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8330" windowHeight="6030" tabRatio="784" firstSheet="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桑名市・桑名郡" sheetId="7" r:id="rId7"/>
    <sheet name="いなべ市・員弁郡" sheetId="8" r:id="rId8"/>
    <sheet name="四日市市" sheetId="9" r:id="rId9"/>
    <sheet name="三重郡・亀山市" sheetId="10" r:id="rId10"/>
    <sheet name="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nm.Print_Area" localSheetId="7">'いなべ市・員弁郡'!$A$1:$AB$46</definedName>
    <definedName name="_xlnm.Print_Area" localSheetId="16">'伊賀市・名張市・新宮市'!$A$1:$AB$46</definedName>
    <definedName name="_xlnm.Print_Area" localSheetId="13">'伊勢市・度会郡'!$A$1:$AB$46</definedName>
    <definedName name="_xlnm.Print_Area" localSheetId="15">'熊野市・北牟婁郡・南牟婁郡'!$A$1:$AB$46</definedName>
    <definedName name="_xlnm.Print_Area" localSheetId="6">'桑名市・桑名郡'!$A$1:$AB$46</definedName>
    <definedName name="_xlnm.Print_Area" localSheetId="2">'広告主様へのお願い'!$A$1:$F$53</definedName>
    <definedName name="_xlnm.Print_Area" localSheetId="3">'広告主様へのお願い (2)'!$A$1:$F$52</definedName>
    <definedName name="_xlnm.Print_Area" localSheetId="9">'三重郡・亀山市'!$A$1:$AB$46</definedName>
    <definedName name="_xlnm.Print_Area" localSheetId="8">'四日市市'!$A$1:$AB$46</definedName>
    <definedName name="_xlnm.Print_Area" localSheetId="0">'取扱基準'!$A$1:$A$49</definedName>
    <definedName name="_xlnm.Print_Area" localSheetId="12">'松阪市・多気郡'!$A$1:$AB$46</definedName>
    <definedName name="_xlnm.Print_Area" localSheetId="1">'震災時注意事項'!$A$1:$E$51</definedName>
    <definedName name="_xlnm.Print_Area" localSheetId="5">'地図'!$A$1:$K$61</definedName>
    <definedName name="_xlnm.Print_Area" localSheetId="14">'鳥羽市・志摩市・尾鷲市'!$A$1:$AB$46</definedName>
    <definedName name="_xlnm.Print_Area" localSheetId="11">'津市'!$A$1:$AB$46</definedName>
    <definedName name="_xlnm.Print_Area" localSheetId="10">'鈴鹿市'!$A$1:$AB$46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<sst xmlns="http://schemas.openxmlformats.org/spreadsheetml/2006/main" count="1682" uniqueCount="1006">
  <si>
    <t>折込日</t>
  </si>
  <si>
    <t>広告主</t>
  </si>
  <si>
    <t>サイズ</t>
  </si>
  <si>
    <t>チラシ銘柄</t>
  </si>
  <si>
    <t>合計</t>
  </si>
  <si>
    <t>地　　区</t>
  </si>
  <si>
    <t>中日新聞</t>
  </si>
  <si>
    <t>朝日新聞</t>
  </si>
  <si>
    <t>毎日新聞</t>
  </si>
  <si>
    <t>読売新聞</t>
  </si>
  <si>
    <t>合　　計</t>
  </si>
  <si>
    <t>備　　考</t>
  </si>
  <si>
    <t>*1</t>
  </si>
  <si>
    <t>N</t>
  </si>
  <si>
    <t>中　　日　　新　　聞</t>
  </si>
  <si>
    <t>㈱中日総合サービス</t>
  </si>
  <si>
    <t>サイズ</t>
  </si>
  <si>
    <t>部数</t>
  </si>
  <si>
    <t>／</t>
  </si>
  <si>
    <t>枚　数</t>
  </si>
  <si>
    <t>地　区</t>
  </si>
  <si>
    <t>折込日</t>
  </si>
  <si>
    <t>㈱中日総合サービス</t>
  </si>
  <si>
    <t>チラシ銘柄</t>
  </si>
  <si>
    <t>合計</t>
  </si>
  <si>
    <t>㈱中日総合サービス</t>
  </si>
  <si>
    <t>NM</t>
  </si>
  <si>
    <t>*2</t>
  </si>
  <si>
    <t>*3</t>
  </si>
  <si>
    <t>　　　　　　　　をプラス</t>
  </si>
  <si>
    <t/>
  </si>
  <si>
    <t>M</t>
  </si>
  <si>
    <t>三　　重　　県</t>
  </si>
  <si>
    <t>折込日</t>
  </si>
  <si>
    <t>サイズ</t>
  </si>
  <si>
    <t>／</t>
  </si>
  <si>
    <t>中　　日　　新　　聞</t>
  </si>
  <si>
    <t>枚　数</t>
  </si>
  <si>
    <t>折込日</t>
  </si>
  <si>
    <t>サイズ</t>
  </si>
  <si>
    <t>／</t>
  </si>
  <si>
    <t>中　　日　　新　　聞</t>
  </si>
  <si>
    <t>枚　数</t>
  </si>
  <si>
    <t>桑名市</t>
  </si>
  <si>
    <t>桑名郡</t>
  </si>
  <si>
    <t>いなべ市</t>
  </si>
  <si>
    <t>員弁郡</t>
  </si>
  <si>
    <t>240120101010</t>
  </si>
  <si>
    <t>240120101020</t>
  </si>
  <si>
    <t>240120101030</t>
  </si>
  <si>
    <t>240120101090</t>
  </si>
  <si>
    <t>240120101040</t>
  </si>
  <si>
    <t>240120101080</t>
  </si>
  <si>
    <t>240120101050</t>
  </si>
  <si>
    <t>240120101060</t>
  </si>
  <si>
    <t>240120101110</t>
  </si>
  <si>
    <t>240120101070</t>
  </si>
  <si>
    <t>240120101120</t>
  </si>
  <si>
    <t>240120101130</t>
  </si>
  <si>
    <t>240120101140</t>
  </si>
  <si>
    <t>桑名(永野)</t>
  </si>
  <si>
    <t>NS</t>
  </si>
  <si>
    <t>桑名南部</t>
  </si>
  <si>
    <t>桑名西部</t>
  </si>
  <si>
    <t>桑名播磨</t>
  </si>
  <si>
    <t>桑名正和</t>
  </si>
  <si>
    <t>桑名久米</t>
  </si>
  <si>
    <t>桑名七和</t>
  </si>
  <si>
    <t>NI</t>
  </si>
  <si>
    <t>大山田団地</t>
  </si>
  <si>
    <t>NSI</t>
  </si>
  <si>
    <t>蓮花寺</t>
  </si>
  <si>
    <t>伊勢長島</t>
  </si>
  <si>
    <t>NAMSI</t>
  </si>
  <si>
    <t>長島南部</t>
  </si>
  <si>
    <t>NAMYSI</t>
  </si>
  <si>
    <t>多度</t>
  </si>
  <si>
    <t>NYS</t>
  </si>
  <si>
    <t>240120202020</t>
  </si>
  <si>
    <t>桑名東部</t>
  </si>
  <si>
    <t>240120202030</t>
  </si>
  <si>
    <t>240120202040</t>
  </si>
  <si>
    <t>大山田</t>
  </si>
  <si>
    <t>240120202050</t>
  </si>
  <si>
    <t>東員</t>
  </si>
  <si>
    <t>240120202060</t>
  </si>
  <si>
    <t>240120303010</t>
  </si>
  <si>
    <t>桑名</t>
  </si>
  <si>
    <t>240120303020</t>
  </si>
  <si>
    <t>240120303030</t>
  </si>
  <si>
    <t>240120303050</t>
  </si>
  <si>
    <t>その他</t>
  </si>
  <si>
    <t>240120405003</t>
  </si>
  <si>
    <t>240120405004</t>
  </si>
  <si>
    <t>木曽岬町</t>
  </si>
  <si>
    <t>NＡＭI</t>
  </si>
  <si>
    <t>木曽岬</t>
  </si>
  <si>
    <t>※尾張弥富市欄</t>
  </si>
  <si>
    <t>240140101060</t>
  </si>
  <si>
    <t>240140101070</t>
  </si>
  <si>
    <t>240140101030</t>
  </si>
  <si>
    <t>240140101040</t>
  </si>
  <si>
    <t>240140101050</t>
  </si>
  <si>
    <t>240140101080</t>
  </si>
  <si>
    <t>梅戸井</t>
  </si>
  <si>
    <t>石榑</t>
  </si>
  <si>
    <t>NAMI</t>
  </si>
  <si>
    <t>員弁</t>
  </si>
  <si>
    <t>阿下喜</t>
  </si>
  <si>
    <t>員弁治田</t>
  </si>
  <si>
    <t>藤原</t>
  </si>
  <si>
    <t>いなべ</t>
  </si>
  <si>
    <t>北勢町</t>
  </si>
  <si>
    <t>藤原町</t>
  </si>
  <si>
    <t>北大社</t>
  </si>
  <si>
    <t>西桑名ネオポリス</t>
  </si>
  <si>
    <t>東員町</t>
  </si>
  <si>
    <t>東員町</t>
  </si>
  <si>
    <t>四日市市</t>
  </si>
  <si>
    <t>240110101260</t>
  </si>
  <si>
    <t>240110101010</t>
  </si>
  <si>
    <t>240110101020</t>
  </si>
  <si>
    <t>240110101240</t>
  </si>
  <si>
    <t>240110101330</t>
  </si>
  <si>
    <t>240110101340</t>
  </si>
  <si>
    <t>240110101040</t>
  </si>
  <si>
    <t>240110101280</t>
  </si>
  <si>
    <t>240110101290</t>
  </si>
  <si>
    <t>240110101300</t>
  </si>
  <si>
    <t>240110101230</t>
  </si>
  <si>
    <t>240110101060</t>
  </si>
  <si>
    <t>240110101090</t>
  </si>
  <si>
    <t>240110101070</t>
  </si>
  <si>
    <t>240110101100</t>
  </si>
  <si>
    <t>240110101080</t>
  </si>
  <si>
    <t>240110101250</t>
  </si>
  <si>
    <t>240110101160</t>
  </si>
  <si>
    <t>240110101120</t>
  </si>
  <si>
    <t>240110101150</t>
  </si>
  <si>
    <t>240110101180</t>
  </si>
  <si>
    <t>240110101270</t>
  </si>
  <si>
    <t>240110101130</t>
  </si>
  <si>
    <t>240110101140</t>
  </si>
  <si>
    <t>240110101170</t>
  </si>
  <si>
    <t>240110101220</t>
  </si>
  <si>
    <t>240110101190</t>
  </si>
  <si>
    <t>240110101200</t>
  </si>
  <si>
    <t>240110101310</t>
  </si>
  <si>
    <t>北楠</t>
  </si>
  <si>
    <t>240110101320</t>
  </si>
  <si>
    <t>三重楠</t>
  </si>
  <si>
    <t>240110202010</t>
  </si>
  <si>
    <t>山城</t>
  </si>
  <si>
    <t>240110202020</t>
  </si>
  <si>
    <t>富田</t>
  </si>
  <si>
    <t>240110202030</t>
  </si>
  <si>
    <t>阿倉川</t>
  </si>
  <si>
    <t>240110202035</t>
  </si>
  <si>
    <t>富州原</t>
  </si>
  <si>
    <t>240110202040</t>
  </si>
  <si>
    <t>240110202050</t>
  </si>
  <si>
    <t>240110202051</t>
  </si>
  <si>
    <t>生桑</t>
  </si>
  <si>
    <t>240110202080</t>
  </si>
  <si>
    <t>日野</t>
  </si>
  <si>
    <t>240110202090</t>
  </si>
  <si>
    <t>日永</t>
  </si>
  <si>
    <t>240110202110</t>
  </si>
  <si>
    <t>四日市駅前</t>
  </si>
  <si>
    <t>240110202120</t>
  </si>
  <si>
    <t>高花平</t>
  </si>
  <si>
    <t>240110202130</t>
  </si>
  <si>
    <t>240110303020</t>
  </si>
  <si>
    <t>阿倉川北部</t>
  </si>
  <si>
    <t>240110303030</t>
  </si>
  <si>
    <t>阿倉川南部</t>
  </si>
  <si>
    <t>240110303010</t>
  </si>
  <si>
    <t>240110303040</t>
  </si>
  <si>
    <t>県・生桑</t>
  </si>
  <si>
    <t>240110303050</t>
  </si>
  <si>
    <t>四日市</t>
  </si>
  <si>
    <t>240110303060</t>
  </si>
  <si>
    <t>四日市常磐四郷</t>
  </si>
  <si>
    <t>240110303080</t>
  </si>
  <si>
    <t>追分</t>
  </si>
  <si>
    <t>240110303090</t>
  </si>
  <si>
    <t>塩浜</t>
  </si>
  <si>
    <t>240110303110</t>
  </si>
  <si>
    <t>四日市西</t>
  </si>
  <si>
    <t>240110303130</t>
  </si>
  <si>
    <t>采女笹川</t>
  </si>
  <si>
    <t>240110303160</t>
  </si>
  <si>
    <t>楠</t>
  </si>
  <si>
    <t>240110405010</t>
  </si>
  <si>
    <t>中央（中央）</t>
  </si>
  <si>
    <t>240110405020</t>
  </si>
  <si>
    <t>中央（ときわ）</t>
  </si>
  <si>
    <t>240110405030</t>
  </si>
  <si>
    <t>中央（水沢）</t>
  </si>
  <si>
    <t>240110405008</t>
  </si>
  <si>
    <t>四日市笹川</t>
  </si>
  <si>
    <t>240110405002</t>
  </si>
  <si>
    <t>四日市南部</t>
  </si>
  <si>
    <t>240110405003</t>
  </si>
  <si>
    <t>四日市橋北</t>
  </si>
  <si>
    <t>240110405004</t>
  </si>
  <si>
    <t>四日市北部</t>
  </si>
  <si>
    <t>240110405005</t>
  </si>
  <si>
    <t>240110405006</t>
  </si>
  <si>
    <t>四日市羽津</t>
  </si>
  <si>
    <t>240110405007</t>
  </si>
  <si>
    <t>240110405009</t>
  </si>
  <si>
    <t>四日市あかつき</t>
  </si>
  <si>
    <t>富田(生川)</t>
  </si>
  <si>
    <t>大矢知</t>
  </si>
  <si>
    <t>四日市あがた</t>
  </si>
  <si>
    <t>四日市保々</t>
  </si>
  <si>
    <t>霞ケ浦</t>
  </si>
  <si>
    <t>四日市生桑</t>
  </si>
  <si>
    <t>三重平</t>
  </si>
  <si>
    <t>四日市中央</t>
  </si>
  <si>
    <t>四日市駅西</t>
  </si>
  <si>
    <t>四日市北条</t>
  </si>
  <si>
    <t>四日市常磐</t>
  </si>
  <si>
    <t>四日市松本</t>
  </si>
  <si>
    <t>四日市南部</t>
  </si>
  <si>
    <t>泊山</t>
  </si>
  <si>
    <t>四日市波木</t>
  </si>
  <si>
    <t>河原田</t>
  </si>
  <si>
    <t>四日市内部</t>
  </si>
  <si>
    <t>四日市西部</t>
  </si>
  <si>
    <t>NMSI</t>
  </si>
  <si>
    <t>四日市川島</t>
  </si>
  <si>
    <t>四日市桜</t>
  </si>
  <si>
    <t>四日市桜西</t>
  </si>
  <si>
    <t>あさけが丘</t>
  </si>
  <si>
    <t>坂部</t>
  </si>
  <si>
    <t>美里ｹ丘
三重団地</t>
  </si>
  <si>
    <t>日永</t>
  </si>
  <si>
    <t>采女町</t>
  </si>
  <si>
    <t>高花平</t>
  </si>
  <si>
    <t>三滝台</t>
  </si>
  <si>
    <t>*2 鈴鹿市 600枚含む</t>
  </si>
  <si>
    <t>四日市市全域の場合</t>
  </si>
  <si>
    <t>　鈴鹿市加佐登　300枚</t>
  </si>
  <si>
    <t>*1</t>
  </si>
  <si>
    <t>四日市販売</t>
  </si>
  <si>
    <t>四日市南</t>
  </si>
  <si>
    <t>*1 富洲原地区</t>
  </si>
  <si>
    <t>　　（一部川越南）</t>
  </si>
  <si>
    <t>亀山市</t>
  </si>
  <si>
    <t>三重郡</t>
  </si>
  <si>
    <t>240150101070</t>
  </si>
  <si>
    <t>240150101040</t>
  </si>
  <si>
    <t>240150101030</t>
  </si>
  <si>
    <t>240150101050</t>
  </si>
  <si>
    <t>240150101090</t>
  </si>
  <si>
    <t>240150101080</t>
  </si>
  <si>
    <t>三重朝日</t>
  </si>
  <si>
    <t>菰野</t>
  </si>
  <si>
    <t>菰野北</t>
  </si>
  <si>
    <t>千種</t>
  </si>
  <si>
    <t>三重川越</t>
  </si>
  <si>
    <t>伊勢朝日</t>
  </si>
  <si>
    <t>菰野朝上</t>
  </si>
  <si>
    <t>鵜川原</t>
  </si>
  <si>
    <t>川越南</t>
  </si>
  <si>
    <t>川越北</t>
  </si>
  <si>
    <t>NMS</t>
  </si>
  <si>
    <t>240205101010</t>
  </si>
  <si>
    <t>240205101040</t>
  </si>
  <si>
    <t>240205101020</t>
  </si>
  <si>
    <t>240205101030</t>
  </si>
  <si>
    <t>240205101050</t>
  </si>
  <si>
    <t>亀山中央</t>
  </si>
  <si>
    <t>亀山南部</t>
  </si>
  <si>
    <t>NMI</t>
  </si>
  <si>
    <t>亀山北部</t>
  </si>
  <si>
    <t>井田川</t>
  </si>
  <si>
    <t>下ノ庄</t>
  </si>
  <si>
    <t>亀山関</t>
  </si>
  <si>
    <t>加太</t>
  </si>
  <si>
    <t>亀山</t>
  </si>
  <si>
    <t>朝日町</t>
  </si>
  <si>
    <t>菰野町</t>
  </si>
  <si>
    <t>川越町</t>
  </si>
  <si>
    <t>*3</t>
  </si>
  <si>
    <t>*4</t>
  </si>
  <si>
    <t>亀山市全域の場合</t>
  </si>
  <si>
    <t>津市椋本　50枚</t>
  </si>
  <si>
    <t>鈴鹿市鈴峰　700枚</t>
  </si>
  <si>
    <t>　　　　　　　をプラス</t>
  </si>
  <si>
    <t xml:space="preserve"> *1　津市50枚含む</t>
  </si>
  <si>
    <t xml:space="preserve"> *2　鈴鹿市200枚含む</t>
  </si>
  <si>
    <t xml:space="preserve"> *3　鈴鹿市50枚含む</t>
  </si>
  <si>
    <t xml:space="preserve"> *4　鈴鹿市500枚含む</t>
  </si>
  <si>
    <t>鈴鹿市</t>
  </si>
  <si>
    <t>240210101010</t>
  </si>
  <si>
    <t>240210101020</t>
  </si>
  <si>
    <t>240210101030</t>
  </si>
  <si>
    <t>240210101040</t>
  </si>
  <si>
    <t>240210101150</t>
  </si>
  <si>
    <t>240210101160</t>
  </si>
  <si>
    <t>240210101050</t>
  </si>
  <si>
    <t>240210101060</t>
  </si>
  <si>
    <t>240210101070</t>
  </si>
  <si>
    <t>240210101080</t>
  </si>
  <si>
    <t>240210101090</t>
  </si>
  <si>
    <t>240210101100</t>
  </si>
  <si>
    <t>240210101110</t>
  </si>
  <si>
    <t>240210101120</t>
  </si>
  <si>
    <t>240210101130</t>
  </si>
  <si>
    <t>240210101140</t>
  </si>
  <si>
    <t>長太の浦</t>
  </si>
  <si>
    <t>鈴鹿箕田</t>
  </si>
  <si>
    <t>伊勢若松</t>
  </si>
  <si>
    <t>白子</t>
  </si>
  <si>
    <t>白子西</t>
  </si>
  <si>
    <t>鈴鹿旭が丘</t>
  </si>
  <si>
    <t>鈴鹿磯山</t>
  </si>
  <si>
    <t>鈴鹿栄</t>
  </si>
  <si>
    <t>伊勢神戸北部</t>
  </si>
  <si>
    <t>伊勢神戸南部</t>
  </si>
  <si>
    <t>玉垣</t>
  </si>
  <si>
    <t>鈴鹿桜島</t>
  </si>
  <si>
    <t>鈴鹿平田</t>
  </si>
  <si>
    <t>加佐登</t>
  </si>
  <si>
    <t>鈴峰</t>
  </si>
  <si>
    <t>鈴鹿国府</t>
  </si>
  <si>
    <t>240210202010</t>
  </si>
  <si>
    <t>240210202020</t>
  </si>
  <si>
    <t>伊勢神戸</t>
  </si>
  <si>
    <t>240210202030</t>
  </si>
  <si>
    <t>平田</t>
  </si>
  <si>
    <t>240210202040</t>
  </si>
  <si>
    <t>240210202050</t>
  </si>
  <si>
    <t>240210202080</t>
  </si>
  <si>
    <t>240210202070</t>
  </si>
  <si>
    <t>石薬師</t>
  </si>
  <si>
    <t>240210303010</t>
  </si>
  <si>
    <t>240210303022</t>
  </si>
  <si>
    <t>240210303030</t>
  </si>
  <si>
    <t>240210303050</t>
  </si>
  <si>
    <t>240210303060</t>
  </si>
  <si>
    <t>240210303070</t>
  </si>
  <si>
    <t>240210405001</t>
  </si>
  <si>
    <t>240210405002</t>
  </si>
  <si>
    <t>鈴鹿北部</t>
  </si>
  <si>
    <t>240210405003</t>
  </si>
  <si>
    <t>240210405004</t>
  </si>
  <si>
    <t>240210I09010</t>
  </si>
  <si>
    <t>鈴鹿市全域の場合</t>
  </si>
  <si>
    <t>四日市市内部　600枚</t>
  </si>
  <si>
    <t>亀山市下ノ庄　500枚</t>
  </si>
  <si>
    <t>亀山市亀山北部　200枚</t>
  </si>
  <si>
    <t>　　　　　　　　　をプラス</t>
  </si>
  <si>
    <t xml:space="preserve"> *1　四日市市300枚含む</t>
  </si>
  <si>
    <t xml:space="preserve"> *2　亀山市700枚含む</t>
  </si>
  <si>
    <t>津市</t>
  </si>
  <si>
    <t>240220101010</t>
  </si>
  <si>
    <t>240220101020</t>
  </si>
  <si>
    <t>240220101030</t>
  </si>
  <si>
    <t>240220101080</t>
  </si>
  <si>
    <t>240220101040</t>
  </si>
  <si>
    <t>津(大光堂)</t>
  </si>
  <si>
    <t>240220101045</t>
  </si>
  <si>
    <t>240220101050</t>
  </si>
  <si>
    <t>津西が丘</t>
  </si>
  <si>
    <t>240220101060</t>
  </si>
  <si>
    <t>240220101070</t>
  </si>
  <si>
    <t>240220101090</t>
  </si>
  <si>
    <t>240220101100</t>
  </si>
  <si>
    <t>240220101290</t>
  </si>
  <si>
    <t>240220101300</t>
  </si>
  <si>
    <t>240220101120</t>
  </si>
  <si>
    <t>240220101130</t>
  </si>
  <si>
    <t>240220101140</t>
  </si>
  <si>
    <t>240220101150</t>
  </si>
  <si>
    <t>240220101160</t>
  </si>
  <si>
    <t>240220101170</t>
  </si>
  <si>
    <t>240220101180</t>
  </si>
  <si>
    <t>240220101190</t>
  </si>
  <si>
    <t>240220101200</t>
  </si>
  <si>
    <t>240220101210</t>
  </si>
  <si>
    <t>240220101220</t>
  </si>
  <si>
    <t>240220101230</t>
  </si>
  <si>
    <t>240220101240</t>
  </si>
  <si>
    <t>240220101250</t>
  </si>
  <si>
    <t>240220101260</t>
  </si>
  <si>
    <t>240220101270</t>
  </si>
  <si>
    <t>240220101280</t>
  </si>
  <si>
    <t>津白塚</t>
  </si>
  <si>
    <t>S</t>
  </si>
  <si>
    <t>津栗真</t>
  </si>
  <si>
    <t>津一身田</t>
  </si>
  <si>
    <t>津高野尾</t>
  </si>
  <si>
    <t>津新町</t>
  </si>
  <si>
    <t>SI</t>
  </si>
  <si>
    <t>津橋南</t>
  </si>
  <si>
    <t>津南が丘</t>
  </si>
  <si>
    <t>津安東</t>
  </si>
  <si>
    <t>MS</t>
  </si>
  <si>
    <t>津安濃</t>
  </si>
  <si>
    <t>津片田東</t>
  </si>
  <si>
    <t>津片田西</t>
  </si>
  <si>
    <t>津高茶屋</t>
  </si>
  <si>
    <t>津雲出</t>
  </si>
  <si>
    <t>久居東部</t>
  </si>
  <si>
    <t>久居</t>
  </si>
  <si>
    <t>久居西部</t>
  </si>
  <si>
    <t>久居南部</t>
  </si>
  <si>
    <t>榊原</t>
  </si>
  <si>
    <t>千里ヶ丘</t>
  </si>
  <si>
    <t>豊津上野</t>
  </si>
  <si>
    <t>椋本</t>
  </si>
  <si>
    <t>北神山</t>
  </si>
  <si>
    <t>一志</t>
  </si>
  <si>
    <t>白山</t>
  </si>
  <si>
    <t>NASI</t>
  </si>
  <si>
    <t>家城</t>
  </si>
  <si>
    <t>伊勢竹原</t>
  </si>
  <si>
    <t>八知</t>
  </si>
  <si>
    <t>奥津</t>
  </si>
  <si>
    <t>240220202010</t>
  </si>
  <si>
    <t>津中央</t>
  </si>
  <si>
    <t>240220202020</t>
  </si>
  <si>
    <t>240220202030</t>
  </si>
  <si>
    <t>240220202040</t>
  </si>
  <si>
    <t>240220202050</t>
  </si>
  <si>
    <t>津駅西</t>
  </si>
  <si>
    <t>240220202060</t>
  </si>
  <si>
    <t>一身田</t>
  </si>
  <si>
    <t>240220202120</t>
  </si>
  <si>
    <t>津市南郊</t>
  </si>
  <si>
    <t>240220202080</t>
  </si>
  <si>
    <t>白塚</t>
  </si>
  <si>
    <t>240220202090</t>
  </si>
  <si>
    <t>津橋北</t>
  </si>
  <si>
    <t>240220202110</t>
  </si>
  <si>
    <t>津藤水</t>
  </si>
  <si>
    <t>240220202130</t>
  </si>
  <si>
    <t>240220202140</t>
  </si>
  <si>
    <t>久居西</t>
  </si>
  <si>
    <t>240220202150</t>
  </si>
  <si>
    <t>河芸</t>
  </si>
  <si>
    <t>240220202160</t>
  </si>
  <si>
    <t>240220303010</t>
  </si>
  <si>
    <t>240220303020</t>
  </si>
  <si>
    <t>240220303030</t>
  </si>
  <si>
    <t>津</t>
  </si>
  <si>
    <t>240220303040</t>
  </si>
  <si>
    <t>橋北</t>
  </si>
  <si>
    <t>240220303050</t>
  </si>
  <si>
    <t>橋南</t>
  </si>
  <si>
    <t>240220303060</t>
  </si>
  <si>
    <t>240220405001</t>
  </si>
  <si>
    <t>津駅前</t>
  </si>
  <si>
    <t>240220405002</t>
  </si>
  <si>
    <t>240220405003</t>
  </si>
  <si>
    <t>240220405004</t>
  </si>
  <si>
    <t>豊里</t>
  </si>
  <si>
    <t>240220405005</t>
  </si>
  <si>
    <t>津南部</t>
  </si>
  <si>
    <t>240220405006</t>
  </si>
  <si>
    <t>津半田</t>
  </si>
  <si>
    <t>240220405007</t>
  </si>
  <si>
    <t>240220405008</t>
  </si>
  <si>
    <t>240220405009</t>
  </si>
  <si>
    <t>榊原町</t>
  </si>
  <si>
    <t>240220405010</t>
  </si>
  <si>
    <t>240220405011</t>
  </si>
  <si>
    <t>240220405012</t>
  </si>
  <si>
    <t>美杉</t>
  </si>
  <si>
    <t>240220I09010</t>
  </si>
  <si>
    <t>240220S07010</t>
  </si>
  <si>
    <t>一志</t>
  </si>
  <si>
    <t>一身田団地
奥野団地</t>
  </si>
  <si>
    <t>豊里ネオポリス</t>
  </si>
  <si>
    <t>阿漕</t>
  </si>
  <si>
    <t>潮見ケ丘団地</t>
  </si>
  <si>
    <t>津市全域の場合</t>
  </si>
  <si>
    <t>亀山市亀山南部 50枚</t>
  </si>
  <si>
    <t xml:space="preserve">                  をプラス</t>
  </si>
  <si>
    <t xml:space="preserve"> *1 亀山市50枚含む</t>
  </si>
  <si>
    <t>松阪市</t>
  </si>
  <si>
    <t>多気郡</t>
  </si>
  <si>
    <t>240230101010</t>
  </si>
  <si>
    <t>240230101040</t>
  </si>
  <si>
    <t>240230101100</t>
  </si>
  <si>
    <t>240230101080</t>
  </si>
  <si>
    <t>240230101070</t>
  </si>
  <si>
    <t>240230101120</t>
  </si>
  <si>
    <t>240230101030</t>
  </si>
  <si>
    <t>240230101090</t>
  </si>
  <si>
    <t>240230101060</t>
  </si>
  <si>
    <t>240230101110</t>
  </si>
  <si>
    <t>240230101020</t>
  </si>
  <si>
    <t>240230101050</t>
  </si>
  <si>
    <t>240230101130</t>
  </si>
  <si>
    <t>240230101140</t>
  </si>
  <si>
    <t>240230101150</t>
  </si>
  <si>
    <t>松阪中央</t>
  </si>
  <si>
    <t>松阪大黒田</t>
  </si>
  <si>
    <t>松阪川井町</t>
  </si>
  <si>
    <t>松阪鎌田</t>
  </si>
  <si>
    <t>松阪大平</t>
  </si>
  <si>
    <t>松阪高町</t>
  </si>
  <si>
    <t>松阪まえのへた</t>
  </si>
  <si>
    <t>松阪桜町</t>
  </si>
  <si>
    <t>松阪南郊</t>
  </si>
  <si>
    <t>松阪徳和</t>
  </si>
  <si>
    <t>松阪櫛田</t>
  </si>
  <si>
    <t>松阪片野橋</t>
  </si>
  <si>
    <t>六軒</t>
  </si>
  <si>
    <t>柿野</t>
  </si>
  <si>
    <t>飯高</t>
  </si>
  <si>
    <t>240230202010</t>
  </si>
  <si>
    <t>松阪</t>
  </si>
  <si>
    <t>240230202020</t>
  </si>
  <si>
    <t>松阪東部</t>
  </si>
  <si>
    <t>240230202040</t>
  </si>
  <si>
    <t>240230202050</t>
  </si>
  <si>
    <t>240230202060</t>
  </si>
  <si>
    <t>三渡川</t>
  </si>
  <si>
    <t>嬉野</t>
  </si>
  <si>
    <t>粥見</t>
  </si>
  <si>
    <t>240230303010</t>
  </si>
  <si>
    <t>240230303020</t>
  </si>
  <si>
    <t>240230405001</t>
  </si>
  <si>
    <t>松阪第一</t>
  </si>
  <si>
    <t>240230405002</t>
  </si>
  <si>
    <t>相可</t>
  </si>
  <si>
    <t>240230405003</t>
  </si>
  <si>
    <t>240230405009</t>
  </si>
  <si>
    <t>松阪西部</t>
  </si>
  <si>
    <t>240230405005</t>
  </si>
  <si>
    <t>松阪北部</t>
  </si>
  <si>
    <t>240230405007</t>
  </si>
  <si>
    <t>240230405008</t>
  </si>
  <si>
    <t>三雲</t>
  </si>
  <si>
    <t>松阪市全域の場合</t>
  </si>
  <si>
    <t>*1 多気郡多気町</t>
  </si>
  <si>
    <t>240250101010</t>
  </si>
  <si>
    <t>240250101040</t>
  </si>
  <si>
    <t>240250101020</t>
  </si>
  <si>
    <t>240250101030</t>
  </si>
  <si>
    <t>240250101050</t>
  </si>
  <si>
    <t>明和</t>
  </si>
  <si>
    <t>三瀬谷</t>
  </si>
  <si>
    <t>宮川村</t>
  </si>
  <si>
    <t>栃原</t>
  </si>
  <si>
    <t>240250202020</t>
  </si>
  <si>
    <t>明和南</t>
  </si>
  <si>
    <t>240250202030</t>
  </si>
  <si>
    <t>大淀</t>
  </si>
  <si>
    <t>S</t>
  </si>
  <si>
    <t>明和北部</t>
  </si>
  <si>
    <t>宮川</t>
  </si>
  <si>
    <t>多気町</t>
  </si>
  <si>
    <t>明和町</t>
  </si>
  <si>
    <t>大台町</t>
  </si>
  <si>
    <t>多気町全域の場合</t>
  </si>
  <si>
    <t>明和町全域の場合</t>
  </si>
  <si>
    <t>大台町全域の場合</t>
  </si>
  <si>
    <t>　　　　　　　　　　をプラス</t>
  </si>
  <si>
    <t>度会郡大紀町滝原100枚</t>
  </si>
  <si>
    <t>*2*3 度会郡大紀町の</t>
  </si>
  <si>
    <t>　　　　　　　　一部を含む</t>
  </si>
  <si>
    <t>伊勢市</t>
  </si>
  <si>
    <t>度会郡</t>
  </si>
  <si>
    <t>240305101010</t>
  </si>
  <si>
    <t>240305101020</t>
  </si>
  <si>
    <t>240305101030</t>
  </si>
  <si>
    <t>240305101040</t>
  </si>
  <si>
    <t>240305101080</t>
  </si>
  <si>
    <t>240305101140</t>
  </si>
  <si>
    <t>240305101060</t>
  </si>
  <si>
    <t>240305101070</t>
  </si>
  <si>
    <t>240305101110</t>
  </si>
  <si>
    <t>240305101130</t>
  </si>
  <si>
    <t>240305101090</t>
  </si>
  <si>
    <t>240305101100</t>
  </si>
  <si>
    <t>240305101120</t>
  </si>
  <si>
    <t>伊勢市駅前</t>
  </si>
  <si>
    <t>伊勢市上口</t>
  </si>
  <si>
    <t>伊勢市厚生</t>
  </si>
  <si>
    <t>伊勢市中央</t>
  </si>
  <si>
    <t>伊勢市北部</t>
  </si>
  <si>
    <t>宇治山田</t>
  </si>
  <si>
    <t>伊勢市西部</t>
  </si>
  <si>
    <t>伊勢市南部</t>
  </si>
  <si>
    <t>三重小俣</t>
  </si>
  <si>
    <t>二見</t>
  </si>
  <si>
    <t>田丸</t>
  </si>
  <si>
    <t>240305202020</t>
  </si>
  <si>
    <t>五十鈴川</t>
  </si>
  <si>
    <t>240305202030</t>
  </si>
  <si>
    <t>240305202050</t>
  </si>
  <si>
    <t>240305202060</t>
  </si>
  <si>
    <t>田丸明野</t>
  </si>
  <si>
    <t>240305303020</t>
  </si>
  <si>
    <t>豊北</t>
  </si>
  <si>
    <t>240305303030</t>
  </si>
  <si>
    <t>川端</t>
  </si>
  <si>
    <t>240305303040</t>
  </si>
  <si>
    <t>伊勢</t>
  </si>
  <si>
    <t>240305303060</t>
  </si>
  <si>
    <t>伊勢北部</t>
  </si>
  <si>
    <t>240305303110</t>
  </si>
  <si>
    <t>伊勢東部</t>
  </si>
  <si>
    <t>240305303080</t>
  </si>
  <si>
    <t>小俣町</t>
  </si>
  <si>
    <t>240305303100</t>
  </si>
  <si>
    <t>240305303090</t>
  </si>
  <si>
    <t>玉城</t>
  </si>
  <si>
    <t>240305405001</t>
  </si>
  <si>
    <t>伊勢西</t>
  </si>
  <si>
    <t>240305405006</t>
  </si>
  <si>
    <t>伊勢玉城</t>
  </si>
  <si>
    <t>240305405002</t>
  </si>
  <si>
    <t>伊勢中央</t>
  </si>
  <si>
    <t>240305405003</t>
  </si>
  <si>
    <t>240305405004</t>
  </si>
  <si>
    <t>伊勢神宮前</t>
  </si>
  <si>
    <t>240305405005</t>
  </si>
  <si>
    <t>小俣</t>
  </si>
  <si>
    <t>240305I09015</t>
  </si>
  <si>
    <t>240354101020</t>
  </si>
  <si>
    <t>240354101030</t>
  </si>
  <si>
    <t>240354101040</t>
  </si>
  <si>
    <t>240354101050</t>
  </si>
  <si>
    <t>240355101060</t>
  </si>
  <si>
    <t>240355101090</t>
  </si>
  <si>
    <t>240355101105</t>
  </si>
  <si>
    <t>240355101100</t>
  </si>
  <si>
    <t>240355101110</t>
  </si>
  <si>
    <t>240355101120</t>
  </si>
  <si>
    <t>240355101130</t>
  </si>
  <si>
    <t>滝原</t>
  </si>
  <si>
    <t>阿曽</t>
  </si>
  <si>
    <t>大内山</t>
  </si>
  <si>
    <t>柏崎</t>
  </si>
  <si>
    <t>大紀町錦</t>
  </si>
  <si>
    <t>三重中島</t>
  </si>
  <si>
    <t>慥柄</t>
  </si>
  <si>
    <t>AMI</t>
  </si>
  <si>
    <t>贄</t>
  </si>
  <si>
    <t>東宮</t>
  </si>
  <si>
    <t>AMSI</t>
  </si>
  <si>
    <t>吉津(神前)</t>
  </si>
  <si>
    <t>島津(古和)</t>
  </si>
  <si>
    <t>南勢町東</t>
  </si>
  <si>
    <t>南勢町西</t>
  </si>
  <si>
    <t>錦</t>
  </si>
  <si>
    <t>錦</t>
  </si>
  <si>
    <t>紀勢</t>
  </si>
  <si>
    <t>南勢</t>
  </si>
  <si>
    <t>多気郡
明和町含む</t>
  </si>
  <si>
    <t>度会郡玉城町</t>
  </si>
  <si>
    <t>度会郡度会町</t>
  </si>
  <si>
    <t>*1 多気郡明和町明和</t>
  </si>
  <si>
    <t>大紀町</t>
  </si>
  <si>
    <t>南伊勢町</t>
  </si>
  <si>
    <t>度会郡全域の場合</t>
  </si>
  <si>
    <t>をプラス（伊勢市欄）</t>
  </si>
  <si>
    <t>*1 多気郡大台町</t>
  </si>
  <si>
    <t xml:space="preserve"> 　　　　　100枚含む</t>
  </si>
  <si>
    <t>鳥羽市</t>
  </si>
  <si>
    <t>尾鷲市</t>
  </si>
  <si>
    <t>志摩市</t>
  </si>
  <si>
    <t>鳥羽</t>
  </si>
  <si>
    <t>NAI</t>
  </si>
  <si>
    <t>鳥羽南部</t>
  </si>
  <si>
    <t>鳥羽</t>
  </si>
  <si>
    <t>鳥羽南</t>
  </si>
  <si>
    <t>240350101060</t>
  </si>
  <si>
    <t>240350101030</t>
  </si>
  <si>
    <t>240350101040</t>
  </si>
  <si>
    <t>240350101050</t>
  </si>
  <si>
    <t>磯部</t>
  </si>
  <si>
    <t>的矢</t>
  </si>
  <si>
    <t>浜島</t>
  </si>
  <si>
    <t>鵜方</t>
  </si>
  <si>
    <t>波切</t>
  </si>
  <si>
    <t>船越</t>
  </si>
  <si>
    <t>布施田</t>
  </si>
  <si>
    <t>240350405005</t>
  </si>
  <si>
    <t>240350405004</t>
  </si>
  <si>
    <t>240350405002</t>
  </si>
  <si>
    <t>阿児</t>
  </si>
  <si>
    <t>240350405006</t>
  </si>
  <si>
    <t>240350405001</t>
  </si>
  <si>
    <t>大王</t>
  </si>
  <si>
    <t>240350405003</t>
  </si>
  <si>
    <t>志摩</t>
  </si>
  <si>
    <t>240345101010</t>
  </si>
  <si>
    <t>240345101020</t>
  </si>
  <si>
    <t>240345101030</t>
  </si>
  <si>
    <t>三木里</t>
  </si>
  <si>
    <t>240345101040</t>
  </si>
  <si>
    <t>尾鷲</t>
  </si>
  <si>
    <t>九鬼</t>
  </si>
  <si>
    <t>賀田</t>
  </si>
  <si>
    <t>三木里</t>
  </si>
  <si>
    <t>240345303010</t>
  </si>
  <si>
    <t>240345303020</t>
  </si>
  <si>
    <t>240345303040</t>
  </si>
  <si>
    <t>三木浦</t>
  </si>
  <si>
    <t>240345303030</t>
  </si>
  <si>
    <t>その他</t>
  </si>
  <si>
    <t>その他</t>
  </si>
  <si>
    <t>熊野市</t>
  </si>
  <si>
    <t>北牟婁郡</t>
  </si>
  <si>
    <t>南牟婁郡</t>
  </si>
  <si>
    <t>240320101010</t>
  </si>
  <si>
    <t>熊野</t>
  </si>
  <si>
    <t>240320101030</t>
  </si>
  <si>
    <t>240320101020</t>
  </si>
  <si>
    <t>御浜・熊野南部</t>
  </si>
  <si>
    <t>二木島</t>
  </si>
  <si>
    <t>NAMSI</t>
  </si>
  <si>
    <t>I</t>
  </si>
  <si>
    <t>I</t>
  </si>
  <si>
    <t>熊野</t>
  </si>
  <si>
    <t>240360101010</t>
  </si>
  <si>
    <t>240360101030</t>
  </si>
  <si>
    <t>240360101020</t>
  </si>
  <si>
    <t>白浦</t>
  </si>
  <si>
    <t>240360101040</t>
  </si>
  <si>
    <t>240360101050</t>
  </si>
  <si>
    <t>240360101060</t>
  </si>
  <si>
    <t>紀伊長島</t>
  </si>
  <si>
    <t>島勝</t>
  </si>
  <si>
    <t>船津</t>
  </si>
  <si>
    <t>相賀</t>
  </si>
  <si>
    <t>引本</t>
  </si>
  <si>
    <t>240360202010</t>
  </si>
  <si>
    <t>240360202020</t>
  </si>
  <si>
    <t>240360202030</t>
  </si>
  <si>
    <t>240360303010</t>
  </si>
  <si>
    <t>240360303030</t>
  </si>
  <si>
    <t>紀北町</t>
  </si>
  <si>
    <t>海山</t>
  </si>
  <si>
    <t>紀北町</t>
  </si>
  <si>
    <t>240365201010</t>
  </si>
  <si>
    <t>240365202010</t>
  </si>
  <si>
    <t>240365201020</t>
  </si>
  <si>
    <t>240365201030</t>
  </si>
  <si>
    <t>240365201040</t>
  </si>
  <si>
    <t>鵜殿</t>
  </si>
  <si>
    <t>CMS</t>
  </si>
  <si>
    <t>阿田和</t>
  </si>
  <si>
    <t>井田</t>
  </si>
  <si>
    <t>紀宝</t>
  </si>
  <si>
    <t>上野口</t>
  </si>
  <si>
    <t>紀宝町</t>
  </si>
  <si>
    <t>伊賀市</t>
  </si>
  <si>
    <t>名張市</t>
  </si>
  <si>
    <t>新宮市</t>
  </si>
  <si>
    <t>240310101010</t>
  </si>
  <si>
    <t>240310101020</t>
  </si>
  <si>
    <t>伊賀上野北部</t>
  </si>
  <si>
    <t>240330101060</t>
  </si>
  <si>
    <t>240330101070</t>
  </si>
  <si>
    <t>240330101030</t>
  </si>
  <si>
    <t>伊賀上野</t>
  </si>
  <si>
    <t>上野南部</t>
  </si>
  <si>
    <t>諏訪丸柱</t>
  </si>
  <si>
    <t>新堂</t>
  </si>
  <si>
    <t>240310202010</t>
  </si>
  <si>
    <t>上野</t>
  </si>
  <si>
    <t>240330202020</t>
  </si>
  <si>
    <t>240310202040</t>
  </si>
  <si>
    <t>240310201040</t>
  </si>
  <si>
    <t>240310201070</t>
  </si>
  <si>
    <t>240330201020</t>
  </si>
  <si>
    <t>240310202050</t>
  </si>
  <si>
    <t>240330201050</t>
  </si>
  <si>
    <t>240330202010</t>
  </si>
  <si>
    <t>上野北</t>
  </si>
  <si>
    <t>上野南</t>
  </si>
  <si>
    <t>島ヶ原</t>
  </si>
  <si>
    <t>CMSI</t>
  </si>
  <si>
    <t>青山町</t>
  </si>
  <si>
    <t>CMＳI</t>
  </si>
  <si>
    <t>依那古</t>
  </si>
  <si>
    <t>伊賀神戸</t>
  </si>
  <si>
    <t>阿山柘植</t>
  </si>
  <si>
    <t>伊賀山田</t>
  </si>
  <si>
    <t>上野北</t>
  </si>
  <si>
    <t>240310405001</t>
  </si>
  <si>
    <t>240310405002</t>
  </si>
  <si>
    <t>伊賀中央</t>
  </si>
  <si>
    <t>240310X02010</t>
  </si>
  <si>
    <t>240330X02020</t>
  </si>
  <si>
    <t>240310X02040</t>
  </si>
  <si>
    <t>240310X01040</t>
  </si>
  <si>
    <t>240310X01070</t>
  </si>
  <si>
    <t>240330X01020</t>
  </si>
  <si>
    <t>240310X02050</t>
  </si>
  <si>
    <t>240330X01050</t>
  </si>
  <si>
    <t>240330X02010</t>
  </si>
  <si>
    <t>240315101030</t>
  </si>
  <si>
    <t>240315101010</t>
  </si>
  <si>
    <t>名張</t>
  </si>
  <si>
    <t>240315101020</t>
  </si>
  <si>
    <t>名張東部</t>
  </si>
  <si>
    <t>240315202040</t>
  </si>
  <si>
    <t>240315202020</t>
  </si>
  <si>
    <t>名張中央</t>
  </si>
  <si>
    <t>240315303010</t>
  </si>
  <si>
    <t>240315303020</t>
  </si>
  <si>
    <t>240315303050</t>
  </si>
  <si>
    <t>名張北</t>
  </si>
  <si>
    <t>240315303030</t>
  </si>
  <si>
    <t>名張南部</t>
  </si>
  <si>
    <t>240315303040</t>
  </si>
  <si>
    <t>名張</t>
  </si>
  <si>
    <t>240315X02040</t>
  </si>
  <si>
    <t>240315X02020</t>
  </si>
  <si>
    <t>240315S07020</t>
  </si>
  <si>
    <t>桔梗が丘</t>
  </si>
  <si>
    <t>市内中心</t>
  </si>
  <si>
    <t>つつじが丘</t>
  </si>
  <si>
    <t>240325101010</t>
  </si>
  <si>
    <t>新宮</t>
  </si>
  <si>
    <t>240325202010</t>
  </si>
  <si>
    <t>S</t>
  </si>
  <si>
    <t>新宮</t>
  </si>
  <si>
    <t>240325303010</t>
  </si>
  <si>
    <t>240325303020</t>
  </si>
  <si>
    <t>三輪崎</t>
  </si>
  <si>
    <t>紀南新宮</t>
  </si>
  <si>
    <t>新宮西</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</si>
  <si>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</si>
  <si>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</si>
  <si>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</si>
  <si>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</si>
  <si>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</si>
  <si>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</si>
  <si>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（6） 政治問題や係争中（もしくは係争が予想される）問題について、一方的な主張を述べたものや、立候補が予定されている人物の名称を記載するなど、</t>
  </si>
  <si>
    <t>（7） 煽情的な言葉や、写真、イラスト等を用いた表現で、暴力・犯罪を肯定・礼讃するなど、公序良俗に反する表現のもの。</t>
  </si>
  <si>
    <t>（11）新聞社がそれぞれ定めた広告掲載基準に照らして、新聞折込が不適当と認められるもの。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</si>
  <si>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</si>
  <si>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</si>
  <si>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</si>
  <si>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</si>
  <si>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</si>
  <si>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</si>
  <si>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</si>
  <si>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</si>
  <si>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</si>
  <si>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</si>
  <si>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</si>
  <si>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</si>
  <si>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</si>
  <si>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</si>
  <si>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</si>
  <si>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</si>
  <si>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</si>
  <si>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</si>
  <si>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</si>
  <si>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</si>
  <si>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</si>
  <si>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</si>
  <si>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</si>
  <si>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</si>
  <si>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</si>
  <si>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</si>
  <si>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</si>
  <si>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</si>
  <si>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</si>
  <si>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</si>
  <si>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</si>
  <si>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</si>
  <si>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</si>
  <si>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</si>
  <si>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</si>
  <si>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</si>
  <si>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</si>
  <si>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</si>
  <si>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</si>
  <si>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</si>
  <si>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</si>
  <si>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</si>
  <si>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</si>
  <si>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</si>
  <si>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</si>
  <si>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</si>
  <si>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</si>
  <si>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</si>
  <si>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</si>
  <si>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</si>
  <si>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</si>
  <si>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</si>
  <si>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</si>
  <si>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</si>
  <si>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</si>
  <si>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</si>
  <si>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</si>
  <si>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</si>
  <si>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</si>
  <si>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</si>
  <si>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</si>
  <si>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</si>
  <si>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</si>
  <si>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</si>
  <si>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</si>
  <si>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</si>
  <si>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</si>
  <si>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</si>
  <si>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</si>
  <si>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</si>
  <si>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</si>
  <si>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</si>
  <si>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</si>
  <si>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</si>
  <si>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</si>
  <si>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</si>
  <si>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</si>
  <si>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</si>
  <si>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</si>
  <si>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</si>
  <si>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</si>
  <si>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</si>
  <si>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</si>
  <si>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</si>
  <si>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</si>
  <si>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</si>
  <si>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亀山市井田川　50枚</t>
  </si>
  <si>
    <t>産経新聞/桔梗ケ丘</t>
  </si>
  <si>
    <t>朝日・日経新聞/上野</t>
  </si>
  <si>
    <t>朝日・日経新聞/上野北</t>
  </si>
  <si>
    <t>朝日・日経新聞/依那古</t>
  </si>
  <si>
    <t>朝日・日経新聞/伊賀神戸</t>
  </si>
  <si>
    <t>朝日・日経新聞/阿山柘植</t>
  </si>
  <si>
    <t>朝日・日経新聞/島ヶ原</t>
  </si>
  <si>
    <t>朝日・日経新聞/伊賀山田</t>
  </si>
  <si>
    <t>朝日・日経新聞/青山町</t>
  </si>
  <si>
    <t>朝日・日経新聞/名張中央</t>
  </si>
  <si>
    <t>朝日・日経新聞/新宮</t>
  </si>
  <si>
    <t>伊勢新聞/伊勢神戸</t>
  </si>
  <si>
    <t>伊勢新聞/伊勢津</t>
  </si>
  <si>
    <t>産経新聞/産経津</t>
  </si>
  <si>
    <t>伊勢新聞/伊勢</t>
  </si>
  <si>
    <t>朝日・日経新聞/上野南</t>
  </si>
  <si>
    <t>240325X02010</t>
  </si>
  <si>
    <t>240325X03010</t>
  </si>
  <si>
    <t>山城</t>
  </si>
  <si>
    <t>名張東部</t>
  </si>
  <si>
    <t>松坂相可</t>
  </si>
  <si>
    <t>紀伊南郡</t>
  </si>
  <si>
    <t>うれしの</t>
  </si>
  <si>
    <t>松阪南</t>
  </si>
  <si>
    <t>　　　　　　　1,150枚含む</t>
  </si>
  <si>
    <t>伊勢市大淀 1,150枚</t>
  </si>
  <si>
    <t>松阪市松阪片野橋1,000枚</t>
  </si>
  <si>
    <t>　　　　1,000枚含む</t>
  </si>
  <si>
    <t>多気郡相可 600枚</t>
  </si>
  <si>
    <t>*1 松阪市600枚を含む</t>
  </si>
  <si>
    <t>MNI</t>
  </si>
  <si>
    <t>三重関　　</t>
  </si>
  <si>
    <t>わたらい</t>
  </si>
  <si>
    <t>鈴鹿北部</t>
  </si>
  <si>
    <t>毎日・日経新聞/三輪崎</t>
  </si>
  <si>
    <t>NMSI</t>
  </si>
  <si>
    <t>片田</t>
  </si>
  <si>
    <t>四日市桜</t>
  </si>
  <si>
    <t>伊勢市北部</t>
  </si>
  <si>
    <t>桔梗が丘・美旗</t>
  </si>
  <si>
    <t>津橋北</t>
  </si>
  <si>
    <t>S</t>
  </si>
  <si>
    <t>NAMSI</t>
  </si>
  <si>
    <t>　岐阜県郡上市：正ヶ洞　　　岐阜県高山市：国府</t>
  </si>
  <si>
    <t>NI</t>
  </si>
  <si>
    <t>Ｉ</t>
  </si>
  <si>
    <t>Ｉ</t>
  </si>
  <si>
    <t>I</t>
  </si>
  <si>
    <t>NI</t>
  </si>
  <si>
    <t>MI</t>
  </si>
  <si>
    <t>四日市西部</t>
  </si>
  <si>
    <t>NSI</t>
  </si>
  <si>
    <t>NM</t>
  </si>
  <si>
    <t>鈴鹿南部</t>
  </si>
  <si>
    <t>鈴鹿南部（磯山）</t>
  </si>
  <si>
    <t>わたらい、田丸</t>
  </si>
  <si>
    <t>NAMI</t>
  </si>
  <si>
    <t>NAMSI</t>
  </si>
  <si>
    <t>伊勢二見</t>
  </si>
  <si>
    <t>A</t>
  </si>
  <si>
    <t>NS</t>
  </si>
  <si>
    <t>NSI</t>
  </si>
  <si>
    <t>NSI</t>
  </si>
  <si>
    <t>N</t>
  </si>
  <si>
    <t>MSI</t>
  </si>
  <si>
    <t>MS</t>
  </si>
  <si>
    <t>津・芸濃</t>
  </si>
  <si>
    <t>桔梗が丘西部</t>
  </si>
  <si>
    <t>朝日・日経新聞/桔梗が丘西部</t>
  </si>
  <si>
    <t>平成29年後期
（10月1日以降）</t>
  </si>
  <si>
    <t>平成29年後期（10月1日以降）</t>
  </si>
  <si>
    <t>NAMS</t>
  </si>
  <si>
    <t>伊勢中川</t>
  </si>
  <si>
    <t>深谷</t>
  </si>
  <si>
    <t>MS</t>
  </si>
  <si>
    <t>久居</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</si>
</sst>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0"/>
      <name val="ＭＳ ゴシック"/>
      <family val="3"/>
    </font>
    <font>
      <sz val="8"/>
      <name val="ＭＳ Ｐゴシック"/>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20"/>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color indexed="63"/>
      </right>
      <top>
        <color indexed="63"/>
      </top>
      <bottom style="hair"/>
    </border>
    <border>
      <left style="hair"/>
      <right style="thin"/>
      <top>
        <color indexed="63"/>
      </top>
      <bottom style="hair"/>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thin"/>
      <top>
        <color indexed="63"/>
      </top>
      <bottom style="hair"/>
    </border>
    <border>
      <left style="hair"/>
      <right style="hair"/>
      <top style="hair"/>
      <bottom style="thin"/>
    </border>
    <border>
      <left style="thin"/>
      <right>
        <color indexed="63"/>
      </right>
      <top style="hair"/>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thin"/>
      <bottom style="thin"/>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71">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vertical="center"/>
      <protection locked="0"/>
    </xf>
    <xf numFmtId="38" fontId="0" fillId="0" borderId="46" xfId="49" applyFont="1" applyBorder="1" applyAlignment="1" applyProtection="1">
      <alignment vertical="center"/>
      <protection/>
    </xf>
    <xf numFmtId="0" fontId="0" fillId="0" borderId="47" xfId="0" applyFont="1" applyBorder="1" applyAlignment="1" applyProtection="1">
      <alignment horizontal="center" vertical="center" shrinkToFit="1"/>
      <protection/>
    </xf>
    <xf numFmtId="38" fontId="0" fillId="0" borderId="48" xfId="49" applyFont="1" applyBorder="1" applyAlignment="1" applyProtection="1">
      <alignment horizontal="right" vertical="center"/>
      <protection/>
    </xf>
    <xf numFmtId="38" fontId="0" fillId="0" borderId="49"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7" applyNumberFormat="1" applyFont="1" applyBorder="1" applyAlignment="1" applyProtection="1">
      <alignment horizontal="left" vertical="top"/>
      <protection/>
    </xf>
    <xf numFmtId="185" fontId="10" fillId="0" borderId="14" xfId="57" applyNumberFormat="1" applyFont="1" applyBorder="1" applyAlignment="1" applyProtection="1">
      <alignment vertical="top" shrinkToFit="1"/>
      <protection/>
    </xf>
    <xf numFmtId="187" fontId="10" fillId="0" borderId="17" xfId="57"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0"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7" applyNumberFormat="1" applyFont="1" applyBorder="1" applyAlignment="1" applyProtection="1">
      <alignment/>
      <protection/>
    </xf>
    <xf numFmtId="185" fontId="10" fillId="0" borderId="17" xfId="57"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1" xfId="0" applyFont="1" applyBorder="1" applyAlignment="1" applyProtection="1">
      <alignment vertical="top"/>
      <protection locked="0"/>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0" fillId="0" borderId="0" xfId="57"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7" applyNumberFormat="1" applyFont="1" applyBorder="1" applyAlignment="1" applyProtection="1">
      <alignment vertical="top" shrinkToFit="1"/>
      <protection/>
    </xf>
    <xf numFmtId="187" fontId="11" fillId="0" borderId="36" xfId="57"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7"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2" xfId="0" applyFont="1" applyBorder="1" applyAlignment="1" applyProtection="1">
      <alignment vertical="center"/>
      <protection/>
    </xf>
    <xf numFmtId="0" fontId="0" fillId="0" borderId="52" xfId="0" applyFont="1" applyBorder="1" applyAlignment="1" applyProtection="1">
      <alignment horizontal="distributed" vertical="center"/>
      <protection/>
    </xf>
    <xf numFmtId="0" fontId="4" fillId="0" borderId="52" xfId="0" applyFont="1" applyBorder="1" applyAlignment="1" applyProtection="1">
      <alignment horizontal="center" vertical="center" wrapText="1"/>
      <protection/>
    </xf>
    <xf numFmtId="38" fontId="0" fillId="0" borderId="53" xfId="49" applyFont="1" applyBorder="1" applyAlignment="1" applyProtection="1">
      <alignment vertical="center"/>
      <protection locked="0"/>
    </xf>
    <xf numFmtId="38" fontId="0" fillId="0" borderId="54" xfId="49" applyFont="1" applyBorder="1" applyAlignment="1" applyProtection="1">
      <alignment vertical="center"/>
      <protection locked="0"/>
    </xf>
    <xf numFmtId="38" fontId="0" fillId="0" borderId="55" xfId="49" applyFont="1" applyBorder="1" applyAlignment="1" applyProtection="1">
      <alignment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20" xfId="0"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1" fillId="0" borderId="20" xfId="0" applyFont="1" applyBorder="1" applyAlignment="1" applyProtection="1">
      <alignment horizontal="center" vertical="center" shrinkToFit="1"/>
      <protection/>
    </xf>
    <xf numFmtId="0" fontId="4" fillId="0" borderId="20" xfId="0" applyFont="1" applyBorder="1" applyAlignment="1" applyProtection="1">
      <alignment horizontal="center" vertical="center" wrapText="1"/>
      <protection/>
    </xf>
    <xf numFmtId="38" fontId="10"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0" fontId="1" fillId="0" borderId="36" xfId="0" applyFont="1" applyBorder="1" applyAlignment="1" applyProtection="1">
      <alignment horizontal="center" vertical="center" shrinkToFit="1"/>
      <protection/>
    </xf>
    <xf numFmtId="38" fontId="10" fillId="0" borderId="56" xfId="49" applyFont="1" applyFill="1" applyBorder="1" applyAlignment="1" applyProtection="1">
      <alignment vertical="center"/>
      <protection/>
    </xf>
    <xf numFmtId="38" fontId="0" fillId="0" borderId="50" xfId="49" applyFont="1" applyBorder="1" applyAlignment="1" applyProtection="1">
      <alignment vertical="center"/>
      <protection locked="0"/>
    </xf>
    <xf numFmtId="38" fontId="0" fillId="0" borderId="57" xfId="49" applyFont="1" applyBorder="1" applyAlignment="1" applyProtection="1">
      <alignment vertical="center"/>
      <protection locked="0"/>
    </xf>
    <xf numFmtId="0" fontId="1" fillId="0" borderId="52" xfId="0" applyFont="1" applyBorder="1" applyAlignment="1" applyProtection="1">
      <alignment horizontal="center" vertical="center" shrinkToFit="1"/>
      <protection/>
    </xf>
    <xf numFmtId="38" fontId="0" fillId="0" borderId="40" xfId="49" applyFont="1" applyBorder="1" applyAlignment="1" applyProtection="1">
      <alignment vertical="center"/>
      <protection/>
    </xf>
    <xf numFmtId="38" fontId="0" fillId="0" borderId="25" xfId="51" applyFont="1" applyFill="1" applyBorder="1" applyAlignment="1" applyProtection="1">
      <alignment vertical="center"/>
      <protection/>
    </xf>
    <xf numFmtId="38" fontId="0" fillId="0" borderId="10" xfId="51" applyFont="1" applyBorder="1" applyAlignment="1" applyProtection="1">
      <alignment vertical="center"/>
      <protection locked="0"/>
    </xf>
    <xf numFmtId="38" fontId="0" fillId="0" borderId="28" xfId="51" applyFont="1" applyFill="1" applyBorder="1" applyAlignment="1" applyProtection="1">
      <alignment vertical="center"/>
      <protection/>
    </xf>
    <xf numFmtId="38" fontId="0" fillId="0" borderId="12" xfId="51" applyFont="1" applyBorder="1" applyAlignment="1" applyProtection="1">
      <alignment vertical="center"/>
      <protection locked="0"/>
    </xf>
    <xf numFmtId="38" fontId="0" fillId="0" borderId="12" xfId="51" applyFont="1" applyFill="1" applyBorder="1" applyAlignment="1" applyProtection="1">
      <alignment vertical="center"/>
      <protection locked="0"/>
    </xf>
    <xf numFmtId="38" fontId="0" fillId="0" borderId="28" xfId="51" applyFont="1" applyBorder="1" applyAlignment="1" applyProtection="1">
      <alignment horizontal="right" vertical="center"/>
      <protection/>
    </xf>
    <xf numFmtId="38" fontId="0" fillId="0" borderId="58" xfId="51" applyFont="1" applyBorder="1" applyAlignment="1" applyProtection="1">
      <alignment horizontal="right" vertical="center"/>
      <protection/>
    </xf>
    <xf numFmtId="38" fontId="0" fillId="0" borderId="59" xfId="51" applyFont="1" applyBorder="1" applyAlignment="1" applyProtection="1">
      <alignment vertical="center"/>
      <protection locked="0"/>
    </xf>
    <xf numFmtId="38" fontId="10" fillId="0" borderId="28" xfId="51" applyFont="1" applyFill="1" applyBorder="1" applyAlignment="1" applyProtection="1">
      <alignment vertical="center"/>
      <protection/>
    </xf>
    <xf numFmtId="38" fontId="10" fillId="0" borderId="60" xfId="51" applyFont="1" applyFill="1" applyBorder="1" applyAlignment="1" applyProtection="1">
      <alignment vertical="center"/>
      <protection/>
    </xf>
    <xf numFmtId="38" fontId="0" fillId="0" borderId="61" xfId="51" applyFont="1" applyBorder="1" applyAlignment="1" applyProtection="1">
      <alignment vertical="center"/>
      <protection locked="0"/>
    </xf>
    <xf numFmtId="38" fontId="0" fillId="0" borderId="35" xfId="51" applyFont="1" applyBorder="1" applyAlignment="1" applyProtection="1">
      <alignment vertical="center"/>
      <protection/>
    </xf>
    <xf numFmtId="38" fontId="0" fillId="0" borderId="34" xfId="51" applyFont="1" applyBorder="1" applyAlignment="1" applyProtection="1">
      <alignment vertical="center"/>
      <protection/>
    </xf>
    <xf numFmtId="38" fontId="0" fillId="0" borderId="19" xfId="51" applyFont="1" applyBorder="1" applyAlignment="1" applyProtection="1">
      <alignment vertical="center"/>
      <protection/>
    </xf>
    <xf numFmtId="38" fontId="0" fillId="0" borderId="0" xfId="51" applyFont="1" applyBorder="1" applyAlignment="1" applyProtection="1">
      <alignment vertical="center"/>
      <protection/>
    </xf>
    <xf numFmtId="38" fontId="10" fillId="0" borderId="25" xfId="51" applyFont="1" applyFill="1" applyBorder="1" applyAlignment="1" applyProtection="1">
      <alignment vertical="center"/>
      <protection/>
    </xf>
    <xf numFmtId="38" fontId="0" fillId="0" borderId="60" xfId="51" applyFont="1" applyFill="1" applyBorder="1" applyAlignment="1" applyProtection="1">
      <alignment vertical="center"/>
      <protection/>
    </xf>
    <xf numFmtId="38" fontId="4" fillId="0" borderId="24" xfId="49" applyFont="1" applyBorder="1" applyAlignment="1" applyProtection="1">
      <alignment horizontal="center" vertical="center" wrapText="1"/>
      <protection/>
    </xf>
    <xf numFmtId="38" fontId="4" fillId="0" borderId="27" xfId="49" applyFont="1" applyBorder="1" applyAlignment="1" applyProtection="1">
      <alignment horizontal="center" vertical="center" wrapText="1"/>
      <protection/>
    </xf>
    <xf numFmtId="38" fontId="4" fillId="0" borderId="44" xfId="49" applyFont="1" applyBorder="1" applyAlignment="1" applyProtection="1">
      <alignment horizontal="center" vertical="center" wrapText="1"/>
      <protection/>
    </xf>
    <xf numFmtId="0" fontId="0" fillId="0" borderId="41" xfId="0" applyFont="1" applyBorder="1" applyAlignment="1" applyProtection="1">
      <alignment vertical="center"/>
      <protection locked="0"/>
    </xf>
    <xf numFmtId="0" fontId="0" fillId="0" borderId="26" xfId="0" applyFont="1" applyBorder="1" applyAlignment="1">
      <alignment vertical="center"/>
    </xf>
    <xf numFmtId="0" fontId="2" fillId="0" borderId="18" xfId="0" applyFont="1" applyBorder="1" applyAlignment="1">
      <alignment horizontal="center" vertical="center"/>
    </xf>
    <xf numFmtId="38" fontId="0" fillId="0" borderId="56" xfId="51" applyFont="1" applyFill="1" applyBorder="1" applyAlignment="1" applyProtection="1">
      <alignment vertical="center"/>
      <protection/>
    </xf>
    <xf numFmtId="38" fontId="0" fillId="0" borderId="50" xfId="51" applyFont="1" applyBorder="1" applyAlignment="1" applyProtection="1">
      <alignment vertical="center"/>
      <protection locked="0"/>
    </xf>
    <xf numFmtId="38" fontId="0" fillId="0" borderId="62" xfId="51" applyFont="1" applyFill="1" applyBorder="1" applyAlignment="1" applyProtection="1">
      <alignment vertical="center"/>
      <protection/>
    </xf>
    <xf numFmtId="38" fontId="0" fillId="0" borderId="53" xfId="51" applyFont="1" applyBorder="1" applyAlignment="1" applyProtection="1">
      <alignment vertical="center"/>
      <protection locked="0"/>
    </xf>
    <xf numFmtId="38" fontId="10" fillId="0" borderId="56" xfId="51" applyFont="1" applyFill="1" applyBorder="1" applyAlignment="1" applyProtection="1">
      <alignment vertical="center"/>
      <protection/>
    </xf>
    <xf numFmtId="38" fontId="0" fillId="0" borderId="60" xfId="51" applyFont="1" applyBorder="1" applyAlignment="1" applyProtection="1">
      <alignment horizontal="right" vertical="center"/>
      <protection/>
    </xf>
    <xf numFmtId="38" fontId="0" fillId="0" borderId="25" xfId="51" applyFont="1" applyBorder="1" applyAlignment="1" applyProtection="1">
      <alignment horizontal="right" vertical="center"/>
      <protection/>
    </xf>
    <xf numFmtId="0" fontId="1" fillId="0" borderId="63" xfId="0" applyFont="1" applyBorder="1" applyAlignment="1" applyProtection="1">
      <alignment horizontal="center" vertical="center" shrinkToFit="1"/>
      <protection/>
    </xf>
    <xf numFmtId="38" fontId="0" fillId="0" borderId="62" xfId="51" applyFont="1" applyBorder="1" applyAlignment="1" applyProtection="1">
      <alignment horizontal="right" vertical="center"/>
      <protection/>
    </xf>
    <xf numFmtId="38" fontId="10" fillId="0" borderId="58" xfId="51" applyFont="1" applyFill="1" applyBorder="1" applyAlignment="1" applyProtection="1">
      <alignment vertical="center"/>
      <protection/>
    </xf>
    <xf numFmtId="0" fontId="13" fillId="0" borderId="22" xfId="0" applyFont="1" applyBorder="1" applyAlignment="1">
      <alignment vertical="center" wrapText="1"/>
    </xf>
    <xf numFmtId="0" fontId="13" fillId="0" borderId="26" xfId="0" applyFont="1" applyBorder="1" applyAlignment="1">
      <alignment vertical="center" wrapText="1"/>
    </xf>
    <xf numFmtId="0" fontId="2" fillId="0" borderId="26" xfId="0" applyFont="1" applyBorder="1" applyAlignment="1">
      <alignment vertical="center" shrinkToFit="1"/>
    </xf>
    <xf numFmtId="0" fontId="2" fillId="0" borderId="26" xfId="0" applyFont="1" applyBorder="1" applyAlignment="1">
      <alignment horizontal="center" vertical="center" shrinkToFit="1"/>
    </xf>
    <xf numFmtId="38" fontId="0" fillId="0" borderId="62" xfId="49" applyFont="1" applyBorder="1" applyAlignment="1" applyProtection="1">
      <alignment horizontal="right" vertical="center"/>
      <protection/>
    </xf>
    <xf numFmtId="0" fontId="0" fillId="0" borderId="21" xfId="0" applyFont="1" applyBorder="1" applyAlignment="1" applyProtection="1">
      <alignment horizontal="center" vertical="center" shrinkToFit="1"/>
      <protection/>
    </xf>
    <xf numFmtId="0" fontId="0" fillId="0" borderId="26" xfId="0" applyFont="1" applyBorder="1" applyAlignment="1" applyProtection="1">
      <alignment vertical="center" shrinkToFit="1"/>
      <protection/>
    </xf>
    <xf numFmtId="0" fontId="0" fillId="0" borderId="22" xfId="0" applyFont="1" applyBorder="1" applyAlignment="1">
      <alignment vertical="center" wrapText="1"/>
    </xf>
    <xf numFmtId="0" fontId="0" fillId="0" borderId="26" xfId="0" applyFont="1" applyBorder="1" applyAlignment="1">
      <alignment vertical="center" wrapText="1"/>
    </xf>
    <xf numFmtId="0" fontId="0" fillId="0" borderId="29" xfId="0" applyFont="1" applyBorder="1" applyAlignment="1">
      <alignment vertical="center" wrapText="1"/>
    </xf>
    <xf numFmtId="0" fontId="0" fillId="0" borderId="44"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177" fontId="10" fillId="0" borderId="21"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64" xfId="0" applyNumberFormat="1" applyFont="1" applyBorder="1" applyAlignment="1" applyProtection="1">
      <alignment horizontal="right" vertical="center"/>
      <protection/>
    </xf>
    <xf numFmtId="177" fontId="10" fillId="0" borderId="56" xfId="57" applyNumberFormat="1" applyFont="1" applyFill="1" applyBorder="1" applyAlignment="1" applyProtection="1">
      <alignment vertical="center"/>
      <protection/>
    </xf>
    <xf numFmtId="177" fontId="10" fillId="0" borderId="57" xfId="57" applyNumberFormat="1" applyFont="1" applyFill="1" applyBorder="1" applyAlignment="1" applyProtection="1">
      <alignment vertical="center"/>
      <protection/>
    </xf>
    <xf numFmtId="177" fontId="10" fillId="0" borderId="64" xfId="57" applyNumberFormat="1" applyFont="1" applyFill="1" applyBorder="1" applyAlignment="1" applyProtection="1">
      <alignment horizontal="right" vertical="center"/>
      <protection/>
    </xf>
    <xf numFmtId="177" fontId="10" fillId="0" borderId="65"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10" fillId="0" borderId="67" xfId="0" applyNumberFormat="1" applyFont="1" applyBorder="1" applyAlignment="1" applyProtection="1">
      <alignment horizontal="right" vertical="center"/>
      <protection/>
    </xf>
    <xf numFmtId="177" fontId="10" fillId="0" borderId="28" xfId="57" applyNumberFormat="1" applyFont="1" applyFill="1" applyBorder="1" applyAlignment="1" applyProtection="1">
      <alignment vertical="center"/>
      <protection/>
    </xf>
    <xf numFmtId="177" fontId="10" fillId="0" borderId="13" xfId="57" applyNumberFormat="1" applyFont="1" applyFill="1" applyBorder="1" applyAlignment="1" applyProtection="1">
      <alignment vertical="center"/>
      <protection/>
    </xf>
    <xf numFmtId="177" fontId="10" fillId="0" borderId="67" xfId="57" applyNumberFormat="1" applyFont="1" applyFill="1" applyBorder="1" applyAlignment="1" applyProtection="1">
      <alignment horizontal="right" vertical="center"/>
      <protection/>
    </xf>
    <xf numFmtId="177" fontId="10" fillId="0" borderId="65" xfId="0" applyNumberFormat="1" applyFont="1" applyFill="1" applyBorder="1" applyAlignment="1" applyProtection="1">
      <alignment vertical="top"/>
      <protection/>
    </xf>
    <xf numFmtId="0" fontId="10" fillId="0" borderId="65" xfId="0" applyFont="1" applyBorder="1" applyAlignment="1" applyProtection="1">
      <alignment vertical="top"/>
      <protection/>
    </xf>
    <xf numFmtId="177" fontId="10" fillId="0" borderId="68"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8" xfId="0" applyNumberFormat="1" applyFont="1" applyBorder="1" applyAlignment="1" applyProtection="1">
      <alignment horizontal="right" vertical="center"/>
      <protection/>
    </xf>
    <xf numFmtId="0" fontId="8" fillId="0" borderId="18"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14" fillId="0" borderId="0" xfId="72" applyFont="1" applyFill="1">
      <alignment vertical="center"/>
      <protection/>
    </xf>
    <xf numFmtId="0" fontId="15" fillId="0" borderId="0" xfId="72" applyFont="1" applyFill="1">
      <alignment vertical="center"/>
      <protection/>
    </xf>
    <xf numFmtId="0" fontId="12" fillId="0" borderId="0" xfId="72" applyFont="1" applyFill="1">
      <alignment vertical="center"/>
      <protection/>
    </xf>
    <xf numFmtId="0" fontId="14" fillId="0" borderId="0" xfId="71" applyFont="1" applyAlignment="1">
      <alignment vertical="center"/>
      <protection/>
    </xf>
    <xf numFmtId="0" fontId="14" fillId="0" borderId="0" xfId="71" applyFont="1">
      <alignment vertical="center"/>
      <protection/>
    </xf>
    <xf numFmtId="0" fontId="0" fillId="0" borderId="0" xfId="0" applyFill="1" applyAlignment="1">
      <alignment vertical="center"/>
    </xf>
    <xf numFmtId="0" fontId="12" fillId="0" borderId="0" xfId="71" applyFont="1">
      <alignment vertical="center"/>
      <protection/>
    </xf>
    <xf numFmtId="0" fontId="15" fillId="0" borderId="0" xfId="71" applyFont="1">
      <alignment vertical="center"/>
      <protection/>
    </xf>
    <xf numFmtId="0" fontId="14" fillId="0" borderId="0" xfId="70" applyFont="1" applyFill="1">
      <alignment vertical="center"/>
      <protection/>
    </xf>
    <xf numFmtId="0" fontId="14" fillId="0" borderId="0" xfId="70" applyFont="1">
      <alignment vertical="center"/>
      <protection/>
    </xf>
    <xf numFmtId="0" fontId="14" fillId="0" borderId="0" xfId="70" applyFont="1" applyAlignment="1">
      <alignment vertical="center"/>
      <protection/>
    </xf>
    <xf numFmtId="0" fontId="15" fillId="0" borderId="0" xfId="71" applyFont="1" applyFill="1">
      <alignment vertical="center"/>
      <protection/>
    </xf>
    <xf numFmtId="0" fontId="15" fillId="0" borderId="0" xfId="70" applyFont="1" applyFill="1">
      <alignment vertical="center"/>
      <protection/>
    </xf>
    <xf numFmtId="0" fontId="14" fillId="0" borderId="0" xfId="71" applyFont="1" applyFill="1">
      <alignment vertical="center"/>
      <protection/>
    </xf>
    <xf numFmtId="0" fontId="15" fillId="0" borderId="0" xfId="70" applyFont="1">
      <alignment vertical="center"/>
      <protection/>
    </xf>
    <xf numFmtId="0" fontId="12" fillId="0" borderId="0" xfId="71" applyFont="1" applyFill="1" applyBorder="1">
      <alignment vertical="center"/>
      <protection/>
    </xf>
    <xf numFmtId="0" fontId="12" fillId="0" borderId="0" xfId="71" applyFont="1" applyFill="1">
      <alignment vertical="center"/>
      <protection/>
    </xf>
    <xf numFmtId="0" fontId="12" fillId="0" borderId="0" xfId="70" applyFont="1" applyFill="1">
      <alignment vertical="center"/>
      <protection/>
    </xf>
    <xf numFmtId="0" fontId="12" fillId="0" borderId="0" xfId="71" applyFont="1" applyFill="1" applyAlignment="1">
      <alignment vertical="center"/>
      <protection/>
    </xf>
    <xf numFmtId="0" fontId="0" fillId="0" borderId="0" xfId="0" applyFont="1" applyAlignment="1">
      <alignment/>
    </xf>
    <xf numFmtId="38" fontId="0" fillId="0" borderId="32" xfId="49" applyFont="1" applyBorder="1" applyAlignment="1" applyProtection="1">
      <alignment vertical="center"/>
      <protection/>
    </xf>
    <xf numFmtId="38" fontId="0" fillId="0" borderId="48" xfId="49" applyFont="1" applyBorder="1" applyAlignment="1" applyProtection="1">
      <alignment vertical="center"/>
      <protection/>
    </xf>
    <xf numFmtId="38" fontId="10" fillId="0" borderId="40" xfId="49" applyFont="1" applyBorder="1" applyAlignment="1" applyProtection="1">
      <alignment horizontal="right" vertical="center"/>
      <protection/>
    </xf>
    <xf numFmtId="38" fontId="0" fillId="0" borderId="69"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38" fontId="10" fillId="0" borderId="48" xfId="49" applyFont="1" applyBorder="1" applyAlignment="1" applyProtection="1">
      <alignment horizontal="right" vertical="center"/>
      <protection/>
    </xf>
    <xf numFmtId="38" fontId="10" fillId="0" borderId="32" xfId="49" applyFont="1" applyBorder="1" applyAlignment="1" applyProtection="1">
      <alignment vertical="center"/>
      <protection/>
    </xf>
    <xf numFmtId="38" fontId="10" fillId="0" borderId="55" xfId="49" applyFont="1" applyBorder="1" applyAlignment="1" applyProtection="1">
      <alignment vertical="center"/>
      <protection/>
    </xf>
    <xf numFmtId="0" fontId="16" fillId="0" borderId="0" xfId="71" applyFont="1" applyAlignment="1">
      <alignment horizontal="center" vertical="center"/>
      <protection/>
    </xf>
    <xf numFmtId="0" fontId="17" fillId="0" borderId="0" xfId="71" applyFont="1" applyAlignment="1">
      <alignment horizontal="center" vertical="center"/>
      <protection/>
    </xf>
    <xf numFmtId="0" fontId="14" fillId="0" borderId="0" xfId="71" applyFont="1" applyFill="1" applyAlignment="1">
      <alignment vertical="center"/>
      <protection/>
    </xf>
    <xf numFmtId="0" fontId="0" fillId="0" borderId="0" xfId="0" applyFont="1" applyFill="1" applyAlignment="1">
      <alignment vertical="center"/>
    </xf>
    <xf numFmtId="0" fontId="18" fillId="0" borderId="0" xfId="70" applyFont="1" applyAlignment="1">
      <alignment horizontal="center" vertical="center"/>
      <protection/>
    </xf>
    <xf numFmtId="0" fontId="17" fillId="0" borderId="0" xfId="70" applyFont="1" applyAlignment="1">
      <alignment horizontal="center" vertical="center"/>
      <protection/>
    </xf>
    <xf numFmtId="0" fontId="3" fillId="0" borderId="0" xfId="0" applyFont="1" applyAlignment="1">
      <alignment/>
    </xf>
    <xf numFmtId="0" fontId="12" fillId="0" borderId="46" xfId="70" applyFont="1" applyFill="1" applyBorder="1">
      <alignment vertical="center"/>
      <protection/>
    </xf>
    <xf numFmtId="0" fontId="12" fillId="0" borderId="44" xfId="70" applyFont="1" applyFill="1" applyBorder="1">
      <alignment vertical="center"/>
      <protection/>
    </xf>
    <xf numFmtId="0" fontId="12" fillId="0" borderId="70" xfId="70" applyFont="1" applyFill="1" applyBorder="1">
      <alignment vertical="center"/>
      <protection/>
    </xf>
    <xf numFmtId="0" fontId="18" fillId="0" borderId="0" xfId="70" applyFont="1" applyFill="1" applyAlignment="1">
      <alignment vertical="center"/>
      <protection/>
    </xf>
    <xf numFmtId="0" fontId="17" fillId="0" borderId="69" xfId="70" applyFont="1" applyFill="1" applyBorder="1" applyAlignment="1">
      <alignment horizontal="center" vertical="center"/>
      <protection/>
    </xf>
    <xf numFmtId="0" fontId="17" fillId="0" borderId="0" xfId="70" applyFont="1" applyFill="1" applyBorder="1" applyAlignment="1">
      <alignment horizontal="center" vertical="center"/>
      <protection/>
    </xf>
    <xf numFmtId="0" fontId="17" fillId="0" borderId="71" xfId="70" applyFont="1" applyFill="1" applyBorder="1" applyAlignment="1">
      <alignment horizontal="center" vertical="center"/>
      <protection/>
    </xf>
    <xf numFmtId="0" fontId="3" fillId="0" borderId="0" xfId="0" applyFont="1" applyAlignment="1">
      <alignment/>
    </xf>
    <xf numFmtId="0" fontId="12" fillId="0" borderId="0" xfId="70" applyFont="1" applyFill="1" applyAlignment="1">
      <alignment horizontal="center" vertical="center"/>
      <protection/>
    </xf>
    <xf numFmtId="0" fontId="12" fillId="0" borderId="69" xfId="70" applyFont="1" applyFill="1" applyBorder="1" applyAlignment="1">
      <alignment horizontal="center" vertical="center"/>
      <protection/>
    </xf>
    <xf numFmtId="0" fontId="3" fillId="0" borderId="0" xfId="0" applyFont="1" applyBorder="1" applyAlignment="1">
      <alignment horizontal="center"/>
    </xf>
    <xf numFmtId="0" fontId="3" fillId="0" borderId="71" xfId="0" applyFont="1" applyBorder="1" applyAlignment="1">
      <alignment horizontal="center"/>
    </xf>
    <xf numFmtId="0" fontId="3" fillId="0" borderId="0" xfId="0" applyFont="1" applyAlignment="1">
      <alignment horizontal="center"/>
    </xf>
    <xf numFmtId="0" fontId="12" fillId="0" borderId="69" xfId="70" applyFont="1" applyFill="1" applyBorder="1">
      <alignment vertical="center"/>
      <protection/>
    </xf>
    <xf numFmtId="0" fontId="12" fillId="0" borderId="0" xfId="70" applyFont="1" applyFill="1" applyBorder="1">
      <alignment vertical="center"/>
      <protection/>
    </xf>
    <xf numFmtId="0" fontId="12" fillId="0" borderId="71" xfId="70" applyFont="1" applyFill="1" applyBorder="1">
      <alignment vertical="center"/>
      <protection/>
    </xf>
    <xf numFmtId="0" fontId="19" fillId="0" borderId="71" xfId="70" applyFont="1" applyFill="1" applyBorder="1">
      <alignment vertical="center"/>
      <protection/>
    </xf>
    <xf numFmtId="0" fontId="12" fillId="0" borderId="48" xfId="70" applyFont="1" applyFill="1" applyBorder="1">
      <alignment vertical="center"/>
      <protection/>
    </xf>
    <xf numFmtId="0" fontId="12" fillId="0" borderId="39" xfId="70" applyFont="1" applyFill="1" applyBorder="1">
      <alignment vertical="center"/>
      <protection/>
    </xf>
    <xf numFmtId="0" fontId="12" fillId="0" borderId="72" xfId="70" applyFont="1" applyFill="1" applyBorder="1">
      <alignment vertical="center"/>
      <protection/>
    </xf>
    <xf numFmtId="0" fontId="0" fillId="0" borderId="0" xfId="0" applyFont="1" applyFill="1" applyAlignment="1">
      <alignment/>
    </xf>
    <xf numFmtId="0" fontId="12" fillId="0" borderId="0" xfId="71" applyFont="1" applyFill="1" applyBorder="1" applyAlignment="1">
      <alignment vertical="center"/>
      <protection/>
    </xf>
    <xf numFmtId="0" fontId="12" fillId="0" borderId="0" xfId="71" applyFont="1" applyFill="1" applyBorder="1" applyAlignment="1">
      <alignment horizontal="center" vertical="center"/>
      <protection/>
    </xf>
    <xf numFmtId="0" fontId="0" fillId="0" borderId="0" xfId="0" applyFont="1" applyBorder="1" applyAlignment="1">
      <alignment horizontal="center" vertical="center"/>
    </xf>
    <xf numFmtId="0" fontId="12" fillId="0" borderId="46" xfId="71" applyFont="1" applyFill="1" applyBorder="1" applyAlignment="1">
      <alignment horizontal="center" vertical="center"/>
      <protection/>
    </xf>
    <xf numFmtId="0" fontId="0" fillId="0" borderId="44" xfId="0" applyFont="1" applyBorder="1" applyAlignment="1">
      <alignment horizontal="center" vertical="center"/>
    </xf>
    <xf numFmtId="0" fontId="12" fillId="0" borderId="70" xfId="71" applyFont="1" applyFill="1" applyBorder="1">
      <alignment vertical="center"/>
      <protection/>
    </xf>
    <xf numFmtId="0" fontId="12" fillId="0" borderId="69" xfId="71" applyFont="1" applyFill="1" applyBorder="1" applyAlignment="1">
      <alignment vertical="center"/>
      <protection/>
    </xf>
    <xf numFmtId="0" fontId="14" fillId="0" borderId="0" xfId="0" applyFont="1" applyBorder="1" applyAlignment="1">
      <alignment vertical="center"/>
    </xf>
    <xf numFmtId="0" fontId="14" fillId="0" borderId="71" xfId="0" applyFont="1" applyBorder="1" applyAlignment="1">
      <alignment vertical="center"/>
    </xf>
    <xf numFmtId="0" fontId="12" fillId="0" borderId="48" xfId="71" applyFont="1" applyFill="1" applyBorder="1" applyAlignment="1">
      <alignment vertical="center"/>
      <protection/>
    </xf>
    <xf numFmtId="0" fontId="12" fillId="0" borderId="39" xfId="71" applyFont="1" applyFill="1" applyBorder="1" applyAlignment="1">
      <alignment vertical="center"/>
      <protection/>
    </xf>
    <xf numFmtId="0" fontId="12" fillId="0" borderId="72" xfId="71" applyFont="1" applyFill="1" applyBorder="1" applyAlignment="1">
      <alignment vertical="center"/>
      <protection/>
    </xf>
    <xf numFmtId="0" fontId="15" fillId="0" borderId="0" xfId="70" applyFont="1" applyFill="1" applyBorder="1">
      <alignment vertical="center"/>
      <protection/>
    </xf>
    <xf numFmtId="0" fontId="0" fillId="0" borderId="0" xfId="0" applyBorder="1" applyAlignment="1">
      <alignment/>
    </xf>
    <xf numFmtId="0" fontId="12" fillId="0" borderId="0" xfId="71" applyFont="1" applyFill="1" applyBorder="1" applyAlignment="1">
      <alignment horizontal="left" vertical="center"/>
      <protection/>
    </xf>
    <xf numFmtId="0" fontId="0" fillId="0" borderId="39" xfId="0" applyFont="1" applyBorder="1" applyAlignment="1" applyProtection="1">
      <alignment horizontal="center" vertical="center" shrinkToFit="1"/>
      <protection/>
    </xf>
    <xf numFmtId="0" fontId="1" fillId="0" borderId="37" xfId="0" applyFont="1" applyBorder="1" applyAlignment="1" applyProtection="1">
      <alignment vertical="center"/>
      <protection/>
    </xf>
    <xf numFmtId="0" fontId="0" fillId="0" borderId="27" xfId="0" applyFont="1" applyBorder="1" applyAlignment="1" applyProtection="1">
      <alignment horizontal="center" vertical="center"/>
      <protection/>
    </xf>
    <xf numFmtId="0" fontId="2" fillId="0" borderId="22" xfId="0" applyFont="1" applyBorder="1" applyAlignment="1">
      <alignment horizontal="center" vertical="center" shrinkToFit="1"/>
    </xf>
    <xf numFmtId="0" fontId="14" fillId="0" borderId="0" xfId="71" applyFont="1" applyAlignment="1">
      <alignment vertical="center"/>
      <protection/>
    </xf>
    <xf numFmtId="0" fontId="14" fillId="0" borderId="0" xfId="71" applyFont="1" applyFill="1" applyAlignment="1">
      <alignment vertical="center"/>
      <protection/>
    </xf>
    <xf numFmtId="0" fontId="0" fillId="0" borderId="0" xfId="0" applyFont="1" applyFill="1" applyAlignment="1">
      <alignment vertical="center"/>
    </xf>
    <xf numFmtId="0" fontId="16" fillId="0" borderId="0" xfId="70" applyFont="1" applyAlignment="1">
      <alignment horizontal="center" vertical="center"/>
      <protection/>
    </xf>
    <xf numFmtId="0" fontId="17" fillId="0" borderId="69" xfId="70" applyFont="1" applyFill="1" applyBorder="1" applyAlignment="1">
      <alignment horizontal="center" vertical="center"/>
      <protection/>
    </xf>
    <xf numFmtId="0" fontId="17" fillId="0" borderId="0" xfId="70" applyFont="1" applyFill="1" applyBorder="1" applyAlignment="1">
      <alignment horizontal="center" vertical="center"/>
      <protection/>
    </xf>
    <xf numFmtId="0" fontId="17" fillId="0" borderId="71" xfId="70" applyFont="1" applyFill="1" applyBorder="1" applyAlignment="1">
      <alignment horizontal="center" vertical="center"/>
      <protection/>
    </xf>
    <xf numFmtId="0" fontId="12" fillId="0" borderId="33" xfId="71" applyFont="1" applyFill="1" applyBorder="1" applyAlignment="1">
      <alignment horizontal="center" vertical="center"/>
      <protection/>
    </xf>
    <xf numFmtId="0" fontId="12" fillId="0" borderId="73" xfId="71" applyFont="1" applyFill="1" applyBorder="1" applyAlignment="1">
      <alignment horizontal="center" vertical="center"/>
      <protection/>
    </xf>
    <xf numFmtId="0" fontId="12" fillId="33" borderId="33" xfId="71" applyFont="1" applyFill="1" applyBorder="1" applyAlignment="1">
      <alignment horizontal="left" vertical="center"/>
      <protection/>
    </xf>
    <xf numFmtId="0" fontId="12" fillId="33" borderId="27" xfId="71" applyFont="1" applyFill="1" applyBorder="1" applyAlignment="1">
      <alignment horizontal="left" vertical="center"/>
      <protection/>
    </xf>
    <xf numFmtId="0" fontId="12" fillId="33" borderId="73" xfId="71" applyFont="1" applyFill="1" applyBorder="1" applyAlignment="1">
      <alignment horizontal="left" vertical="center"/>
      <protection/>
    </xf>
    <xf numFmtId="0" fontId="12" fillId="0" borderId="33" xfId="71" applyFont="1" applyFill="1" applyBorder="1" applyAlignment="1">
      <alignment horizontal="left" vertical="center"/>
      <protection/>
    </xf>
    <xf numFmtId="0" fontId="12" fillId="0" borderId="27" xfId="71" applyFont="1" applyFill="1" applyBorder="1" applyAlignment="1">
      <alignment horizontal="left" vertical="center"/>
      <protection/>
    </xf>
    <xf numFmtId="0" fontId="12" fillId="0" borderId="73" xfId="71" applyFont="1" applyFill="1" applyBorder="1" applyAlignment="1">
      <alignment horizontal="left" vertical="center"/>
      <protection/>
    </xf>
    <xf numFmtId="177" fontId="10"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1" fillId="0" borderId="16" xfId="0" applyNumberFormat="1" applyFont="1" applyFill="1" applyBorder="1" applyAlignment="1" applyProtection="1">
      <alignment horizontal="center" vertical="center"/>
      <protection/>
    </xf>
    <xf numFmtId="177" fontId="10" fillId="0" borderId="17" xfId="0" applyNumberFormat="1" applyFont="1" applyFill="1" applyBorder="1" applyAlignment="1" applyProtection="1">
      <alignment horizontal="center" vertical="center"/>
      <protection/>
    </xf>
    <xf numFmtId="0" fontId="0" fillId="0" borderId="35" xfId="0" applyFont="1" applyBorder="1" applyAlignment="1" applyProtection="1">
      <alignment horizontal="center" vertical="center"/>
      <protection/>
    </xf>
    <xf numFmtId="49" fontId="10" fillId="0" borderId="16" xfId="0" applyNumberFormat="1" applyFont="1" applyFill="1" applyBorder="1" applyAlignment="1" applyProtection="1">
      <alignment horizontal="right" vertical="center" wrapText="1" shrinkToFit="1"/>
      <protection/>
    </xf>
    <xf numFmtId="0" fontId="0" fillId="0" borderId="16" xfId="0" applyBorder="1" applyAlignment="1">
      <alignment horizontal="right" vertical="center" wrapText="1" shrinkToFit="1"/>
    </xf>
    <xf numFmtId="178" fontId="11" fillId="0" borderId="36" xfId="57"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0"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1" xfId="0" applyNumberFormat="1" applyFont="1" applyBorder="1" applyAlignment="1" applyProtection="1">
      <alignment horizontal="center" vertical="center" shrinkToFit="1"/>
      <protection locked="0"/>
    </xf>
    <xf numFmtId="187" fontId="11" fillId="0" borderId="17" xfId="57" applyNumberFormat="1" applyFont="1" applyBorder="1" applyAlignment="1" applyProtection="1">
      <alignment horizontal="center" vertical="center"/>
      <protection locked="0"/>
    </xf>
    <xf numFmtId="187" fontId="11" fillId="0" borderId="20" xfId="57" applyNumberFormat="1" applyFont="1" applyBorder="1" applyAlignment="1" applyProtection="1">
      <alignment horizontal="center" vertical="center"/>
      <protection locked="0"/>
    </xf>
    <xf numFmtId="187" fontId="11" fillId="0" borderId="35" xfId="57" applyNumberFormat="1"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8" fontId="5" fillId="0" borderId="36" xfId="0" applyNumberFormat="1" applyFont="1" applyBorder="1" applyAlignment="1" applyProtection="1">
      <alignment horizontal="center" vertical="center" shrinkToFit="1"/>
      <protection locked="0"/>
    </xf>
    <xf numFmtId="178" fontId="5" fillId="0" borderId="50"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1"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186" fontId="5" fillId="0" borderId="16" xfId="0" applyNumberFormat="1" applyFont="1" applyBorder="1" applyAlignment="1" applyProtection="1">
      <alignment horizontal="right" vertical="top"/>
      <protection/>
    </xf>
    <xf numFmtId="186" fontId="5"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0" fillId="0" borderId="18"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2" fillId="0" borderId="47"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shrinkToFit="1"/>
    </xf>
    <xf numFmtId="0" fontId="2" fillId="0" borderId="3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1" xfId="0" applyFont="1" applyBorder="1" applyAlignment="1" applyProtection="1">
      <alignment horizontal="center" vertical="center" shrinkToFit="1"/>
      <protection/>
    </xf>
    <xf numFmtId="0" fontId="0" fillId="0" borderId="30" xfId="0" applyFont="1" applyBorder="1" applyAlignment="1" applyProtection="1">
      <alignment horizontal="center" vertical="center" shrinkToFit="1"/>
      <protection/>
    </xf>
    <xf numFmtId="0" fontId="0" fillId="0" borderId="1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7" xfId="0" applyFont="1" applyBorder="1" applyAlignment="1">
      <alignment horizontal="center"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Sheet1" xfId="70"/>
    <cellStyle name="標準_Sheet2" xfId="71"/>
    <cellStyle name="標準_Sheet3"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104775</xdr:colOff>
      <xdr:row>7</xdr:row>
      <xdr:rowOff>47625</xdr:rowOff>
    </xdr:from>
    <xdr:ext cx="523875" cy="238125"/>
    <xdr:sp>
      <xdr:nvSpPr>
        <xdr:cNvPr id="3" name="テキスト ボックス 3">
          <a:hlinkClick r:id="rId3"/>
        </xdr:cNvPr>
        <xdr:cNvSpPr txBox="1">
          <a:spLocks noChangeArrowheads="1"/>
        </xdr:cNvSpPr>
      </xdr:nvSpPr>
      <xdr:spPr>
        <a:xfrm>
          <a:off x="4905375"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2</xdr:col>
      <xdr:colOff>676275</xdr:colOff>
      <xdr:row>24</xdr:row>
      <xdr:rowOff>57150</xdr:rowOff>
    </xdr:from>
    <xdr:ext cx="533400" cy="247650"/>
    <xdr:sp>
      <xdr:nvSpPr>
        <xdr:cNvPr id="4" name="テキスト ボックス 4">
          <a:hlinkClick r:id="rId4"/>
        </xdr:cNvPr>
        <xdr:cNvSpPr txBox="1">
          <a:spLocks noChangeArrowheads="1"/>
        </xdr:cNvSpPr>
      </xdr:nvSpPr>
      <xdr:spPr>
        <a:xfrm>
          <a:off x="2047875" y="41719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38100</xdr:colOff>
      <xdr:row>14</xdr:row>
      <xdr:rowOff>104775</xdr:rowOff>
    </xdr:from>
    <xdr:ext cx="533400" cy="238125"/>
    <xdr:sp>
      <xdr:nvSpPr>
        <xdr:cNvPr id="10" name="テキスト ボックス 10">
          <a:hlinkClick r:id="rId10"/>
        </xdr:cNvPr>
        <xdr:cNvSpPr txBox="1">
          <a:spLocks noChangeArrowheads="1"/>
        </xdr:cNvSpPr>
      </xdr:nvSpPr>
      <xdr:spPr>
        <a:xfrm>
          <a:off x="3467100"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209550</xdr:colOff>
      <xdr:row>14</xdr:row>
      <xdr:rowOff>142875</xdr:rowOff>
    </xdr:from>
    <xdr:ext cx="533400" cy="247650"/>
    <xdr:sp>
      <xdr:nvSpPr>
        <xdr:cNvPr id="11" name="テキスト ボックス 11">
          <a:hlinkClick r:id="rId11"/>
        </xdr:cNvPr>
        <xdr:cNvSpPr txBox="1">
          <a:spLocks noChangeArrowheads="1"/>
        </xdr:cNvSpPr>
      </xdr:nvSpPr>
      <xdr:spPr>
        <a:xfrm>
          <a:off x="432435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466725</xdr:colOff>
      <xdr:row>48</xdr:row>
      <xdr:rowOff>57150</xdr:rowOff>
    </xdr:from>
    <xdr:ext cx="533400" cy="238125"/>
    <xdr:sp>
      <xdr:nvSpPr>
        <xdr:cNvPr id="20" name="テキスト ボックス 20">
          <a:hlinkClick r:id="rId20"/>
        </xdr:cNvPr>
        <xdr:cNvSpPr txBox="1">
          <a:spLocks noChangeArrowheads="1"/>
        </xdr:cNvSpPr>
      </xdr:nvSpPr>
      <xdr:spPr>
        <a:xfrm>
          <a:off x="183832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38100</xdr:colOff>
      <xdr:row>53</xdr:row>
      <xdr:rowOff>19050</xdr:rowOff>
    </xdr:from>
    <xdr:ext cx="647700" cy="238125"/>
    <xdr:sp>
      <xdr:nvSpPr>
        <xdr:cNvPr id="22" name="テキスト ボックス 22">
          <a:hlinkClick r:id="rId22"/>
        </xdr:cNvPr>
        <xdr:cNvSpPr txBox="1">
          <a:spLocks noChangeArrowheads="1"/>
        </xdr:cNvSpPr>
      </xdr:nvSpPr>
      <xdr:spPr>
        <a:xfrm>
          <a:off x="1409700"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38100</xdr:colOff>
      <xdr:row>2</xdr:row>
      <xdr:rowOff>142875</xdr:rowOff>
    </xdr:from>
    <xdr:ext cx="2828925" cy="428625"/>
    <xdr:sp>
      <xdr:nvSpPr>
        <xdr:cNvPr id="24" name="テキスト ボックス 24"/>
        <xdr:cNvSpPr txBox="1">
          <a:spLocks noChangeArrowheads="1"/>
        </xdr:cNvSpPr>
      </xdr:nvSpPr>
      <xdr:spPr>
        <a:xfrm>
          <a:off x="38100" y="485775"/>
          <a:ext cx="282892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38100</xdr:colOff>
      <xdr:row>9</xdr:row>
      <xdr:rowOff>114300</xdr:rowOff>
    </xdr:to>
    <xdr:sp>
      <xdr:nvSpPr>
        <xdr:cNvPr id="25" name="直線コネクタ 26"/>
        <xdr:cNvSpPr>
          <a:spLocks/>
        </xdr:cNvSpPr>
      </xdr:nvSpPr>
      <xdr:spPr>
        <a:xfrm>
          <a:off x="3352800" y="1466850"/>
          <a:ext cx="800100"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123825</xdr:colOff>
      <xdr:row>7</xdr:row>
      <xdr:rowOff>152400</xdr:rowOff>
    </xdr:to>
    <xdr:sp>
      <xdr:nvSpPr>
        <xdr:cNvPr id="29" name="直線コネクタ 31"/>
        <xdr:cNvSpPr>
          <a:spLocks/>
        </xdr:cNvSpPr>
      </xdr:nvSpPr>
      <xdr:spPr>
        <a:xfrm flipV="1">
          <a:off x="4724400" y="533400"/>
          <a:ext cx="200025"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17</xdr:row>
      <xdr:rowOff>0</xdr:rowOff>
    </xdr:from>
    <xdr:ext cx="85725" cy="200025"/>
    <xdr:sp fLocksText="0">
      <xdr:nvSpPr>
        <xdr:cNvPr id="5" name="Text Box 2"/>
        <xdr:cNvSpPr txBox="1">
          <a:spLocks noChangeArrowheads="1"/>
        </xdr:cNvSpPr>
      </xdr:nvSpPr>
      <xdr:spPr>
        <a:xfrm>
          <a:off x="2990850" y="3905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6"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17</xdr:row>
      <xdr:rowOff>0</xdr:rowOff>
    </xdr:from>
    <xdr:ext cx="85725" cy="200025"/>
    <xdr:sp fLocksText="0">
      <xdr:nvSpPr>
        <xdr:cNvPr id="5" name="Text Box 2"/>
        <xdr:cNvSpPr txBox="1">
          <a:spLocks noChangeArrowheads="1"/>
        </xdr:cNvSpPr>
      </xdr:nvSpPr>
      <xdr:spPr>
        <a:xfrm>
          <a:off x="2990850" y="3905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6"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00025"/>
    <xdr:sp fLocksText="0">
      <xdr:nvSpPr>
        <xdr:cNvPr id="2" name="Text Box 2"/>
        <xdr:cNvSpPr txBox="1">
          <a:spLocks noChangeArrowheads="1"/>
        </xdr:cNvSpPr>
      </xdr:nvSpPr>
      <xdr:spPr>
        <a:xfrm>
          <a:off x="2990850" y="6191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00025"/>
    <xdr:sp fLocksText="0">
      <xdr:nvSpPr>
        <xdr:cNvPr id="3" name="Text Box 2"/>
        <xdr:cNvSpPr txBox="1">
          <a:spLocks noChangeArrowheads="1"/>
        </xdr:cNvSpPr>
      </xdr:nvSpPr>
      <xdr:spPr>
        <a:xfrm>
          <a:off x="2990850" y="801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4"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5"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6"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7"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00025"/>
    <xdr:sp fLocksText="0">
      <xdr:nvSpPr>
        <xdr:cNvPr id="8"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9"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10"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2" name="Text Box 2"/>
        <xdr:cNvSpPr txBox="1">
          <a:spLocks noChangeArrowheads="1"/>
        </xdr:cNvSpPr>
      </xdr:nvSpPr>
      <xdr:spPr>
        <a:xfrm>
          <a:off x="2990850" y="6381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4"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33</xdr:row>
      <xdr:rowOff>0</xdr:rowOff>
    </xdr:from>
    <xdr:ext cx="85725" cy="200025"/>
    <xdr:sp fLocksText="0">
      <xdr:nvSpPr>
        <xdr:cNvPr id="1"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21</xdr:row>
      <xdr:rowOff>0</xdr:rowOff>
    </xdr:from>
    <xdr:ext cx="85725" cy="200025"/>
    <xdr:sp fLocksText="0">
      <xdr:nvSpPr>
        <xdr:cNvPr id="1" name="Text Box 1"/>
        <xdr:cNvSpPr txBox="1">
          <a:spLocks noChangeArrowheads="1"/>
        </xdr:cNvSpPr>
      </xdr:nvSpPr>
      <xdr:spPr>
        <a:xfrm>
          <a:off x="2990850" y="4562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2"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E12" sqref="E12"/>
    </sheetView>
  </sheetViews>
  <sheetFormatPr defaultColWidth="9.00390625" defaultRowHeight="13.5"/>
  <cols>
    <col min="1" max="1" width="128.625" style="248" customWidth="1"/>
    <col min="2" max="2" width="5.625" style="0" customWidth="1"/>
  </cols>
  <sheetData>
    <row r="1" spans="1:2" ht="13.5">
      <c r="A1" s="304"/>
      <c r="B1" s="304"/>
    </row>
    <row r="2" spans="1:2" ht="24">
      <c r="A2" s="257" t="s">
        <v>857</v>
      </c>
      <c r="B2" s="232"/>
    </row>
    <row r="3" spans="1:2" ht="18.75">
      <c r="A3" s="258"/>
      <c r="B3" s="232"/>
    </row>
    <row r="4" spans="1:2" ht="13.5">
      <c r="A4" s="233"/>
      <c r="B4" s="233"/>
    </row>
    <row r="5" spans="1:2" ht="13.5">
      <c r="A5" s="305" t="s">
        <v>858</v>
      </c>
      <c r="B5" s="306"/>
    </row>
    <row r="6" spans="1:2" ht="6" customHeight="1">
      <c r="A6" s="259"/>
      <c r="B6" s="260"/>
    </row>
    <row r="7" spans="1:2" ht="13.5">
      <c r="A7" s="305" t="s">
        <v>859</v>
      </c>
      <c r="B7" s="306"/>
    </row>
    <row r="8" spans="1:2" ht="13.5">
      <c r="A8" s="259"/>
      <c r="B8" s="234"/>
    </row>
    <row r="9" spans="1:2" ht="13.5">
      <c r="A9" s="235"/>
      <c r="B9" s="236"/>
    </row>
    <row r="10" spans="1:2" ht="13.5">
      <c r="A10" s="235" t="s">
        <v>834</v>
      </c>
      <c r="B10" s="236"/>
    </row>
    <row r="11" spans="1:2" ht="13.5">
      <c r="A11" s="235"/>
      <c r="B11" s="236"/>
    </row>
    <row r="12" spans="1:2" ht="13.5">
      <c r="A12" s="235" t="s">
        <v>835</v>
      </c>
      <c r="B12" s="236"/>
    </row>
    <row r="13" spans="1:2" ht="6" customHeight="1">
      <c r="A13" s="235"/>
      <c r="B13" s="236"/>
    </row>
    <row r="14" spans="1:2" ht="13.5">
      <c r="A14" s="235" t="s">
        <v>860</v>
      </c>
      <c r="B14" s="236"/>
    </row>
    <row r="15" spans="1:2" ht="13.5">
      <c r="A15" s="235"/>
      <c r="B15" s="236"/>
    </row>
    <row r="16" spans="1:2" ht="13.5">
      <c r="A16" s="235" t="s">
        <v>836</v>
      </c>
      <c r="B16" s="236"/>
    </row>
    <row r="17" spans="1:2" ht="6" customHeight="1">
      <c r="A17" s="235"/>
      <c r="B17" s="236"/>
    </row>
    <row r="18" spans="1:2" ht="13.5">
      <c r="A18" s="235" t="s">
        <v>837</v>
      </c>
      <c r="B18" s="236"/>
    </row>
    <row r="19" spans="1:2" ht="13.5">
      <c r="A19" s="235" t="s">
        <v>861</v>
      </c>
      <c r="B19" s="236"/>
    </row>
    <row r="20" spans="1:2" ht="13.5">
      <c r="A20" s="235" t="s">
        <v>838</v>
      </c>
      <c r="B20" s="236"/>
    </row>
    <row r="21" spans="1:2" ht="13.5">
      <c r="A21" s="235" t="s">
        <v>862</v>
      </c>
      <c r="B21" s="236"/>
    </row>
    <row r="22" spans="1:2" ht="13.5">
      <c r="A22" s="235" t="s">
        <v>839</v>
      </c>
      <c r="B22" s="236"/>
    </row>
    <row r="23" spans="1:2" ht="13.5">
      <c r="A23" s="235" t="s">
        <v>863</v>
      </c>
      <c r="B23" s="236"/>
    </row>
    <row r="24" spans="1:2" ht="13.5">
      <c r="A24" s="235" t="s">
        <v>840</v>
      </c>
      <c r="B24" s="236"/>
    </row>
    <row r="25" spans="1:2" ht="6" customHeight="1">
      <c r="A25" s="235"/>
      <c r="B25" s="236"/>
    </row>
    <row r="26" spans="1:2" ht="13.5">
      <c r="A26" s="235" t="s">
        <v>864</v>
      </c>
      <c r="B26" s="236"/>
    </row>
    <row r="27" spans="1:2" ht="13.5">
      <c r="A27" s="235" t="s">
        <v>863</v>
      </c>
      <c r="B27" s="236"/>
    </row>
    <row r="28" spans="1:2" ht="13.5">
      <c r="A28" s="235" t="s">
        <v>841</v>
      </c>
      <c r="B28" s="236"/>
    </row>
    <row r="29" spans="1:2" ht="13.5">
      <c r="A29" s="235" t="s">
        <v>865</v>
      </c>
      <c r="B29" s="236"/>
    </row>
    <row r="30" spans="1:2" ht="13.5">
      <c r="A30" s="235" t="s">
        <v>866</v>
      </c>
      <c r="B30" s="236"/>
    </row>
    <row r="31" spans="1:2" ht="6" customHeight="1">
      <c r="A31" s="235"/>
      <c r="B31" s="236"/>
    </row>
    <row r="32" spans="1:2" ht="13.5">
      <c r="A32" s="235" t="s">
        <v>867</v>
      </c>
      <c r="B32" s="236"/>
    </row>
    <row r="33" spans="1:2" ht="13.5">
      <c r="A33" s="235" t="s">
        <v>865</v>
      </c>
      <c r="B33" s="236"/>
    </row>
    <row r="34" spans="1:2" ht="13.5">
      <c r="A34" s="235" t="s">
        <v>868</v>
      </c>
      <c r="B34" s="236"/>
    </row>
    <row r="35" spans="1:2" ht="13.5">
      <c r="A35" s="235" t="s">
        <v>862</v>
      </c>
      <c r="B35" s="236"/>
    </row>
    <row r="36" spans="1:2" ht="13.5">
      <c r="A36" s="235" t="s">
        <v>869</v>
      </c>
      <c r="B36" s="236"/>
    </row>
    <row r="37" spans="1:2" ht="6" customHeight="1">
      <c r="A37" s="235"/>
      <c r="B37" s="236"/>
    </row>
    <row r="38" spans="1:2" ht="13.5">
      <c r="A38" s="235" t="s">
        <v>870</v>
      </c>
      <c r="B38" s="236"/>
    </row>
    <row r="39" spans="1:2" ht="13.5">
      <c r="A39" s="235" t="s">
        <v>863</v>
      </c>
      <c r="B39" s="236"/>
    </row>
    <row r="40" spans="1:2" ht="13.5">
      <c r="A40" s="235" t="s">
        <v>842</v>
      </c>
      <c r="B40" s="236"/>
    </row>
    <row r="41" spans="1:2" ht="13.5">
      <c r="A41" s="235" t="s">
        <v>862</v>
      </c>
      <c r="B41" s="236"/>
    </row>
    <row r="42" spans="1:2" ht="13.5">
      <c r="A42" s="235" t="s">
        <v>871</v>
      </c>
      <c r="B42" s="236"/>
    </row>
    <row r="43" spans="1:2" ht="13.5">
      <c r="A43" s="235"/>
      <c r="B43" s="236"/>
    </row>
    <row r="44" spans="1:2" ht="13.5">
      <c r="A44" s="235"/>
      <c r="B44" s="236"/>
    </row>
    <row r="45" spans="1:2" ht="13.5">
      <c r="A45" s="235"/>
      <c r="B45" s="236"/>
    </row>
    <row r="46" spans="1:2" ht="13.5">
      <c r="A46" s="233" t="s">
        <v>872</v>
      </c>
      <c r="B46" s="236"/>
    </row>
    <row r="47" spans="1:2" ht="6" customHeight="1">
      <c r="A47" s="233"/>
      <c r="B47" s="236"/>
    </row>
    <row r="48" spans="1:2" ht="13.5">
      <c r="A48" s="233" t="s">
        <v>843</v>
      </c>
      <c r="B48" s="236"/>
    </row>
    <row r="49" spans="1:2" ht="13.5">
      <c r="A49" s="233" t="s">
        <v>873</v>
      </c>
      <c r="B49" s="236"/>
    </row>
    <row r="50" spans="1:2" ht="13.5">
      <c r="A50" s="235"/>
      <c r="B50" s="236"/>
    </row>
    <row r="51" spans="1:2" ht="13.5">
      <c r="A51" s="236"/>
      <c r="B51" s="236"/>
    </row>
    <row r="52" spans="1:2" ht="13.5">
      <c r="A52" s="233"/>
      <c r="B52" s="236"/>
    </row>
    <row r="53" spans="1:2" ht="13.5">
      <c r="A53" s="233"/>
      <c r="B53" s="236"/>
    </row>
    <row r="54" spans="1:2" ht="13.5">
      <c r="A54" s="233"/>
      <c r="B54" s="236"/>
    </row>
    <row r="55" spans="1:2" ht="13.5">
      <c r="A55" s="233"/>
      <c r="B55" s="233"/>
    </row>
    <row r="56" spans="1:2" ht="13.5">
      <c r="A56" s="233"/>
      <c r="B56" s="233"/>
    </row>
    <row r="57" spans="1:2" ht="13.5">
      <c r="A57" s="233"/>
      <c r="B57" s="233"/>
    </row>
    <row r="58" spans="1:2" ht="13.5">
      <c r="A58" s="233"/>
      <c r="B58" s="233"/>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251</v>
      </c>
      <c r="C4" s="350"/>
      <c r="D4" s="350"/>
      <c r="E4" s="350"/>
      <c r="F4" s="18"/>
      <c r="G4" s="19" t="s">
        <v>4</v>
      </c>
      <c r="H4" s="20"/>
      <c r="I4" s="351">
        <f>SUM(G23,L23,Q23,V23,AA23)</f>
        <v>0</v>
      </c>
      <c r="J4" s="351"/>
      <c r="K4" s="21" t="s">
        <v>40</v>
      </c>
      <c r="L4" s="352">
        <f>SUM(F23,K23,P23,U23,Z23)</f>
        <v>17750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91</v>
      </c>
      <c r="Y5" s="349"/>
      <c r="Z5" s="349"/>
      <c r="AA5" s="29" t="s">
        <v>42</v>
      </c>
      <c r="AB5" s="30" t="s">
        <v>11</v>
      </c>
    </row>
    <row r="6" spans="1:32" s="4" customFormat="1" ht="15" customHeight="1">
      <c r="A6" s="183" t="s">
        <v>283</v>
      </c>
      <c r="B6" s="145"/>
      <c r="C6" s="126" t="s">
        <v>252</v>
      </c>
      <c r="D6" s="70" t="s">
        <v>263</v>
      </c>
      <c r="E6" s="133" t="s">
        <v>26</v>
      </c>
      <c r="F6" s="184">
        <v>2100</v>
      </c>
      <c r="G6" s="185"/>
      <c r="H6" s="135">
        <v>240150202040</v>
      </c>
      <c r="I6" s="70" t="s">
        <v>258</v>
      </c>
      <c r="J6" s="133" t="s">
        <v>977</v>
      </c>
      <c r="K6" s="71">
        <v>1100</v>
      </c>
      <c r="L6" s="158"/>
      <c r="M6" s="135"/>
      <c r="N6" s="70"/>
      <c r="O6" s="133"/>
      <c r="P6" s="71"/>
      <c r="Q6" s="158"/>
      <c r="R6" s="135"/>
      <c r="S6" s="70"/>
      <c r="T6" s="133"/>
      <c r="U6" s="71"/>
      <c r="V6" s="158"/>
      <c r="W6" s="135"/>
      <c r="X6" s="70"/>
      <c r="Y6" s="133"/>
      <c r="Z6" s="71"/>
      <c r="AA6" s="158"/>
      <c r="AB6" s="73"/>
      <c r="AF6" s="31"/>
    </row>
    <row r="7" spans="1:32" s="4" customFormat="1" ht="15" customHeight="1">
      <c r="A7" s="360" t="s">
        <v>284</v>
      </c>
      <c r="B7" s="144"/>
      <c r="C7" s="125" t="s">
        <v>253</v>
      </c>
      <c r="D7" s="34" t="s">
        <v>259</v>
      </c>
      <c r="E7" s="35" t="s">
        <v>13</v>
      </c>
      <c r="F7" s="161">
        <v>4400</v>
      </c>
      <c r="G7" s="162"/>
      <c r="H7" s="125">
        <v>240150202020</v>
      </c>
      <c r="I7" s="34" t="s">
        <v>259</v>
      </c>
      <c r="J7" s="35" t="s">
        <v>977</v>
      </c>
      <c r="K7" s="255">
        <v>1100</v>
      </c>
      <c r="L7" s="6"/>
      <c r="M7" s="125">
        <v>240150303030</v>
      </c>
      <c r="N7" s="34" t="s">
        <v>259</v>
      </c>
      <c r="O7" s="35"/>
      <c r="P7" s="47">
        <v>500</v>
      </c>
      <c r="Q7" s="6"/>
      <c r="R7" s="125">
        <v>240150405001</v>
      </c>
      <c r="S7" s="34" t="s">
        <v>284</v>
      </c>
      <c r="T7" s="35"/>
      <c r="U7" s="249">
        <v>500</v>
      </c>
      <c r="V7" s="6"/>
      <c r="W7" s="125"/>
      <c r="X7" s="34"/>
      <c r="Y7" s="35"/>
      <c r="Z7" s="249"/>
      <c r="AA7" s="6"/>
      <c r="AB7" s="74"/>
      <c r="AF7" s="31"/>
    </row>
    <row r="8" spans="1:32" s="4" customFormat="1" ht="15" customHeight="1">
      <c r="A8" s="359"/>
      <c r="B8" s="136"/>
      <c r="C8" s="123" t="s">
        <v>254</v>
      </c>
      <c r="D8" s="38" t="s">
        <v>264</v>
      </c>
      <c r="E8" s="39" t="s">
        <v>73</v>
      </c>
      <c r="F8" s="163">
        <v>2150</v>
      </c>
      <c r="G8" s="164"/>
      <c r="H8" s="123">
        <v>240150202010</v>
      </c>
      <c r="I8" s="38" t="s">
        <v>260</v>
      </c>
      <c r="J8" s="39"/>
      <c r="K8" s="49">
        <v>250</v>
      </c>
      <c r="L8" s="8"/>
      <c r="M8" s="123">
        <v>240150303020</v>
      </c>
      <c r="N8" s="38" t="s">
        <v>261</v>
      </c>
      <c r="O8" s="39"/>
      <c r="P8" s="49">
        <v>300</v>
      </c>
      <c r="Q8" s="8"/>
      <c r="R8" s="123"/>
      <c r="S8" s="38"/>
      <c r="T8" s="39"/>
      <c r="U8" s="48"/>
      <c r="V8" s="8"/>
      <c r="W8" s="123"/>
      <c r="X8" s="38"/>
      <c r="Y8" s="39"/>
      <c r="Z8" s="48"/>
      <c r="AA8" s="8"/>
      <c r="AB8" s="74"/>
      <c r="AF8" s="31"/>
    </row>
    <row r="9" spans="1:32" s="4" customFormat="1" ht="15" customHeight="1">
      <c r="A9" s="361"/>
      <c r="B9" s="159"/>
      <c r="C9" s="137" t="s">
        <v>255</v>
      </c>
      <c r="D9" s="138" t="s">
        <v>265</v>
      </c>
      <c r="E9" s="139" t="s">
        <v>982</v>
      </c>
      <c r="F9" s="186">
        <v>1950</v>
      </c>
      <c r="G9" s="187"/>
      <c r="H9" s="137"/>
      <c r="I9" s="138"/>
      <c r="J9" s="139"/>
      <c r="K9" s="142"/>
      <c r="L9" s="141"/>
      <c r="M9" s="137"/>
      <c r="N9" s="138"/>
      <c r="O9" s="139"/>
      <c r="P9" s="142"/>
      <c r="Q9" s="141"/>
      <c r="R9" s="137"/>
      <c r="S9" s="138"/>
      <c r="T9" s="139"/>
      <c r="U9" s="256"/>
      <c r="V9" s="141"/>
      <c r="W9" s="137"/>
      <c r="X9" s="138"/>
      <c r="Y9" s="139"/>
      <c r="Z9" s="256"/>
      <c r="AA9" s="141"/>
      <c r="AB9" s="75"/>
      <c r="AF9" s="31"/>
    </row>
    <row r="10" spans="1:32" s="4" customFormat="1" ht="15" customHeight="1">
      <c r="A10" s="358" t="s">
        <v>285</v>
      </c>
      <c r="B10" s="143"/>
      <c r="C10" s="122" t="s">
        <v>256</v>
      </c>
      <c r="D10" s="69" t="s">
        <v>266</v>
      </c>
      <c r="E10" s="128" t="s">
        <v>61</v>
      </c>
      <c r="F10" s="177">
        <v>1450</v>
      </c>
      <c r="G10" s="171"/>
      <c r="H10" s="122"/>
      <c r="I10" s="69"/>
      <c r="J10" s="128"/>
      <c r="K10" s="250"/>
      <c r="L10" s="90"/>
      <c r="M10" s="122"/>
      <c r="N10" s="69"/>
      <c r="O10" s="128"/>
      <c r="P10" s="250"/>
      <c r="Q10" s="90"/>
      <c r="R10" s="122">
        <v>240150405003</v>
      </c>
      <c r="S10" s="69" t="s">
        <v>262</v>
      </c>
      <c r="T10" s="128"/>
      <c r="U10" s="250">
        <v>400</v>
      </c>
      <c r="V10" s="90"/>
      <c r="W10" s="122"/>
      <c r="X10" s="69"/>
      <c r="Y10" s="128"/>
      <c r="Z10" s="250"/>
      <c r="AA10" s="90"/>
      <c r="AB10" s="75"/>
      <c r="AF10" s="31"/>
    </row>
    <row r="11" spans="1:32" s="4" customFormat="1" ht="15" customHeight="1">
      <c r="A11" s="359"/>
      <c r="B11" s="136"/>
      <c r="C11" s="123" t="s">
        <v>257</v>
      </c>
      <c r="D11" s="38" t="s">
        <v>267</v>
      </c>
      <c r="E11" s="39" t="s">
        <v>268</v>
      </c>
      <c r="F11" s="163">
        <v>1550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182"/>
      <c r="B12" s="136"/>
      <c r="C12" s="123"/>
      <c r="D12" s="38"/>
      <c r="E12" s="39"/>
      <c r="F12" s="163"/>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136"/>
      <c r="C13" s="123"/>
      <c r="D13" s="38"/>
      <c r="E13" s="39"/>
      <c r="F13" s="163"/>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c r="D14" s="38"/>
      <c r="E14" s="39"/>
      <c r="F14" s="163"/>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c r="D15" s="38"/>
      <c r="E15" s="39"/>
      <c r="F15" s="166"/>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c r="D16" s="38"/>
      <c r="E16" s="39"/>
      <c r="F16" s="166"/>
      <c r="G16" s="164"/>
      <c r="H16" s="123"/>
      <c r="I16" s="38"/>
      <c r="J16" s="39"/>
      <c r="K16" s="49"/>
      <c r="L16" s="8"/>
      <c r="M16" s="123"/>
      <c r="N16" s="38"/>
      <c r="O16" s="39"/>
      <c r="P16" s="49"/>
      <c r="Q16" s="8"/>
      <c r="R16" s="123"/>
      <c r="S16" s="38"/>
      <c r="T16" s="39"/>
      <c r="U16" s="49"/>
      <c r="V16" s="8"/>
      <c r="W16" s="123"/>
      <c r="X16" s="38"/>
      <c r="Y16" s="39"/>
      <c r="Z16" s="49"/>
      <c r="AA16" s="8"/>
      <c r="AB16" s="75"/>
    </row>
    <row r="17" spans="1:28" s="4" customFormat="1" ht="15" customHeight="1">
      <c r="A17" s="82"/>
      <c r="B17" s="33"/>
      <c r="C17" s="123"/>
      <c r="D17" s="38"/>
      <c r="E17" s="39"/>
      <c r="F17" s="166"/>
      <c r="G17" s="164"/>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37"/>
      <c r="B18" s="136"/>
      <c r="C18" s="123"/>
      <c r="D18" s="38"/>
      <c r="E18" s="39"/>
      <c r="F18" s="163"/>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6　店</v>
      </c>
      <c r="E23" s="129"/>
      <c r="F23" s="46">
        <f>SUM(F6:F22)</f>
        <v>13600</v>
      </c>
      <c r="G23" s="172">
        <f>SUM(G6:G22)</f>
        <v>0</v>
      </c>
      <c r="H23" s="134"/>
      <c r="I23" s="28" t="str">
        <f>CONCATENATE(FIXED(COUNTA(I6:I22),0,0),"　店")</f>
        <v>3　店</v>
      </c>
      <c r="J23" s="129"/>
      <c r="K23" s="50">
        <f>SUM(K6:K22)</f>
        <v>2450</v>
      </c>
      <c r="L23" s="52">
        <f>SUM(L6:L22)</f>
        <v>0</v>
      </c>
      <c r="M23" s="134"/>
      <c r="N23" s="28" t="str">
        <f>CONCATENATE(FIXED(COUNTA(N6:N22),0,0),"　店")</f>
        <v>2　店</v>
      </c>
      <c r="O23" s="129"/>
      <c r="P23" s="50">
        <f>SUM(P6:P22)</f>
        <v>800</v>
      </c>
      <c r="Q23" s="52">
        <f>SUM(Q6:Q22)</f>
        <v>0</v>
      </c>
      <c r="R23" s="134"/>
      <c r="S23" s="28" t="str">
        <f>CONCATENATE(FIXED(COUNTA(S6:S22),0,0),"　店")</f>
        <v>2　店</v>
      </c>
      <c r="T23" s="129"/>
      <c r="U23" s="50">
        <f>SUM(U6:U22)</f>
        <v>900</v>
      </c>
      <c r="V23" s="52">
        <f>SUM(V6:V22)</f>
        <v>0</v>
      </c>
      <c r="W23" s="134"/>
      <c r="X23" s="28" t="str">
        <f>CONCATENATE(FIXED(COUNTA(X6:X22),0,0),"　店")</f>
        <v>0　店</v>
      </c>
      <c r="Y23" s="129"/>
      <c r="Z23" s="50">
        <f>SUM(Z6:Z22)</f>
        <v>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250</v>
      </c>
      <c r="C25" s="350"/>
      <c r="D25" s="350"/>
      <c r="E25" s="350"/>
      <c r="F25" s="18"/>
      <c r="G25" s="19" t="s">
        <v>4</v>
      </c>
      <c r="H25" s="20"/>
      <c r="I25" s="351">
        <f>SUM(G43,L43,Q43,V43,AA43)</f>
        <v>0</v>
      </c>
      <c r="J25" s="351"/>
      <c r="K25" s="21" t="s">
        <v>40</v>
      </c>
      <c r="L25" s="352">
        <f>SUM(F43,K43,P43,U43,Z43)</f>
        <v>14400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91</v>
      </c>
      <c r="Y26" s="349"/>
      <c r="Z26" s="349"/>
      <c r="AA26" s="29" t="s">
        <v>42</v>
      </c>
      <c r="AB26" s="30" t="s">
        <v>11</v>
      </c>
    </row>
    <row r="27" spans="1:28" s="4" customFormat="1" ht="15" customHeight="1">
      <c r="A27" s="32"/>
      <c r="B27" s="65"/>
      <c r="C27" s="125" t="s">
        <v>269</v>
      </c>
      <c r="D27" s="34" t="s">
        <v>274</v>
      </c>
      <c r="E27" s="35" t="s">
        <v>231</v>
      </c>
      <c r="F27" s="176">
        <v>2050</v>
      </c>
      <c r="G27" s="162"/>
      <c r="H27" s="125">
        <v>240205202010</v>
      </c>
      <c r="I27" s="34" t="s">
        <v>282</v>
      </c>
      <c r="J27" s="35"/>
      <c r="K27" s="47">
        <v>800</v>
      </c>
      <c r="L27" s="6"/>
      <c r="M27" s="135"/>
      <c r="N27" s="70"/>
      <c r="O27" s="133"/>
      <c r="P27" s="71"/>
      <c r="Q27" s="6"/>
      <c r="R27" s="125">
        <v>240205405001</v>
      </c>
      <c r="S27" s="34" t="s">
        <v>282</v>
      </c>
      <c r="T27" s="35"/>
      <c r="U27" s="72">
        <v>900</v>
      </c>
      <c r="V27" s="6"/>
      <c r="W27" s="301"/>
      <c r="X27" s="146"/>
      <c r="Y27" s="35"/>
      <c r="Z27" s="72"/>
      <c r="AA27" s="6"/>
      <c r="AB27" s="131" t="s">
        <v>288</v>
      </c>
    </row>
    <row r="28" spans="1:28" s="4" customFormat="1" ht="15" customHeight="1">
      <c r="A28" s="37"/>
      <c r="B28" s="33" t="s">
        <v>12</v>
      </c>
      <c r="C28" s="123">
        <v>240205101070</v>
      </c>
      <c r="D28" s="38" t="s">
        <v>275</v>
      </c>
      <c r="E28" s="39" t="s">
        <v>276</v>
      </c>
      <c r="F28" s="169">
        <v>2000</v>
      </c>
      <c r="G28" s="164"/>
      <c r="H28" s="123">
        <v>240205202020</v>
      </c>
      <c r="I28" s="38" t="s">
        <v>278</v>
      </c>
      <c r="J28" s="39"/>
      <c r="K28" s="51">
        <v>1450</v>
      </c>
      <c r="L28" s="8"/>
      <c r="M28" s="123"/>
      <c r="N28" s="38"/>
      <c r="O28" s="39"/>
      <c r="P28" s="51"/>
      <c r="Q28" s="8"/>
      <c r="R28" s="123"/>
      <c r="S28" s="38"/>
      <c r="T28" s="39"/>
      <c r="U28" s="49"/>
      <c r="V28" s="8"/>
      <c r="W28" s="123"/>
      <c r="X28" s="38"/>
      <c r="Y28" s="39"/>
      <c r="Z28" s="49"/>
      <c r="AA28" s="8"/>
      <c r="AB28" s="75" t="s">
        <v>289</v>
      </c>
    </row>
    <row r="29" spans="1:28" s="4" customFormat="1" ht="15" customHeight="1">
      <c r="A29" s="37"/>
      <c r="B29" s="33" t="s">
        <v>27</v>
      </c>
      <c r="C29" s="123" t="s">
        <v>270</v>
      </c>
      <c r="D29" s="38" t="s">
        <v>277</v>
      </c>
      <c r="E29" s="39" t="s">
        <v>231</v>
      </c>
      <c r="F29" s="169">
        <v>2050</v>
      </c>
      <c r="G29" s="164"/>
      <c r="H29" s="123">
        <v>240205202030</v>
      </c>
      <c r="I29" s="38" t="s">
        <v>961</v>
      </c>
      <c r="J29" s="39" t="s">
        <v>978</v>
      </c>
      <c r="K29" s="49">
        <v>600</v>
      </c>
      <c r="L29" s="8"/>
      <c r="M29" s="123"/>
      <c r="N29" s="38"/>
      <c r="O29" s="39"/>
      <c r="P29" s="51"/>
      <c r="Q29" s="8"/>
      <c r="R29" s="123"/>
      <c r="S29" s="38"/>
      <c r="T29" s="39"/>
      <c r="U29" s="49"/>
      <c r="V29" s="8"/>
      <c r="W29" s="123"/>
      <c r="X29" s="38"/>
      <c r="Y29" s="39"/>
      <c r="Z29" s="49"/>
      <c r="AA29" s="8"/>
      <c r="AB29" s="75" t="s">
        <v>290</v>
      </c>
    </row>
    <row r="30" spans="1:28" s="4" customFormat="1" ht="15" customHeight="1">
      <c r="A30" s="37"/>
      <c r="B30" s="33" t="s">
        <v>286</v>
      </c>
      <c r="C30" s="123" t="s">
        <v>271</v>
      </c>
      <c r="D30" s="38" t="s">
        <v>278</v>
      </c>
      <c r="E30" s="39" t="s">
        <v>276</v>
      </c>
      <c r="F30" s="169">
        <v>1500</v>
      </c>
      <c r="G30" s="164"/>
      <c r="H30" s="123"/>
      <c r="I30" s="38"/>
      <c r="J30" s="39"/>
      <c r="K30" s="49"/>
      <c r="L30" s="8"/>
      <c r="M30" s="123"/>
      <c r="N30" s="38"/>
      <c r="O30" s="39"/>
      <c r="P30" s="49"/>
      <c r="Q30" s="8"/>
      <c r="R30" s="123"/>
      <c r="S30" s="38"/>
      <c r="T30" s="39"/>
      <c r="U30" s="49"/>
      <c r="V30" s="8"/>
      <c r="W30" s="123"/>
      <c r="X30" s="38"/>
      <c r="Y30" s="39"/>
      <c r="Z30" s="49"/>
      <c r="AA30" s="8"/>
      <c r="AB30" s="75" t="s">
        <v>291</v>
      </c>
    </row>
    <row r="31" spans="1:28" s="4" customFormat="1" ht="15" customHeight="1">
      <c r="A31" s="37"/>
      <c r="B31" s="33" t="s">
        <v>287</v>
      </c>
      <c r="C31" s="123" t="s">
        <v>272</v>
      </c>
      <c r="D31" s="38" t="s">
        <v>279</v>
      </c>
      <c r="E31" s="39" t="s">
        <v>73</v>
      </c>
      <c r="F31" s="169">
        <v>950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273</v>
      </c>
      <c r="D32" s="38" t="s">
        <v>280</v>
      </c>
      <c r="E32" s="39" t="s">
        <v>231</v>
      </c>
      <c r="F32" s="169">
        <v>1800</v>
      </c>
      <c r="G32" s="164"/>
      <c r="H32" s="123"/>
      <c r="I32" s="38"/>
      <c r="J32" s="39"/>
      <c r="K32" s="49"/>
      <c r="L32" s="8"/>
      <c r="M32" s="123"/>
      <c r="N32" s="38"/>
      <c r="O32" s="39"/>
      <c r="P32" s="49"/>
      <c r="Q32" s="8"/>
      <c r="R32" s="123"/>
      <c r="S32" s="38"/>
      <c r="T32" s="39"/>
      <c r="U32" s="49"/>
      <c r="V32" s="8"/>
      <c r="W32" s="123"/>
      <c r="X32" s="38"/>
      <c r="Y32" s="39"/>
      <c r="Z32" s="49"/>
      <c r="AA32" s="8"/>
      <c r="AB32" s="75" t="s">
        <v>292</v>
      </c>
    </row>
    <row r="33" spans="1:28" s="4" customFormat="1" ht="15" customHeight="1">
      <c r="A33" s="37"/>
      <c r="B33" s="33"/>
      <c r="C33" s="123">
        <v>240205101060</v>
      </c>
      <c r="D33" s="38" t="s">
        <v>281</v>
      </c>
      <c r="E33" s="39" t="s">
        <v>73</v>
      </c>
      <c r="F33" s="169">
        <v>300</v>
      </c>
      <c r="G33" s="164"/>
      <c r="H33" s="123"/>
      <c r="I33" s="38"/>
      <c r="J33" s="39"/>
      <c r="K33" s="49"/>
      <c r="L33" s="8"/>
      <c r="M33" s="123"/>
      <c r="N33" s="38"/>
      <c r="O33" s="39"/>
      <c r="P33" s="49"/>
      <c r="Q33" s="8"/>
      <c r="R33" s="123"/>
      <c r="S33" s="38"/>
      <c r="T33" s="39"/>
      <c r="U33" s="49"/>
      <c r="V33" s="8"/>
      <c r="W33" s="123"/>
      <c r="X33" s="38"/>
      <c r="Y33" s="39"/>
      <c r="Z33" s="49"/>
      <c r="AA33" s="8"/>
      <c r="AB33" s="75" t="s">
        <v>293</v>
      </c>
    </row>
    <row r="34" spans="1:28" s="4" customFormat="1" ht="15" customHeight="1">
      <c r="A34" s="37"/>
      <c r="B34" s="33"/>
      <c r="C34" s="123"/>
      <c r="D34" s="38"/>
      <c r="E34" s="39"/>
      <c r="F34" s="169"/>
      <c r="G34" s="164"/>
      <c r="H34" s="123"/>
      <c r="I34" s="38"/>
      <c r="J34" s="39"/>
      <c r="K34" s="49"/>
      <c r="L34" s="8"/>
      <c r="M34" s="123"/>
      <c r="N34" s="38"/>
      <c r="O34" s="39"/>
      <c r="P34" s="49"/>
      <c r="Q34" s="8"/>
      <c r="R34" s="123"/>
      <c r="S34" s="38"/>
      <c r="T34" s="39"/>
      <c r="U34" s="49"/>
      <c r="V34" s="8"/>
      <c r="W34" s="123"/>
      <c r="X34" s="38"/>
      <c r="Y34" s="39"/>
      <c r="Z34" s="49"/>
      <c r="AA34" s="8"/>
      <c r="AB34" s="74" t="s">
        <v>294</v>
      </c>
    </row>
    <row r="35" spans="1:28" s="4" customFormat="1" ht="15" customHeight="1">
      <c r="A35" s="37"/>
      <c r="B35" s="33"/>
      <c r="C35" s="123"/>
      <c r="D35" s="38"/>
      <c r="E35" s="39"/>
      <c r="F35" s="169"/>
      <c r="G35" s="164"/>
      <c r="H35" s="123"/>
      <c r="I35" s="38"/>
      <c r="J35" s="39"/>
      <c r="K35" s="49"/>
      <c r="L35" s="8"/>
      <c r="M35" s="123"/>
      <c r="N35" s="38"/>
      <c r="O35" s="39"/>
      <c r="P35" s="49"/>
      <c r="Q35" s="8"/>
      <c r="R35" s="123"/>
      <c r="S35" s="38"/>
      <c r="T35" s="39"/>
      <c r="U35" s="49"/>
      <c r="V35" s="8"/>
      <c r="W35" s="123"/>
      <c r="X35" s="38"/>
      <c r="Y35" s="39"/>
      <c r="Z35" s="49"/>
      <c r="AA35" s="8"/>
      <c r="AB35" s="74" t="s">
        <v>295</v>
      </c>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7　店</v>
      </c>
      <c r="E43" s="129"/>
      <c r="F43" s="46">
        <f>SUM(F27:F42)</f>
        <v>10650</v>
      </c>
      <c r="G43" s="172">
        <f>SUM(G27:G42)</f>
        <v>0</v>
      </c>
      <c r="H43" s="134"/>
      <c r="I43" s="28" t="str">
        <f>CONCATENATE(FIXED(COUNTA(I27:I42),0,0),"　店")</f>
        <v>3　店</v>
      </c>
      <c r="J43" s="129"/>
      <c r="K43" s="50">
        <f>SUM(K27:K42)</f>
        <v>2850</v>
      </c>
      <c r="L43" s="52">
        <f>SUM(L27:L42)</f>
        <v>0</v>
      </c>
      <c r="M43" s="134"/>
      <c r="N43" s="28" t="str">
        <f>CONCATENATE(FIXED(COUNTA(N27:N42),0,0),"　店")</f>
        <v>0　店</v>
      </c>
      <c r="O43" s="129"/>
      <c r="P43" s="50">
        <f>SUM(P27:P42)</f>
        <v>0</v>
      </c>
      <c r="Q43" s="52">
        <f>SUM(Q27:Q42)</f>
        <v>0</v>
      </c>
      <c r="R43" s="134"/>
      <c r="S43" s="28" t="str">
        <f>CONCATENATE(FIXED(COUNTA(S27:S42),0,0),"　店")</f>
        <v>1　店</v>
      </c>
      <c r="T43" s="129"/>
      <c r="U43" s="50">
        <f>SUM(U27:U42)</f>
        <v>900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1000</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6">
    <mergeCell ref="A46:AB46"/>
    <mergeCell ref="A10:A11"/>
    <mergeCell ref="A7:A9"/>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296</v>
      </c>
      <c r="C4" s="350"/>
      <c r="D4" s="350"/>
      <c r="E4" s="350"/>
      <c r="F4" s="18"/>
      <c r="G4" s="19" t="s">
        <v>4</v>
      </c>
      <c r="H4" s="20"/>
      <c r="I4" s="351">
        <f>SUM(G43,L43,Q43,V43,AA43)</f>
        <v>0</v>
      </c>
      <c r="J4" s="351"/>
      <c r="K4" s="21" t="s">
        <v>35</v>
      </c>
      <c r="L4" s="352">
        <f>SUM(F43,K43,P43,U43,Z43)</f>
        <v>58600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91</v>
      </c>
      <c r="Y5" s="349"/>
      <c r="Z5" s="349"/>
      <c r="AA5" s="29" t="s">
        <v>42</v>
      </c>
      <c r="AB5" s="30" t="s">
        <v>11</v>
      </c>
    </row>
    <row r="6" spans="1:33" s="4" customFormat="1" ht="15" customHeight="1">
      <c r="A6" s="32"/>
      <c r="B6" s="33"/>
      <c r="C6" s="122" t="s">
        <v>297</v>
      </c>
      <c r="D6" s="127" t="s">
        <v>313</v>
      </c>
      <c r="E6" s="35" t="s">
        <v>70</v>
      </c>
      <c r="F6" s="161">
        <v>1000</v>
      </c>
      <c r="G6" s="162"/>
      <c r="H6" s="125" t="s">
        <v>329</v>
      </c>
      <c r="I6" s="34" t="s">
        <v>315</v>
      </c>
      <c r="J6" s="35"/>
      <c r="K6" s="47">
        <v>1000</v>
      </c>
      <c r="L6" s="6"/>
      <c r="M6" s="125" t="s">
        <v>339</v>
      </c>
      <c r="N6" s="34" t="s">
        <v>338</v>
      </c>
      <c r="O6" s="178"/>
      <c r="P6" s="47">
        <v>600</v>
      </c>
      <c r="Q6" s="6"/>
      <c r="R6" s="125" t="s">
        <v>345</v>
      </c>
      <c r="S6" s="34" t="s">
        <v>983</v>
      </c>
      <c r="T6" s="35"/>
      <c r="U6" s="47">
        <v>850</v>
      </c>
      <c r="V6" s="6"/>
      <c r="W6" s="125" t="s">
        <v>350</v>
      </c>
      <c r="X6" s="146" t="s">
        <v>941</v>
      </c>
      <c r="Y6" s="35"/>
      <c r="Z6" s="47">
        <v>200</v>
      </c>
      <c r="AA6" s="6"/>
      <c r="AB6" s="73" t="s">
        <v>351</v>
      </c>
      <c r="AG6" s="31"/>
    </row>
    <row r="7" spans="1:33" s="4" customFormat="1" ht="15" customHeight="1">
      <c r="A7" s="37"/>
      <c r="B7" s="33"/>
      <c r="C7" s="123" t="s">
        <v>298</v>
      </c>
      <c r="D7" s="92" t="s">
        <v>314</v>
      </c>
      <c r="E7" s="39" t="s">
        <v>70</v>
      </c>
      <c r="F7" s="163">
        <v>1250</v>
      </c>
      <c r="G7" s="164"/>
      <c r="H7" s="123" t="s">
        <v>330</v>
      </c>
      <c r="I7" s="38" t="s">
        <v>331</v>
      </c>
      <c r="J7" s="39"/>
      <c r="K7" s="48">
        <v>1750</v>
      </c>
      <c r="L7" s="8"/>
      <c r="M7" s="123" t="s">
        <v>340</v>
      </c>
      <c r="N7" s="38" t="s">
        <v>328</v>
      </c>
      <c r="O7" s="179"/>
      <c r="P7" s="51">
        <v>300</v>
      </c>
      <c r="Q7" s="8"/>
      <c r="R7" s="123" t="s">
        <v>346</v>
      </c>
      <c r="S7" s="38" t="s">
        <v>347</v>
      </c>
      <c r="T7" s="39"/>
      <c r="U7" s="49">
        <v>550</v>
      </c>
      <c r="V7" s="8"/>
      <c r="W7" s="123"/>
      <c r="X7" s="38"/>
      <c r="Y7" s="39"/>
      <c r="Z7" s="49"/>
      <c r="AA7" s="8"/>
      <c r="AB7" s="74" t="s">
        <v>352</v>
      </c>
      <c r="AG7" s="31"/>
    </row>
    <row r="8" spans="1:33" s="4" customFormat="1" ht="15" customHeight="1">
      <c r="A8" s="37"/>
      <c r="B8" s="33"/>
      <c r="C8" s="123" t="s">
        <v>299</v>
      </c>
      <c r="D8" s="92" t="s">
        <v>315</v>
      </c>
      <c r="E8" s="39" t="s">
        <v>70</v>
      </c>
      <c r="F8" s="163">
        <v>2650</v>
      </c>
      <c r="G8" s="164"/>
      <c r="H8" s="123" t="s">
        <v>332</v>
      </c>
      <c r="I8" s="38" t="s">
        <v>333</v>
      </c>
      <c r="J8" s="39"/>
      <c r="K8" s="49">
        <v>1550</v>
      </c>
      <c r="L8" s="8"/>
      <c r="M8" s="123" t="s">
        <v>341</v>
      </c>
      <c r="N8" s="38" t="s">
        <v>316</v>
      </c>
      <c r="O8" s="179"/>
      <c r="P8" s="49">
        <v>1000</v>
      </c>
      <c r="Q8" s="8"/>
      <c r="R8" s="123" t="s">
        <v>348</v>
      </c>
      <c r="S8" s="121" t="s">
        <v>984</v>
      </c>
      <c r="T8" s="39"/>
      <c r="U8" s="48">
        <v>600</v>
      </c>
      <c r="V8" s="8"/>
      <c r="W8" s="123"/>
      <c r="X8" s="38"/>
      <c r="Y8" s="39"/>
      <c r="Z8" s="48"/>
      <c r="AA8" s="8"/>
      <c r="AB8" s="74" t="s">
        <v>353</v>
      </c>
      <c r="AG8" s="31"/>
    </row>
    <row r="9" spans="1:33" s="4" customFormat="1" ht="15" customHeight="1">
      <c r="A9" s="37"/>
      <c r="B9" s="33"/>
      <c r="C9" s="123" t="s">
        <v>300</v>
      </c>
      <c r="D9" s="92" t="s">
        <v>316</v>
      </c>
      <c r="E9" s="39" t="s">
        <v>70</v>
      </c>
      <c r="F9" s="163">
        <v>2700</v>
      </c>
      <c r="G9" s="164"/>
      <c r="H9" s="123" t="s">
        <v>334</v>
      </c>
      <c r="I9" s="38" t="s">
        <v>316</v>
      </c>
      <c r="J9" s="39"/>
      <c r="K9" s="49">
        <v>1700</v>
      </c>
      <c r="L9" s="8"/>
      <c r="M9" s="123" t="s">
        <v>342</v>
      </c>
      <c r="N9" s="38" t="s">
        <v>315</v>
      </c>
      <c r="O9" s="179"/>
      <c r="P9" s="49">
        <v>1150</v>
      </c>
      <c r="Q9" s="8"/>
      <c r="R9" s="123" t="s">
        <v>349</v>
      </c>
      <c r="S9" s="38" t="s">
        <v>325</v>
      </c>
      <c r="T9" s="39"/>
      <c r="U9" s="48">
        <v>1150</v>
      </c>
      <c r="V9" s="8"/>
      <c r="W9" s="123"/>
      <c r="X9" s="38"/>
      <c r="Y9" s="39"/>
      <c r="Z9" s="48"/>
      <c r="AA9" s="8"/>
      <c r="AB9" s="75" t="s">
        <v>354</v>
      </c>
      <c r="AG9" s="31"/>
    </row>
    <row r="10" spans="1:33" s="4" customFormat="1" ht="15" customHeight="1">
      <c r="A10" s="37"/>
      <c r="B10" s="33"/>
      <c r="C10" s="123" t="s">
        <v>301</v>
      </c>
      <c r="D10" s="92" t="s">
        <v>317</v>
      </c>
      <c r="E10" s="39" t="s">
        <v>70</v>
      </c>
      <c r="F10" s="163">
        <v>2250</v>
      </c>
      <c r="G10" s="164"/>
      <c r="H10" s="123" t="s">
        <v>335</v>
      </c>
      <c r="I10" s="38" t="s">
        <v>317</v>
      </c>
      <c r="J10" s="39" t="s">
        <v>977</v>
      </c>
      <c r="K10" s="49">
        <v>3400</v>
      </c>
      <c r="L10" s="8"/>
      <c r="M10" s="123" t="s">
        <v>343</v>
      </c>
      <c r="N10" s="38" t="s">
        <v>331</v>
      </c>
      <c r="O10" s="179"/>
      <c r="P10" s="49">
        <v>1950</v>
      </c>
      <c r="Q10" s="8"/>
      <c r="R10" s="123"/>
      <c r="S10" s="38"/>
      <c r="T10" s="39"/>
      <c r="U10" s="49"/>
      <c r="V10" s="8"/>
      <c r="W10" s="123"/>
      <c r="X10" s="38"/>
      <c r="Y10" s="39"/>
      <c r="Z10" s="49"/>
      <c r="AA10" s="8"/>
      <c r="AB10" s="75" t="s">
        <v>929</v>
      </c>
      <c r="AG10" s="31"/>
    </row>
    <row r="11" spans="1:33" s="4" customFormat="1" ht="15" customHeight="1">
      <c r="A11" s="37"/>
      <c r="B11" s="33"/>
      <c r="C11" s="123" t="s">
        <v>302</v>
      </c>
      <c r="D11" s="121" t="s">
        <v>318</v>
      </c>
      <c r="E11" s="39" t="s">
        <v>70</v>
      </c>
      <c r="F11" s="163">
        <v>2300</v>
      </c>
      <c r="G11" s="164"/>
      <c r="H11" s="123" t="s">
        <v>336</v>
      </c>
      <c r="I11" s="38" t="s">
        <v>323</v>
      </c>
      <c r="J11" s="39"/>
      <c r="K11" s="49">
        <v>1450</v>
      </c>
      <c r="L11" s="8"/>
      <c r="M11" s="123" t="s">
        <v>344</v>
      </c>
      <c r="N11" s="38" t="s">
        <v>333</v>
      </c>
      <c r="O11" s="179"/>
      <c r="P11" s="49">
        <v>1800</v>
      </c>
      <c r="Q11" s="8"/>
      <c r="R11" s="123"/>
      <c r="S11" s="38"/>
      <c r="T11" s="39"/>
      <c r="U11" s="49"/>
      <c r="V11" s="8"/>
      <c r="W11" s="123"/>
      <c r="X11" s="38"/>
      <c r="Y11" s="39"/>
      <c r="Z11" s="49"/>
      <c r="AA11" s="8"/>
      <c r="AB11" s="75" t="s">
        <v>355</v>
      </c>
      <c r="AG11" s="31"/>
    </row>
    <row r="12" spans="1:28" s="4" customFormat="1" ht="15" customHeight="1">
      <c r="A12" s="37"/>
      <c r="B12" s="33"/>
      <c r="C12" s="123" t="s">
        <v>303</v>
      </c>
      <c r="D12" s="92" t="s">
        <v>319</v>
      </c>
      <c r="E12" s="39" t="s">
        <v>70</v>
      </c>
      <c r="F12" s="163">
        <v>1450</v>
      </c>
      <c r="G12" s="164"/>
      <c r="H12" s="123" t="s">
        <v>337</v>
      </c>
      <c r="I12" s="38" t="s">
        <v>338</v>
      </c>
      <c r="J12" s="39" t="s">
        <v>977</v>
      </c>
      <c r="K12" s="49">
        <v>800</v>
      </c>
      <c r="L12" s="8"/>
      <c r="M12" s="123">
        <v>240210303080</v>
      </c>
      <c r="N12" s="38" t="s">
        <v>963</v>
      </c>
      <c r="O12" s="179"/>
      <c r="P12" s="49">
        <v>200</v>
      </c>
      <c r="Q12" s="8"/>
      <c r="R12" s="123"/>
      <c r="S12" s="38"/>
      <c r="T12" s="39"/>
      <c r="U12" s="49"/>
      <c r="V12" s="8"/>
      <c r="W12" s="123"/>
      <c r="X12" s="38"/>
      <c r="Y12" s="39"/>
      <c r="Z12" s="49"/>
      <c r="AA12" s="8"/>
      <c r="AB12" s="75"/>
    </row>
    <row r="13" spans="1:28" s="4" customFormat="1" ht="15" customHeight="1">
      <c r="A13" s="37"/>
      <c r="B13" s="33"/>
      <c r="C13" s="123" t="s">
        <v>304</v>
      </c>
      <c r="D13" s="92" t="s">
        <v>320</v>
      </c>
      <c r="E13" s="39" t="s">
        <v>61</v>
      </c>
      <c r="F13" s="163">
        <v>1650</v>
      </c>
      <c r="G13" s="164"/>
      <c r="H13" s="123"/>
      <c r="I13" s="38"/>
      <c r="J13" s="39"/>
      <c r="K13" s="49"/>
      <c r="L13" s="8"/>
      <c r="M13" s="123"/>
      <c r="N13" s="38"/>
      <c r="O13" s="179"/>
      <c r="P13" s="49"/>
      <c r="Q13" s="8"/>
      <c r="R13" s="123"/>
      <c r="S13" s="38"/>
      <c r="T13" s="39"/>
      <c r="U13" s="49"/>
      <c r="V13" s="8"/>
      <c r="W13" s="123"/>
      <c r="X13" s="38"/>
      <c r="Y13" s="39"/>
      <c r="Z13" s="49"/>
      <c r="AA13" s="8"/>
      <c r="AB13" s="75"/>
    </row>
    <row r="14" spans="1:28" s="4" customFormat="1" ht="15" customHeight="1">
      <c r="A14" s="37"/>
      <c r="B14" s="33"/>
      <c r="C14" s="123" t="s">
        <v>305</v>
      </c>
      <c r="D14" s="121" t="s">
        <v>321</v>
      </c>
      <c r="E14" s="39" t="s">
        <v>68</v>
      </c>
      <c r="F14" s="163">
        <v>2550</v>
      </c>
      <c r="G14" s="164"/>
      <c r="H14" s="123"/>
      <c r="I14" s="38"/>
      <c r="J14" s="39"/>
      <c r="K14" s="49"/>
      <c r="L14" s="8"/>
      <c r="M14" s="123"/>
      <c r="N14" s="38"/>
      <c r="O14" s="179"/>
      <c r="P14" s="49"/>
      <c r="Q14" s="8"/>
      <c r="R14" s="123"/>
      <c r="S14" s="38"/>
      <c r="T14" s="39"/>
      <c r="U14" s="49"/>
      <c r="V14" s="8"/>
      <c r="W14" s="123"/>
      <c r="X14" s="38"/>
      <c r="Y14" s="39"/>
      <c r="Z14" s="49"/>
      <c r="AA14" s="8"/>
      <c r="AB14" s="75"/>
    </row>
    <row r="15" spans="1:28" s="4" customFormat="1" ht="15" customHeight="1">
      <c r="A15" s="37"/>
      <c r="B15" s="33"/>
      <c r="C15" s="123" t="s">
        <v>306</v>
      </c>
      <c r="D15" s="121" t="s">
        <v>322</v>
      </c>
      <c r="E15" s="39" t="s">
        <v>70</v>
      </c>
      <c r="F15" s="163">
        <v>1750</v>
      </c>
      <c r="G15" s="164"/>
      <c r="H15" s="123"/>
      <c r="I15" s="38"/>
      <c r="J15" s="39"/>
      <c r="K15" s="49"/>
      <c r="L15" s="8"/>
      <c r="M15" s="123"/>
      <c r="N15" s="38"/>
      <c r="O15" s="179"/>
      <c r="P15" s="49"/>
      <c r="Q15" s="8"/>
      <c r="R15" s="123"/>
      <c r="S15" s="38"/>
      <c r="T15" s="39"/>
      <c r="U15" s="49"/>
      <c r="V15" s="8"/>
      <c r="W15" s="123"/>
      <c r="X15" s="38"/>
      <c r="Y15" s="39"/>
      <c r="Z15" s="49"/>
      <c r="AA15" s="8"/>
      <c r="AB15" s="75"/>
    </row>
    <row r="16" spans="1:28" s="4" customFormat="1" ht="15" customHeight="1">
      <c r="A16" s="37"/>
      <c r="B16" s="33"/>
      <c r="C16" s="123" t="s">
        <v>307</v>
      </c>
      <c r="D16" s="92" t="s">
        <v>323</v>
      </c>
      <c r="E16" s="39" t="s">
        <v>70</v>
      </c>
      <c r="F16" s="163">
        <v>1300</v>
      </c>
      <c r="G16" s="165"/>
      <c r="H16" s="123"/>
      <c r="I16" s="38"/>
      <c r="J16" s="39"/>
      <c r="K16" s="49"/>
      <c r="L16" s="8"/>
      <c r="M16" s="123"/>
      <c r="N16" s="38"/>
      <c r="O16" s="179"/>
      <c r="P16" s="49"/>
      <c r="Q16" s="8"/>
      <c r="R16" s="123"/>
      <c r="S16" s="38"/>
      <c r="T16" s="39"/>
      <c r="U16" s="49"/>
      <c r="V16" s="8"/>
      <c r="W16" s="123"/>
      <c r="X16" s="38"/>
      <c r="Y16" s="39"/>
      <c r="Z16" s="49"/>
      <c r="AA16" s="8"/>
      <c r="AB16" s="74"/>
    </row>
    <row r="17" spans="1:28" s="4" customFormat="1" ht="15" customHeight="1">
      <c r="A17" s="37"/>
      <c r="B17" s="33"/>
      <c r="C17" s="123" t="s">
        <v>308</v>
      </c>
      <c r="D17" s="92" t="s">
        <v>324</v>
      </c>
      <c r="E17" s="39" t="s">
        <v>70</v>
      </c>
      <c r="F17" s="163">
        <v>1600</v>
      </c>
      <c r="G17" s="164"/>
      <c r="H17" s="123"/>
      <c r="I17" s="38"/>
      <c r="J17" s="39"/>
      <c r="K17" s="49"/>
      <c r="L17" s="8"/>
      <c r="M17" s="123"/>
      <c r="N17" s="38"/>
      <c r="O17" s="179"/>
      <c r="P17" s="49"/>
      <c r="Q17" s="8"/>
      <c r="R17" s="123"/>
      <c r="S17" s="38"/>
      <c r="T17" s="39"/>
      <c r="U17" s="49"/>
      <c r="V17" s="8"/>
      <c r="W17" s="123"/>
      <c r="X17" s="38"/>
      <c r="Y17" s="39"/>
      <c r="Z17" s="49"/>
      <c r="AA17" s="8"/>
      <c r="AB17" s="75"/>
    </row>
    <row r="18" spans="1:28" s="4" customFormat="1" ht="15" customHeight="1">
      <c r="A18" s="37"/>
      <c r="B18" s="33"/>
      <c r="C18" s="123" t="s">
        <v>309</v>
      </c>
      <c r="D18" s="92" t="s">
        <v>325</v>
      </c>
      <c r="E18" s="39" t="s">
        <v>70</v>
      </c>
      <c r="F18" s="166">
        <v>7050</v>
      </c>
      <c r="G18" s="164"/>
      <c r="H18" s="123"/>
      <c r="I18" s="38"/>
      <c r="J18" s="39"/>
      <c r="K18" s="49"/>
      <c r="L18" s="8"/>
      <c r="M18" s="123"/>
      <c r="N18" s="38"/>
      <c r="O18" s="179"/>
      <c r="P18" s="49"/>
      <c r="Q18" s="8"/>
      <c r="R18" s="123"/>
      <c r="S18" s="38"/>
      <c r="T18" s="39"/>
      <c r="U18" s="49"/>
      <c r="V18" s="8"/>
      <c r="W18" s="123"/>
      <c r="X18" s="38"/>
      <c r="Y18" s="39"/>
      <c r="Z18" s="49"/>
      <c r="AA18" s="8"/>
      <c r="AB18" s="75"/>
    </row>
    <row r="19" spans="1:28" s="4" customFormat="1" ht="15" customHeight="1">
      <c r="A19" s="37"/>
      <c r="B19" s="33" t="s">
        <v>12</v>
      </c>
      <c r="C19" s="123" t="s">
        <v>310</v>
      </c>
      <c r="D19" s="92" t="s">
        <v>326</v>
      </c>
      <c r="E19" s="39" t="s">
        <v>13</v>
      </c>
      <c r="F19" s="166">
        <v>2700</v>
      </c>
      <c r="G19" s="164"/>
      <c r="H19" s="123"/>
      <c r="I19" s="38"/>
      <c r="J19" s="39"/>
      <c r="K19" s="49"/>
      <c r="L19" s="8"/>
      <c r="M19" s="123"/>
      <c r="N19" s="38"/>
      <c r="O19" s="179"/>
      <c r="P19" s="49"/>
      <c r="Q19" s="8"/>
      <c r="R19" s="123"/>
      <c r="S19" s="38"/>
      <c r="T19" s="39"/>
      <c r="U19" s="49"/>
      <c r="V19" s="8"/>
      <c r="W19" s="123"/>
      <c r="X19" s="38"/>
      <c r="Y19" s="39"/>
      <c r="Z19" s="49"/>
      <c r="AA19" s="8"/>
      <c r="AB19" s="75" t="s">
        <v>356</v>
      </c>
    </row>
    <row r="20" spans="1:28" s="4" customFormat="1" ht="15" customHeight="1">
      <c r="A20" s="82"/>
      <c r="B20" s="83" t="s">
        <v>27</v>
      </c>
      <c r="C20" s="124" t="s">
        <v>311</v>
      </c>
      <c r="D20" s="93" t="s">
        <v>327</v>
      </c>
      <c r="E20" s="85" t="s">
        <v>276</v>
      </c>
      <c r="F20" s="167">
        <v>2500</v>
      </c>
      <c r="G20" s="168"/>
      <c r="H20" s="124"/>
      <c r="I20" s="84"/>
      <c r="J20" s="85"/>
      <c r="K20" s="87"/>
      <c r="L20" s="86"/>
      <c r="M20" s="124"/>
      <c r="N20" s="84"/>
      <c r="O20" s="85"/>
      <c r="P20" s="87"/>
      <c r="Q20" s="86"/>
      <c r="R20" s="124"/>
      <c r="S20" s="84"/>
      <c r="T20" s="85"/>
      <c r="U20" s="87"/>
      <c r="V20" s="86"/>
      <c r="W20" s="124"/>
      <c r="X20" s="84"/>
      <c r="Y20" s="85"/>
      <c r="Z20" s="87"/>
      <c r="AA20" s="86"/>
      <c r="AB20" s="75" t="s">
        <v>357</v>
      </c>
    </row>
    <row r="21" spans="1:28" s="4" customFormat="1" ht="15" customHeight="1">
      <c r="A21" s="37"/>
      <c r="B21" s="33"/>
      <c r="C21" s="123" t="s">
        <v>312</v>
      </c>
      <c r="D21" s="92" t="s">
        <v>328</v>
      </c>
      <c r="E21" s="39" t="s">
        <v>70</v>
      </c>
      <c r="F21" s="169">
        <v>1900</v>
      </c>
      <c r="G21" s="164"/>
      <c r="H21" s="123"/>
      <c r="I21" s="38"/>
      <c r="J21" s="39"/>
      <c r="K21" s="51"/>
      <c r="L21" s="8"/>
      <c r="M21" s="123"/>
      <c r="N21" s="38"/>
      <c r="O21" s="39"/>
      <c r="P21" s="51"/>
      <c r="Q21" s="8"/>
      <c r="R21" s="123"/>
      <c r="S21" s="38"/>
      <c r="T21" s="39"/>
      <c r="U21" s="253"/>
      <c r="V21" s="8"/>
      <c r="W21" s="123"/>
      <c r="X21" s="38"/>
      <c r="Y21" s="39"/>
      <c r="Z21" s="253"/>
      <c r="AA21" s="8"/>
      <c r="AB21" s="75"/>
    </row>
    <row r="22" spans="1:28" s="4" customFormat="1" ht="15" customHeight="1">
      <c r="A22" s="37"/>
      <c r="B22" s="33"/>
      <c r="C22" s="123"/>
      <c r="D22" s="92"/>
      <c r="E22" s="39"/>
      <c r="F22" s="169"/>
      <c r="G22" s="164"/>
      <c r="H22" s="123"/>
      <c r="I22" s="38"/>
      <c r="J22" s="39"/>
      <c r="K22" s="51"/>
      <c r="L22" s="8"/>
      <c r="M22" s="123"/>
      <c r="N22" s="38"/>
      <c r="O22" s="39"/>
      <c r="P22" s="51"/>
      <c r="Q22" s="8"/>
      <c r="R22" s="123"/>
      <c r="S22" s="38"/>
      <c r="T22" s="39"/>
      <c r="U22" s="253"/>
      <c r="V22" s="8"/>
      <c r="W22" s="123"/>
      <c r="X22" s="38"/>
      <c r="Y22" s="39"/>
      <c r="Z22" s="253"/>
      <c r="AA22" s="8"/>
      <c r="AB22" s="75"/>
    </row>
    <row r="23" spans="1:28" s="31" customFormat="1" ht="15" customHeight="1">
      <c r="A23" s="37"/>
      <c r="B23" s="33"/>
      <c r="C23" s="123"/>
      <c r="D23" s="92"/>
      <c r="E23" s="39"/>
      <c r="F23" s="169"/>
      <c r="G23" s="164"/>
      <c r="H23" s="123"/>
      <c r="I23" s="38"/>
      <c r="J23" s="39"/>
      <c r="K23" s="51"/>
      <c r="L23" s="8"/>
      <c r="M23" s="123"/>
      <c r="N23" s="38"/>
      <c r="O23" s="39"/>
      <c r="P23" s="51"/>
      <c r="Q23" s="8"/>
      <c r="R23" s="123"/>
      <c r="S23" s="38"/>
      <c r="T23" s="39"/>
      <c r="U23" s="253"/>
      <c r="V23" s="8"/>
      <c r="W23" s="123"/>
      <c r="X23" s="38"/>
      <c r="Y23" s="39"/>
      <c r="Z23" s="253"/>
      <c r="AA23" s="8"/>
      <c r="AB23" s="75"/>
    </row>
    <row r="24" spans="1:28" s="31" customFormat="1" ht="15" customHeight="1">
      <c r="A24" s="37"/>
      <c r="B24" s="33"/>
      <c r="C24" s="123"/>
      <c r="D24" s="92"/>
      <c r="E24" s="39"/>
      <c r="F24" s="169"/>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c r="B25" s="33"/>
      <c r="C25" s="123"/>
      <c r="D25" s="92"/>
      <c r="E25" s="39"/>
      <c r="F25" s="169"/>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68"/>
      <c r="C26" s="122"/>
      <c r="D26" s="94"/>
      <c r="E26" s="128"/>
      <c r="F26" s="170"/>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33"/>
      <c r="C27" s="123"/>
      <c r="D27" s="92"/>
      <c r="E27" s="39"/>
      <c r="F27" s="169"/>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c r="D28" s="92"/>
      <c r="E28" s="39"/>
      <c r="F28" s="169"/>
      <c r="G28" s="164"/>
      <c r="H28" s="123"/>
      <c r="I28" s="38"/>
      <c r="J28" s="39"/>
      <c r="K28" s="49"/>
      <c r="L28" s="8"/>
      <c r="M28" s="123"/>
      <c r="N28" s="38"/>
      <c r="O28" s="39"/>
      <c r="P28" s="51"/>
      <c r="Q28" s="8"/>
      <c r="R28" s="123"/>
      <c r="S28" s="38"/>
      <c r="T28" s="39"/>
      <c r="U28" s="49"/>
      <c r="V28" s="8"/>
      <c r="W28" s="123"/>
      <c r="X28" s="38"/>
      <c r="Y28" s="39"/>
      <c r="Z28" s="49"/>
      <c r="AA28" s="8"/>
      <c r="AB28" s="75"/>
    </row>
    <row r="29" spans="1:28" s="4" customFormat="1" ht="15" customHeight="1">
      <c r="A29" s="37"/>
      <c r="B29" s="33"/>
      <c r="C29" s="123"/>
      <c r="D29" s="92"/>
      <c r="E29" s="39"/>
      <c r="F29" s="169"/>
      <c r="G29" s="164"/>
      <c r="H29" s="123"/>
      <c r="I29" s="38"/>
      <c r="J29" s="39"/>
      <c r="K29" s="49"/>
      <c r="L29" s="8"/>
      <c r="M29" s="123"/>
      <c r="N29" s="38"/>
      <c r="O29" s="39"/>
      <c r="P29" s="49"/>
      <c r="Q29" s="8"/>
      <c r="R29" s="123"/>
      <c r="S29" s="38"/>
      <c r="T29" s="39"/>
      <c r="U29" s="49"/>
      <c r="V29" s="8"/>
      <c r="W29" s="123"/>
      <c r="X29" s="38"/>
      <c r="Y29" s="39"/>
      <c r="Z29" s="49"/>
      <c r="AA29" s="8"/>
      <c r="AB29" s="75"/>
    </row>
    <row r="30" spans="1:28" s="4" customFormat="1" ht="15" customHeight="1">
      <c r="A30" s="37"/>
      <c r="B30" s="33"/>
      <c r="C30" s="123"/>
      <c r="D30" s="92"/>
      <c r="E30" s="39"/>
      <c r="F30" s="169"/>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c r="D31" s="92"/>
      <c r="E31" s="39"/>
      <c r="F31" s="169"/>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c r="D32" s="92"/>
      <c r="E32" s="39"/>
      <c r="F32" s="169"/>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c r="D33" s="92"/>
      <c r="E33" s="39"/>
      <c r="F33" s="169"/>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c r="D34" s="92"/>
      <c r="E34" s="39"/>
      <c r="F34" s="169"/>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92"/>
      <c r="E35" s="39"/>
      <c r="F35" s="169"/>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92"/>
      <c r="E36" s="39"/>
      <c r="F36" s="169"/>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6"/>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16　店</v>
      </c>
      <c r="E43" s="129"/>
      <c r="F43" s="46">
        <f>SUM(F6:F42)</f>
        <v>36600</v>
      </c>
      <c r="G43" s="172">
        <f>SUM(G6:G42)</f>
        <v>0</v>
      </c>
      <c r="H43" s="45"/>
      <c r="I43" s="28" t="str">
        <f>CONCATENATE(FIXED(COUNTA(I6:I42),0,0),"　店")</f>
        <v>7　店</v>
      </c>
      <c r="J43" s="129"/>
      <c r="K43" s="50">
        <f>SUM(K6:K42)</f>
        <v>11650</v>
      </c>
      <c r="L43" s="52">
        <f>SUM(L6:L42)</f>
        <v>0</v>
      </c>
      <c r="M43" s="45"/>
      <c r="N43" s="28" t="str">
        <f>CONCATENATE(FIXED(COUNTA(N6:N42),0,0),"　店")</f>
        <v>7　店</v>
      </c>
      <c r="O43" s="129"/>
      <c r="P43" s="50">
        <f>SUM(P6:P42)</f>
        <v>7000</v>
      </c>
      <c r="Q43" s="52">
        <f>SUM(Q6:Q42)</f>
        <v>0</v>
      </c>
      <c r="R43" s="45"/>
      <c r="S43" s="28" t="str">
        <f>CONCATENATE(FIXED(COUNTA(S6:S42),0,0),"　店")</f>
        <v>4　店</v>
      </c>
      <c r="T43" s="129"/>
      <c r="U43" s="50">
        <f>SUM(U6:U42)</f>
        <v>3150</v>
      </c>
      <c r="V43" s="52">
        <f>SUM(V6:V42)</f>
        <v>0</v>
      </c>
      <c r="W43" s="45"/>
      <c r="X43" s="28" t="str">
        <f>CONCATENATE(FIXED(COUNTA(X6:X42),0,0),"　店")</f>
        <v>1　店</v>
      </c>
      <c r="Y43" s="129"/>
      <c r="Z43" s="50">
        <f>SUM(Z6:Z42)</f>
        <v>200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1000</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34" sqref="F34"/>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358</v>
      </c>
      <c r="C4" s="350"/>
      <c r="D4" s="350"/>
      <c r="E4" s="350"/>
      <c r="F4" s="18"/>
      <c r="G4" s="19" t="s">
        <v>4</v>
      </c>
      <c r="H4" s="20"/>
      <c r="I4" s="351">
        <f>SUM(G43,L43,Q43,V43,AA43)</f>
        <v>0</v>
      </c>
      <c r="J4" s="351"/>
      <c r="K4" s="21" t="s">
        <v>35</v>
      </c>
      <c r="L4" s="352">
        <f>SUM(F43,K43,P43,U43,Z43)</f>
        <v>94500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91</v>
      </c>
      <c r="Y5" s="349"/>
      <c r="Z5" s="349"/>
      <c r="AA5" s="29" t="s">
        <v>42</v>
      </c>
      <c r="AB5" s="30" t="s">
        <v>11</v>
      </c>
    </row>
    <row r="6" spans="1:33" s="4" customFormat="1" ht="15" customHeight="1">
      <c r="A6" s="32"/>
      <c r="B6" s="33"/>
      <c r="C6" s="122" t="s">
        <v>359</v>
      </c>
      <c r="D6" s="127" t="s">
        <v>391</v>
      </c>
      <c r="E6" s="35" t="s">
        <v>392</v>
      </c>
      <c r="F6" s="161">
        <v>1650</v>
      </c>
      <c r="G6" s="162"/>
      <c r="H6" s="125" t="s">
        <v>423</v>
      </c>
      <c r="I6" s="34" t="s">
        <v>424</v>
      </c>
      <c r="J6" s="35" t="s">
        <v>978</v>
      </c>
      <c r="K6" s="47">
        <v>1100</v>
      </c>
      <c r="L6" s="6"/>
      <c r="M6" s="125" t="s">
        <v>446</v>
      </c>
      <c r="N6" s="34" t="s">
        <v>435</v>
      </c>
      <c r="O6" s="35"/>
      <c r="P6" s="47">
        <v>250</v>
      </c>
      <c r="Q6" s="6"/>
      <c r="R6" s="125" t="s">
        <v>455</v>
      </c>
      <c r="S6" s="34" t="s">
        <v>456</v>
      </c>
      <c r="T6" s="35"/>
      <c r="U6" s="47">
        <v>950</v>
      </c>
      <c r="V6" s="6"/>
      <c r="W6" s="125" t="s">
        <v>473</v>
      </c>
      <c r="X6" s="146" t="s">
        <v>942</v>
      </c>
      <c r="Y6" s="35"/>
      <c r="Z6" s="47">
        <v>2250</v>
      </c>
      <c r="AA6" s="6"/>
      <c r="AB6" s="73" t="s">
        <v>480</v>
      </c>
      <c r="AG6" s="31"/>
    </row>
    <row r="7" spans="1:33" s="4" customFormat="1" ht="15" customHeight="1">
      <c r="A7" s="37"/>
      <c r="B7" s="33"/>
      <c r="C7" s="123" t="s">
        <v>360</v>
      </c>
      <c r="D7" s="92" t="s">
        <v>393</v>
      </c>
      <c r="E7" s="39" t="s">
        <v>392</v>
      </c>
      <c r="F7" s="163">
        <v>1100</v>
      </c>
      <c r="G7" s="164"/>
      <c r="H7" s="123" t="s">
        <v>425</v>
      </c>
      <c r="I7" s="38" t="s">
        <v>966</v>
      </c>
      <c r="J7" s="39" t="s">
        <v>978</v>
      </c>
      <c r="K7" s="48">
        <v>1950</v>
      </c>
      <c r="L7" s="8"/>
      <c r="M7" s="123" t="s">
        <v>447</v>
      </c>
      <c r="N7" s="38" t="s">
        <v>431</v>
      </c>
      <c r="O7" s="39"/>
      <c r="P7" s="51">
        <v>800</v>
      </c>
      <c r="Q7" s="8"/>
      <c r="R7" s="123" t="s">
        <v>457</v>
      </c>
      <c r="S7" s="38" t="s">
        <v>424</v>
      </c>
      <c r="T7" s="39"/>
      <c r="U7" s="49">
        <v>600</v>
      </c>
      <c r="V7" s="8"/>
      <c r="W7" s="123" t="s">
        <v>474</v>
      </c>
      <c r="X7" s="121" t="s">
        <v>943</v>
      </c>
      <c r="Y7" s="39"/>
      <c r="Z7" s="49">
        <v>700</v>
      </c>
      <c r="AA7" s="8"/>
      <c r="AB7" s="74" t="s">
        <v>481</v>
      </c>
      <c r="AG7" s="31"/>
    </row>
    <row r="8" spans="1:33" s="4" customFormat="1" ht="15" customHeight="1">
      <c r="A8" s="37" t="s">
        <v>476</v>
      </c>
      <c r="B8" s="33"/>
      <c r="C8" s="123" t="s">
        <v>361</v>
      </c>
      <c r="D8" s="92" t="s">
        <v>394</v>
      </c>
      <c r="E8" s="39" t="s">
        <v>392</v>
      </c>
      <c r="F8" s="163">
        <v>3050</v>
      </c>
      <c r="G8" s="164"/>
      <c r="H8" s="123" t="s">
        <v>426</v>
      </c>
      <c r="I8" s="38" t="s">
        <v>396</v>
      </c>
      <c r="J8" s="39" t="s">
        <v>993</v>
      </c>
      <c r="K8" s="49">
        <v>1000</v>
      </c>
      <c r="L8" s="8"/>
      <c r="M8" s="123" t="s">
        <v>448</v>
      </c>
      <c r="N8" s="38" t="s">
        <v>449</v>
      </c>
      <c r="O8" s="39"/>
      <c r="P8" s="49">
        <v>1450</v>
      </c>
      <c r="Q8" s="8"/>
      <c r="R8" s="123" t="s">
        <v>458</v>
      </c>
      <c r="S8" s="38" t="s">
        <v>396</v>
      </c>
      <c r="T8" s="39"/>
      <c r="U8" s="48">
        <v>500</v>
      </c>
      <c r="V8" s="8"/>
      <c r="W8" s="123"/>
      <c r="X8" s="121"/>
      <c r="Y8" s="39"/>
      <c r="Z8" s="48"/>
      <c r="AA8" s="8"/>
      <c r="AB8" s="74" t="s">
        <v>482</v>
      </c>
      <c r="AG8" s="31"/>
    </row>
    <row r="9" spans="1:33" s="4" customFormat="1" ht="15" customHeight="1">
      <c r="A9" s="37" t="s">
        <v>477</v>
      </c>
      <c r="B9" s="33"/>
      <c r="C9" s="123" t="s">
        <v>362</v>
      </c>
      <c r="D9" s="92" t="s">
        <v>395</v>
      </c>
      <c r="E9" s="39" t="s">
        <v>392</v>
      </c>
      <c r="F9" s="163">
        <v>1300</v>
      </c>
      <c r="G9" s="164"/>
      <c r="H9" s="123" t="s">
        <v>427</v>
      </c>
      <c r="I9" s="38" t="s">
        <v>398</v>
      </c>
      <c r="J9" s="39" t="s">
        <v>993</v>
      </c>
      <c r="K9" s="49">
        <v>2200</v>
      </c>
      <c r="L9" s="8"/>
      <c r="M9" s="123" t="s">
        <v>450</v>
      </c>
      <c r="N9" s="38" t="s">
        <v>451</v>
      </c>
      <c r="O9" s="39"/>
      <c r="P9" s="49">
        <v>1950</v>
      </c>
      <c r="Q9" s="8"/>
      <c r="R9" s="123" t="s">
        <v>459</v>
      </c>
      <c r="S9" s="38" t="s">
        <v>460</v>
      </c>
      <c r="T9" s="39"/>
      <c r="U9" s="48">
        <v>350</v>
      </c>
      <c r="V9" s="8"/>
      <c r="W9" s="123"/>
      <c r="X9" s="121"/>
      <c r="Y9" s="39"/>
      <c r="Z9" s="48"/>
      <c r="AA9" s="8"/>
      <c r="AB9" s="75"/>
      <c r="AG9" s="31"/>
    </row>
    <row r="10" spans="1:33" s="4" customFormat="1" ht="15" customHeight="1">
      <c r="A10" s="37"/>
      <c r="B10" s="33"/>
      <c r="C10" s="123" t="s">
        <v>363</v>
      </c>
      <c r="D10" s="92" t="s">
        <v>364</v>
      </c>
      <c r="E10" s="39" t="s">
        <v>30</v>
      </c>
      <c r="F10" s="163">
        <v>2900</v>
      </c>
      <c r="G10" s="164"/>
      <c r="H10" s="123" t="s">
        <v>428</v>
      </c>
      <c r="I10" s="38" t="s">
        <v>429</v>
      </c>
      <c r="J10" s="39" t="s">
        <v>978</v>
      </c>
      <c r="K10" s="49">
        <v>3850</v>
      </c>
      <c r="L10" s="8"/>
      <c r="M10" s="123" t="s">
        <v>452</v>
      </c>
      <c r="N10" s="38" t="s">
        <v>453</v>
      </c>
      <c r="O10" s="39"/>
      <c r="P10" s="49">
        <v>1450</v>
      </c>
      <c r="Q10" s="8"/>
      <c r="R10" s="123" t="s">
        <v>461</v>
      </c>
      <c r="S10" s="38" t="s">
        <v>462</v>
      </c>
      <c r="T10" s="39"/>
      <c r="U10" s="49">
        <v>1350</v>
      </c>
      <c r="V10" s="8"/>
      <c r="W10" s="123"/>
      <c r="X10" s="121"/>
      <c r="Y10" s="39"/>
      <c r="Z10" s="49"/>
      <c r="AA10" s="8"/>
      <c r="AB10" s="75"/>
      <c r="AG10" s="31"/>
    </row>
    <row r="11" spans="1:33" s="4" customFormat="1" ht="15" customHeight="1">
      <c r="A11" s="37"/>
      <c r="B11" s="33"/>
      <c r="C11" s="123" t="s">
        <v>365</v>
      </c>
      <c r="D11" s="92" t="s">
        <v>396</v>
      </c>
      <c r="E11" s="39" t="s">
        <v>397</v>
      </c>
      <c r="F11" s="163">
        <v>2250</v>
      </c>
      <c r="G11" s="164"/>
      <c r="H11" s="123" t="s">
        <v>430</v>
      </c>
      <c r="I11" s="38" t="s">
        <v>431</v>
      </c>
      <c r="J11" s="39" t="s">
        <v>978</v>
      </c>
      <c r="K11" s="49">
        <v>2350</v>
      </c>
      <c r="L11" s="8"/>
      <c r="M11" s="123" t="s">
        <v>454</v>
      </c>
      <c r="N11" s="92" t="s">
        <v>1005</v>
      </c>
      <c r="O11" s="39"/>
      <c r="P11" s="49">
        <v>1950</v>
      </c>
      <c r="Q11" s="8"/>
      <c r="R11" s="123" t="s">
        <v>463</v>
      </c>
      <c r="S11" s="38" t="s">
        <v>464</v>
      </c>
      <c r="T11" s="39"/>
      <c r="U11" s="49">
        <v>1200</v>
      </c>
      <c r="V11" s="8"/>
      <c r="W11" s="123"/>
      <c r="X11" s="121"/>
      <c r="Y11" s="39"/>
      <c r="Z11" s="49"/>
      <c r="AA11" s="8"/>
      <c r="AB11" s="75"/>
      <c r="AG11" s="31"/>
    </row>
    <row r="12" spans="1:28" s="4" customFormat="1" ht="15" customHeight="1">
      <c r="A12" s="37"/>
      <c r="B12" s="33"/>
      <c r="C12" s="123">
        <v>240220101310</v>
      </c>
      <c r="D12" s="92" t="s">
        <v>970</v>
      </c>
      <c r="E12" s="39"/>
      <c r="F12" s="163">
        <v>1600</v>
      </c>
      <c r="G12" s="164"/>
      <c r="H12" s="123" t="s">
        <v>432</v>
      </c>
      <c r="I12" s="38" t="s">
        <v>433</v>
      </c>
      <c r="J12" s="39" t="s">
        <v>977</v>
      </c>
      <c r="K12" s="49">
        <v>1350</v>
      </c>
      <c r="L12" s="8"/>
      <c r="M12" s="123"/>
      <c r="N12" s="38"/>
      <c r="O12" s="39"/>
      <c r="P12" s="49"/>
      <c r="Q12" s="8"/>
      <c r="R12" s="123" t="s">
        <v>465</v>
      </c>
      <c r="S12" s="38" t="s">
        <v>996</v>
      </c>
      <c r="T12" s="39"/>
      <c r="U12" s="49">
        <v>650</v>
      </c>
      <c r="V12" s="8"/>
      <c r="W12" s="123"/>
      <c r="X12" s="121"/>
      <c r="Y12" s="39"/>
      <c r="Z12" s="49"/>
      <c r="AA12" s="8"/>
      <c r="AB12" s="75"/>
    </row>
    <row r="13" spans="1:28" s="4" customFormat="1" ht="15" customHeight="1">
      <c r="A13" s="37" t="s">
        <v>478</v>
      </c>
      <c r="B13" s="33"/>
      <c r="C13" s="123" t="s">
        <v>366</v>
      </c>
      <c r="D13" s="92" t="s">
        <v>367</v>
      </c>
      <c r="E13" s="39" t="s">
        <v>30</v>
      </c>
      <c r="F13" s="163">
        <v>1950</v>
      </c>
      <c r="G13" s="164"/>
      <c r="H13" s="123" t="s">
        <v>434</v>
      </c>
      <c r="I13" s="38" t="s">
        <v>435</v>
      </c>
      <c r="J13" s="39" t="s">
        <v>978</v>
      </c>
      <c r="K13" s="49">
        <v>550</v>
      </c>
      <c r="L13" s="8"/>
      <c r="M13" s="123"/>
      <c r="N13" s="38"/>
      <c r="O13" s="39"/>
      <c r="P13" s="49"/>
      <c r="Q13" s="8"/>
      <c r="R13" s="123" t="s">
        <v>466</v>
      </c>
      <c r="S13" s="38" t="s">
        <v>408</v>
      </c>
      <c r="T13" s="39"/>
      <c r="U13" s="49">
        <v>1100</v>
      </c>
      <c r="V13" s="8"/>
      <c r="W13" s="123"/>
      <c r="X13" s="121"/>
      <c r="Y13" s="39"/>
      <c r="Z13" s="49"/>
      <c r="AA13" s="8"/>
      <c r="AB13" s="75"/>
    </row>
    <row r="14" spans="1:28" s="4" customFormat="1" ht="15" customHeight="1">
      <c r="A14" s="37" t="s">
        <v>479</v>
      </c>
      <c r="B14" s="33"/>
      <c r="C14" s="123" t="s">
        <v>368</v>
      </c>
      <c r="D14" s="92" t="s">
        <v>398</v>
      </c>
      <c r="E14" s="39" t="s">
        <v>397</v>
      </c>
      <c r="F14" s="163">
        <v>4450</v>
      </c>
      <c r="G14" s="164"/>
      <c r="H14" s="123" t="s">
        <v>436</v>
      </c>
      <c r="I14" s="38" t="s">
        <v>437</v>
      </c>
      <c r="J14" s="39" t="s">
        <v>13</v>
      </c>
      <c r="K14" s="49">
        <v>1550</v>
      </c>
      <c r="L14" s="8"/>
      <c r="M14" s="123"/>
      <c r="N14" s="38"/>
      <c r="O14" s="39"/>
      <c r="P14" s="49"/>
      <c r="Q14" s="8"/>
      <c r="R14" s="123" t="s">
        <v>467</v>
      </c>
      <c r="S14" s="38" t="s">
        <v>468</v>
      </c>
      <c r="T14" s="39"/>
      <c r="U14" s="49">
        <v>200</v>
      </c>
      <c r="V14" s="8"/>
      <c r="W14" s="123"/>
      <c r="X14" s="121"/>
      <c r="Y14" s="39"/>
      <c r="Z14" s="49"/>
      <c r="AA14" s="8"/>
      <c r="AB14" s="75"/>
    </row>
    <row r="15" spans="1:28" s="4" customFormat="1" ht="15" customHeight="1">
      <c r="A15" s="37"/>
      <c r="B15" s="33"/>
      <c r="C15" s="123" t="s">
        <v>369</v>
      </c>
      <c r="D15" s="92" t="s">
        <v>399</v>
      </c>
      <c r="E15" s="39" t="s">
        <v>397</v>
      </c>
      <c r="F15" s="163">
        <v>1600</v>
      </c>
      <c r="G15" s="164"/>
      <c r="H15" s="123" t="s">
        <v>438</v>
      </c>
      <c r="I15" s="38" t="s">
        <v>439</v>
      </c>
      <c r="J15" s="39" t="s">
        <v>13</v>
      </c>
      <c r="K15" s="49">
        <v>1650</v>
      </c>
      <c r="L15" s="8"/>
      <c r="M15" s="123"/>
      <c r="N15" s="38"/>
      <c r="O15" s="39"/>
      <c r="P15" s="49"/>
      <c r="Q15" s="8"/>
      <c r="R15" s="123" t="s">
        <v>469</v>
      </c>
      <c r="S15" s="38" t="s">
        <v>416</v>
      </c>
      <c r="T15" s="39"/>
      <c r="U15" s="49">
        <v>350</v>
      </c>
      <c r="V15" s="8"/>
      <c r="W15" s="123"/>
      <c r="X15" s="121"/>
      <c r="Y15" s="39"/>
      <c r="Z15" s="49"/>
      <c r="AA15" s="8"/>
      <c r="AB15" s="75"/>
    </row>
    <row r="16" spans="1:28" s="4" customFormat="1" ht="15" customHeight="1">
      <c r="A16" s="37"/>
      <c r="B16" s="33"/>
      <c r="C16" s="123" t="s">
        <v>370</v>
      </c>
      <c r="D16" s="92" t="s">
        <v>400</v>
      </c>
      <c r="E16" s="39" t="s">
        <v>401</v>
      </c>
      <c r="F16" s="163">
        <v>1550</v>
      </c>
      <c r="G16" s="165"/>
      <c r="H16" s="123" t="s">
        <v>440</v>
      </c>
      <c r="I16" s="38" t="s">
        <v>407</v>
      </c>
      <c r="J16" s="39" t="s">
        <v>977</v>
      </c>
      <c r="K16" s="49">
        <v>1200</v>
      </c>
      <c r="L16" s="8"/>
      <c r="M16" s="123"/>
      <c r="N16" s="38"/>
      <c r="O16" s="39"/>
      <c r="P16" s="49"/>
      <c r="Q16" s="8"/>
      <c r="R16" s="123" t="s">
        <v>470</v>
      </c>
      <c r="S16" s="38" t="s">
        <v>417</v>
      </c>
      <c r="T16" s="39"/>
      <c r="U16" s="49">
        <v>250</v>
      </c>
      <c r="V16" s="8"/>
      <c r="W16" s="123"/>
      <c r="X16" s="121"/>
      <c r="Y16" s="39"/>
      <c r="Z16" s="49"/>
      <c r="AA16" s="8"/>
      <c r="AB16" s="74"/>
    </row>
    <row r="17" spans="1:28" s="4" customFormat="1" ht="15" customHeight="1">
      <c r="A17" s="37"/>
      <c r="B17" s="33"/>
      <c r="C17" s="123" t="s">
        <v>371</v>
      </c>
      <c r="D17" s="92" t="s">
        <v>402</v>
      </c>
      <c r="E17" s="39" t="s">
        <v>401</v>
      </c>
      <c r="F17" s="163">
        <v>1350</v>
      </c>
      <c r="G17" s="164"/>
      <c r="H17" s="123" t="s">
        <v>441</v>
      </c>
      <c r="I17" s="38" t="s">
        <v>442</v>
      </c>
      <c r="J17" s="39" t="s">
        <v>977</v>
      </c>
      <c r="K17" s="49">
        <v>1350</v>
      </c>
      <c r="L17" s="8"/>
      <c r="M17" s="123"/>
      <c r="N17" s="38"/>
      <c r="O17" s="39"/>
      <c r="P17" s="49"/>
      <c r="Q17" s="8"/>
      <c r="R17" s="123" t="s">
        <v>471</v>
      </c>
      <c r="S17" s="38" t="s">
        <v>472</v>
      </c>
      <c r="T17" s="39"/>
      <c r="U17" s="49">
        <v>200</v>
      </c>
      <c r="V17" s="8"/>
      <c r="W17" s="123"/>
      <c r="X17" s="38"/>
      <c r="Y17" s="39"/>
      <c r="Z17" s="49"/>
      <c r="AA17" s="8"/>
      <c r="AB17" s="75"/>
    </row>
    <row r="18" spans="1:28" s="4" customFormat="1" ht="15" customHeight="1">
      <c r="A18" s="37"/>
      <c r="B18" s="33"/>
      <c r="C18" s="123" t="s">
        <v>372</v>
      </c>
      <c r="D18" s="92" t="s">
        <v>403</v>
      </c>
      <c r="E18" s="39" t="s">
        <v>31</v>
      </c>
      <c r="F18" s="163">
        <v>1900</v>
      </c>
      <c r="G18" s="164"/>
      <c r="H18" s="123" t="s">
        <v>443</v>
      </c>
      <c r="I18" s="38" t="s">
        <v>444</v>
      </c>
      <c r="J18" s="39"/>
      <c r="K18" s="49">
        <v>750</v>
      </c>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t="s">
        <v>373</v>
      </c>
      <c r="D19" s="92" t="s">
        <v>404</v>
      </c>
      <c r="E19" s="39" t="s">
        <v>31</v>
      </c>
      <c r="F19" s="166">
        <v>1350</v>
      </c>
      <c r="G19" s="164"/>
      <c r="H19" s="123" t="s">
        <v>445</v>
      </c>
      <c r="I19" s="38" t="s">
        <v>475</v>
      </c>
      <c r="J19" s="39" t="s">
        <v>979</v>
      </c>
      <c r="K19" s="49">
        <v>1300</v>
      </c>
      <c r="L19" s="8"/>
      <c r="M19" s="123"/>
      <c r="N19" s="38"/>
      <c r="O19" s="39"/>
      <c r="P19" s="49"/>
      <c r="Q19" s="8"/>
      <c r="R19" s="123"/>
      <c r="S19" s="38"/>
      <c r="T19" s="39"/>
      <c r="U19" s="49"/>
      <c r="V19" s="8"/>
      <c r="W19" s="123"/>
      <c r="X19" s="38"/>
      <c r="Y19" s="39"/>
      <c r="Z19" s="49"/>
      <c r="AA19" s="8"/>
      <c r="AB19" s="75"/>
    </row>
    <row r="20" spans="1:28" s="4" customFormat="1" ht="15" customHeight="1">
      <c r="A20" s="82"/>
      <c r="B20" s="33"/>
      <c r="C20" s="123" t="s">
        <v>374</v>
      </c>
      <c r="D20" s="92" t="s">
        <v>405</v>
      </c>
      <c r="E20" s="39" t="s">
        <v>268</v>
      </c>
      <c r="F20" s="166">
        <v>3400</v>
      </c>
      <c r="G20" s="168"/>
      <c r="H20" s="124"/>
      <c r="I20" s="84"/>
      <c r="J20" s="85"/>
      <c r="K20" s="87"/>
      <c r="L20" s="86"/>
      <c r="M20" s="124"/>
      <c r="N20" s="84"/>
      <c r="O20" s="85"/>
      <c r="P20" s="87"/>
      <c r="Q20" s="86"/>
      <c r="R20" s="124"/>
      <c r="S20" s="84"/>
      <c r="T20" s="85"/>
      <c r="U20" s="87"/>
      <c r="V20" s="86"/>
      <c r="W20" s="124"/>
      <c r="X20" s="84"/>
      <c r="Y20" s="85"/>
      <c r="Z20" s="87"/>
      <c r="AA20" s="86"/>
      <c r="AB20" s="75"/>
    </row>
    <row r="21" spans="1:28" s="4" customFormat="1" ht="15" customHeight="1">
      <c r="A21" s="37"/>
      <c r="B21" s="83"/>
      <c r="C21" s="124" t="s">
        <v>375</v>
      </c>
      <c r="D21" s="93" t="s">
        <v>406</v>
      </c>
      <c r="E21" s="85" t="s">
        <v>268</v>
      </c>
      <c r="F21" s="167">
        <v>1550</v>
      </c>
      <c r="G21" s="164"/>
      <c r="H21" s="123"/>
      <c r="I21" s="38"/>
      <c r="J21" s="39"/>
      <c r="K21" s="51"/>
      <c r="L21" s="8"/>
      <c r="M21" s="123"/>
      <c r="N21" s="38"/>
      <c r="O21" s="39"/>
      <c r="P21" s="51"/>
      <c r="Q21" s="8"/>
      <c r="R21" s="123"/>
      <c r="S21" s="38"/>
      <c r="T21" s="39"/>
      <c r="U21" s="253"/>
      <c r="V21" s="8"/>
      <c r="W21" s="123"/>
      <c r="X21" s="38"/>
      <c r="Y21" s="39"/>
      <c r="Z21" s="253"/>
      <c r="AA21" s="8"/>
      <c r="AB21" s="75"/>
    </row>
    <row r="22" spans="1:28" s="4" customFormat="1" ht="15" customHeight="1">
      <c r="A22" s="37"/>
      <c r="B22" s="33"/>
      <c r="C22" s="123" t="s">
        <v>376</v>
      </c>
      <c r="D22" s="92" t="s">
        <v>407</v>
      </c>
      <c r="E22" s="39" t="s">
        <v>61</v>
      </c>
      <c r="F22" s="169">
        <v>2200</v>
      </c>
      <c r="G22" s="164"/>
      <c r="H22" s="123"/>
      <c r="I22" s="38"/>
      <c r="J22" s="39"/>
      <c r="K22" s="51"/>
      <c r="L22" s="8"/>
      <c r="M22" s="123"/>
      <c r="N22" s="38"/>
      <c r="O22" s="39"/>
      <c r="P22" s="51"/>
      <c r="Q22" s="8"/>
      <c r="R22" s="123"/>
      <c r="S22" s="38"/>
      <c r="T22" s="39"/>
      <c r="U22" s="253"/>
      <c r="V22" s="8"/>
      <c r="W22" s="123"/>
      <c r="X22" s="38"/>
      <c r="Y22" s="39"/>
      <c r="Z22" s="253"/>
      <c r="AA22" s="8"/>
      <c r="AB22" s="75"/>
    </row>
    <row r="23" spans="1:28" s="31" customFormat="1" ht="15" customHeight="1">
      <c r="A23" s="37"/>
      <c r="B23" s="33"/>
      <c r="C23" s="123" t="s">
        <v>377</v>
      </c>
      <c r="D23" s="92" t="s">
        <v>408</v>
      </c>
      <c r="E23" s="39" t="s">
        <v>61</v>
      </c>
      <c r="F23" s="169">
        <v>1600</v>
      </c>
      <c r="G23" s="164"/>
      <c r="H23" s="123"/>
      <c r="I23" s="38"/>
      <c r="J23" s="39"/>
      <c r="K23" s="51"/>
      <c r="L23" s="8"/>
      <c r="M23" s="123"/>
      <c r="N23" s="38"/>
      <c r="O23" s="39"/>
      <c r="P23" s="51"/>
      <c r="Q23" s="8"/>
      <c r="R23" s="123"/>
      <c r="S23" s="38"/>
      <c r="T23" s="39"/>
      <c r="U23" s="253"/>
      <c r="V23" s="8"/>
      <c r="W23" s="123"/>
      <c r="X23" s="38"/>
      <c r="Y23" s="39"/>
      <c r="Z23" s="253"/>
      <c r="AA23" s="8"/>
      <c r="AB23" s="75"/>
    </row>
    <row r="24" spans="1:28" s="31" customFormat="1" ht="15" customHeight="1">
      <c r="A24" s="37"/>
      <c r="B24" s="33"/>
      <c r="C24" s="123" t="s">
        <v>378</v>
      </c>
      <c r="D24" s="92" t="s">
        <v>409</v>
      </c>
      <c r="E24" s="39" t="s">
        <v>61</v>
      </c>
      <c r="F24" s="169">
        <v>1200</v>
      </c>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c r="B25" s="33"/>
      <c r="C25" s="123" t="s">
        <v>379</v>
      </c>
      <c r="D25" s="92" t="s">
        <v>410</v>
      </c>
      <c r="E25" s="39" t="s">
        <v>61</v>
      </c>
      <c r="F25" s="169">
        <v>2700</v>
      </c>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33"/>
      <c r="C26" s="123" t="s">
        <v>380</v>
      </c>
      <c r="D26" s="92" t="s">
        <v>411</v>
      </c>
      <c r="E26" s="39" t="s">
        <v>73</v>
      </c>
      <c r="F26" s="169">
        <v>500</v>
      </c>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68"/>
      <c r="C27" s="122" t="s">
        <v>381</v>
      </c>
      <c r="D27" s="94" t="s">
        <v>412</v>
      </c>
      <c r="E27" s="128" t="s">
        <v>231</v>
      </c>
      <c r="F27" s="170">
        <v>1750</v>
      </c>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t="s">
        <v>382</v>
      </c>
      <c r="D28" s="92" t="s">
        <v>413</v>
      </c>
      <c r="E28" s="39" t="s">
        <v>231</v>
      </c>
      <c r="F28" s="169">
        <v>2450</v>
      </c>
      <c r="G28" s="164"/>
      <c r="H28" s="123"/>
      <c r="I28" s="38"/>
      <c r="J28" s="39"/>
      <c r="K28" s="49"/>
      <c r="L28" s="8"/>
      <c r="M28" s="123"/>
      <c r="N28" s="38"/>
      <c r="O28" s="39"/>
      <c r="P28" s="51"/>
      <c r="Q28" s="8"/>
      <c r="R28" s="123"/>
      <c r="S28" s="38"/>
      <c r="T28" s="39"/>
      <c r="U28" s="49"/>
      <c r="V28" s="8"/>
      <c r="W28" s="123"/>
      <c r="X28" s="38"/>
      <c r="Y28" s="39"/>
      <c r="Z28" s="49"/>
      <c r="AA28" s="8"/>
      <c r="AB28" s="75" t="s">
        <v>483</v>
      </c>
    </row>
    <row r="29" spans="1:28" s="4" customFormat="1" ht="15" customHeight="1">
      <c r="A29" s="37"/>
      <c r="B29" s="33" t="s">
        <v>245</v>
      </c>
      <c r="C29" s="123" t="s">
        <v>383</v>
      </c>
      <c r="D29" s="92" t="s">
        <v>414</v>
      </c>
      <c r="E29" s="39" t="s">
        <v>73</v>
      </c>
      <c r="F29" s="169">
        <v>1350</v>
      </c>
      <c r="G29" s="164"/>
      <c r="H29" s="123"/>
      <c r="I29" s="38"/>
      <c r="J29" s="39"/>
      <c r="K29" s="49"/>
      <c r="L29" s="8"/>
      <c r="M29" s="123"/>
      <c r="N29" s="38"/>
      <c r="O29" s="39"/>
      <c r="P29" s="49"/>
      <c r="Q29" s="8"/>
      <c r="R29" s="123"/>
      <c r="S29" s="38"/>
      <c r="T29" s="39"/>
      <c r="U29" s="49"/>
      <c r="V29" s="8"/>
      <c r="W29" s="123"/>
      <c r="X29" s="38"/>
      <c r="Y29" s="39"/>
      <c r="Z29" s="49"/>
      <c r="AA29" s="8"/>
      <c r="AB29" s="75"/>
    </row>
    <row r="30" spans="1:28" s="4" customFormat="1" ht="15" customHeight="1">
      <c r="A30" s="37"/>
      <c r="B30" s="33"/>
      <c r="C30" s="123" t="s">
        <v>384</v>
      </c>
      <c r="D30" s="92" t="s">
        <v>415</v>
      </c>
      <c r="E30" s="39" t="s">
        <v>73</v>
      </c>
      <c r="F30" s="169">
        <v>800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t="s">
        <v>385</v>
      </c>
      <c r="D31" s="92" t="s">
        <v>416</v>
      </c>
      <c r="E31" s="39" t="s">
        <v>13</v>
      </c>
      <c r="F31" s="169">
        <v>1550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386</v>
      </c>
      <c r="D32" s="92" t="s">
        <v>417</v>
      </c>
      <c r="E32" s="39" t="s">
        <v>720</v>
      </c>
      <c r="F32" s="169">
        <v>2700</v>
      </c>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t="s">
        <v>387</v>
      </c>
      <c r="D33" s="92" t="s">
        <v>419</v>
      </c>
      <c r="E33" s="39" t="s">
        <v>106</v>
      </c>
      <c r="F33" s="169">
        <v>550</v>
      </c>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t="s">
        <v>388</v>
      </c>
      <c r="D34" s="92" t="s">
        <v>420</v>
      </c>
      <c r="E34" s="39" t="s">
        <v>73</v>
      </c>
      <c r="F34" s="169">
        <v>400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t="s">
        <v>389</v>
      </c>
      <c r="D35" s="92" t="s">
        <v>421</v>
      </c>
      <c r="E35" s="39" t="s">
        <v>73</v>
      </c>
      <c r="F35" s="169">
        <v>600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t="s">
        <v>390</v>
      </c>
      <c r="D36" s="92" t="s">
        <v>422</v>
      </c>
      <c r="E36" s="39" t="s">
        <v>73</v>
      </c>
      <c r="F36" s="169">
        <v>550</v>
      </c>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3"/>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31　店</v>
      </c>
      <c r="E43" s="129"/>
      <c r="F43" s="46">
        <f>SUM(F6:F42)</f>
        <v>53850</v>
      </c>
      <c r="G43" s="172">
        <f>SUM(G6:G42)</f>
        <v>0</v>
      </c>
      <c r="H43" s="45"/>
      <c r="I43" s="28" t="str">
        <f>CONCATENATE(FIXED(COUNTA(I6:I42),0,0),"　店")</f>
        <v>14　店</v>
      </c>
      <c r="J43" s="129"/>
      <c r="K43" s="50">
        <f>SUM(K6:K42)</f>
        <v>22150</v>
      </c>
      <c r="L43" s="52">
        <f>SUM(L6:L42)</f>
        <v>0</v>
      </c>
      <c r="M43" s="45"/>
      <c r="N43" s="28" t="str">
        <f>CONCATENATE(FIXED(COUNTA(N6:N42),0,0),"　店")</f>
        <v>6　店</v>
      </c>
      <c r="O43" s="129"/>
      <c r="P43" s="50">
        <f>SUM(P6:P42)</f>
        <v>7850</v>
      </c>
      <c r="Q43" s="52">
        <f>SUM(Q6:Q42)</f>
        <v>0</v>
      </c>
      <c r="R43" s="45"/>
      <c r="S43" s="28" t="str">
        <f>CONCATENATE(FIXED(COUNTA(S6:S42),0,0),"　店")</f>
        <v>12　店</v>
      </c>
      <c r="T43" s="129"/>
      <c r="U43" s="50">
        <f>SUM(U6:U42)</f>
        <v>7700</v>
      </c>
      <c r="V43" s="52">
        <f>SUM(V6:V42)</f>
        <v>0</v>
      </c>
      <c r="W43" s="45"/>
      <c r="X43" s="28" t="str">
        <f>CONCATENATE(FIXED(COUNTA(X6:X42),0,0),"　店")</f>
        <v>2　店</v>
      </c>
      <c r="Y43" s="129"/>
      <c r="Z43" s="50">
        <f>SUM(Z6:Z42)</f>
        <v>2950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1000</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Q26" sqref="Q26"/>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SUM(I4,I27)</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484</v>
      </c>
      <c r="C4" s="350"/>
      <c r="D4" s="350"/>
      <c r="E4" s="350"/>
      <c r="F4" s="18"/>
      <c r="G4" s="19" t="s">
        <v>4</v>
      </c>
      <c r="H4" s="20"/>
      <c r="I4" s="351">
        <f>SUM(G25,L25,Q25,V25,AA25)</f>
        <v>0</v>
      </c>
      <c r="J4" s="351"/>
      <c r="K4" s="21" t="s">
        <v>40</v>
      </c>
      <c r="L4" s="352">
        <f>SUM(F25,K25,P25,U25,Z25)</f>
        <v>51600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91</v>
      </c>
      <c r="Y5" s="349"/>
      <c r="Z5" s="349"/>
      <c r="AA5" s="29" t="s">
        <v>42</v>
      </c>
      <c r="AB5" s="30" t="s">
        <v>11</v>
      </c>
    </row>
    <row r="6" spans="1:32" s="4" customFormat="1" ht="15" customHeight="1">
      <c r="A6" s="32"/>
      <c r="B6" s="33"/>
      <c r="C6" s="122" t="s">
        <v>486</v>
      </c>
      <c r="D6" s="34" t="s">
        <v>501</v>
      </c>
      <c r="E6" s="35" t="s">
        <v>981</v>
      </c>
      <c r="F6" s="161">
        <v>2100</v>
      </c>
      <c r="G6" s="162"/>
      <c r="H6" s="125" t="s">
        <v>516</v>
      </c>
      <c r="I6" s="34" t="s">
        <v>517</v>
      </c>
      <c r="J6" s="35" t="s">
        <v>30</v>
      </c>
      <c r="K6" s="47">
        <v>5700</v>
      </c>
      <c r="L6" s="6"/>
      <c r="M6" s="125" t="s">
        <v>526</v>
      </c>
      <c r="N6" s="34" t="s">
        <v>517</v>
      </c>
      <c r="O6" s="35"/>
      <c r="P6" s="47">
        <v>2750</v>
      </c>
      <c r="Q6" s="6"/>
      <c r="R6" s="125" t="s">
        <v>528</v>
      </c>
      <c r="S6" s="34" t="s">
        <v>529</v>
      </c>
      <c r="T6" s="35"/>
      <c r="U6" s="47">
        <v>2250</v>
      </c>
      <c r="V6" s="6"/>
      <c r="W6" s="125"/>
      <c r="X6" s="146"/>
      <c r="Y6" s="35"/>
      <c r="Z6" s="47"/>
      <c r="AA6" s="6"/>
      <c r="AB6" s="73" t="s">
        <v>540</v>
      </c>
      <c r="AF6" s="31"/>
    </row>
    <row r="7" spans="1:32" s="4" customFormat="1" ht="15" customHeight="1">
      <c r="A7" s="37"/>
      <c r="B7" s="33"/>
      <c r="C7" s="123" t="s">
        <v>487</v>
      </c>
      <c r="D7" s="121" t="s">
        <v>502</v>
      </c>
      <c r="E7" s="39" t="s">
        <v>70</v>
      </c>
      <c r="F7" s="163">
        <v>2400</v>
      </c>
      <c r="G7" s="164"/>
      <c r="H7" s="123" t="s">
        <v>518</v>
      </c>
      <c r="I7" s="38" t="s">
        <v>519</v>
      </c>
      <c r="J7" s="39" t="s">
        <v>30</v>
      </c>
      <c r="K7" s="48">
        <v>1550</v>
      </c>
      <c r="L7" s="8"/>
      <c r="M7" s="123" t="s">
        <v>527</v>
      </c>
      <c r="N7" s="38" t="s">
        <v>519</v>
      </c>
      <c r="O7" s="39"/>
      <c r="P7" s="51">
        <v>850</v>
      </c>
      <c r="Q7" s="8"/>
      <c r="R7" s="123" t="s">
        <v>530</v>
      </c>
      <c r="S7" s="38" t="s">
        <v>950</v>
      </c>
      <c r="T7" s="39"/>
      <c r="U7" s="49">
        <v>600</v>
      </c>
      <c r="V7" s="8"/>
      <c r="W7" s="123"/>
      <c r="X7" s="38"/>
      <c r="Y7" s="39"/>
      <c r="Z7" s="49"/>
      <c r="AA7" s="8"/>
      <c r="AB7" s="74" t="s">
        <v>958</v>
      </c>
      <c r="AF7" s="31"/>
    </row>
    <row r="8" spans="1:32" s="4" customFormat="1" ht="15" customHeight="1">
      <c r="A8" s="37"/>
      <c r="B8" s="33"/>
      <c r="C8" s="123" t="s">
        <v>488</v>
      </c>
      <c r="D8" s="121" t="s">
        <v>503</v>
      </c>
      <c r="E8" s="39" t="s">
        <v>70</v>
      </c>
      <c r="F8" s="163">
        <v>2650</v>
      </c>
      <c r="G8" s="164"/>
      <c r="H8" s="123" t="s">
        <v>520</v>
      </c>
      <c r="I8" s="38" t="s">
        <v>523</v>
      </c>
      <c r="J8" s="39" t="s">
        <v>31</v>
      </c>
      <c r="K8" s="49">
        <v>2100</v>
      </c>
      <c r="L8" s="8"/>
      <c r="M8" s="123"/>
      <c r="N8" s="38"/>
      <c r="O8" s="39"/>
      <c r="P8" s="49"/>
      <c r="Q8" s="8"/>
      <c r="R8" s="123" t="s">
        <v>532</v>
      </c>
      <c r="S8" s="38" t="s">
        <v>953</v>
      </c>
      <c r="T8" s="39"/>
      <c r="U8" s="48">
        <v>750</v>
      </c>
      <c r="V8" s="8"/>
      <c r="W8" s="123"/>
      <c r="X8" s="38"/>
      <c r="Y8" s="39"/>
      <c r="Z8" s="48"/>
      <c r="AA8" s="8"/>
      <c r="AB8" s="74" t="s">
        <v>29</v>
      </c>
      <c r="AF8" s="31"/>
    </row>
    <row r="9" spans="1:32" s="4" customFormat="1" ht="15" customHeight="1">
      <c r="A9" s="37"/>
      <c r="B9" s="33"/>
      <c r="C9" s="123" t="s">
        <v>489</v>
      </c>
      <c r="D9" s="38" t="s">
        <v>504</v>
      </c>
      <c r="E9" s="39" t="s">
        <v>70</v>
      </c>
      <c r="F9" s="163">
        <v>1700</v>
      </c>
      <c r="G9" s="164"/>
      <c r="H9" s="123" t="s">
        <v>521</v>
      </c>
      <c r="I9" s="38" t="s">
        <v>524</v>
      </c>
      <c r="J9" s="39" t="s">
        <v>31</v>
      </c>
      <c r="K9" s="49">
        <v>1400</v>
      </c>
      <c r="L9" s="8"/>
      <c r="M9" s="123"/>
      <c r="N9" s="38"/>
      <c r="O9" s="39"/>
      <c r="P9" s="49"/>
      <c r="Q9" s="8"/>
      <c r="R9" s="123" t="s">
        <v>533</v>
      </c>
      <c r="S9" s="38" t="s">
        <v>534</v>
      </c>
      <c r="T9" s="39"/>
      <c r="U9" s="48">
        <v>250</v>
      </c>
      <c r="V9" s="8"/>
      <c r="W9" s="123"/>
      <c r="X9" s="38"/>
      <c r="Y9" s="39"/>
      <c r="Z9" s="48"/>
      <c r="AA9" s="8"/>
      <c r="AB9" s="75"/>
      <c r="AF9" s="31"/>
    </row>
    <row r="10" spans="1:32" s="4" customFormat="1" ht="15" customHeight="1">
      <c r="A10" s="37"/>
      <c r="B10" s="33"/>
      <c r="C10" s="123" t="s">
        <v>490</v>
      </c>
      <c r="D10" s="38" t="s">
        <v>505</v>
      </c>
      <c r="E10" s="39" t="s">
        <v>70</v>
      </c>
      <c r="F10" s="163">
        <v>1350</v>
      </c>
      <c r="G10" s="164"/>
      <c r="H10" s="123" t="s">
        <v>522</v>
      </c>
      <c r="I10" s="38" t="s">
        <v>525</v>
      </c>
      <c r="J10" s="39" t="s">
        <v>31</v>
      </c>
      <c r="K10" s="49">
        <v>300</v>
      </c>
      <c r="L10" s="8"/>
      <c r="M10" s="123"/>
      <c r="N10" s="38"/>
      <c r="O10" s="39"/>
      <c r="P10" s="49"/>
      <c r="Q10" s="8"/>
      <c r="R10" s="123" t="s">
        <v>535</v>
      </c>
      <c r="S10" s="38" t="s">
        <v>536</v>
      </c>
      <c r="T10" s="39"/>
      <c r="U10" s="49">
        <v>900</v>
      </c>
      <c r="V10" s="8"/>
      <c r="W10" s="123"/>
      <c r="X10" s="38"/>
      <c r="Y10" s="39"/>
      <c r="Z10" s="49"/>
      <c r="AA10" s="8"/>
      <c r="AB10" s="75"/>
      <c r="AF10" s="31"/>
    </row>
    <row r="11" spans="1:32" s="4" customFormat="1" ht="15" customHeight="1">
      <c r="A11" s="37"/>
      <c r="B11" s="33"/>
      <c r="C11" s="123" t="s">
        <v>491</v>
      </c>
      <c r="D11" s="38" t="s">
        <v>506</v>
      </c>
      <c r="E11" s="39" t="s">
        <v>70</v>
      </c>
      <c r="F11" s="163">
        <v>1450</v>
      </c>
      <c r="G11" s="164"/>
      <c r="H11" s="123"/>
      <c r="I11" s="38"/>
      <c r="J11" s="39"/>
      <c r="K11" s="49"/>
      <c r="L11" s="8"/>
      <c r="M11" s="123"/>
      <c r="N11" s="38"/>
      <c r="O11" s="39"/>
      <c r="P11" s="49"/>
      <c r="Q11" s="8"/>
      <c r="R11" s="123" t="s">
        <v>537</v>
      </c>
      <c r="S11" s="38" t="s">
        <v>952</v>
      </c>
      <c r="T11" s="39"/>
      <c r="U11" s="49">
        <v>400</v>
      </c>
      <c r="V11" s="8"/>
      <c r="W11" s="123"/>
      <c r="X11" s="38"/>
      <c r="Y11" s="39"/>
      <c r="Z11" s="49"/>
      <c r="AA11" s="8"/>
      <c r="AB11" s="75"/>
      <c r="AF11" s="31"/>
    </row>
    <row r="12" spans="1:32" s="4" customFormat="1" ht="15" customHeight="1">
      <c r="A12" s="37"/>
      <c r="B12" s="33"/>
      <c r="C12" s="123" t="s">
        <v>492</v>
      </c>
      <c r="D12" s="121" t="s">
        <v>507</v>
      </c>
      <c r="E12" s="39" t="s">
        <v>70</v>
      </c>
      <c r="F12" s="163">
        <v>1900</v>
      </c>
      <c r="G12" s="164"/>
      <c r="H12" s="123"/>
      <c r="I12" s="38"/>
      <c r="J12" s="39"/>
      <c r="K12" s="49"/>
      <c r="L12" s="8"/>
      <c r="M12" s="123"/>
      <c r="N12" s="38"/>
      <c r="O12" s="39"/>
      <c r="P12" s="49"/>
      <c r="Q12" s="8"/>
      <c r="R12" s="123" t="s">
        <v>538</v>
      </c>
      <c r="S12" s="38" t="s">
        <v>539</v>
      </c>
      <c r="T12" s="39"/>
      <c r="U12" s="49">
        <v>1000</v>
      </c>
      <c r="V12" s="8"/>
      <c r="W12" s="123"/>
      <c r="X12" s="38"/>
      <c r="Y12" s="39"/>
      <c r="Z12" s="49"/>
      <c r="AA12" s="8"/>
      <c r="AB12" s="75"/>
      <c r="AF12" s="31"/>
    </row>
    <row r="13" spans="1:28" s="4" customFormat="1" ht="15" customHeight="1">
      <c r="A13" s="37"/>
      <c r="B13" s="33"/>
      <c r="C13" s="123" t="s">
        <v>493</v>
      </c>
      <c r="D13" s="38" t="s">
        <v>508</v>
      </c>
      <c r="E13" s="39" t="s">
        <v>70</v>
      </c>
      <c r="F13" s="163">
        <v>2250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494</v>
      </c>
      <c r="D14" s="38" t="s">
        <v>509</v>
      </c>
      <c r="E14" s="39" t="s">
        <v>70</v>
      </c>
      <c r="F14" s="163">
        <v>1400</v>
      </c>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t="s">
        <v>495</v>
      </c>
      <c r="D15" s="38" t="s">
        <v>510</v>
      </c>
      <c r="E15" s="39" t="s">
        <v>70</v>
      </c>
      <c r="F15" s="166">
        <v>1550</v>
      </c>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t="s">
        <v>496</v>
      </c>
      <c r="D16" s="38" t="s">
        <v>511</v>
      </c>
      <c r="E16" s="39" t="s">
        <v>70</v>
      </c>
      <c r="F16" s="166">
        <v>1650</v>
      </c>
      <c r="G16" s="164"/>
      <c r="H16" s="123"/>
      <c r="I16" s="38"/>
      <c r="J16" s="39"/>
      <c r="K16" s="49"/>
      <c r="L16" s="8"/>
      <c r="M16" s="123"/>
      <c r="N16" s="38"/>
      <c r="O16" s="39"/>
      <c r="P16" s="49"/>
      <c r="Q16" s="8"/>
      <c r="R16" s="123"/>
      <c r="S16" s="38"/>
      <c r="T16" s="39"/>
      <c r="U16" s="49"/>
      <c r="V16" s="8"/>
      <c r="W16" s="123"/>
      <c r="X16" s="38"/>
      <c r="Y16" s="39"/>
      <c r="Z16" s="49"/>
      <c r="AA16" s="8"/>
      <c r="AB16" s="75"/>
    </row>
    <row r="17" spans="1:32" s="4" customFormat="1" ht="15" customHeight="1">
      <c r="A17" s="37"/>
      <c r="B17" s="33" t="s">
        <v>12</v>
      </c>
      <c r="C17" s="123" t="s">
        <v>497</v>
      </c>
      <c r="D17" s="121" t="s">
        <v>512</v>
      </c>
      <c r="E17" s="39" t="s">
        <v>73</v>
      </c>
      <c r="F17" s="163">
        <v>1350</v>
      </c>
      <c r="G17" s="164"/>
      <c r="H17" s="123"/>
      <c r="I17" s="38"/>
      <c r="J17" s="39"/>
      <c r="K17" s="48"/>
      <c r="L17" s="8"/>
      <c r="M17" s="123"/>
      <c r="N17" s="38"/>
      <c r="O17" s="39"/>
      <c r="P17" s="51"/>
      <c r="Q17" s="8"/>
      <c r="R17" s="123"/>
      <c r="S17" s="38"/>
      <c r="T17" s="39"/>
      <c r="U17" s="49"/>
      <c r="V17" s="8"/>
      <c r="W17" s="123"/>
      <c r="X17" s="38"/>
      <c r="Y17" s="39"/>
      <c r="Z17" s="49"/>
      <c r="AA17" s="8"/>
      <c r="AB17" s="74" t="s">
        <v>541</v>
      </c>
      <c r="AF17" s="31"/>
    </row>
    <row r="18" spans="1:32" s="4" customFormat="1" ht="15" customHeight="1">
      <c r="A18" s="37"/>
      <c r="B18" s="33"/>
      <c r="C18" s="123" t="s">
        <v>498</v>
      </c>
      <c r="D18" s="38" t="s">
        <v>513</v>
      </c>
      <c r="E18" s="39" t="s">
        <v>70</v>
      </c>
      <c r="F18" s="163">
        <v>3500</v>
      </c>
      <c r="G18" s="164"/>
      <c r="H18" s="123"/>
      <c r="I18" s="38"/>
      <c r="J18" s="39"/>
      <c r="K18" s="49"/>
      <c r="L18" s="8"/>
      <c r="M18" s="123"/>
      <c r="N18" s="38"/>
      <c r="O18" s="39"/>
      <c r="P18" s="49"/>
      <c r="Q18" s="8"/>
      <c r="R18" s="123"/>
      <c r="S18" s="38"/>
      <c r="T18" s="39"/>
      <c r="U18" s="48"/>
      <c r="V18" s="8"/>
      <c r="W18" s="123"/>
      <c r="X18" s="38"/>
      <c r="Y18" s="39"/>
      <c r="Z18" s="48"/>
      <c r="AA18" s="8"/>
      <c r="AB18" s="74" t="s">
        <v>957</v>
      </c>
      <c r="AF18" s="31"/>
    </row>
    <row r="19" spans="1:32" s="4" customFormat="1" ht="15" customHeight="1">
      <c r="A19" s="37"/>
      <c r="B19" s="33"/>
      <c r="C19" s="123">
        <v>240230101160</v>
      </c>
      <c r="D19" s="38" t="s">
        <v>1002</v>
      </c>
      <c r="E19" s="39" t="s">
        <v>70</v>
      </c>
      <c r="F19" s="163">
        <v>3300</v>
      </c>
      <c r="G19" s="164"/>
      <c r="H19" s="123"/>
      <c r="I19" s="38"/>
      <c r="J19" s="39"/>
      <c r="K19" s="49"/>
      <c r="L19" s="8"/>
      <c r="M19" s="123"/>
      <c r="N19" s="38"/>
      <c r="O19" s="39"/>
      <c r="P19" s="49"/>
      <c r="Q19" s="8"/>
      <c r="R19" s="123"/>
      <c r="S19" s="38"/>
      <c r="T19" s="39"/>
      <c r="U19" s="48"/>
      <c r="V19" s="8"/>
      <c r="W19" s="123"/>
      <c r="X19" s="38"/>
      <c r="Y19" s="39"/>
      <c r="Z19" s="48"/>
      <c r="AA19" s="8"/>
      <c r="AB19" s="75"/>
      <c r="AF19" s="31"/>
    </row>
    <row r="20" spans="1:32" s="4" customFormat="1" ht="15" customHeight="1">
      <c r="A20" s="37"/>
      <c r="B20" s="33"/>
      <c r="C20" s="123" t="s">
        <v>499</v>
      </c>
      <c r="D20" s="38" t="s">
        <v>514</v>
      </c>
      <c r="E20" s="39" t="s">
        <v>61</v>
      </c>
      <c r="F20" s="163">
        <v>1100</v>
      </c>
      <c r="G20" s="164"/>
      <c r="H20" s="123"/>
      <c r="I20" s="38"/>
      <c r="J20" s="39"/>
      <c r="K20" s="49"/>
      <c r="L20" s="8"/>
      <c r="M20" s="123"/>
      <c r="N20" s="38"/>
      <c r="O20" s="39"/>
      <c r="P20" s="49"/>
      <c r="Q20" s="8"/>
      <c r="R20" s="123"/>
      <c r="S20" s="38"/>
      <c r="T20" s="39"/>
      <c r="U20" s="49"/>
      <c r="V20" s="8"/>
      <c r="W20" s="123"/>
      <c r="X20" s="38"/>
      <c r="Y20" s="39"/>
      <c r="Z20" s="49"/>
      <c r="AA20" s="8"/>
      <c r="AB20" s="75"/>
      <c r="AF20" s="31"/>
    </row>
    <row r="21" spans="1:32" s="4" customFormat="1" ht="15" customHeight="1">
      <c r="A21" s="37"/>
      <c r="B21" s="33"/>
      <c r="C21" s="123" t="s">
        <v>500</v>
      </c>
      <c r="D21" s="38" t="s">
        <v>515</v>
      </c>
      <c r="E21" s="39" t="s">
        <v>1001</v>
      </c>
      <c r="F21" s="163">
        <v>1150</v>
      </c>
      <c r="G21" s="164"/>
      <c r="H21" s="123"/>
      <c r="I21" s="38"/>
      <c r="J21" s="39"/>
      <c r="K21" s="49"/>
      <c r="L21" s="8"/>
      <c r="M21" s="123"/>
      <c r="N21" s="38"/>
      <c r="O21" s="39"/>
      <c r="P21" s="49"/>
      <c r="Q21" s="8"/>
      <c r="R21" s="123"/>
      <c r="S21" s="38"/>
      <c r="T21" s="39"/>
      <c r="U21" s="49"/>
      <c r="V21" s="8"/>
      <c r="W21" s="123"/>
      <c r="X21" s="38"/>
      <c r="Y21" s="39"/>
      <c r="Z21" s="49"/>
      <c r="AA21" s="8"/>
      <c r="AB21" s="75"/>
      <c r="AF21" s="31"/>
    </row>
    <row r="22" spans="1:28" s="4" customFormat="1" ht="15" customHeight="1">
      <c r="A22" s="37"/>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166"/>
      <c r="G23" s="164"/>
      <c r="H23" s="123"/>
      <c r="I23" s="38"/>
      <c r="J23" s="39"/>
      <c r="K23" s="49"/>
      <c r="L23" s="8"/>
      <c r="M23" s="123"/>
      <c r="N23" s="38"/>
      <c r="O23" s="39"/>
      <c r="P23" s="49"/>
      <c r="Q23" s="8"/>
      <c r="R23" s="123"/>
      <c r="S23" s="38"/>
      <c r="T23" s="39"/>
      <c r="U23" s="49"/>
      <c r="V23" s="8"/>
      <c r="W23" s="123"/>
      <c r="X23" s="38"/>
      <c r="Y23" s="39"/>
      <c r="Z23" s="49"/>
      <c r="AA23" s="8"/>
      <c r="AB23" s="75"/>
    </row>
    <row r="24" spans="1:28" s="4" customFormat="1" ht="15" customHeight="1">
      <c r="A24" s="42"/>
      <c r="B24" s="33"/>
      <c r="C24" s="123"/>
      <c r="D24" s="38"/>
      <c r="E24" s="39"/>
      <c r="F24" s="166"/>
      <c r="G24" s="164"/>
      <c r="H24" s="123"/>
      <c r="I24" s="38"/>
      <c r="J24" s="39"/>
      <c r="K24" s="49"/>
      <c r="L24" s="8"/>
      <c r="M24" s="123"/>
      <c r="N24" s="38"/>
      <c r="O24" s="39"/>
      <c r="P24" s="49"/>
      <c r="Q24" s="8"/>
      <c r="R24" s="123"/>
      <c r="S24" s="38"/>
      <c r="T24" s="39"/>
      <c r="U24" s="49"/>
      <c r="V24" s="8"/>
      <c r="W24" s="123"/>
      <c r="X24" s="38"/>
      <c r="Y24" s="39"/>
      <c r="Z24" s="49"/>
      <c r="AA24" s="8"/>
      <c r="AB24" s="75"/>
    </row>
    <row r="25" spans="1:28" s="4" customFormat="1" ht="15" customHeight="1">
      <c r="A25" s="43"/>
      <c r="B25" s="44"/>
      <c r="C25" s="134"/>
      <c r="D25" s="28" t="str">
        <f>CONCATENATE(FIXED(COUNTA(D6:D24),0,0),"　店")</f>
        <v>16　店</v>
      </c>
      <c r="E25" s="129"/>
      <c r="F25" s="46">
        <f>SUM(F6:F24)</f>
        <v>30800</v>
      </c>
      <c r="G25" s="172">
        <f>SUM(G6:G24)</f>
        <v>0</v>
      </c>
      <c r="H25" s="134"/>
      <c r="I25" s="28" t="str">
        <f>CONCATENATE(FIXED(COUNTA(I6:I24),0,0),"　店")</f>
        <v>5　店</v>
      </c>
      <c r="J25" s="129"/>
      <c r="K25" s="50">
        <f>SUM(K6:K24)</f>
        <v>11050</v>
      </c>
      <c r="L25" s="52">
        <f>SUM(L6:L24)</f>
        <v>0</v>
      </c>
      <c r="M25" s="134"/>
      <c r="N25" s="28" t="str">
        <f>CONCATENATE(FIXED(COUNTA(N6:N24),0,0),"　店")</f>
        <v>2　店</v>
      </c>
      <c r="O25" s="129"/>
      <c r="P25" s="50">
        <f>SUM(P6:P24)</f>
        <v>3600</v>
      </c>
      <c r="Q25" s="52">
        <f>SUM(Q6:Q24)</f>
        <v>0</v>
      </c>
      <c r="R25" s="134"/>
      <c r="S25" s="28" t="str">
        <f>CONCATENATE(FIXED(COUNTA(S6:S24),0,0),"　店")</f>
        <v>7　店</v>
      </c>
      <c r="T25" s="129"/>
      <c r="U25" s="173">
        <f>SUM(U6:U24)</f>
        <v>6150</v>
      </c>
      <c r="V25" s="174">
        <f>SUM(V6:V24)</f>
        <v>0</v>
      </c>
      <c r="W25" s="134"/>
      <c r="X25" s="28" t="str">
        <f>CONCATENATE(FIXED(COUNTA(X6:X24),0,0),"　店")</f>
        <v>0　店</v>
      </c>
      <c r="Y25" s="129"/>
      <c r="Z25" s="50">
        <f>SUM(Z6:Z24)</f>
        <v>0</v>
      </c>
      <c r="AA25" s="52">
        <f>SUM(AA6:AA24)</f>
        <v>0</v>
      </c>
      <c r="AB25" s="55"/>
    </row>
    <row r="26" spans="2:28" s="31" customFormat="1" ht="12" customHeight="1">
      <c r="B26" s="61"/>
      <c r="C26" s="56"/>
      <c r="D26" s="57"/>
      <c r="E26" s="57"/>
      <c r="F26" s="58"/>
      <c r="G26" s="175"/>
      <c r="H26" s="56"/>
      <c r="I26" s="62"/>
      <c r="J26" s="57"/>
      <c r="K26" s="175"/>
      <c r="L26" s="175"/>
      <c r="M26" s="56"/>
      <c r="N26" s="57"/>
      <c r="O26" s="57"/>
      <c r="P26" s="175"/>
      <c r="Q26" s="56"/>
      <c r="R26" s="56"/>
      <c r="S26" s="57"/>
      <c r="T26" s="57"/>
      <c r="U26" s="175"/>
      <c r="V26" s="175"/>
      <c r="W26" s="56"/>
      <c r="X26" s="57"/>
      <c r="Y26" s="57"/>
      <c r="Z26" s="59"/>
      <c r="AA26" s="59"/>
      <c r="AB26" s="63"/>
    </row>
    <row r="27" spans="2:15" s="31" customFormat="1" ht="24.75" customHeight="1">
      <c r="B27" s="350" t="s">
        <v>485</v>
      </c>
      <c r="C27" s="350"/>
      <c r="D27" s="350"/>
      <c r="E27" s="350"/>
      <c r="F27" s="18"/>
      <c r="G27" s="19" t="s">
        <v>4</v>
      </c>
      <c r="H27" s="20"/>
      <c r="I27" s="351">
        <f>SUM(G43,L43,Q43,V43,AA43)</f>
        <v>0</v>
      </c>
      <c r="J27" s="351"/>
      <c r="K27" s="21" t="s">
        <v>40</v>
      </c>
      <c r="L27" s="352">
        <f>SUM(F43,K43,P43,U43,Z43)</f>
        <v>11600</v>
      </c>
      <c r="M27" s="352"/>
      <c r="N27" s="352"/>
      <c r="O27" s="64"/>
    </row>
    <row r="28" spans="1:28" s="31" customFormat="1" ht="16.5" customHeight="1">
      <c r="A28" s="26" t="s">
        <v>20</v>
      </c>
      <c r="B28" s="353" t="s">
        <v>41</v>
      </c>
      <c r="C28" s="354"/>
      <c r="D28" s="354"/>
      <c r="E28" s="354"/>
      <c r="F28" s="354"/>
      <c r="G28" s="27" t="s">
        <v>42</v>
      </c>
      <c r="H28" s="28"/>
      <c r="I28" s="349" t="s">
        <v>7</v>
      </c>
      <c r="J28" s="349"/>
      <c r="K28" s="349"/>
      <c r="L28" s="29" t="s">
        <v>42</v>
      </c>
      <c r="M28" s="28"/>
      <c r="N28" s="349" t="s">
        <v>8</v>
      </c>
      <c r="O28" s="349"/>
      <c r="P28" s="349"/>
      <c r="Q28" s="29" t="s">
        <v>42</v>
      </c>
      <c r="R28" s="28"/>
      <c r="S28" s="349" t="s">
        <v>9</v>
      </c>
      <c r="T28" s="349"/>
      <c r="U28" s="349"/>
      <c r="V28" s="29" t="s">
        <v>42</v>
      </c>
      <c r="W28" s="28"/>
      <c r="X28" s="349" t="s">
        <v>91</v>
      </c>
      <c r="Y28" s="349"/>
      <c r="Z28" s="349"/>
      <c r="AA28" s="29" t="s">
        <v>42</v>
      </c>
      <c r="AB28" s="30" t="s">
        <v>11</v>
      </c>
    </row>
    <row r="29" spans="1:28" s="4" customFormat="1" ht="15" customHeight="1">
      <c r="A29" s="148" t="s">
        <v>558</v>
      </c>
      <c r="B29" s="155" t="s">
        <v>12</v>
      </c>
      <c r="C29" s="135" t="s">
        <v>542</v>
      </c>
      <c r="D29" s="70" t="s">
        <v>531</v>
      </c>
      <c r="E29" s="133" t="s">
        <v>972</v>
      </c>
      <c r="F29" s="188">
        <v>2600</v>
      </c>
      <c r="G29" s="185"/>
      <c r="H29" s="135"/>
      <c r="I29" s="70"/>
      <c r="J29" s="133"/>
      <c r="K29" s="71"/>
      <c r="L29" s="158"/>
      <c r="M29" s="135"/>
      <c r="N29" s="70"/>
      <c r="O29" s="133"/>
      <c r="P29" s="71"/>
      <c r="Q29" s="158"/>
      <c r="R29" s="135"/>
      <c r="S29" s="70"/>
      <c r="T29" s="133"/>
      <c r="U29" s="251"/>
      <c r="V29" s="158"/>
      <c r="W29" s="135"/>
      <c r="X29" s="70"/>
      <c r="Y29" s="133"/>
      <c r="Z29" s="251"/>
      <c r="AA29" s="158"/>
      <c r="AB29" s="131" t="s">
        <v>561</v>
      </c>
    </row>
    <row r="30" spans="1:28" s="4" customFormat="1" ht="15" customHeight="1">
      <c r="A30" s="362" t="s">
        <v>559</v>
      </c>
      <c r="B30" s="144"/>
      <c r="C30" s="125" t="s">
        <v>543</v>
      </c>
      <c r="D30" s="34" t="s">
        <v>547</v>
      </c>
      <c r="E30" s="35" t="s">
        <v>13</v>
      </c>
      <c r="F30" s="190">
        <v>2500</v>
      </c>
      <c r="G30" s="162"/>
      <c r="H30" s="125" t="s">
        <v>551</v>
      </c>
      <c r="I30" s="34" t="s">
        <v>552</v>
      </c>
      <c r="J30" s="35" t="s">
        <v>1004</v>
      </c>
      <c r="K30" s="249">
        <v>1050</v>
      </c>
      <c r="L30" s="6"/>
      <c r="M30" s="125">
        <v>240250303020</v>
      </c>
      <c r="N30" s="34" t="s">
        <v>556</v>
      </c>
      <c r="O30" s="35" t="s">
        <v>392</v>
      </c>
      <c r="P30" s="249">
        <v>750</v>
      </c>
      <c r="Q30" s="6"/>
      <c r="R30" s="125">
        <v>240250405002</v>
      </c>
      <c r="S30" s="34" t="s">
        <v>547</v>
      </c>
      <c r="T30" s="35"/>
      <c r="U30" s="249">
        <v>600</v>
      </c>
      <c r="V30" s="6"/>
      <c r="W30" s="125"/>
      <c r="X30" s="34"/>
      <c r="Y30" s="35"/>
      <c r="Z30" s="249"/>
      <c r="AA30" s="6"/>
      <c r="AB30" s="74" t="s">
        <v>956</v>
      </c>
    </row>
    <row r="31" spans="1:28" s="4" customFormat="1" ht="15" customHeight="1">
      <c r="A31" s="363"/>
      <c r="B31" s="159"/>
      <c r="C31" s="137"/>
      <c r="D31" s="138"/>
      <c r="E31" s="139"/>
      <c r="F31" s="192"/>
      <c r="G31" s="187"/>
      <c r="H31" s="137" t="s">
        <v>553</v>
      </c>
      <c r="I31" s="138" t="s">
        <v>554</v>
      </c>
      <c r="J31" s="139"/>
      <c r="K31" s="142">
        <v>900</v>
      </c>
      <c r="L31" s="141"/>
      <c r="M31" s="137"/>
      <c r="N31" s="138"/>
      <c r="O31" s="139"/>
      <c r="P31" s="142"/>
      <c r="Q31" s="141"/>
      <c r="R31" s="137"/>
      <c r="S31" s="138"/>
      <c r="T31" s="139"/>
      <c r="U31" s="142"/>
      <c r="V31" s="141"/>
      <c r="W31" s="137"/>
      <c r="X31" s="138"/>
      <c r="Y31" s="139"/>
      <c r="Z31" s="142"/>
      <c r="AA31" s="141"/>
      <c r="AB31" s="74" t="s">
        <v>564</v>
      </c>
    </row>
    <row r="32" spans="1:28" s="4" customFormat="1" ht="15" customHeight="1">
      <c r="A32" s="362" t="s">
        <v>560</v>
      </c>
      <c r="B32" s="144" t="s">
        <v>27</v>
      </c>
      <c r="C32" s="125" t="s">
        <v>544</v>
      </c>
      <c r="D32" s="34" t="s">
        <v>548</v>
      </c>
      <c r="E32" s="35" t="s">
        <v>73</v>
      </c>
      <c r="F32" s="190">
        <v>850</v>
      </c>
      <c r="G32" s="162"/>
      <c r="H32" s="125"/>
      <c r="I32" s="34"/>
      <c r="J32" s="35"/>
      <c r="K32" s="249"/>
      <c r="L32" s="6"/>
      <c r="M32" s="125"/>
      <c r="N32" s="34"/>
      <c r="O32" s="35"/>
      <c r="P32" s="249"/>
      <c r="Q32" s="6"/>
      <c r="R32" s="125">
        <v>240250405000</v>
      </c>
      <c r="S32" s="34" t="s">
        <v>557</v>
      </c>
      <c r="T32" s="35"/>
      <c r="U32" s="249">
        <v>250</v>
      </c>
      <c r="V32" s="6"/>
      <c r="W32" s="125"/>
      <c r="X32" s="34"/>
      <c r="Y32" s="35"/>
      <c r="Z32" s="249"/>
      <c r="AA32" s="6"/>
      <c r="AB32" s="74" t="s">
        <v>562</v>
      </c>
    </row>
    <row r="33" spans="1:28" s="4" customFormat="1" ht="15" customHeight="1">
      <c r="A33" s="364"/>
      <c r="B33" s="136"/>
      <c r="C33" s="123" t="s">
        <v>545</v>
      </c>
      <c r="D33" s="38" t="s">
        <v>549</v>
      </c>
      <c r="E33" s="39" t="s">
        <v>73</v>
      </c>
      <c r="F33" s="166">
        <v>850</v>
      </c>
      <c r="G33" s="164"/>
      <c r="H33" s="123"/>
      <c r="I33" s="38"/>
      <c r="J33" s="39"/>
      <c r="K33" s="49"/>
      <c r="L33" s="8"/>
      <c r="M33" s="123"/>
      <c r="N33" s="38"/>
      <c r="O33" s="39"/>
      <c r="P33" s="49"/>
      <c r="Q33" s="8"/>
      <c r="R33" s="123"/>
      <c r="S33" s="38"/>
      <c r="T33" s="39"/>
      <c r="U33" s="49"/>
      <c r="V33" s="8"/>
      <c r="W33" s="123"/>
      <c r="X33" s="38"/>
      <c r="Y33" s="39"/>
      <c r="Z33" s="49"/>
      <c r="AA33" s="8"/>
      <c r="AB33" s="74" t="s">
        <v>955</v>
      </c>
    </row>
    <row r="34" spans="1:28" s="4" customFormat="1" ht="15" customHeight="1">
      <c r="A34" s="365"/>
      <c r="B34" s="159" t="s">
        <v>28</v>
      </c>
      <c r="C34" s="137" t="s">
        <v>546</v>
      </c>
      <c r="D34" s="138" t="s">
        <v>550</v>
      </c>
      <c r="E34" s="139" t="s">
        <v>73</v>
      </c>
      <c r="F34" s="192">
        <v>1250</v>
      </c>
      <c r="G34" s="187"/>
      <c r="H34" s="137"/>
      <c r="I34" s="138"/>
      <c r="J34" s="139"/>
      <c r="K34" s="142"/>
      <c r="L34" s="141"/>
      <c r="M34" s="137"/>
      <c r="N34" s="138"/>
      <c r="O34" s="139"/>
      <c r="P34" s="142"/>
      <c r="Q34" s="141"/>
      <c r="R34" s="137"/>
      <c r="S34" s="138"/>
      <c r="T34" s="139"/>
      <c r="U34" s="142"/>
      <c r="V34" s="141"/>
      <c r="W34" s="137"/>
      <c r="X34" s="138"/>
      <c r="Y34" s="139"/>
      <c r="Z34" s="142"/>
      <c r="AA34" s="141"/>
      <c r="AB34" s="74" t="s">
        <v>564</v>
      </c>
    </row>
    <row r="35" spans="1:28" s="4" customFormat="1" ht="15" customHeight="1">
      <c r="A35" s="88"/>
      <c r="B35" s="68"/>
      <c r="C35" s="122"/>
      <c r="D35" s="69"/>
      <c r="E35" s="128"/>
      <c r="F35" s="189"/>
      <c r="G35" s="171"/>
      <c r="H35" s="122"/>
      <c r="I35" s="69"/>
      <c r="J35" s="128"/>
      <c r="K35" s="250"/>
      <c r="L35" s="90"/>
      <c r="M35" s="122"/>
      <c r="N35" s="69"/>
      <c r="O35" s="128"/>
      <c r="P35" s="250"/>
      <c r="Q35" s="90"/>
      <c r="R35" s="122"/>
      <c r="S35" s="69"/>
      <c r="T35" s="128"/>
      <c r="U35" s="250"/>
      <c r="V35" s="90"/>
      <c r="W35" s="122"/>
      <c r="X35" s="69"/>
      <c r="Y35" s="128"/>
      <c r="Z35" s="250"/>
      <c r="AA35" s="90"/>
      <c r="AB35" s="74" t="s">
        <v>563</v>
      </c>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t="s">
        <v>565</v>
      </c>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t="s">
        <v>564</v>
      </c>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t="s">
        <v>959</v>
      </c>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t="s">
        <v>566</v>
      </c>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t="s">
        <v>567</v>
      </c>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CONCATENATE(FIXED(COUNTA(D29:D42),0,0),"　店")</f>
        <v>5　店</v>
      </c>
      <c r="E43" s="129"/>
      <c r="F43" s="46">
        <f>SUM(F29:F42)</f>
        <v>8050</v>
      </c>
      <c r="G43" s="172">
        <f>SUM(G29:G42)</f>
        <v>0</v>
      </c>
      <c r="H43" s="134"/>
      <c r="I43" s="28" t="str">
        <f>CONCATENATE(FIXED(COUNTA(I29:I42),0,0),"　店")</f>
        <v>2　店</v>
      </c>
      <c r="J43" s="129"/>
      <c r="K43" s="173">
        <f>SUM(K29:K42)</f>
        <v>1950</v>
      </c>
      <c r="L43" s="174">
        <f>SUM(L29:L42)</f>
        <v>0</v>
      </c>
      <c r="M43" s="134"/>
      <c r="N43" s="28" t="str">
        <f>CONCATENATE(FIXED(COUNTA(N29:N42),0,0),"　店")</f>
        <v>1　店</v>
      </c>
      <c r="O43" s="129"/>
      <c r="P43" s="173">
        <f>SUM(P29:P42)</f>
        <v>750</v>
      </c>
      <c r="Q43" s="174">
        <f>SUM(Q29:Q42)</f>
        <v>0</v>
      </c>
      <c r="R43" s="134"/>
      <c r="S43" s="28" t="str">
        <f>CONCATENATE(FIXED(COUNTA(S29:S42),0,0),"　店")</f>
        <v>2　店</v>
      </c>
      <c r="T43" s="129"/>
      <c r="U43" s="173">
        <f>SUM(U29:U42)</f>
        <v>850</v>
      </c>
      <c r="V43" s="174">
        <f>SUM(V29:V42)</f>
        <v>0</v>
      </c>
      <c r="W43" s="134"/>
      <c r="X43" s="28" t="str">
        <f>CONCATENATE(FIXED(COUNTA(X29:X42),0,0),"　店")</f>
        <v>0　店</v>
      </c>
      <c r="Y43" s="129"/>
      <c r="Z43" s="50">
        <f>SUM(Z29:Z42)</f>
        <v>0</v>
      </c>
      <c r="AA43" s="52">
        <f>SUM(AA29:AA42)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1000</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6">
    <mergeCell ref="A46:AB46"/>
    <mergeCell ref="A30:A31"/>
    <mergeCell ref="A32:A34"/>
    <mergeCell ref="S5:U5"/>
    <mergeCell ref="X5:Z5"/>
    <mergeCell ref="B27:E27"/>
    <mergeCell ref="I27:J27"/>
    <mergeCell ref="L27:N27"/>
    <mergeCell ref="B28:F28"/>
    <mergeCell ref="I28:K28"/>
    <mergeCell ref="N28:P28"/>
    <mergeCell ref="S28:U28"/>
    <mergeCell ref="X28:Z28"/>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24 AA6:AA24 V6:V24 Q6:Q24 L6:L24 V29:V42 Q29:Q42 L29:L42 G29:G42 AA29: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P19" sqref="P19"/>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568</v>
      </c>
      <c r="C4" s="350"/>
      <c r="D4" s="350"/>
      <c r="E4" s="350"/>
      <c r="F4" s="18"/>
      <c r="G4" s="19" t="s">
        <v>4</v>
      </c>
      <c r="H4" s="20"/>
      <c r="I4" s="351">
        <f>SUM(G23,L23,Q23,V23,AA23)</f>
        <v>0</v>
      </c>
      <c r="J4" s="351"/>
      <c r="K4" s="21" t="s">
        <v>40</v>
      </c>
      <c r="L4" s="352">
        <f>SUM(F23,K23,P23,U23,Z23)</f>
        <v>56100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91</v>
      </c>
      <c r="Y5" s="349"/>
      <c r="Z5" s="349"/>
      <c r="AA5" s="29" t="s">
        <v>42</v>
      </c>
      <c r="AB5" s="30" t="s">
        <v>11</v>
      </c>
    </row>
    <row r="6" spans="1:32" s="4" customFormat="1" ht="15" customHeight="1">
      <c r="A6" s="32"/>
      <c r="B6" s="33"/>
      <c r="C6" s="122" t="s">
        <v>570</v>
      </c>
      <c r="D6" s="146" t="s">
        <v>583</v>
      </c>
      <c r="E6" s="35" t="s">
        <v>61</v>
      </c>
      <c r="F6" s="161">
        <v>1950</v>
      </c>
      <c r="G6" s="162"/>
      <c r="H6" s="125" t="s">
        <v>594</v>
      </c>
      <c r="I6" s="34" t="s">
        <v>595</v>
      </c>
      <c r="J6" s="35" t="s">
        <v>977</v>
      </c>
      <c r="K6" s="47">
        <v>1500</v>
      </c>
      <c r="L6" s="6"/>
      <c r="M6" s="125" t="s">
        <v>600</v>
      </c>
      <c r="N6" s="34" t="s">
        <v>601</v>
      </c>
      <c r="O6" s="35"/>
      <c r="P6" s="47">
        <v>1500</v>
      </c>
      <c r="Q6" s="6"/>
      <c r="R6" s="125" t="s">
        <v>615</v>
      </c>
      <c r="S6" s="34" t="s">
        <v>616</v>
      </c>
      <c r="T6" s="35"/>
      <c r="U6" s="47">
        <v>1100</v>
      </c>
      <c r="V6" s="6"/>
      <c r="W6" s="125" t="s">
        <v>626</v>
      </c>
      <c r="X6" s="146" t="s">
        <v>944</v>
      </c>
      <c r="Y6" s="35"/>
      <c r="Z6" s="47">
        <v>950</v>
      </c>
      <c r="AA6" s="6"/>
      <c r="AB6" s="73"/>
      <c r="AF6" s="31"/>
    </row>
    <row r="7" spans="1:32" s="4" customFormat="1" ht="15" customHeight="1">
      <c r="A7" s="37"/>
      <c r="B7" s="33"/>
      <c r="C7" s="123" t="s">
        <v>571</v>
      </c>
      <c r="D7" s="121" t="s">
        <v>584</v>
      </c>
      <c r="E7" s="39" t="s">
        <v>61</v>
      </c>
      <c r="F7" s="163">
        <v>1600</v>
      </c>
      <c r="G7" s="164"/>
      <c r="H7" s="123" t="s">
        <v>596</v>
      </c>
      <c r="I7" s="38" t="s">
        <v>588</v>
      </c>
      <c r="J7" s="39" t="s">
        <v>977</v>
      </c>
      <c r="K7" s="48">
        <v>950</v>
      </c>
      <c r="L7" s="8"/>
      <c r="M7" s="123" t="s">
        <v>602</v>
      </c>
      <c r="N7" s="38" t="s">
        <v>603</v>
      </c>
      <c r="O7" s="39"/>
      <c r="P7" s="51">
        <v>1500</v>
      </c>
      <c r="Q7" s="8"/>
      <c r="R7" s="123" t="s">
        <v>617</v>
      </c>
      <c r="S7" s="38" t="s">
        <v>618</v>
      </c>
      <c r="T7" s="39"/>
      <c r="U7" s="49">
        <v>800</v>
      </c>
      <c r="V7" s="8"/>
      <c r="W7" s="123"/>
      <c r="X7" s="38"/>
      <c r="Y7" s="39"/>
      <c r="Z7" s="49"/>
      <c r="AA7" s="8"/>
      <c r="AB7" s="74"/>
      <c r="AF7" s="31"/>
    </row>
    <row r="8" spans="1:32" s="4" customFormat="1" ht="15" customHeight="1">
      <c r="A8" s="37"/>
      <c r="B8" s="33"/>
      <c r="C8" s="123" t="s">
        <v>572</v>
      </c>
      <c r="D8" s="121" t="s">
        <v>585</v>
      </c>
      <c r="E8" s="39" t="s">
        <v>61</v>
      </c>
      <c r="F8" s="163">
        <v>1850</v>
      </c>
      <c r="G8" s="164"/>
      <c r="H8" s="123" t="s">
        <v>597</v>
      </c>
      <c r="I8" s="121" t="s">
        <v>586</v>
      </c>
      <c r="J8" s="39" t="s">
        <v>979</v>
      </c>
      <c r="K8" s="49">
        <v>2700</v>
      </c>
      <c r="L8" s="8"/>
      <c r="M8" s="123" t="s">
        <v>604</v>
      </c>
      <c r="N8" s="38" t="s">
        <v>605</v>
      </c>
      <c r="O8" s="39"/>
      <c r="P8" s="49">
        <v>2900</v>
      </c>
      <c r="Q8" s="8"/>
      <c r="R8" s="123" t="s">
        <v>619</v>
      </c>
      <c r="S8" s="38" t="s">
        <v>620</v>
      </c>
      <c r="T8" s="39"/>
      <c r="U8" s="48">
        <v>750</v>
      </c>
      <c r="V8" s="8"/>
      <c r="W8" s="123"/>
      <c r="X8" s="38"/>
      <c r="Y8" s="39"/>
      <c r="Z8" s="48"/>
      <c r="AA8" s="8"/>
      <c r="AB8" s="74"/>
      <c r="AF8" s="31"/>
    </row>
    <row r="9" spans="1:32" s="4" customFormat="1" ht="15" customHeight="1">
      <c r="A9" s="37"/>
      <c r="B9" s="33"/>
      <c r="C9" s="123" t="s">
        <v>573</v>
      </c>
      <c r="D9" s="121" t="s">
        <v>586</v>
      </c>
      <c r="E9" s="39" t="s">
        <v>61</v>
      </c>
      <c r="F9" s="163">
        <v>2500</v>
      </c>
      <c r="G9" s="164"/>
      <c r="H9" s="123"/>
      <c r="I9" s="38"/>
      <c r="J9" s="39"/>
      <c r="K9" s="49"/>
      <c r="L9" s="8"/>
      <c r="M9" s="123" t="s">
        <v>606</v>
      </c>
      <c r="N9" s="302" t="s">
        <v>968</v>
      </c>
      <c r="O9" s="39"/>
      <c r="P9" s="49">
        <v>1650</v>
      </c>
      <c r="Q9" s="8"/>
      <c r="R9" s="123" t="s">
        <v>621</v>
      </c>
      <c r="S9" s="38" t="s">
        <v>607</v>
      </c>
      <c r="T9" s="39"/>
      <c r="U9" s="48">
        <v>1200</v>
      </c>
      <c r="V9" s="8"/>
      <c r="W9" s="123"/>
      <c r="X9" s="38"/>
      <c r="Y9" s="39"/>
      <c r="Z9" s="48"/>
      <c r="AA9" s="8"/>
      <c r="AB9" s="75"/>
      <c r="AF9" s="31"/>
    </row>
    <row r="10" spans="1:32" s="4" customFormat="1" ht="15" customHeight="1">
      <c r="A10" s="37"/>
      <c r="B10" s="33"/>
      <c r="C10" s="123" t="s">
        <v>574</v>
      </c>
      <c r="D10" s="121" t="s">
        <v>587</v>
      </c>
      <c r="E10" s="39" t="s">
        <v>61</v>
      </c>
      <c r="F10" s="163">
        <v>2150</v>
      </c>
      <c r="G10" s="164"/>
      <c r="H10" s="123"/>
      <c r="I10" s="38"/>
      <c r="J10" s="39"/>
      <c r="K10" s="49"/>
      <c r="L10" s="8"/>
      <c r="M10" s="123" t="s">
        <v>608</v>
      </c>
      <c r="N10" s="38" t="s">
        <v>609</v>
      </c>
      <c r="O10" s="39"/>
      <c r="P10" s="49">
        <v>1450</v>
      </c>
      <c r="Q10" s="8"/>
      <c r="R10" s="123" t="s">
        <v>622</v>
      </c>
      <c r="S10" s="121" t="s">
        <v>623</v>
      </c>
      <c r="T10" s="39"/>
      <c r="U10" s="49">
        <v>800</v>
      </c>
      <c r="V10" s="8"/>
      <c r="W10" s="123"/>
      <c r="X10" s="38"/>
      <c r="Y10" s="39"/>
      <c r="Z10" s="49"/>
      <c r="AA10" s="8"/>
      <c r="AB10" s="75"/>
      <c r="AF10" s="31"/>
    </row>
    <row r="11" spans="1:32" s="4" customFormat="1" ht="15" customHeight="1">
      <c r="A11" s="37"/>
      <c r="B11" s="33"/>
      <c r="C11" s="123" t="s">
        <v>575</v>
      </c>
      <c r="D11" s="38" t="s">
        <v>588</v>
      </c>
      <c r="E11" s="39" t="s">
        <v>61</v>
      </c>
      <c r="F11" s="163">
        <v>1950</v>
      </c>
      <c r="G11" s="164"/>
      <c r="H11" s="123"/>
      <c r="I11" s="38"/>
      <c r="J11" s="39"/>
      <c r="K11" s="49"/>
      <c r="L11" s="8"/>
      <c r="M11" s="123" t="s">
        <v>610</v>
      </c>
      <c r="N11" s="38" t="s">
        <v>611</v>
      </c>
      <c r="O11" s="39"/>
      <c r="P11" s="49">
        <v>900</v>
      </c>
      <c r="Q11" s="8"/>
      <c r="R11" s="123" t="s">
        <v>624</v>
      </c>
      <c r="S11" s="38" t="s">
        <v>625</v>
      </c>
      <c r="T11" s="39"/>
      <c r="U11" s="49">
        <v>1150</v>
      </c>
      <c r="V11" s="8"/>
      <c r="W11" s="123"/>
      <c r="X11" s="38"/>
      <c r="Y11" s="39"/>
      <c r="Z11" s="49"/>
      <c r="AA11" s="8"/>
      <c r="AB11" s="75"/>
      <c r="AF11" s="31"/>
    </row>
    <row r="12" spans="1:32" s="4" customFormat="1" ht="15" customHeight="1">
      <c r="A12" s="37"/>
      <c r="B12" s="33"/>
      <c r="C12" s="123" t="s">
        <v>576</v>
      </c>
      <c r="D12" s="121" t="s">
        <v>589</v>
      </c>
      <c r="E12" s="39" t="s">
        <v>61</v>
      </c>
      <c r="F12" s="163">
        <v>1750</v>
      </c>
      <c r="G12" s="164"/>
      <c r="H12" s="123"/>
      <c r="I12" s="38"/>
      <c r="J12" s="39"/>
      <c r="K12" s="49"/>
      <c r="L12" s="8"/>
      <c r="M12" s="123" t="s">
        <v>612</v>
      </c>
      <c r="N12" s="38" t="s">
        <v>988</v>
      </c>
      <c r="O12" s="39" t="s">
        <v>989</v>
      </c>
      <c r="P12" s="49">
        <v>1750</v>
      </c>
      <c r="Q12" s="8"/>
      <c r="R12" s="123"/>
      <c r="S12" s="38"/>
      <c r="T12" s="39"/>
      <c r="U12" s="49"/>
      <c r="V12" s="8"/>
      <c r="W12" s="123"/>
      <c r="X12" s="38"/>
      <c r="Y12" s="39"/>
      <c r="Z12" s="49"/>
      <c r="AA12" s="8"/>
      <c r="AB12" s="75"/>
      <c r="AF12" s="31"/>
    </row>
    <row r="13" spans="1:28" s="4" customFormat="1" ht="15" customHeight="1">
      <c r="A13" s="37"/>
      <c r="B13" s="33"/>
      <c r="C13" s="123" t="s">
        <v>577</v>
      </c>
      <c r="D13" s="121" t="s">
        <v>590</v>
      </c>
      <c r="E13" s="39" t="s">
        <v>61</v>
      </c>
      <c r="F13" s="163">
        <v>2100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578</v>
      </c>
      <c r="D14" s="38" t="s">
        <v>591</v>
      </c>
      <c r="E14" s="39" t="s">
        <v>70</v>
      </c>
      <c r="F14" s="163">
        <v>3950</v>
      </c>
      <c r="G14" s="164"/>
      <c r="H14" s="123"/>
      <c r="I14" s="38"/>
      <c r="J14" s="39"/>
      <c r="K14" s="49"/>
      <c r="L14" s="8"/>
      <c r="M14" s="123"/>
      <c r="N14" s="38"/>
      <c r="O14" s="39"/>
      <c r="P14" s="49"/>
      <c r="Q14" s="8"/>
      <c r="R14" s="123"/>
      <c r="S14" s="38"/>
      <c r="T14" s="39"/>
      <c r="U14" s="49"/>
      <c r="V14" s="8"/>
      <c r="W14" s="123"/>
      <c r="X14" s="38"/>
      <c r="Y14" s="39"/>
      <c r="Z14" s="49"/>
      <c r="AA14" s="8"/>
      <c r="AB14" s="75"/>
    </row>
    <row r="15" spans="1:32" s="4" customFormat="1" ht="15" customHeight="1">
      <c r="A15" s="37"/>
      <c r="B15" s="33"/>
      <c r="C15" s="123" t="s">
        <v>579</v>
      </c>
      <c r="D15" s="38" t="s">
        <v>592</v>
      </c>
      <c r="E15" s="39" t="s">
        <v>13</v>
      </c>
      <c r="F15" s="163">
        <v>1550</v>
      </c>
      <c r="G15" s="164"/>
      <c r="H15" s="123"/>
      <c r="I15" s="38"/>
      <c r="J15" s="39"/>
      <c r="K15" s="49"/>
      <c r="L15" s="8"/>
      <c r="M15" s="123"/>
      <c r="N15" s="38"/>
      <c r="O15" s="39"/>
      <c r="P15" s="49"/>
      <c r="Q15" s="8"/>
      <c r="R15" s="123"/>
      <c r="S15" s="38"/>
      <c r="T15" s="39"/>
      <c r="U15" s="49"/>
      <c r="V15" s="8"/>
      <c r="W15" s="123"/>
      <c r="X15" s="38"/>
      <c r="Y15" s="39"/>
      <c r="Z15" s="49"/>
      <c r="AA15" s="8"/>
      <c r="AB15" s="75"/>
      <c r="AF15" s="31"/>
    </row>
    <row r="16" spans="1:32" s="4" customFormat="1" ht="15" customHeight="1">
      <c r="A16" s="37" t="s">
        <v>657</v>
      </c>
      <c r="B16" s="33" t="s">
        <v>12</v>
      </c>
      <c r="C16" s="123" t="s">
        <v>580</v>
      </c>
      <c r="D16" s="38" t="s">
        <v>554</v>
      </c>
      <c r="E16" s="39" t="s">
        <v>70</v>
      </c>
      <c r="F16" s="163">
        <v>3050</v>
      </c>
      <c r="G16" s="164"/>
      <c r="H16" s="123"/>
      <c r="I16" s="38"/>
      <c r="J16" s="39"/>
      <c r="K16" s="49"/>
      <c r="L16" s="8"/>
      <c r="M16" s="123"/>
      <c r="N16" s="38"/>
      <c r="O16" s="39"/>
      <c r="P16" s="49"/>
      <c r="Q16" s="8"/>
      <c r="R16" s="123"/>
      <c r="S16" s="38"/>
      <c r="T16" s="39"/>
      <c r="U16" s="49"/>
      <c r="V16" s="8"/>
      <c r="W16" s="123"/>
      <c r="X16" s="38"/>
      <c r="Y16" s="39"/>
      <c r="Z16" s="49"/>
      <c r="AA16" s="8"/>
      <c r="AB16" s="75" t="s">
        <v>660</v>
      </c>
      <c r="AF16" s="31"/>
    </row>
    <row r="17" spans="1:32" s="4" customFormat="1" ht="15" customHeight="1">
      <c r="A17" s="37" t="s">
        <v>658</v>
      </c>
      <c r="B17" s="33"/>
      <c r="C17" s="123" t="s">
        <v>581</v>
      </c>
      <c r="D17" s="38" t="s">
        <v>593</v>
      </c>
      <c r="E17" s="39" t="s">
        <v>68</v>
      </c>
      <c r="F17" s="163">
        <v>3500</v>
      </c>
      <c r="G17" s="164"/>
      <c r="H17" s="123" t="s">
        <v>598</v>
      </c>
      <c r="I17" s="38" t="s">
        <v>599</v>
      </c>
      <c r="J17" s="39"/>
      <c r="K17" s="49">
        <v>1200</v>
      </c>
      <c r="L17" s="8"/>
      <c r="M17" s="123" t="s">
        <v>613</v>
      </c>
      <c r="N17" s="38" t="s">
        <v>614</v>
      </c>
      <c r="O17" s="39" t="s">
        <v>392</v>
      </c>
      <c r="P17" s="49">
        <v>1350</v>
      </c>
      <c r="Q17" s="8"/>
      <c r="R17" s="123"/>
      <c r="S17" s="38"/>
      <c r="T17" s="39"/>
      <c r="U17" s="49"/>
      <c r="V17" s="8"/>
      <c r="W17" s="123"/>
      <c r="X17" s="38"/>
      <c r="Y17" s="39"/>
      <c r="Z17" s="49"/>
      <c r="AA17" s="8"/>
      <c r="AB17" s="75" t="s">
        <v>954</v>
      </c>
      <c r="AF17" s="31"/>
    </row>
    <row r="18" spans="1:28" s="4" customFormat="1" ht="15" customHeight="1">
      <c r="A18" s="37" t="s">
        <v>659</v>
      </c>
      <c r="B18" s="33"/>
      <c r="C18" s="123" t="s">
        <v>582</v>
      </c>
      <c r="D18" s="38" t="s">
        <v>962</v>
      </c>
      <c r="E18" s="39" t="s">
        <v>73</v>
      </c>
      <c r="F18" s="163">
        <v>2100</v>
      </c>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13　店</v>
      </c>
      <c r="E23" s="129"/>
      <c r="F23" s="46">
        <f>SUM(F6:F22)</f>
        <v>30000</v>
      </c>
      <c r="G23" s="172">
        <f>SUM(G6:G22)</f>
        <v>0</v>
      </c>
      <c r="H23" s="134"/>
      <c r="I23" s="28" t="str">
        <f>CONCATENATE(FIXED(COUNTA(I6:I22),0,0),"　店")</f>
        <v>4　店</v>
      </c>
      <c r="J23" s="129"/>
      <c r="K23" s="50">
        <f>SUM(K6:K22)</f>
        <v>6350</v>
      </c>
      <c r="L23" s="52">
        <f>SUM(L6:L22)</f>
        <v>0</v>
      </c>
      <c r="M23" s="134"/>
      <c r="N23" s="28" t="str">
        <f>CONCATENATE(FIXED(COUNTA(N6:N22),0,0),"　店")</f>
        <v>8　店</v>
      </c>
      <c r="O23" s="129"/>
      <c r="P23" s="50">
        <f>SUM(P6:P22)</f>
        <v>13000</v>
      </c>
      <c r="Q23" s="52">
        <f>SUM(Q6:Q22)</f>
        <v>0</v>
      </c>
      <c r="R23" s="134"/>
      <c r="S23" s="28" t="str">
        <f>CONCATENATE(FIXED(COUNTA(S6:S22),0,0),"　店")</f>
        <v>6　店</v>
      </c>
      <c r="T23" s="129"/>
      <c r="U23" s="50">
        <f>SUM(U6:U22)</f>
        <v>5800</v>
      </c>
      <c r="V23" s="52">
        <f>SUM(V6:V22)</f>
        <v>0</v>
      </c>
      <c r="W23" s="134"/>
      <c r="X23" s="28" t="str">
        <f>CONCATENATE(FIXED(COUNTA(X6:X22),0,0),"　店")</f>
        <v>1　店</v>
      </c>
      <c r="Y23" s="129"/>
      <c r="Z23" s="50">
        <f>SUM(Z6:Z22)</f>
        <v>950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569</v>
      </c>
      <c r="C25" s="350"/>
      <c r="D25" s="350"/>
      <c r="E25" s="350"/>
      <c r="F25" s="18"/>
      <c r="G25" s="19" t="s">
        <v>4</v>
      </c>
      <c r="H25" s="20"/>
      <c r="I25" s="351">
        <f>SUM(G43,L43,Q43,V43,AA43)</f>
        <v>0</v>
      </c>
      <c r="J25" s="351"/>
      <c r="K25" s="21" t="s">
        <v>40</v>
      </c>
      <c r="L25" s="352">
        <f>SUM(F43,K43,P43,U43,Z43)</f>
        <v>7850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91</v>
      </c>
      <c r="Y26" s="349"/>
      <c r="Z26" s="349"/>
      <c r="AA26" s="29" t="s">
        <v>42</v>
      </c>
      <c r="AB26" s="30" t="s">
        <v>11</v>
      </c>
    </row>
    <row r="27" spans="1:28" s="4" customFormat="1" ht="15" customHeight="1">
      <c r="A27" s="356" t="s">
        <v>661</v>
      </c>
      <c r="B27" s="65" t="s">
        <v>12</v>
      </c>
      <c r="C27" s="125" t="s">
        <v>627</v>
      </c>
      <c r="D27" s="34" t="s">
        <v>638</v>
      </c>
      <c r="E27" s="35" t="s">
        <v>73</v>
      </c>
      <c r="F27" s="176">
        <v>400</v>
      </c>
      <c r="G27" s="162"/>
      <c r="H27" s="125">
        <v>240355202010</v>
      </c>
      <c r="I27" s="34" t="s">
        <v>653</v>
      </c>
      <c r="J27" s="35"/>
      <c r="K27" s="47">
        <v>100</v>
      </c>
      <c r="L27" s="6"/>
      <c r="M27" s="135">
        <v>240355303010</v>
      </c>
      <c r="N27" s="70" t="s">
        <v>654</v>
      </c>
      <c r="O27" s="133"/>
      <c r="P27" s="71">
        <v>250</v>
      </c>
      <c r="Q27" s="6"/>
      <c r="R27" s="125">
        <v>240354404010</v>
      </c>
      <c r="S27" s="34" t="s">
        <v>655</v>
      </c>
      <c r="T27" s="35"/>
      <c r="U27" s="72">
        <v>1150</v>
      </c>
      <c r="V27" s="6"/>
      <c r="W27" s="125"/>
      <c r="X27" s="34"/>
      <c r="Y27" s="35"/>
      <c r="Z27" s="72"/>
      <c r="AA27" s="6"/>
      <c r="AB27" s="131" t="s">
        <v>663</v>
      </c>
    </row>
    <row r="28" spans="1:28" s="4" customFormat="1" ht="15" customHeight="1">
      <c r="A28" s="366"/>
      <c r="B28" s="33"/>
      <c r="C28" s="123" t="s">
        <v>628</v>
      </c>
      <c r="D28" s="38" t="s">
        <v>639</v>
      </c>
      <c r="E28" s="39" t="s">
        <v>106</v>
      </c>
      <c r="F28" s="169">
        <v>300</v>
      </c>
      <c r="G28" s="164"/>
      <c r="H28" s="123"/>
      <c r="I28" s="38"/>
      <c r="J28" s="39"/>
      <c r="K28" s="49"/>
      <c r="L28" s="8"/>
      <c r="M28" s="123"/>
      <c r="N28" s="38"/>
      <c r="O28" s="39"/>
      <c r="P28" s="49"/>
      <c r="Q28" s="8"/>
      <c r="R28" s="123"/>
      <c r="S28" s="38"/>
      <c r="T28" s="39"/>
      <c r="U28" s="49"/>
      <c r="V28" s="8"/>
      <c r="W28" s="123"/>
      <c r="X28" s="38"/>
      <c r="Y28" s="39"/>
      <c r="Z28" s="49"/>
      <c r="AA28" s="8"/>
      <c r="AB28" s="75" t="s">
        <v>985</v>
      </c>
    </row>
    <row r="29" spans="1:28" s="4" customFormat="1" ht="15" customHeight="1">
      <c r="A29" s="366"/>
      <c r="B29" s="33"/>
      <c r="C29" s="123" t="s">
        <v>629</v>
      </c>
      <c r="D29" s="38" t="s">
        <v>640</v>
      </c>
      <c r="E29" s="39" t="s">
        <v>73</v>
      </c>
      <c r="F29" s="169">
        <v>400</v>
      </c>
      <c r="G29" s="164"/>
      <c r="H29" s="123"/>
      <c r="I29" s="38"/>
      <c r="J29" s="39"/>
      <c r="K29" s="49"/>
      <c r="L29" s="8"/>
      <c r="M29" s="123"/>
      <c r="N29" s="38"/>
      <c r="O29" s="39"/>
      <c r="P29" s="49"/>
      <c r="Q29" s="8"/>
      <c r="R29" s="123"/>
      <c r="S29" s="38"/>
      <c r="T29" s="39"/>
      <c r="U29" s="49"/>
      <c r="V29" s="8"/>
      <c r="W29" s="123"/>
      <c r="X29" s="38"/>
      <c r="Y29" s="39"/>
      <c r="Z29" s="49"/>
      <c r="AA29" s="8"/>
      <c r="AB29" s="74" t="s">
        <v>664</v>
      </c>
    </row>
    <row r="30" spans="1:28" s="4" customFormat="1" ht="15" customHeight="1">
      <c r="A30" s="366"/>
      <c r="B30" s="33"/>
      <c r="C30" s="123" t="s">
        <v>630</v>
      </c>
      <c r="D30" s="38" t="s">
        <v>641</v>
      </c>
      <c r="E30" s="39" t="s">
        <v>73</v>
      </c>
      <c r="F30" s="169">
        <v>450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66"/>
      <c r="B31" s="83"/>
      <c r="C31" s="124" t="s">
        <v>631</v>
      </c>
      <c r="D31" s="84" t="s">
        <v>642</v>
      </c>
      <c r="E31" s="85" t="s">
        <v>397</v>
      </c>
      <c r="F31" s="193">
        <v>350</v>
      </c>
      <c r="G31" s="168"/>
      <c r="H31" s="124"/>
      <c r="I31" s="84"/>
      <c r="J31" s="85"/>
      <c r="K31" s="87"/>
      <c r="L31" s="86"/>
      <c r="M31" s="124"/>
      <c r="N31" s="84"/>
      <c r="O31" s="85"/>
      <c r="P31" s="87"/>
      <c r="Q31" s="86"/>
      <c r="R31" s="124"/>
      <c r="S31" s="84"/>
      <c r="T31" s="85"/>
      <c r="U31" s="87"/>
      <c r="V31" s="86"/>
      <c r="W31" s="124"/>
      <c r="X31" s="84"/>
      <c r="Y31" s="85"/>
      <c r="Z31" s="87"/>
      <c r="AA31" s="86"/>
      <c r="AB31" s="74"/>
    </row>
    <row r="32" spans="1:28" s="4" customFormat="1" ht="15" customHeight="1">
      <c r="A32" s="356" t="s">
        <v>662</v>
      </c>
      <c r="B32" s="65"/>
      <c r="C32" s="125" t="s">
        <v>632</v>
      </c>
      <c r="D32" s="34" t="s">
        <v>643</v>
      </c>
      <c r="E32" s="35" t="s">
        <v>73</v>
      </c>
      <c r="F32" s="176">
        <v>350</v>
      </c>
      <c r="G32" s="162"/>
      <c r="H32" s="125"/>
      <c r="I32" s="34"/>
      <c r="J32" s="35"/>
      <c r="K32" s="249"/>
      <c r="L32" s="6"/>
      <c r="M32" s="125"/>
      <c r="N32" s="34"/>
      <c r="O32" s="35"/>
      <c r="P32" s="249"/>
      <c r="Q32" s="6"/>
      <c r="R32" s="125">
        <v>240355405002</v>
      </c>
      <c r="S32" s="34" t="s">
        <v>656</v>
      </c>
      <c r="T32" s="35"/>
      <c r="U32" s="249">
        <v>350</v>
      </c>
      <c r="V32" s="6"/>
      <c r="W32" s="125"/>
      <c r="X32" s="34"/>
      <c r="Y32" s="35"/>
      <c r="Z32" s="249"/>
      <c r="AA32" s="6"/>
      <c r="AB32" s="74" t="s">
        <v>665</v>
      </c>
    </row>
    <row r="33" spans="1:28" s="4" customFormat="1" ht="15" customHeight="1">
      <c r="A33" s="366"/>
      <c r="B33" s="33"/>
      <c r="C33" s="123" t="s">
        <v>633</v>
      </c>
      <c r="D33" s="38" t="s">
        <v>644</v>
      </c>
      <c r="E33" s="39" t="s">
        <v>645</v>
      </c>
      <c r="F33" s="166">
        <v>100</v>
      </c>
      <c r="G33" s="164"/>
      <c r="H33" s="123"/>
      <c r="I33" s="38"/>
      <c r="J33" s="39"/>
      <c r="K33" s="49"/>
      <c r="L33" s="8"/>
      <c r="M33" s="123"/>
      <c r="N33" s="38"/>
      <c r="O33" s="39"/>
      <c r="P33" s="49"/>
      <c r="Q33" s="8"/>
      <c r="R33" s="123"/>
      <c r="S33" s="38"/>
      <c r="T33" s="39"/>
      <c r="U33" s="49"/>
      <c r="V33" s="8"/>
      <c r="W33" s="123"/>
      <c r="X33" s="38"/>
      <c r="Y33" s="39"/>
      <c r="Z33" s="49"/>
      <c r="AA33" s="8"/>
      <c r="AB33" s="74" t="s">
        <v>666</v>
      </c>
    </row>
    <row r="34" spans="1:28" s="4" customFormat="1" ht="15" customHeight="1">
      <c r="A34" s="366"/>
      <c r="B34" s="33"/>
      <c r="C34" s="123" t="s">
        <v>634</v>
      </c>
      <c r="D34" s="38" t="s">
        <v>646</v>
      </c>
      <c r="E34" s="39" t="s">
        <v>106</v>
      </c>
      <c r="F34" s="166">
        <v>200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66"/>
      <c r="B35" s="33"/>
      <c r="C35" s="123" t="s">
        <v>635</v>
      </c>
      <c r="D35" s="38" t="s">
        <v>647</v>
      </c>
      <c r="E35" s="39" t="s">
        <v>648</v>
      </c>
      <c r="F35" s="166">
        <v>250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66"/>
      <c r="B36" s="33"/>
      <c r="C36" s="123" t="s">
        <v>636</v>
      </c>
      <c r="D36" s="38" t="s">
        <v>649</v>
      </c>
      <c r="E36" s="39" t="s">
        <v>73</v>
      </c>
      <c r="F36" s="166">
        <v>450</v>
      </c>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66"/>
      <c r="B37" s="33"/>
      <c r="C37" s="123" t="s">
        <v>637</v>
      </c>
      <c r="D37" s="38" t="s">
        <v>650</v>
      </c>
      <c r="E37" s="39" t="s">
        <v>73</v>
      </c>
      <c r="F37" s="166">
        <v>350</v>
      </c>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66"/>
      <c r="B38" s="33"/>
      <c r="C38" s="123">
        <v>240355101140</v>
      </c>
      <c r="D38" s="38" t="s">
        <v>651</v>
      </c>
      <c r="E38" s="39" t="s">
        <v>73</v>
      </c>
      <c r="F38" s="166">
        <v>1200</v>
      </c>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67"/>
      <c r="B39" s="191"/>
      <c r="C39" s="137">
        <v>240355101150</v>
      </c>
      <c r="D39" s="138" t="s">
        <v>652</v>
      </c>
      <c r="E39" s="139" t="s">
        <v>73</v>
      </c>
      <c r="F39" s="192">
        <v>1200</v>
      </c>
      <c r="G39" s="187"/>
      <c r="H39" s="137"/>
      <c r="I39" s="138"/>
      <c r="J39" s="139"/>
      <c r="K39" s="142"/>
      <c r="L39" s="141"/>
      <c r="M39" s="137"/>
      <c r="N39" s="138"/>
      <c r="O39" s="139"/>
      <c r="P39" s="142"/>
      <c r="Q39" s="141"/>
      <c r="R39" s="137"/>
      <c r="S39" s="138"/>
      <c r="T39" s="139"/>
      <c r="U39" s="142"/>
      <c r="V39" s="141"/>
      <c r="W39" s="137"/>
      <c r="X39" s="138"/>
      <c r="Y39" s="139"/>
      <c r="Z39" s="142"/>
      <c r="AA39" s="141"/>
      <c r="AB39" s="74"/>
    </row>
    <row r="40" spans="1:28" s="4" customFormat="1" ht="15" customHeight="1">
      <c r="A40" s="88"/>
      <c r="B40" s="68"/>
      <c r="C40" s="122"/>
      <c r="D40" s="69"/>
      <c r="E40" s="128"/>
      <c r="F40" s="189"/>
      <c r="G40" s="171"/>
      <c r="H40" s="122"/>
      <c r="I40" s="69"/>
      <c r="J40" s="128"/>
      <c r="K40" s="250"/>
      <c r="L40" s="90"/>
      <c r="M40" s="122"/>
      <c r="N40" s="69"/>
      <c r="O40" s="128"/>
      <c r="P40" s="250"/>
      <c r="Q40" s="90"/>
      <c r="R40" s="122"/>
      <c r="S40" s="69"/>
      <c r="T40" s="128"/>
      <c r="U40" s="250"/>
      <c r="V40" s="90"/>
      <c r="W40" s="122"/>
      <c r="X40" s="69"/>
      <c r="Y40" s="128"/>
      <c r="Z40" s="250"/>
      <c r="AA40" s="90"/>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13　店</v>
      </c>
      <c r="E43" s="129"/>
      <c r="F43" s="46">
        <f>SUM(F27:F42)</f>
        <v>6000</v>
      </c>
      <c r="G43" s="172">
        <f>SUM(G27:G42)</f>
        <v>0</v>
      </c>
      <c r="H43" s="134"/>
      <c r="I43" s="28" t="str">
        <f>CONCATENATE(FIXED(COUNTA(I27:I42),0,0),"　店")</f>
        <v>1　店</v>
      </c>
      <c r="J43" s="129"/>
      <c r="K43" s="50">
        <f>SUM(K27:K42)</f>
        <v>100</v>
      </c>
      <c r="L43" s="52">
        <f>SUM(L27:L42)</f>
        <v>0</v>
      </c>
      <c r="M43" s="134"/>
      <c r="N43" s="28" t="str">
        <f>CONCATENATE(FIXED(COUNTA(N27:N42),0,0),"　店")</f>
        <v>1　店</v>
      </c>
      <c r="O43" s="129"/>
      <c r="P43" s="50">
        <f>SUM(P27:P42)</f>
        <v>250</v>
      </c>
      <c r="Q43" s="52">
        <f>SUM(Q27:Q42)</f>
        <v>0</v>
      </c>
      <c r="R43" s="134"/>
      <c r="S43" s="28" t="str">
        <f>CONCATENATE(FIXED(COUNTA(S27:S42),0,0),"　店")</f>
        <v>2　店</v>
      </c>
      <c r="T43" s="129"/>
      <c r="U43" s="50">
        <f>SUM(U27:U42)</f>
        <v>1500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1000</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6">
    <mergeCell ref="A46:AB46"/>
    <mergeCell ref="A32:A39"/>
    <mergeCell ref="A27:A31"/>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22 L6:L22 AA27:AA42 V6:V22 AA6:AA22 V27:V42 Q27:Q42 L27:L42 G27:G42 Q6:Q2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SUM(I4,I14,I30)</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667</v>
      </c>
      <c r="C4" s="350"/>
      <c r="D4" s="350"/>
      <c r="E4" s="350"/>
      <c r="F4" s="18"/>
      <c r="G4" s="19" t="s">
        <v>4</v>
      </c>
      <c r="H4" s="20"/>
      <c r="I4" s="351">
        <f>SUM(G12,L12,Q12,V12,AA12)</f>
        <v>0</v>
      </c>
      <c r="J4" s="351"/>
      <c r="K4" s="21" t="s">
        <v>18</v>
      </c>
      <c r="L4" s="352">
        <f>SUM(F12,K12,P12,U12,Z12)</f>
        <v>6450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709</v>
      </c>
      <c r="Y5" s="349"/>
      <c r="Z5" s="349"/>
      <c r="AA5" s="29" t="s">
        <v>19</v>
      </c>
      <c r="AB5" s="30" t="s">
        <v>11</v>
      </c>
    </row>
    <row r="6" spans="1:32" s="4" customFormat="1" ht="15" customHeight="1">
      <c r="A6" s="32"/>
      <c r="B6" s="33"/>
      <c r="C6" s="122">
        <v>240340101010</v>
      </c>
      <c r="D6" s="34" t="s">
        <v>670</v>
      </c>
      <c r="E6" s="35" t="s">
        <v>671</v>
      </c>
      <c r="F6" s="36">
        <v>1750</v>
      </c>
      <c r="G6" s="5"/>
      <c r="H6" s="125"/>
      <c r="I6" s="34"/>
      <c r="J6" s="35"/>
      <c r="K6" s="47"/>
      <c r="L6" s="6"/>
      <c r="M6" s="125">
        <v>240340303010</v>
      </c>
      <c r="N6" s="34" t="s">
        <v>673</v>
      </c>
      <c r="O6" s="35" t="s">
        <v>555</v>
      </c>
      <c r="P6" s="47">
        <v>1150</v>
      </c>
      <c r="Q6" s="6"/>
      <c r="R6" s="125">
        <v>240340405001</v>
      </c>
      <c r="S6" s="34" t="s">
        <v>670</v>
      </c>
      <c r="T6" s="35"/>
      <c r="U6" s="47">
        <v>600</v>
      </c>
      <c r="V6" s="6"/>
      <c r="W6" s="125"/>
      <c r="X6" s="34"/>
      <c r="Y6" s="35"/>
      <c r="Z6" s="47"/>
      <c r="AA6" s="6"/>
      <c r="AB6" s="132"/>
      <c r="AF6" s="31"/>
    </row>
    <row r="7" spans="1:32" s="4" customFormat="1" ht="15" customHeight="1">
      <c r="A7" s="37"/>
      <c r="B7" s="33"/>
      <c r="C7" s="123">
        <v>240340101020</v>
      </c>
      <c r="D7" s="38" t="s">
        <v>672</v>
      </c>
      <c r="E7" s="39" t="s">
        <v>671</v>
      </c>
      <c r="F7" s="40">
        <v>2450</v>
      </c>
      <c r="G7" s="7"/>
      <c r="H7" s="123"/>
      <c r="I7" s="38"/>
      <c r="J7" s="39"/>
      <c r="K7" s="48"/>
      <c r="L7" s="8"/>
      <c r="M7" s="123"/>
      <c r="N7" s="38"/>
      <c r="O7" s="39"/>
      <c r="P7" s="51"/>
      <c r="Q7" s="8"/>
      <c r="R7" s="123">
        <v>240340405002</v>
      </c>
      <c r="S7" s="38" t="s">
        <v>674</v>
      </c>
      <c r="T7" s="39"/>
      <c r="U7" s="49">
        <v>500</v>
      </c>
      <c r="V7" s="8"/>
      <c r="W7" s="123"/>
      <c r="X7" s="38"/>
      <c r="Y7" s="39"/>
      <c r="Z7" s="49"/>
      <c r="AA7" s="8"/>
      <c r="AB7" s="74"/>
      <c r="AF7" s="31"/>
    </row>
    <row r="8" spans="1:32" s="4" customFormat="1" ht="15" customHeight="1">
      <c r="A8" s="37"/>
      <c r="B8" s="33"/>
      <c r="C8" s="123"/>
      <c r="D8" s="38"/>
      <c r="E8" s="39"/>
      <c r="F8" s="40"/>
      <c r="G8" s="7"/>
      <c r="H8" s="123"/>
      <c r="I8" s="38"/>
      <c r="J8" s="39"/>
      <c r="K8" s="49"/>
      <c r="L8" s="8"/>
      <c r="M8" s="123"/>
      <c r="N8" s="38"/>
      <c r="O8" s="39"/>
      <c r="P8" s="49"/>
      <c r="Q8" s="8"/>
      <c r="R8" s="123"/>
      <c r="S8" s="38"/>
      <c r="T8" s="39"/>
      <c r="U8" s="48"/>
      <c r="V8" s="8"/>
      <c r="W8" s="123"/>
      <c r="X8" s="38"/>
      <c r="Y8" s="39"/>
      <c r="Z8" s="48"/>
      <c r="AA8" s="8"/>
      <c r="AB8" s="74"/>
      <c r="AF8" s="31"/>
    </row>
    <row r="9" spans="1:28" s="4" customFormat="1" ht="15" customHeight="1">
      <c r="A9" s="37"/>
      <c r="B9" s="33"/>
      <c r="C9" s="123"/>
      <c r="D9" s="38"/>
      <c r="E9" s="39"/>
      <c r="F9" s="41"/>
      <c r="G9" s="7"/>
      <c r="H9" s="123"/>
      <c r="I9" s="38"/>
      <c r="J9" s="39"/>
      <c r="K9" s="49"/>
      <c r="L9" s="8"/>
      <c r="M9" s="123"/>
      <c r="N9" s="38"/>
      <c r="O9" s="39"/>
      <c r="P9" s="49"/>
      <c r="Q9" s="8"/>
      <c r="R9" s="123"/>
      <c r="S9" s="38"/>
      <c r="T9" s="39"/>
      <c r="U9" s="49"/>
      <c r="V9" s="8"/>
      <c r="W9" s="123"/>
      <c r="X9" s="38"/>
      <c r="Y9" s="39"/>
      <c r="Z9" s="49"/>
      <c r="AA9" s="8"/>
      <c r="AB9" s="75"/>
    </row>
    <row r="10" spans="1:28" s="4" customFormat="1" ht="15" customHeight="1">
      <c r="A10" s="37"/>
      <c r="B10" s="33"/>
      <c r="C10" s="123"/>
      <c r="D10" s="38"/>
      <c r="E10" s="39"/>
      <c r="F10" s="41"/>
      <c r="G10" s="7"/>
      <c r="H10" s="123"/>
      <c r="I10" s="38"/>
      <c r="J10" s="39"/>
      <c r="K10" s="49"/>
      <c r="L10" s="8"/>
      <c r="M10" s="123"/>
      <c r="N10" s="38"/>
      <c r="O10" s="39"/>
      <c r="P10" s="49"/>
      <c r="Q10" s="8"/>
      <c r="R10" s="123"/>
      <c r="S10" s="38"/>
      <c r="T10" s="39"/>
      <c r="U10" s="49"/>
      <c r="V10" s="8"/>
      <c r="W10" s="123"/>
      <c r="X10" s="38"/>
      <c r="Y10" s="39"/>
      <c r="Z10" s="49"/>
      <c r="AA10" s="8"/>
      <c r="AB10" s="75"/>
    </row>
    <row r="11" spans="1:28" s="4" customFormat="1" ht="15" customHeight="1">
      <c r="A11" s="42"/>
      <c r="B11" s="33"/>
      <c r="C11" s="123"/>
      <c r="D11" s="38"/>
      <c r="E11" s="39"/>
      <c r="F11" s="41"/>
      <c r="G11" s="7"/>
      <c r="H11" s="123"/>
      <c r="I11" s="38"/>
      <c r="J11" s="39"/>
      <c r="K11" s="49"/>
      <c r="L11" s="8"/>
      <c r="M11" s="123"/>
      <c r="N11" s="38"/>
      <c r="O11" s="39"/>
      <c r="P11" s="49"/>
      <c r="Q11" s="8"/>
      <c r="R11" s="123"/>
      <c r="S11" s="38"/>
      <c r="T11" s="39"/>
      <c r="U11" s="49"/>
      <c r="V11" s="8"/>
      <c r="W11" s="123"/>
      <c r="X11" s="38"/>
      <c r="Y11" s="39"/>
      <c r="Z11" s="49"/>
      <c r="AA11" s="8"/>
      <c r="AB11" s="75"/>
    </row>
    <row r="12" spans="1:28" s="4" customFormat="1" ht="15" customHeight="1">
      <c r="A12" s="43"/>
      <c r="B12" s="44"/>
      <c r="C12" s="134"/>
      <c r="D12" s="28" t="str">
        <f>CONCATENATE(FIXED(COUNTA(D6:D11),0,0),"　店")</f>
        <v>2　店</v>
      </c>
      <c r="E12" s="129"/>
      <c r="F12" s="46">
        <f>SUM(F6:F11)</f>
        <v>4200</v>
      </c>
      <c r="G12" s="53">
        <f>SUM(G6:G11)</f>
        <v>0</v>
      </c>
      <c r="H12" s="134"/>
      <c r="I12" s="28" t="str">
        <f>CONCATENATE(FIXED(COUNTA(I6:I11),0,0),"　店")</f>
        <v>0　店</v>
      </c>
      <c r="J12" s="129"/>
      <c r="K12" s="50">
        <f>SUM(K6:K11)</f>
        <v>0</v>
      </c>
      <c r="L12" s="52">
        <f>SUM(L6:L11)</f>
        <v>0</v>
      </c>
      <c r="M12" s="134"/>
      <c r="N12" s="28" t="str">
        <f>CONCATENATE(FIXED(COUNTA(N6:N11),0,0),"　店")</f>
        <v>1　店</v>
      </c>
      <c r="O12" s="129"/>
      <c r="P12" s="50">
        <f>SUM(P6:P11)</f>
        <v>1150</v>
      </c>
      <c r="Q12" s="52">
        <f>SUM(Q6:Q11)</f>
        <v>0</v>
      </c>
      <c r="R12" s="134"/>
      <c r="S12" s="28" t="str">
        <f>CONCATENATE(FIXED(COUNTA(S6:S11),0,0),"　店")</f>
        <v>2　店</v>
      </c>
      <c r="T12" s="129"/>
      <c r="U12" s="50">
        <f>SUM(U6:U11)</f>
        <v>1100</v>
      </c>
      <c r="V12" s="52">
        <f>SUM(V6:V11)</f>
        <v>0</v>
      </c>
      <c r="W12" s="134"/>
      <c r="X12" s="28" t="str">
        <f>CONCATENATE(FIXED(COUNTA(X6:X11),0,0),"　店")</f>
        <v>0　店</v>
      </c>
      <c r="Y12" s="129"/>
      <c r="Z12" s="50">
        <f>SUM(Z6:Z11)</f>
        <v>0</v>
      </c>
      <c r="AA12" s="52">
        <f>SUM(AA6:AA11)</f>
        <v>0</v>
      </c>
      <c r="AB12" s="55"/>
    </row>
    <row r="13" spans="2:28" s="31" customFormat="1" ht="12" customHeight="1">
      <c r="B13" s="61"/>
      <c r="C13" s="56"/>
      <c r="D13" s="57"/>
      <c r="E13" s="57"/>
      <c r="F13" s="58"/>
      <c r="G13" s="59"/>
      <c r="H13" s="56"/>
      <c r="I13" s="62"/>
      <c r="J13" s="57"/>
      <c r="K13" s="59"/>
      <c r="L13" s="59"/>
      <c r="M13" s="56"/>
      <c r="N13" s="57"/>
      <c r="O13" s="57"/>
      <c r="P13" s="59"/>
      <c r="Q13" s="56"/>
      <c r="R13" s="56"/>
      <c r="S13" s="57"/>
      <c r="T13" s="57"/>
      <c r="U13" s="59"/>
      <c r="V13" s="59"/>
      <c r="W13" s="56"/>
      <c r="X13" s="57"/>
      <c r="Y13" s="57"/>
      <c r="Z13" s="59"/>
      <c r="AA13" s="59"/>
      <c r="AB13" s="63"/>
    </row>
    <row r="14" spans="2:15" s="31" customFormat="1" ht="24.75" customHeight="1">
      <c r="B14" s="350" t="s">
        <v>669</v>
      </c>
      <c r="C14" s="350"/>
      <c r="D14" s="350"/>
      <c r="E14" s="350"/>
      <c r="F14" s="18"/>
      <c r="G14" s="19" t="s">
        <v>4</v>
      </c>
      <c r="H14" s="20"/>
      <c r="I14" s="351">
        <f>SUM(G28,L28,Q28,V28,AA28)</f>
        <v>0</v>
      </c>
      <c r="J14" s="351"/>
      <c r="K14" s="21" t="s">
        <v>18</v>
      </c>
      <c r="L14" s="352">
        <f>SUM(F28,K28,P28,U28,Z28)</f>
        <v>16100</v>
      </c>
      <c r="M14" s="352"/>
      <c r="N14" s="352"/>
      <c r="O14" s="64"/>
    </row>
    <row r="15" spans="1:28" s="31" customFormat="1" ht="16.5" customHeight="1">
      <c r="A15" s="26" t="s">
        <v>20</v>
      </c>
      <c r="B15" s="353" t="s">
        <v>14</v>
      </c>
      <c r="C15" s="354"/>
      <c r="D15" s="354"/>
      <c r="E15" s="354"/>
      <c r="F15" s="354"/>
      <c r="G15" s="27" t="s">
        <v>19</v>
      </c>
      <c r="H15" s="28"/>
      <c r="I15" s="349" t="s">
        <v>7</v>
      </c>
      <c r="J15" s="349"/>
      <c r="K15" s="349"/>
      <c r="L15" s="29" t="s">
        <v>19</v>
      </c>
      <c r="M15" s="28"/>
      <c r="N15" s="349" t="s">
        <v>8</v>
      </c>
      <c r="O15" s="349"/>
      <c r="P15" s="349"/>
      <c r="Q15" s="29" t="s">
        <v>19</v>
      </c>
      <c r="R15" s="28"/>
      <c r="S15" s="349" t="s">
        <v>9</v>
      </c>
      <c r="T15" s="349"/>
      <c r="U15" s="349"/>
      <c r="V15" s="29" t="s">
        <v>19</v>
      </c>
      <c r="W15" s="28"/>
      <c r="X15" s="349" t="s">
        <v>709</v>
      </c>
      <c r="Y15" s="349"/>
      <c r="Z15" s="349"/>
      <c r="AA15" s="29" t="s">
        <v>19</v>
      </c>
      <c r="AB15" s="30" t="s">
        <v>11</v>
      </c>
    </row>
    <row r="16" spans="1:28" s="4" customFormat="1" ht="15" customHeight="1">
      <c r="A16" s="32"/>
      <c r="B16" s="65"/>
      <c r="C16" s="125">
        <v>240349101010</v>
      </c>
      <c r="D16" s="34" t="s">
        <v>679</v>
      </c>
      <c r="E16" s="35" t="s">
        <v>73</v>
      </c>
      <c r="F16" s="66">
        <v>1800</v>
      </c>
      <c r="G16" s="5"/>
      <c r="H16" s="125"/>
      <c r="I16" s="34"/>
      <c r="J16" s="35"/>
      <c r="K16" s="47"/>
      <c r="L16" s="6"/>
      <c r="M16" s="135"/>
      <c r="N16" s="70"/>
      <c r="O16" s="133"/>
      <c r="P16" s="71"/>
      <c r="Q16" s="6"/>
      <c r="R16" s="125" t="s">
        <v>686</v>
      </c>
      <c r="S16" s="34" t="s">
        <v>679</v>
      </c>
      <c r="T16" s="35"/>
      <c r="U16" s="72">
        <v>400</v>
      </c>
      <c r="V16" s="6"/>
      <c r="W16" s="125"/>
      <c r="X16" s="34"/>
      <c r="Y16" s="35"/>
      <c r="Z16" s="72"/>
      <c r="AA16" s="6"/>
      <c r="AB16" s="131"/>
    </row>
    <row r="17" spans="1:28" s="4" customFormat="1" ht="15" customHeight="1">
      <c r="A17" s="37"/>
      <c r="B17" s="33"/>
      <c r="C17" s="123">
        <v>240349101015</v>
      </c>
      <c r="D17" s="38" t="s">
        <v>680</v>
      </c>
      <c r="E17" s="39" t="s">
        <v>648</v>
      </c>
      <c r="F17" s="67">
        <v>300</v>
      </c>
      <c r="G17" s="7"/>
      <c r="H17" s="123"/>
      <c r="I17" s="38"/>
      <c r="J17" s="39"/>
      <c r="K17" s="51"/>
      <c r="L17" s="8"/>
      <c r="M17" s="123"/>
      <c r="N17" s="38"/>
      <c r="O17" s="39"/>
      <c r="P17" s="51"/>
      <c r="Q17" s="8"/>
      <c r="R17" s="123" t="s">
        <v>687</v>
      </c>
      <c r="S17" s="38" t="s">
        <v>681</v>
      </c>
      <c r="T17" s="39"/>
      <c r="U17" s="49">
        <v>650</v>
      </c>
      <c r="V17" s="8"/>
      <c r="W17" s="123"/>
      <c r="X17" s="38"/>
      <c r="Y17" s="39"/>
      <c r="Z17" s="49"/>
      <c r="AA17" s="8"/>
      <c r="AB17" s="75"/>
    </row>
    <row r="18" spans="1:28" s="4" customFormat="1" ht="15" customHeight="1">
      <c r="A18" s="37"/>
      <c r="B18" s="33"/>
      <c r="C18" s="123">
        <v>240349101020</v>
      </c>
      <c r="D18" s="38" t="s">
        <v>682</v>
      </c>
      <c r="E18" s="39" t="s">
        <v>720</v>
      </c>
      <c r="F18" s="67">
        <v>5150</v>
      </c>
      <c r="G18" s="7"/>
      <c r="H18" s="123"/>
      <c r="I18" s="38"/>
      <c r="J18" s="39"/>
      <c r="K18" s="49"/>
      <c r="L18" s="8"/>
      <c r="M18" s="123"/>
      <c r="N18" s="38"/>
      <c r="O18" s="39"/>
      <c r="P18" s="49"/>
      <c r="Q18" s="8"/>
      <c r="R18" s="123" t="s">
        <v>688</v>
      </c>
      <c r="S18" s="38" t="s">
        <v>689</v>
      </c>
      <c r="T18" s="39"/>
      <c r="U18" s="49">
        <v>750</v>
      </c>
      <c r="V18" s="8"/>
      <c r="W18" s="123"/>
      <c r="X18" s="38"/>
      <c r="Y18" s="39"/>
      <c r="Z18" s="49"/>
      <c r="AA18" s="8"/>
      <c r="AB18" s="74"/>
    </row>
    <row r="19" spans="1:28" s="4" customFormat="1" ht="15" customHeight="1">
      <c r="A19" s="37"/>
      <c r="B19" s="33"/>
      <c r="C19" s="123" t="s">
        <v>675</v>
      </c>
      <c r="D19" s="38" t="s">
        <v>681</v>
      </c>
      <c r="E19" s="39" t="s">
        <v>73</v>
      </c>
      <c r="F19" s="67">
        <v>950</v>
      </c>
      <c r="G19" s="7"/>
      <c r="H19" s="123"/>
      <c r="I19" s="38"/>
      <c r="J19" s="39"/>
      <c r="K19" s="49"/>
      <c r="L19" s="8"/>
      <c r="M19" s="123"/>
      <c r="N19" s="38"/>
      <c r="O19" s="39"/>
      <c r="P19" s="49"/>
      <c r="Q19" s="8"/>
      <c r="R19" s="123" t="s">
        <v>690</v>
      </c>
      <c r="S19" s="38" t="s">
        <v>682</v>
      </c>
      <c r="T19" s="39"/>
      <c r="U19" s="49">
        <v>550</v>
      </c>
      <c r="V19" s="8"/>
      <c r="W19" s="123"/>
      <c r="X19" s="38"/>
      <c r="Y19" s="39"/>
      <c r="Z19" s="49"/>
      <c r="AA19" s="8"/>
      <c r="AB19" s="74"/>
    </row>
    <row r="20" spans="1:28" s="4" customFormat="1" ht="15" customHeight="1">
      <c r="A20" s="37"/>
      <c r="B20" s="33"/>
      <c r="C20" s="123" t="s">
        <v>676</v>
      </c>
      <c r="D20" s="38" t="s">
        <v>683</v>
      </c>
      <c r="E20" s="39" t="s">
        <v>73</v>
      </c>
      <c r="F20" s="67">
        <v>1050</v>
      </c>
      <c r="G20" s="7"/>
      <c r="H20" s="123"/>
      <c r="I20" s="38"/>
      <c r="J20" s="39"/>
      <c r="K20" s="49"/>
      <c r="L20" s="8"/>
      <c r="M20" s="123"/>
      <c r="N20" s="38"/>
      <c r="O20" s="39"/>
      <c r="P20" s="49"/>
      <c r="Q20" s="8"/>
      <c r="R20" s="123" t="s">
        <v>691</v>
      </c>
      <c r="S20" s="38" t="s">
        <v>692</v>
      </c>
      <c r="T20" s="39"/>
      <c r="U20" s="49">
        <v>450</v>
      </c>
      <c r="V20" s="8"/>
      <c r="W20" s="123"/>
      <c r="X20" s="38"/>
      <c r="Y20" s="39"/>
      <c r="Z20" s="49"/>
      <c r="AA20" s="8"/>
      <c r="AB20" s="74"/>
    </row>
    <row r="21" spans="1:28" s="4" customFormat="1" ht="15" customHeight="1">
      <c r="A21" s="37"/>
      <c r="B21" s="33"/>
      <c r="C21" s="123" t="s">
        <v>677</v>
      </c>
      <c r="D21" s="38" t="s">
        <v>684</v>
      </c>
      <c r="E21" s="39" t="s">
        <v>73</v>
      </c>
      <c r="F21" s="67">
        <v>1100</v>
      </c>
      <c r="G21" s="7"/>
      <c r="H21" s="123"/>
      <c r="I21" s="38"/>
      <c r="J21" s="39"/>
      <c r="K21" s="51"/>
      <c r="L21" s="8"/>
      <c r="M21" s="123"/>
      <c r="N21" s="38"/>
      <c r="O21" s="39"/>
      <c r="P21" s="51"/>
      <c r="Q21" s="8"/>
      <c r="R21" s="123" t="s">
        <v>693</v>
      </c>
      <c r="S21" s="38" t="s">
        <v>694</v>
      </c>
      <c r="T21" s="39"/>
      <c r="U21" s="49">
        <v>750</v>
      </c>
      <c r="V21" s="8"/>
      <c r="W21" s="123"/>
      <c r="X21" s="38"/>
      <c r="Y21" s="39"/>
      <c r="Z21" s="49"/>
      <c r="AA21" s="8"/>
      <c r="AB21" s="75"/>
    </row>
    <row r="22" spans="1:28" s="4" customFormat="1" ht="15" customHeight="1">
      <c r="A22" s="37"/>
      <c r="B22" s="33"/>
      <c r="C22" s="123" t="s">
        <v>678</v>
      </c>
      <c r="D22" s="38" t="s">
        <v>685</v>
      </c>
      <c r="E22" s="39" t="s">
        <v>73</v>
      </c>
      <c r="F22" s="67">
        <v>2200</v>
      </c>
      <c r="G22" s="7"/>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67"/>
      <c r="G23" s="7"/>
      <c r="H23" s="123"/>
      <c r="I23" s="38"/>
      <c r="J23" s="39"/>
      <c r="K23" s="49"/>
      <c r="L23" s="8"/>
      <c r="M23" s="123"/>
      <c r="N23" s="38"/>
      <c r="O23" s="39"/>
      <c r="P23" s="49"/>
      <c r="Q23" s="8"/>
      <c r="R23" s="123"/>
      <c r="S23" s="38"/>
      <c r="T23" s="39"/>
      <c r="U23" s="49"/>
      <c r="V23" s="8"/>
      <c r="W23" s="123"/>
      <c r="X23" s="38"/>
      <c r="Y23" s="39"/>
      <c r="Z23" s="49"/>
      <c r="AA23" s="8"/>
      <c r="AB23" s="74"/>
    </row>
    <row r="24" spans="1:28" s="4" customFormat="1" ht="15" customHeight="1">
      <c r="A24" s="37"/>
      <c r="B24" s="33"/>
      <c r="C24" s="123"/>
      <c r="D24" s="38"/>
      <c r="E24" s="39"/>
      <c r="F24" s="67"/>
      <c r="G24" s="7"/>
      <c r="H24" s="123"/>
      <c r="I24" s="38"/>
      <c r="J24" s="39"/>
      <c r="K24" s="49"/>
      <c r="L24" s="8"/>
      <c r="M24" s="123"/>
      <c r="N24" s="38"/>
      <c r="O24" s="39"/>
      <c r="P24" s="49"/>
      <c r="Q24" s="8"/>
      <c r="R24" s="123"/>
      <c r="S24" s="38"/>
      <c r="T24" s="39"/>
      <c r="U24" s="49"/>
      <c r="V24" s="8"/>
      <c r="W24" s="123"/>
      <c r="X24" s="38"/>
      <c r="Y24" s="39"/>
      <c r="Z24" s="49"/>
      <c r="AA24" s="8"/>
      <c r="AB24" s="74"/>
    </row>
    <row r="25" spans="1:28" s="4" customFormat="1" ht="15" customHeight="1">
      <c r="A25" s="37"/>
      <c r="B25" s="33"/>
      <c r="C25" s="123"/>
      <c r="D25" s="38"/>
      <c r="E25" s="39"/>
      <c r="F25" s="67"/>
      <c r="G25" s="7"/>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41"/>
      <c r="G26" s="7"/>
      <c r="H26" s="123"/>
      <c r="I26" s="38"/>
      <c r="J26" s="39"/>
      <c r="K26" s="49"/>
      <c r="L26" s="8"/>
      <c r="M26" s="123"/>
      <c r="N26" s="38"/>
      <c r="O26" s="39"/>
      <c r="P26" s="49"/>
      <c r="Q26" s="8"/>
      <c r="R26" s="123"/>
      <c r="S26" s="38"/>
      <c r="T26" s="39"/>
      <c r="U26" s="49"/>
      <c r="V26" s="8"/>
      <c r="W26" s="123"/>
      <c r="X26" s="38"/>
      <c r="Y26" s="39"/>
      <c r="Z26" s="49"/>
      <c r="AA26" s="8"/>
      <c r="AB26" s="74"/>
    </row>
    <row r="27" spans="1:28" s="4" customFormat="1" ht="15" customHeight="1">
      <c r="A27" s="42"/>
      <c r="B27" s="68"/>
      <c r="C27" s="122"/>
      <c r="D27" s="69"/>
      <c r="E27" s="128"/>
      <c r="F27" s="41"/>
      <c r="G27" s="7"/>
      <c r="H27" s="123"/>
      <c r="I27" s="38"/>
      <c r="J27" s="39"/>
      <c r="K27" s="49"/>
      <c r="L27" s="8"/>
      <c r="M27" s="123"/>
      <c r="N27" s="38"/>
      <c r="O27" s="39"/>
      <c r="P27" s="49"/>
      <c r="Q27" s="8"/>
      <c r="R27" s="123"/>
      <c r="S27" s="38"/>
      <c r="T27" s="39"/>
      <c r="U27" s="49"/>
      <c r="V27" s="8"/>
      <c r="W27" s="123"/>
      <c r="X27" s="38"/>
      <c r="Y27" s="39"/>
      <c r="Z27" s="49"/>
      <c r="AA27" s="8"/>
      <c r="AB27" s="75"/>
    </row>
    <row r="28" spans="1:28" s="31" customFormat="1" ht="15" customHeight="1">
      <c r="A28" s="54"/>
      <c r="B28" s="44"/>
      <c r="C28" s="134"/>
      <c r="D28" s="28" t="str">
        <f>CONCATENATE(FIXED(COUNTA(D16:D27),0,0),"　店")</f>
        <v>7　店</v>
      </c>
      <c r="E28" s="129"/>
      <c r="F28" s="46">
        <f>SUM(F16:F27)</f>
        <v>12550</v>
      </c>
      <c r="G28" s="53">
        <f>SUM(G16:G27)</f>
        <v>0</v>
      </c>
      <c r="H28" s="134"/>
      <c r="I28" s="28" t="str">
        <f>CONCATENATE(FIXED(COUNTA(I16:I27),0,0),"　店")</f>
        <v>0　店</v>
      </c>
      <c r="J28" s="129"/>
      <c r="K28" s="50">
        <f>SUM(K16:K27)</f>
        <v>0</v>
      </c>
      <c r="L28" s="52">
        <f>SUM(L16:L27)</f>
        <v>0</v>
      </c>
      <c r="M28" s="134"/>
      <c r="N28" s="28" t="str">
        <f>CONCATENATE(FIXED(COUNTA(N16:N27),0,0),"　店")</f>
        <v>0　店</v>
      </c>
      <c r="O28" s="129"/>
      <c r="P28" s="50">
        <f>SUM(P16:P27)</f>
        <v>0</v>
      </c>
      <c r="Q28" s="52">
        <f>SUM(Q16:Q27)</f>
        <v>0</v>
      </c>
      <c r="R28" s="134"/>
      <c r="S28" s="28" t="str">
        <f>CONCATENATE(FIXED(COUNTA(S16:S27),0,0),"　店")</f>
        <v>6　店</v>
      </c>
      <c r="T28" s="129"/>
      <c r="U28" s="50">
        <f>SUM(U16:U27)</f>
        <v>3550</v>
      </c>
      <c r="V28" s="52">
        <f>SUM(V16:V27)</f>
        <v>0</v>
      </c>
      <c r="W28" s="134"/>
      <c r="X28" s="28" t="str">
        <f>CONCATENATE(FIXED(COUNTA(X16:X27),0,0),"　店")</f>
        <v>0　店</v>
      </c>
      <c r="Y28" s="129"/>
      <c r="Z28" s="50">
        <f>SUM(Z16:Z27)</f>
        <v>0</v>
      </c>
      <c r="AA28" s="52">
        <f>SUM(AA16:AA27)</f>
        <v>0</v>
      </c>
      <c r="AB28" s="55"/>
    </row>
    <row r="29" spans="2:28" s="31" customFormat="1" ht="12" customHeight="1">
      <c r="B29" s="61"/>
      <c r="C29" s="56"/>
      <c r="D29" s="57"/>
      <c r="E29" s="57"/>
      <c r="F29" s="58"/>
      <c r="G29" s="59"/>
      <c r="H29" s="56"/>
      <c r="I29" s="62"/>
      <c r="J29" s="57"/>
      <c r="K29" s="59"/>
      <c r="L29" s="59"/>
      <c r="M29" s="56"/>
      <c r="N29" s="57"/>
      <c r="O29" s="57"/>
      <c r="P29" s="59"/>
      <c r="Q29" s="56"/>
      <c r="R29" s="56"/>
      <c r="S29" s="57"/>
      <c r="T29" s="57"/>
      <c r="U29" s="59"/>
      <c r="V29" s="59"/>
      <c r="W29" s="56"/>
      <c r="X29" s="57"/>
      <c r="Y29" s="57"/>
      <c r="Z29" s="59"/>
      <c r="AA29" s="59"/>
      <c r="AB29" s="63"/>
    </row>
    <row r="30" spans="2:15" s="31" customFormat="1" ht="24.75" customHeight="1">
      <c r="B30" s="350" t="s">
        <v>668</v>
      </c>
      <c r="C30" s="350"/>
      <c r="D30" s="350"/>
      <c r="E30" s="350"/>
      <c r="F30" s="18"/>
      <c r="G30" s="19" t="s">
        <v>4</v>
      </c>
      <c r="H30" s="20"/>
      <c r="I30" s="351">
        <f>SUM(G42,L42,Q42,V42,AA42)</f>
        <v>0</v>
      </c>
      <c r="J30" s="351"/>
      <c r="K30" s="21" t="s">
        <v>18</v>
      </c>
      <c r="L30" s="352">
        <f>SUM(F42,K42,P42,U42,Z42)</f>
        <v>7950</v>
      </c>
      <c r="M30" s="352"/>
      <c r="N30" s="352"/>
      <c r="O30" s="64"/>
    </row>
    <row r="31" spans="1:28" s="31" customFormat="1" ht="16.5" customHeight="1">
      <c r="A31" s="26" t="s">
        <v>20</v>
      </c>
      <c r="B31" s="353" t="s">
        <v>14</v>
      </c>
      <c r="C31" s="354"/>
      <c r="D31" s="354"/>
      <c r="E31" s="354"/>
      <c r="F31" s="354"/>
      <c r="G31" s="27" t="s">
        <v>19</v>
      </c>
      <c r="H31" s="28"/>
      <c r="I31" s="349" t="s">
        <v>7</v>
      </c>
      <c r="J31" s="349"/>
      <c r="K31" s="349"/>
      <c r="L31" s="29" t="s">
        <v>19</v>
      </c>
      <c r="M31" s="28"/>
      <c r="N31" s="349" t="s">
        <v>8</v>
      </c>
      <c r="O31" s="349"/>
      <c r="P31" s="349"/>
      <c r="Q31" s="29" t="s">
        <v>19</v>
      </c>
      <c r="R31" s="28"/>
      <c r="S31" s="349" t="s">
        <v>9</v>
      </c>
      <c r="T31" s="349"/>
      <c r="U31" s="349"/>
      <c r="V31" s="29" t="s">
        <v>19</v>
      </c>
      <c r="W31" s="28"/>
      <c r="X31" s="349" t="s">
        <v>710</v>
      </c>
      <c r="Y31" s="349"/>
      <c r="Z31" s="349"/>
      <c r="AA31" s="29" t="s">
        <v>19</v>
      </c>
      <c r="AB31" s="30" t="s">
        <v>11</v>
      </c>
    </row>
    <row r="32" spans="1:28" s="4" customFormat="1" ht="15" customHeight="1">
      <c r="A32" s="194"/>
      <c r="B32" s="144"/>
      <c r="C32" s="125" t="s">
        <v>695</v>
      </c>
      <c r="D32" s="34" t="s">
        <v>700</v>
      </c>
      <c r="E32" s="35" t="s">
        <v>392</v>
      </c>
      <c r="F32" s="66">
        <v>2400</v>
      </c>
      <c r="G32" s="5"/>
      <c r="H32" s="125">
        <v>240345202010</v>
      </c>
      <c r="I32" s="34" t="s">
        <v>700</v>
      </c>
      <c r="J32" s="35" t="s">
        <v>978</v>
      </c>
      <c r="K32" s="47">
        <v>2050</v>
      </c>
      <c r="L32" s="6"/>
      <c r="M32" s="125" t="s">
        <v>704</v>
      </c>
      <c r="N32" s="34" t="s">
        <v>700</v>
      </c>
      <c r="O32" s="35"/>
      <c r="P32" s="47">
        <v>1150</v>
      </c>
      <c r="Q32" s="6"/>
      <c r="R32" s="125">
        <v>240345405001</v>
      </c>
      <c r="S32" s="34" t="s">
        <v>700</v>
      </c>
      <c r="T32" s="35"/>
      <c r="U32" s="72">
        <v>1000</v>
      </c>
      <c r="V32" s="6"/>
      <c r="W32" s="125"/>
      <c r="X32" s="146"/>
      <c r="Y32" s="35"/>
      <c r="Z32" s="72"/>
      <c r="AA32" s="6"/>
      <c r="AB32" s="131"/>
    </row>
    <row r="33" spans="1:28" s="4" customFormat="1" ht="15" customHeight="1">
      <c r="A33" s="195"/>
      <c r="B33" s="136"/>
      <c r="C33" s="123" t="s">
        <v>696</v>
      </c>
      <c r="D33" s="38" t="s">
        <v>701</v>
      </c>
      <c r="E33" s="39" t="s">
        <v>671</v>
      </c>
      <c r="F33" s="67">
        <v>200</v>
      </c>
      <c r="G33" s="7"/>
      <c r="H33" s="123">
        <v>240345202020</v>
      </c>
      <c r="I33" s="38" t="s">
        <v>703</v>
      </c>
      <c r="J33" s="39" t="s">
        <v>960</v>
      </c>
      <c r="K33" s="51">
        <v>200</v>
      </c>
      <c r="L33" s="8"/>
      <c r="M33" s="123" t="s">
        <v>705</v>
      </c>
      <c r="N33" s="38" t="s">
        <v>701</v>
      </c>
      <c r="O33" s="39"/>
      <c r="P33" s="51">
        <v>150</v>
      </c>
      <c r="Q33" s="8"/>
      <c r="R33" s="123"/>
      <c r="S33" s="38"/>
      <c r="T33" s="39"/>
      <c r="U33" s="49"/>
      <c r="V33" s="8"/>
      <c r="W33" s="123"/>
      <c r="X33" s="121"/>
      <c r="Y33" s="39"/>
      <c r="Z33" s="49"/>
      <c r="AA33" s="8"/>
      <c r="AB33" s="75"/>
    </row>
    <row r="34" spans="1:28" s="4" customFormat="1" ht="15" customHeight="1">
      <c r="A34" s="196"/>
      <c r="B34" s="136"/>
      <c r="C34" s="123" t="s">
        <v>697</v>
      </c>
      <c r="D34" s="38" t="s">
        <v>698</v>
      </c>
      <c r="E34" s="39" t="s">
        <v>30</v>
      </c>
      <c r="F34" s="67">
        <v>300</v>
      </c>
      <c r="G34" s="7"/>
      <c r="H34" s="123"/>
      <c r="I34" s="38"/>
      <c r="J34" s="39"/>
      <c r="K34" s="49"/>
      <c r="L34" s="8"/>
      <c r="M34" s="123" t="s">
        <v>706</v>
      </c>
      <c r="N34" s="38" t="s">
        <v>707</v>
      </c>
      <c r="O34" s="39"/>
      <c r="P34" s="49">
        <v>50</v>
      </c>
      <c r="Q34" s="8"/>
      <c r="R34" s="123"/>
      <c r="S34" s="38"/>
      <c r="T34" s="39"/>
      <c r="U34" s="49"/>
      <c r="V34" s="8"/>
      <c r="W34" s="123"/>
      <c r="X34" s="38"/>
      <c r="Y34" s="39"/>
      <c r="Z34" s="49"/>
      <c r="AA34" s="8"/>
      <c r="AB34" s="74"/>
    </row>
    <row r="35" spans="1:28" s="4" customFormat="1" ht="15" customHeight="1">
      <c r="A35" s="196"/>
      <c r="B35" s="136"/>
      <c r="C35" s="123" t="s">
        <v>699</v>
      </c>
      <c r="D35" s="38" t="s">
        <v>702</v>
      </c>
      <c r="E35" s="39" t="s">
        <v>418</v>
      </c>
      <c r="F35" s="67">
        <v>300</v>
      </c>
      <c r="G35" s="7"/>
      <c r="H35" s="123"/>
      <c r="I35" s="38"/>
      <c r="J35" s="39"/>
      <c r="K35" s="49"/>
      <c r="L35" s="8"/>
      <c r="M35" s="123" t="s">
        <v>708</v>
      </c>
      <c r="N35" s="38" t="s">
        <v>702</v>
      </c>
      <c r="O35" s="39"/>
      <c r="P35" s="49">
        <v>150</v>
      </c>
      <c r="Q35" s="8"/>
      <c r="R35" s="123"/>
      <c r="S35" s="38"/>
      <c r="T35" s="39"/>
      <c r="U35" s="49"/>
      <c r="V35" s="8"/>
      <c r="W35" s="123"/>
      <c r="X35" s="38"/>
      <c r="Y35" s="39"/>
      <c r="Z35" s="49"/>
      <c r="AA35" s="8"/>
      <c r="AB35" s="74"/>
    </row>
    <row r="36" spans="1:28" s="4" customFormat="1" ht="15" customHeight="1">
      <c r="A36" s="196"/>
      <c r="B36" s="136"/>
      <c r="C36" s="123"/>
      <c r="D36" s="38"/>
      <c r="E36" s="39"/>
      <c r="F36" s="67"/>
      <c r="G36" s="7"/>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197"/>
      <c r="B37" s="136"/>
      <c r="C37" s="123"/>
      <c r="D37" s="38"/>
      <c r="E37" s="39"/>
      <c r="F37" s="41"/>
      <c r="G37" s="7"/>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197"/>
      <c r="B38" s="136"/>
      <c r="C38" s="123"/>
      <c r="D38" s="38"/>
      <c r="E38" s="39"/>
      <c r="F38" s="41"/>
      <c r="G38" s="7"/>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197"/>
      <c r="B39" s="136"/>
      <c r="C39" s="123"/>
      <c r="D39" s="38"/>
      <c r="E39" s="39"/>
      <c r="F39" s="41"/>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197"/>
      <c r="B40" s="136"/>
      <c r="C40" s="123"/>
      <c r="D40" s="38"/>
      <c r="E40" s="39"/>
      <c r="F40" s="41"/>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42"/>
      <c r="B41" s="191"/>
      <c r="C41" s="137"/>
      <c r="D41" s="138"/>
      <c r="E41" s="139"/>
      <c r="F41" s="198"/>
      <c r="G41" s="140"/>
      <c r="H41" s="137"/>
      <c r="I41" s="138"/>
      <c r="J41" s="139"/>
      <c r="K41" s="142"/>
      <c r="L41" s="141"/>
      <c r="M41" s="137"/>
      <c r="N41" s="138"/>
      <c r="O41" s="139"/>
      <c r="P41" s="142"/>
      <c r="Q41" s="141"/>
      <c r="R41" s="137"/>
      <c r="S41" s="138"/>
      <c r="T41" s="139"/>
      <c r="U41" s="142"/>
      <c r="V41" s="141"/>
      <c r="W41" s="137"/>
      <c r="X41" s="138"/>
      <c r="Y41" s="139"/>
      <c r="Z41" s="142"/>
      <c r="AA41" s="141"/>
      <c r="AB41" s="75"/>
    </row>
    <row r="42" spans="1:28" s="31" customFormat="1" ht="15" customHeight="1">
      <c r="A42" s="54"/>
      <c r="B42" s="44"/>
      <c r="C42" s="134"/>
      <c r="D42" s="28" t="str">
        <f>CONCATENATE(FIXED(COUNTA(D32:D41),0,0),"　店")</f>
        <v>4　店</v>
      </c>
      <c r="E42" s="129"/>
      <c r="F42" s="46">
        <f>SUM(F32:F41)</f>
        <v>3200</v>
      </c>
      <c r="G42" s="53">
        <f>SUM(G32:G41)</f>
        <v>0</v>
      </c>
      <c r="H42" s="134"/>
      <c r="I42" s="28" t="str">
        <f>CONCATENATE(FIXED(COUNTA(I32:I41),0,0),"　店")</f>
        <v>2　店</v>
      </c>
      <c r="J42" s="129"/>
      <c r="K42" s="50">
        <f>SUM(K32:K41)</f>
        <v>2250</v>
      </c>
      <c r="L42" s="52">
        <f>SUM(L32:L41)</f>
        <v>0</v>
      </c>
      <c r="M42" s="134"/>
      <c r="N42" s="28" t="str">
        <f>CONCATENATE(FIXED(COUNTA(N32:N41),0,0),"　店")</f>
        <v>4　店</v>
      </c>
      <c r="O42" s="129"/>
      <c r="P42" s="50">
        <f>SUM(P32:P41)</f>
        <v>1500</v>
      </c>
      <c r="Q42" s="52">
        <f>SUM(Q32:Q41)</f>
        <v>0</v>
      </c>
      <c r="R42" s="134"/>
      <c r="S42" s="28" t="str">
        <f>CONCATENATE(FIXED(COUNTA(S32:S41),0,0),"　店")</f>
        <v>1　店</v>
      </c>
      <c r="T42" s="129"/>
      <c r="U42" s="50">
        <f>SUM(U32:U41)</f>
        <v>1000</v>
      </c>
      <c r="V42" s="52">
        <f>SUM(V32:V41)</f>
        <v>0</v>
      </c>
      <c r="W42" s="134"/>
      <c r="X42" s="28" t="str">
        <f>CONCATENATE(FIXED(COUNTA(X32:X41),0,0),"　店")</f>
        <v>0　店</v>
      </c>
      <c r="Y42" s="129"/>
      <c r="Z42" s="50">
        <f>SUM(Z32:Z41)</f>
        <v>0</v>
      </c>
      <c r="AA42" s="52">
        <f>SUM(AA32:AA41)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1000</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32">
    <mergeCell ref="A46:AB46"/>
    <mergeCell ref="B30:E30"/>
    <mergeCell ref="I30:J30"/>
    <mergeCell ref="L30:N30"/>
    <mergeCell ref="B31:F31"/>
    <mergeCell ref="I31:K31"/>
    <mergeCell ref="N31:P31"/>
    <mergeCell ref="S31:U31"/>
    <mergeCell ref="X31:Z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16:AA27 AA32:AA41 G32:G41 L32:L41 Q32:Q41 V32:V41 AA6:AA11 L16:L27 Q16:Q27 V16:V27 V6:V11 Q6:Q11 L6:L11 G6:G11 G16:G27">
      <formula1>Z16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SUM(I30,I14,I4)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711</v>
      </c>
      <c r="C4" s="350"/>
      <c r="D4" s="350"/>
      <c r="E4" s="350"/>
      <c r="F4" s="18"/>
      <c r="G4" s="19" t="s">
        <v>4</v>
      </c>
      <c r="H4" s="20"/>
      <c r="I4" s="351">
        <f>SUM(G12,L12,Q12,V12,AA12)</f>
        <v>0</v>
      </c>
      <c r="J4" s="351"/>
      <c r="K4" s="21" t="s">
        <v>18</v>
      </c>
      <c r="L4" s="352">
        <f>SUM(F12,K12,P12,U12,Z12)</f>
        <v>6550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709</v>
      </c>
      <c r="Y5" s="349"/>
      <c r="Z5" s="349"/>
      <c r="AA5" s="29" t="s">
        <v>19</v>
      </c>
      <c r="AB5" s="30" t="s">
        <v>11</v>
      </c>
    </row>
    <row r="6" spans="1:32" s="4" customFormat="1" ht="15" customHeight="1">
      <c r="A6" s="32"/>
      <c r="B6" s="33"/>
      <c r="C6" s="122" t="s">
        <v>714</v>
      </c>
      <c r="D6" s="34" t="s">
        <v>715</v>
      </c>
      <c r="E6" s="35"/>
      <c r="F6" s="36">
        <v>1100</v>
      </c>
      <c r="G6" s="5"/>
      <c r="H6" s="125">
        <v>240320202010</v>
      </c>
      <c r="I6" s="34" t="s">
        <v>723</v>
      </c>
      <c r="J6" s="35" t="s">
        <v>994</v>
      </c>
      <c r="K6" s="47">
        <v>3150</v>
      </c>
      <c r="L6" s="6"/>
      <c r="M6" s="125"/>
      <c r="N6" s="34"/>
      <c r="O6" s="35"/>
      <c r="P6" s="47"/>
      <c r="Q6" s="6"/>
      <c r="R6" s="125">
        <v>240320405001</v>
      </c>
      <c r="S6" s="34" t="s">
        <v>715</v>
      </c>
      <c r="T6" s="35"/>
      <c r="U6" s="47">
        <v>1200</v>
      </c>
      <c r="V6" s="6"/>
      <c r="W6" s="125"/>
      <c r="X6" s="34"/>
      <c r="Y6" s="35"/>
      <c r="Z6" s="47"/>
      <c r="AA6" s="6"/>
      <c r="AB6" s="132"/>
      <c r="AF6" s="31"/>
    </row>
    <row r="7" spans="1:32" s="4" customFormat="1" ht="15" customHeight="1">
      <c r="A7" s="37"/>
      <c r="B7" s="33"/>
      <c r="C7" s="123" t="s">
        <v>716</v>
      </c>
      <c r="D7" s="121" t="s">
        <v>718</v>
      </c>
      <c r="E7" s="39" t="s">
        <v>722</v>
      </c>
      <c r="F7" s="40">
        <v>950</v>
      </c>
      <c r="G7" s="7"/>
      <c r="H7" s="123"/>
      <c r="I7" s="38"/>
      <c r="J7" s="39"/>
      <c r="K7" s="48"/>
      <c r="L7" s="8"/>
      <c r="M7" s="123"/>
      <c r="N7" s="38"/>
      <c r="O7" s="39"/>
      <c r="P7" s="51"/>
      <c r="Q7" s="8"/>
      <c r="R7" s="123"/>
      <c r="S7" s="38"/>
      <c r="T7" s="39"/>
      <c r="U7" s="49"/>
      <c r="V7" s="8"/>
      <c r="W7" s="123"/>
      <c r="X7" s="38"/>
      <c r="Y7" s="39"/>
      <c r="Z7" s="49"/>
      <c r="AA7" s="8"/>
      <c r="AB7" s="74"/>
      <c r="AF7" s="31"/>
    </row>
    <row r="8" spans="1:32" s="4" customFormat="1" ht="15" customHeight="1">
      <c r="A8" s="37"/>
      <c r="B8" s="33"/>
      <c r="C8" s="123" t="s">
        <v>717</v>
      </c>
      <c r="D8" s="38" t="s">
        <v>719</v>
      </c>
      <c r="E8" s="39" t="s">
        <v>720</v>
      </c>
      <c r="F8" s="40">
        <v>150</v>
      </c>
      <c r="G8" s="7"/>
      <c r="H8" s="123"/>
      <c r="I8" s="38"/>
      <c r="J8" s="39"/>
      <c r="K8" s="49"/>
      <c r="L8" s="8"/>
      <c r="M8" s="123"/>
      <c r="N8" s="38"/>
      <c r="O8" s="39"/>
      <c r="P8" s="49"/>
      <c r="Q8" s="8"/>
      <c r="R8" s="123"/>
      <c r="S8" s="38"/>
      <c r="T8" s="39"/>
      <c r="U8" s="48"/>
      <c r="V8" s="8"/>
      <c r="W8" s="123"/>
      <c r="X8" s="38"/>
      <c r="Y8" s="39"/>
      <c r="Z8" s="48"/>
      <c r="AA8" s="8"/>
      <c r="AB8" s="74"/>
      <c r="AF8" s="31"/>
    </row>
    <row r="9" spans="1:28" s="4" customFormat="1" ht="15" customHeight="1">
      <c r="A9" s="37"/>
      <c r="B9" s="33"/>
      <c r="C9" s="123"/>
      <c r="D9" s="38"/>
      <c r="E9" s="39"/>
      <c r="F9" s="41"/>
      <c r="G9" s="7"/>
      <c r="H9" s="123"/>
      <c r="I9" s="38"/>
      <c r="J9" s="39"/>
      <c r="K9" s="49"/>
      <c r="L9" s="8"/>
      <c r="M9" s="123"/>
      <c r="N9" s="38"/>
      <c r="O9" s="39"/>
      <c r="P9" s="49"/>
      <c r="Q9" s="8"/>
      <c r="R9" s="123"/>
      <c r="S9" s="38"/>
      <c r="T9" s="39"/>
      <c r="U9" s="49"/>
      <c r="V9" s="8"/>
      <c r="W9" s="123"/>
      <c r="X9" s="38"/>
      <c r="Y9" s="39"/>
      <c r="Z9" s="49"/>
      <c r="AA9" s="8"/>
      <c r="AB9" s="75"/>
    </row>
    <row r="10" spans="1:28" s="4" customFormat="1" ht="15" customHeight="1">
      <c r="A10" s="37"/>
      <c r="B10" s="33"/>
      <c r="C10" s="123"/>
      <c r="D10" s="38"/>
      <c r="E10" s="39"/>
      <c r="F10" s="41"/>
      <c r="G10" s="7"/>
      <c r="H10" s="123"/>
      <c r="I10" s="38"/>
      <c r="J10" s="39"/>
      <c r="K10" s="49"/>
      <c r="L10" s="8"/>
      <c r="M10" s="123"/>
      <c r="N10" s="38"/>
      <c r="O10" s="39"/>
      <c r="P10" s="49"/>
      <c r="Q10" s="8"/>
      <c r="R10" s="123"/>
      <c r="S10" s="38"/>
      <c r="T10" s="39"/>
      <c r="U10" s="49"/>
      <c r="V10" s="8"/>
      <c r="W10" s="123"/>
      <c r="X10" s="38"/>
      <c r="Y10" s="39"/>
      <c r="Z10" s="49"/>
      <c r="AA10" s="8"/>
      <c r="AB10" s="75"/>
    </row>
    <row r="11" spans="1:28" s="4" customFormat="1" ht="15" customHeight="1">
      <c r="A11" s="42"/>
      <c r="B11" s="33"/>
      <c r="C11" s="123"/>
      <c r="D11" s="38"/>
      <c r="E11" s="39"/>
      <c r="F11" s="41"/>
      <c r="G11" s="7"/>
      <c r="H11" s="123"/>
      <c r="I11" s="38"/>
      <c r="J11" s="39"/>
      <c r="K11" s="49"/>
      <c r="L11" s="8"/>
      <c r="M11" s="123"/>
      <c r="N11" s="38"/>
      <c r="O11" s="39"/>
      <c r="P11" s="49"/>
      <c r="Q11" s="8"/>
      <c r="R11" s="123"/>
      <c r="S11" s="38"/>
      <c r="T11" s="39"/>
      <c r="U11" s="49"/>
      <c r="V11" s="8"/>
      <c r="W11" s="123"/>
      <c r="X11" s="38"/>
      <c r="Y11" s="39"/>
      <c r="Z11" s="49"/>
      <c r="AA11" s="8"/>
      <c r="AB11" s="75"/>
    </row>
    <row r="12" spans="1:28" s="4" customFormat="1" ht="15" customHeight="1">
      <c r="A12" s="43"/>
      <c r="B12" s="44"/>
      <c r="C12" s="134"/>
      <c r="D12" s="28" t="str">
        <f>CONCATENATE(FIXED(COUNTA(D6:D11),0,0),"　店")</f>
        <v>3　店</v>
      </c>
      <c r="E12" s="129"/>
      <c r="F12" s="46">
        <f>SUM(F6:F11)</f>
        <v>2200</v>
      </c>
      <c r="G12" s="53">
        <f>SUM(G6:G11)</f>
        <v>0</v>
      </c>
      <c r="H12" s="134"/>
      <c r="I12" s="28" t="str">
        <f>CONCATENATE(FIXED(COUNTA(I6:I11),0,0),"　店")</f>
        <v>1　店</v>
      </c>
      <c r="J12" s="129"/>
      <c r="K12" s="50">
        <f>SUM(K6:K11)</f>
        <v>3150</v>
      </c>
      <c r="L12" s="52">
        <f>SUM(L6:L11)</f>
        <v>0</v>
      </c>
      <c r="M12" s="134"/>
      <c r="N12" s="28" t="str">
        <f>CONCATENATE(FIXED(COUNTA(N6:N11),0,0),"　店")</f>
        <v>0　店</v>
      </c>
      <c r="O12" s="129"/>
      <c r="P12" s="50">
        <f>SUM(P6:P11)</f>
        <v>0</v>
      </c>
      <c r="Q12" s="52">
        <f>SUM(Q6:Q11)</f>
        <v>0</v>
      </c>
      <c r="R12" s="134"/>
      <c r="S12" s="28" t="str">
        <f>CONCATENATE(FIXED(COUNTA(S6:S11),0,0),"　店")</f>
        <v>1　店</v>
      </c>
      <c r="T12" s="129"/>
      <c r="U12" s="50">
        <f>SUM(U6:U11)</f>
        <v>1200</v>
      </c>
      <c r="V12" s="52">
        <f>SUM(V6:V11)</f>
        <v>0</v>
      </c>
      <c r="W12" s="134"/>
      <c r="X12" s="28" t="str">
        <f>CONCATENATE(FIXED(COUNTA(X6:X11),0,0),"　店")</f>
        <v>0　店</v>
      </c>
      <c r="Y12" s="129"/>
      <c r="Z12" s="50">
        <f>SUM(Z6:Z11)</f>
        <v>0</v>
      </c>
      <c r="AA12" s="52">
        <f>SUM(AA6:AA11)</f>
        <v>0</v>
      </c>
      <c r="AB12" s="55"/>
    </row>
    <row r="13" spans="2:28" s="31" customFormat="1" ht="12" customHeight="1">
      <c r="B13" s="61"/>
      <c r="C13" s="56"/>
      <c r="D13" s="57"/>
      <c r="E13" s="57"/>
      <c r="F13" s="58"/>
      <c r="G13" s="59"/>
      <c r="H13" s="56"/>
      <c r="I13" s="62"/>
      <c r="J13" s="57"/>
      <c r="K13" s="59"/>
      <c r="L13" s="59"/>
      <c r="M13" s="56"/>
      <c r="N13" s="57"/>
      <c r="O13" s="57"/>
      <c r="P13" s="59"/>
      <c r="Q13" s="56"/>
      <c r="R13" s="56"/>
      <c r="S13" s="57"/>
      <c r="T13" s="57"/>
      <c r="U13" s="59"/>
      <c r="V13" s="59"/>
      <c r="W13" s="56"/>
      <c r="X13" s="57"/>
      <c r="Y13" s="57"/>
      <c r="Z13" s="59"/>
      <c r="AA13" s="59"/>
      <c r="AB13" s="63"/>
    </row>
    <row r="14" spans="2:15" s="31" customFormat="1" ht="24.75" customHeight="1">
      <c r="B14" s="350" t="s">
        <v>712</v>
      </c>
      <c r="C14" s="350"/>
      <c r="D14" s="350"/>
      <c r="E14" s="350"/>
      <c r="F14" s="18"/>
      <c r="G14" s="19" t="s">
        <v>4</v>
      </c>
      <c r="H14" s="20"/>
      <c r="I14" s="351">
        <f>SUM(G28,L28,Q28,V28,AA28)</f>
        <v>0</v>
      </c>
      <c r="J14" s="351"/>
      <c r="K14" s="21" t="s">
        <v>18</v>
      </c>
      <c r="L14" s="352">
        <f>SUM(F28,K28,P28,U28,Z28)</f>
        <v>6700</v>
      </c>
      <c r="M14" s="352"/>
      <c r="N14" s="352"/>
      <c r="O14" s="64"/>
    </row>
    <row r="15" spans="1:28" s="31" customFormat="1" ht="16.5" customHeight="1">
      <c r="A15" s="26" t="s">
        <v>20</v>
      </c>
      <c r="B15" s="353" t="s">
        <v>14</v>
      </c>
      <c r="C15" s="354"/>
      <c r="D15" s="354"/>
      <c r="E15" s="354"/>
      <c r="F15" s="354"/>
      <c r="G15" s="27" t="s">
        <v>19</v>
      </c>
      <c r="H15" s="28"/>
      <c r="I15" s="349" t="s">
        <v>7</v>
      </c>
      <c r="J15" s="349"/>
      <c r="K15" s="349"/>
      <c r="L15" s="29" t="s">
        <v>19</v>
      </c>
      <c r="M15" s="28"/>
      <c r="N15" s="349" t="s">
        <v>8</v>
      </c>
      <c r="O15" s="349"/>
      <c r="P15" s="349"/>
      <c r="Q15" s="29" t="s">
        <v>19</v>
      </c>
      <c r="R15" s="28"/>
      <c r="S15" s="349" t="s">
        <v>9</v>
      </c>
      <c r="T15" s="349"/>
      <c r="U15" s="349"/>
      <c r="V15" s="29" t="s">
        <v>19</v>
      </c>
      <c r="W15" s="28"/>
      <c r="X15" s="349" t="s">
        <v>709</v>
      </c>
      <c r="Y15" s="349"/>
      <c r="Z15" s="349"/>
      <c r="AA15" s="29" t="s">
        <v>19</v>
      </c>
      <c r="AB15" s="30" t="s">
        <v>11</v>
      </c>
    </row>
    <row r="16" spans="1:28" s="4" customFormat="1" ht="15" customHeight="1">
      <c r="A16" s="356" t="s">
        <v>743</v>
      </c>
      <c r="B16" s="65"/>
      <c r="C16" s="125" t="s">
        <v>724</v>
      </c>
      <c r="D16" s="34" t="s">
        <v>731</v>
      </c>
      <c r="E16" s="35" t="s">
        <v>70</v>
      </c>
      <c r="F16" s="66">
        <v>1700</v>
      </c>
      <c r="G16" s="5"/>
      <c r="H16" s="125" t="s">
        <v>736</v>
      </c>
      <c r="I16" s="34" t="s">
        <v>731</v>
      </c>
      <c r="J16" s="35"/>
      <c r="K16" s="47">
        <v>900</v>
      </c>
      <c r="L16" s="6"/>
      <c r="M16" s="135" t="s">
        <v>739</v>
      </c>
      <c r="N16" s="70" t="s">
        <v>731</v>
      </c>
      <c r="O16" s="133"/>
      <c r="P16" s="71">
        <v>300</v>
      </c>
      <c r="Q16" s="6"/>
      <c r="R16" s="125">
        <v>240360405010</v>
      </c>
      <c r="S16" s="34" t="s">
        <v>741</v>
      </c>
      <c r="T16" s="35"/>
      <c r="U16" s="72">
        <v>400</v>
      </c>
      <c r="V16" s="6"/>
      <c r="W16" s="125"/>
      <c r="X16" s="146"/>
      <c r="Y16" s="35"/>
      <c r="Z16" s="72"/>
      <c r="AA16" s="6"/>
      <c r="AB16" s="131"/>
    </row>
    <row r="17" spans="1:28" s="4" customFormat="1" ht="15" customHeight="1">
      <c r="A17" s="366"/>
      <c r="B17" s="33"/>
      <c r="C17" s="123" t="s">
        <v>725</v>
      </c>
      <c r="D17" s="38" t="s">
        <v>732</v>
      </c>
      <c r="E17" s="39" t="s">
        <v>648</v>
      </c>
      <c r="F17" s="67">
        <v>400</v>
      </c>
      <c r="G17" s="7"/>
      <c r="H17" s="123" t="s">
        <v>737</v>
      </c>
      <c r="I17" s="38" t="s">
        <v>727</v>
      </c>
      <c r="J17" s="39"/>
      <c r="K17" s="51">
        <v>50</v>
      </c>
      <c r="L17" s="8"/>
      <c r="M17" s="123" t="s">
        <v>740</v>
      </c>
      <c r="N17" s="38" t="s">
        <v>735</v>
      </c>
      <c r="O17" s="39"/>
      <c r="P17" s="51">
        <v>400</v>
      </c>
      <c r="Q17" s="8"/>
      <c r="R17" s="123">
        <v>240360405020</v>
      </c>
      <c r="S17" s="38" t="s">
        <v>742</v>
      </c>
      <c r="T17" s="39"/>
      <c r="U17" s="49">
        <v>250</v>
      </c>
      <c r="V17" s="8"/>
      <c r="W17" s="123"/>
      <c r="X17" s="38"/>
      <c r="Y17" s="39"/>
      <c r="Z17" s="49"/>
      <c r="AA17" s="8"/>
      <c r="AB17" s="75"/>
    </row>
    <row r="18" spans="1:28" s="4" customFormat="1" ht="15" customHeight="1">
      <c r="A18" s="366"/>
      <c r="B18" s="33"/>
      <c r="C18" s="123" t="s">
        <v>726</v>
      </c>
      <c r="D18" s="38" t="s">
        <v>727</v>
      </c>
      <c r="E18" s="39" t="s">
        <v>30</v>
      </c>
      <c r="F18" s="67">
        <v>100</v>
      </c>
      <c r="G18" s="7"/>
      <c r="H18" s="123" t="s">
        <v>738</v>
      </c>
      <c r="I18" s="38" t="s">
        <v>735</v>
      </c>
      <c r="J18" s="39" t="s">
        <v>978</v>
      </c>
      <c r="K18" s="49">
        <v>350</v>
      </c>
      <c r="L18" s="8"/>
      <c r="M18" s="123"/>
      <c r="N18" s="38"/>
      <c r="O18" s="39"/>
      <c r="P18" s="49"/>
      <c r="Q18" s="8"/>
      <c r="R18" s="123"/>
      <c r="S18" s="38"/>
      <c r="T18" s="39"/>
      <c r="U18" s="49"/>
      <c r="V18" s="8"/>
      <c r="W18" s="123"/>
      <c r="X18" s="38"/>
      <c r="Y18" s="39"/>
      <c r="Z18" s="49"/>
      <c r="AA18" s="8"/>
      <c r="AB18" s="74"/>
    </row>
    <row r="19" spans="1:28" s="4" customFormat="1" ht="15" customHeight="1">
      <c r="A19" s="366"/>
      <c r="B19" s="33"/>
      <c r="C19" s="123" t="s">
        <v>728</v>
      </c>
      <c r="D19" s="38" t="s">
        <v>733</v>
      </c>
      <c r="E19" s="39" t="s">
        <v>986</v>
      </c>
      <c r="F19" s="67">
        <v>550</v>
      </c>
      <c r="G19" s="7"/>
      <c r="H19" s="123"/>
      <c r="I19" s="38"/>
      <c r="J19" s="39"/>
      <c r="K19" s="49"/>
      <c r="L19" s="8"/>
      <c r="M19" s="123"/>
      <c r="N19" s="38"/>
      <c r="O19" s="39"/>
      <c r="P19" s="49"/>
      <c r="Q19" s="8"/>
      <c r="R19" s="123"/>
      <c r="S19" s="38"/>
      <c r="T19" s="39"/>
      <c r="U19" s="49"/>
      <c r="V19" s="8"/>
      <c r="W19" s="123"/>
      <c r="X19" s="38"/>
      <c r="Y19" s="39"/>
      <c r="Z19" s="49"/>
      <c r="AA19" s="8"/>
      <c r="AB19" s="74"/>
    </row>
    <row r="20" spans="1:28" s="4" customFormat="1" ht="15" customHeight="1">
      <c r="A20" s="366"/>
      <c r="B20" s="33"/>
      <c r="C20" s="123" t="s">
        <v>729</v>
      </c>
      <c r="D20" s="38" t="s">
        <v>734</v>
      </c>
      <c r="E20" s="39" t="s">
        <v>987</v>
      </c>
      <c r="F20" s="67">
        <v>950</v>
      </c>
      <c r="G20" s="7"/>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57"/>
      <c r="B21" s="33"/>
      <c r="C21" s="123" t="s">
        <v>730</v>
      </c>
      <c r="D21" s="38" t="s">
        <v>735</v>
      </c>
      <c r="E21" s="39" t="s">
        <v>721</v>
      </c>
      <c r="F21" s="67">
        <v>350</v>
      </c>
      <c r="G21" s="7"/>
      <c r="H21" s="123"/>
      <c r="I21" s="38"/>
      <c r="J21" s="39"/>
      <c r="K21" s="51"/>
      <c r="L21" s="8"/>
      <c r="M21" s="123"/>
      <c r="N21" s="38"/>
      <c r="O21" s="39"/>
      <c r="P21" s="51"/>
      <c r="Q21" s="8"/>
      <c r="R21" s="123"/>
      <c r="S21" s="38"/>
      <c r="T21" s="39"/>
      <c r="U21" s="49"/>
      <c r="V21" s="8"/>
      <c r="W21" s="123"/>
      <c r="X21" s="38"/>
      <c r="Y21" s="39"/>
      <c r="Z21" s="49"/>
      <c r="AA21" s="8"/>
      <c r="AB21" s="75"/>
    </row>
    <row r="22" spans="1:28" s="4" customFormat="1" ht="15" customHeight="1">
      <c r="A22" s="37"/>
      <c r="B22" s="33"/>
      <c r="C22" s="123"/>
      <c r="D22" s="38"/>
      <c r="E22" s="39"/>
      <c r="F22" s="67"/>
      <c r="G22" s="7"/>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67"/>
      <c r="G23" s="7"/>
      <c r="H23" s="123"/>
      <c r="I23" s="38"/>
      <c r="J23" s="39"/>
      <c r="K23" s="49"/>
      <c r="L23" s="8"/>
      <c r="M23" s="123"/>
      <c r="N23" s="38"/>
      <c r="O23" s="39"/>
      <c r="P23" s="49"/>
      <c r="Q23" s="8"/>
      <c r="R23" s="123"/>
      <c r="S23" s="38"/>
      <c r="T23" s="39"/>
      <c r="U23" s="49"/>
      <c r="V23" s="8"/>
      <c r="W23" s="123"/>
      <c r="X23" s="38"/>
      <c r="Y23" s="39"/>
      <c r="Z23" s="49"/>
      <c r="AA23" s="8"/>
      <c r="AB23" s="74"/>
    </row>
    <row r="24" spans="1:28" s="4" customFormat="1" ht="15" customHeight="1">
      <c r="A24" s="37"/>
      <c r="B24" s="33"/>
      <c r="C24" s="123"/>
      <c r="D24" s="38"/>
      <c r="E24" s="39"/>
      <c r="F24" s="67"/>
      <c r="G24" s="7"/>
      <c r="H24" s="123"/>
      <c r="I24" s="38"/>
      <c r="J24" s="39"/>
      <c r="K24" s="49"/>
      <c r="L24" s="8"/>
      <c r="M24" s="123"/>
      <c r="N24" s="38"/>
      <c r="O24" s="39"/>
      <c r="P24" s="49"/>
      <c r="Q24" s="8"/>
      <c r="R24" s="123"/>
      <c r="S24" s="38"/>
      <c r="T24" s="39"/>
      <c r="U24" s="49"/>
      <c r="V24" s="8"/>
      <c r="W24" s="123"/>
      <c r="X24" s="38"/>
      <c r="Y24" s="39"/>
      <c r="Z24" s="49"/>
      <c r="AA24" s="8"/>
      <c r="AB24" s="74"/>
    </row>
    <row r="25" spans="1:28" s="4" customFormat="1" ht="15" customHeight="1">
      <c r="A25" s="37"/>
      <c r="B25" s="33"/>
      <c r="C25" s="123"/>
      <c r="D25" s="38"/>
      <c r="E25" s="39"/>
      <c r="F25" s="67"/>
      <c r="G25" s="7"/>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41"/>
      <c r="G26" s="7"/>
      <c r="H26" s="123"/>
      <c r="I26" s="38"/>
      <c r="J26" s="39"/>
      <c r="K26" s="49"/>
      <c r="L26" s="8"/>
      <c r="M26" s="123"/>
      <c r="N26" s="38"/>
      <c r="O26" s="39"/>
      <c r="P26" s="49"/>
      <c r="Q26" s="8"/>
      <c r="R26" s="123"/>
      <c r="S26" s="38"/>
      <c r="T26" s="39"/>
      <c r="U26" s="49"/>
      <c r="V26" s="8"/>
      <c r="W26" s="123"/>
      <c r="X26" s="38"/>
      <c r="Y26" s="39"/>
      <c r="Z26" s="49"/>
      <c r="AA26" s="8"/>
      <c r="AB26" s="74"/>
    </row>
    <row r="27" spans="1:28" s="4" customFormat="1" ht="15" customHeight="1">
      <c r="A27" s="42"/>
      <c r="B27" s="68"/>
      <c r="C27" s="122"/>
      <c r="D27" s="69"/>
      <c r="E27" s="128"/>
      <c r="F27" s="41"/>
      <c r="G27" s="7"/>
      <c r="H27" s="123"/>
      <c r="I27" s="38"/>
      <c r="J27" s="39"/>
      <c r="K27" s="49"/>
      <c r="L27" s="8"/>
      <c r="M27" s="123"/>
      <c r="N27" s="38"/>
      <c r="O27" s="39"/>
      <c r="P27" s="49"/>
      <c r="Q27" s="8"/>
      <c r="R27" s="123"/>
      <c r="S27" s="38"/>
      <c r="T27" s="39"/>
      <c r="U27" s="49"/>
      <c r="V27" s="8"/>
      <c r="W27" s="123"/>
      <c r="X27" s="38"/>
      <c r="Y27" s="39"/>
      <c r="Z27" s="49"/>
      <c r="AA27" s="8"/>
      <c r="AB27" s="75"/>
    </row>
    <row r="28" spans="1:28" s="31" customFormat="1" ht="15" customHeight="1">
      <c r="A28" s="54"/>
      <c r="B28" s="44"/>
      <c r="C28" s="134"/>
      <c r="D28" s="28" t="str">
        <f>CONCATENATE(FIXED(COUNTA(D16:D27),0,0),"　店")</f>
        <v>6　店</v>
      </c>
      <c r="E28" s="129"/>
      <c r="F28" s="46">
        <f>SUM(F16:F27)</f>
        <v>4050</v>
      </c>
      <c r="G28" s="53">
        <f>SUM(G16:G27)</f>
        <v>0</v>
      </c>
      <c r="H28" s="134"/>
      <c r="I28" s="28" t="str">
        <f>CONCATENATE(FIXED(COUNTA(I16:I27),0,0),"　店")</f>
        <v>3　店</v>
      </c>
      <c r="J28" s="129"/>
      <c r="K28" s="50">
        <f>SUM(K16:K27)</f>
        <v>1300</v>
      </c>
      <c r="L28" s="52">
        <f>SUM(L16:L27)</f>
        <v>0</v>
      </c>
      <c r="M28" s="134"/>
      <c r="N28" s="28" t="str">
        <f>CONCATENATE(FIXED(COUNTA(N16:N27),0,0),"　店")</f>
        <v>2　店</v>
      </c>
      <c r="O28" s="129"/>
      <c r="P28" s="50">
        <f>SUM(P16:P27)</f>
        <v>700</v>
      </c>
      <c r="Q28" s="52">
        <f>SUM(Q16:Q27)</f>
        <v>0</v>
      </c>
      <c r="R28" s="134"/>
      <c r="S28" s="28" t="str">
        <f>CONCATENATE(FIXED(COUNTA(S16:S27),0,0),"　店")</f>
        <v>2　店</v>
      </c>
      <c r="T28" s="129"/>
      <c r="U28" s="50">
        <f>SUM(U16:U27)</f>
        <v>650</v>
      </c>
      <c r="V28" s="52">
        <f>SUM(V16:V27)</f>
        <v>0</v>
      </c>
      <c r="W28" s="134"/>
      <c r="X28" s="28" t="str">
        <f>CONCATENATE(FIXED(COUNTA(X16:X27),0,0),"　店")</f>
        <v>0　店</v>
      </c>
      <c r="Y28" s="129"/>
      <c r="Z28" s="50">
        <f>SUM(Z16:Z27)</f>
        <v>0</v>
      </c>
      <c r="AA28" s="52">
        <f>SUM(AA16:AA27)</f>
        <v>0</v>
      </c>
      <c r="AB28" s="55"/>
    </row>
    <row r="29" spans="2:28" s="31" customFormat="1" ht="12" customHeight="1">
      <c r="B29" s="61"/>
      <c r="C29" s="56"/>
      <c r="D29" s="57"/>
      <c r="E29" s="57"/>
      <c r="F29" s="58"/>
      <c r="G29" s="59"/>
      <c r="H29" s="56"/>
      <c r="I29" s="62"/>
      <c r="J29" s="57"/>
      <c r="K29" s="59"/>
      <c r="L29" s="59"/>
      <c r="M29" s="56"/>
      <c r="N29" s="57"/>
      <c r="O29" s="57"/>
      <c r="P29" s="59"/>
      <c r="Q29" s="56"/>
      <c r="R29" s="56"/>
      <c r="S29" s="57"/>
      <c r="T29" s="57"/>
      <c r="U29" s="59"/>
      <c r="V29" s="59"/>
      <c r="W29" s="56"/>
      <c r="X29" s="57"/>
      <c r="Y29" s="57"/>
      <c r="Z29" s="59"/>
      <c r="AA29" s="59"/>
      <c r="AB29" s="63"/>
    </row>
    <row r="30" spans="2:15" s="31" customFormat="1" ht="24.75" customHeight="1">
      <c r="B30" s="350" t="s">
        <v>713</v>
      </c>
      <c r="C30" s="350"/>
      <c r="D30" s="350"/>
      <c r="E30" s="350"/>
      <c r="F30" s="18"/>
      <c r="G30" s="19" t="s">
        <v>4</v>
      </c>
      <c r="H30" s="20"/>
      <c r="I30" s="351">
        <f>SUM(G42,L42,Q42,V42,AA42)</f>
        <v>0</v>
      </c>
      <c r="J30" s="351"/>
      <c r="K30" s="21" t="s">
        <v>18</v>
      </c>
      <c r="L30" s="352">
        <f>SUM(F42,K42,P42,U42,Z42)</f>
        <v>6800</v>
      </c>
      <c r="M30" s="352"/>
      <c r="N30" s="352"/>
      <c r="O30" s="64"/>
    </row>
    <row r="31" spans="1:28" s="31" customFormat="1" ht="16.5" customHeight="1">
      <c r="A31" s="26" t="s">
        <v>20</v>
      </c>
      <c r="B31" s="353" t="s">
        <v>14</v>
      </c>
      <c r="C31" s="354"/>
      <c r="D31" s="354"/>
      <c r="E31" s="354"/>
      <c r="F31" s="354"/>
      <c r="G31" s="27" t="s">
        <v>19</v>
      </c>
      <c r="H31" s="28"/>
      <c r="I31" s="349" t="s">
        <v>7</v>
      </c>
      <c r="J31" s="349"/>
      <c r="K31" s="349"/>
      <c r="L31" s="29" t="s">
        <v>19</v>
      </c>
      <c r="M31" s="28"/>
      <c r="N31" s="349" t="s">
        <v>8</v>
      </c>
      <c r="O31" s="349"/>
      <c r="P31" s="349"/>
      <c r="Q31" s="29" t="s">
        <v>19</v>
      </c>
      <c r="R31" s="28"/>
      <c r="S31" s="349" t="s">
        <v>9</v>
      </c>
      <c r="T31" s="349"/>
      <c r="U31" s="349"/>
      <c r="V31" s="29" t="s">
        <v>19</v>
      </c>
      <c r="W31" s="28"/>
      <c r="X31" s="349" t="s">
        <v>710</v>
      </c>
      <c r="Y31" s="349"/>
      <c r="Z31" s="349"/>
      <c r="AA31" s="29" t="s">
        <v>19</v>
      </c>
      <c r="AB31" s="30" t="s">
        <v>11</v>
      </c>
    </row>
    <row r="32" spans="1:28" s="4" customFormat="1" ht="15" customHeight="1">
      <c r="A32" s="368" t="s">
        <v>755</v>
      </c>
      <c r="B32" s="144"/>
      <c r="C32" s="125"/>
      <c r="D32" s="34"/>
      <c r="E32" s="35"/>
      <c r="F32" s="66"/>
      <c r="G32" s="5"/>
      <c r="H32" s="125" t="s">
        <v>744</v>
      </c>
      <c r="I32" s="34" t="s">
        <v>749</v>
      </c>
      <c r="J32" s="35" t="s">
        <v>750</v>
      </c>
      <c r="K32" s="47">
        <v>1450</v>
      </c>
      <c r="L32" s="6"/>
      <c r="M32" s="125"/>
      <c r="N32" s="34"/>
      <c r="O32" s="35"/>
      <c r="P32" s="47"/>
      <c r="Q32" s="6"/>
      <c r="R32" s="125">
        <v>240365405001</v>
      </c>
      <c r="S32" s="34" t="s">
        <v>951</v>
      </c>
      <c r="T32" s="35"/>
      <c r="U32" s="72">
        <v>1950</v>
      </c>
      <c r="V32" s="6"/>
      <c r="W32" s="125"/>
      <c r="X32" s="146"/>
      <c r="Y32" s="35"/>
      <c r="Z32" s="72"/>
      <c r="AA32" s="6"/>
      <c r="AB32" s="131"/>
    </row>
    <row r="33" spans="1:28" s="4" customFormat="1" ht="15" customHeight="1">
      <c r="A33" s="369"/>
      <c r="B33" s="136"/>
      <c r="C33" s="123"/>
      <c r="D33" s="38"/>
      <c r="E33" s="39"/>
      <c r="F33" s="67"/>
      <c r="G33" s="7"/>
      <c r="H33" s="123" t="s">
        <v>745</v>
      </c>
      <c r="I33" s="38" t="s">
        <v>751</v>
      </c>
      <c r="J33" s="39" t="s">
        <v>995</v>
      </c>
      <c r="K33" s="51">
        <v>2050</v>
      </c>
      <c r="L33" s="8"/>
      <c r="M33" s="123"/>
      <c r="N33" s="38"/>
      <c r="O33" s="39"/>
      <c r="P33" s="51"/>
      <c r="Q33" s="8"/>
      <c r="R33" s="123"/>
      <c r="S33" s="38"/>
      <c r="T33" s="39"/>
      <c r="U33" s="49"/>
      <c r="V33" s="8"/>
      <c r="W33" s="123"/>
      <c r="X33" s="121"/>
      <c r="Y33" s="39"/>
      <c r="Z33" s="49"/>
      <c r="AA33" s="8"/>
      <c r="AB33" s="75"/>
    </row>
    <row r="34" spans="1:28" s="4" customFormat="1" ht="15" customHeight="1">
      <c r="A34" s="369"/>
      <c r="B34" s="136"/>
      <c r="C34" s="123"/>
      <c r="D34" s="38"/>
      <c r="E34" s="39"/>
      <c r="F34" s="67"/>
      <c r="G34" s="7"/>
      <c r="H34" s="123" t="s">
        <v>746</v>
      </c>
      <c r="I34" s="38" t="s">
        <v>752</v>
      </c>
      <c r="J34" s="39" t="s">
        <v>750</v>
      </c>
      <c r="K34" s="49">
        <v>350</v>
      </c>
      <c r="L34" s="8"/>
      <c r="M34" s="123"/>
      <c r="N34" s="38"/>
      <c r="O34" s="39"/>
      <c r="P34" s="49"/>
      <c r="Q34" s="8"/>
      <c r="R34" s="123"/>
      <c r="S34" s="38"/>
      <c r="T34" s="39"/>
      <c r="U34" s="49"/>
      <c r="V34" s="8"/>
      <c r="W34" s="123"/>
      <c r="X34" s="38"/>
      <c r="Y34" s="39"/>
      <c r="Z34" s="49"/>
      <c r="AA34" s="8"/>
      <c r="AB34" s="74"/>
    </row>
    <row r="35" spans="1:28" s="4" customFormat="1" ht="15" customHeight="1">
      <c r="A35" s="369"/>
      <c r="B35" s="136"/>
      <c r="C35" s="123"/>
      <c r="D35" s="38"/>
      <c r="E35" s="39"/>
      <c r="F35" s="67"/>
      <c r="G35" s="7"/>
      <c r="H35" s="123" t="s">
        <v>747</v>
      </c>
      <c r="I35" s="38" t="s">
        <v>753</v>
      </c>
      <c r="J35" s="39" t="s">
        <v>750</v>
      </c>
      <c r="K35" s="49">
        <v>650</v>
      </c>
      <c r="L35" s="8"/>
      <c r="M35" s="123"/>
      <c r="N35" s="38"/>
      <c r="O35" s="39"/>
      <c r="P35" s="49"/>
      <c r="Q35" s="8"/>
      <c r="R35" s="123"/>
      <c r="S35" s="38"/>
      <c r="T35" s="39"/>
      <c r="U35" s="49"/>
      <c r="V35" s="8"/>
      <c r="W35" s="123"/>
      <c r="X35" s="38"/>
      <c r="Y35" s="39"/>
      <c r="Z35" s="49"/>
      <c r="AA35" s="8"/>
      <c r="AB35" s="74"/>
    </row>
    <row r="36" spans="1:28" s="4" customFormat="1" ht="15" customHeight="1">
      <c r="A36" s="370"/>
      <c r="B36" s="136"/>
      <c r="C36" s="123"/>
      <c r="D36" s="38"/>
      <c r="E36" s="39"/>
      <c r="F36" s="67"/>
      <c r="G36" s="7"/>
      <c r="H36" s="123" t="s">
        <v>748</v>
      </c>
      <c r="I36" s="38" t="s">
        <v>754</v>
      </c>
      <c r="J36" s="39" t="s">
        <v>750</v>
      </c>
      <c r="K36" s="49">
        <v>350</v>
      </c>
      <c r="L36" s="8"/>
      <c r="M36" s="123"/>
      <c r="N36" s="38"/>
      <c r="O36" s="39"/>
      <c r="P36" s="49"/>
      <c r="Q36" s="8"/>
      <c r="R36" s="123"/>
      <c r="S36" s="38"/>
      <c r="T36" s="39"/>
      <c r="U36" s="49"/>
      <c r="V36" s="8"/>
      <c r="W36" s="123"/>
      <c r="X36" s="38"/>
      <c r="Y36" s="39"/>
      <c r="Z36" s="49"/>
      <c r="AA36" s="8"/>
      <c r="AB36" s="74"/>
    </row>
    <row r="37" spans="1:28" s="4" customFormat="1" ht="15" customHeight="1">
      <c r="A37" s="197"/>
      <c r="B37" s="136"/>
      <c r="C37" s="123"/>
      <c r="D37" s="38"/>
      <c r="E37" s="39"/>
      <c r="F37" s="41"/>
      <c r="G37" s="7"/>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197"/>
      <c r="B38" s="136"/>
      <c r="C38" s="123"/>
      <c r="D38" s="38"/>
      <c r="E38" s="39"/>
      <c r="F38" s="41"/>
      <c r="G38" s="7"/>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197"/>
      <c r="B39" s="136"/>
      <c r="C39" s="123"/>
      <c r="D39" s="38"/>
      <c r="E39" s="39"/>
      <c r="F39" s="41"/>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197"/>
      <c r="B40" s="136"/>
      <c r="C40" s="123"/>
      <c r="D40" s="38"/>
      <c r="E40" s="39"/>
      <c r="F40" s="41"/>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42"/>
      <c r="B41" s="191"/>
      <c r="C41" s="137"/>
      <c r="D41" s="138"/>
      <c r="E41" s="139"/>
      <c r="F41" s="198"/>
      <c r="G41" s="140"/>
      <c r="H41" s="137"/>
      <c r="I41" s="138"/>
      <c r="J41" s="139"/>
      <c r="K41" s="142"/>
      <c r="L41" s="141"/>
      <c r="M41" s="137"/>
      <c r="N41" s="138"/>
      <c r="O41" s="139"/>
      <c r="P41" s="142"/>
      <c r="Q41" s="141"/>
      <c r="R41" s="137"/>
      <c r="S41" s="138"/>
      <c r="T41" s="139"/>
      <c r="U41" s="142"/>
      <c r="V41" s="141"/>
      <c r="W41" s="137"/>
      <c r="X41" s="138"/>
      <c r="Y41" s="139"/>
      <c r="Z41" s="142"/>
      <c r="AA41" s="141"/>
      <c r="AB41" s="75"/>
    </row>
    <row r="42" spans="1:28" s="31" customFormat="1" ht="15" customHeight="1">
      <c r="A42" s="54"/>
      <c r="B42" s="44"/>
      <c r="C42" s="134"/>
      <c r="D42" s="28" t="str">
        <f>CONCATENATE(FIXED(COUNTA(D32:D41),0,0),"　店")</f>
        <v>0　店</v>
      </c>
      <c r="E42" s="129"/>
      <c r="F42" s="46">
        <f>SUM(F32:F41)</f>
        <v>0</v>
      </c>
      <c r="G42" s="53">
        <f>SUM(G32:G41)</f>
        <v>0</v>
      </c>
      <c r="H42" s="134"/>
      <c r="I42" s="28" t="str">
        <f>CONCATENATE(FIXED(COUNTA(I32:I41),0,0),"　店")</f>
        <v>5　店</v>
      </c>
      <c r="J42" s="129"/>
      <c r="K42" s="50">
        <f>SUM(K32:K41)</f>
        <v>4850</v>
      </c>
      <c r="L42" s="52">
        <f>SUM(L32:L41)</f>
        <v>0</v>
      </c>
      <c r="M42" s="134"/>
      <c r="N42" s="28" t="str">
        <f>CONCATENATE(FIXED(COUNTA(N32:N41),0,0),"　店")</f>
        <v>0　店</v>
      </c>
      <c r="O42" s="129"/>
      <c r="P42" s="50">
        <f>SUM(P32:P41)</f>
        <v>0</v>
      </c>
      <c r="Q42" s="52">
        <f>SUM(Q32:Q41)</f>
        <v>0</v>
      </c>
      <c r="R42" s="134"/>
      <c r="S42" s="28" t="str">
        <f>CONCATENATE(FIXED(COUNTA(S32:S41),0,0),"　店")</f>
        <v>1　店</v>
      </c>
      <c r="T42" s="129"/>
      <c r="U42" s="50">
        <f>SUM(U32:U41)</f>
        <v>1950</v>
      </c>
      <c r="V42" s="52">
        <f>SUM(V32:V41)</f>
        <v>0</v>
      </c>
      <c r="W42" s="134"/>
      <c r="X42" s="28" t="str">
        <f>CONCATENATE(FIXED(COUNTA(X32:X41),0,0),"　店")</f>
        <v>0　店</v>
      </c>
      <c r="Y42" s="129"/>
      <c r="Z42" s="50">
        <f>SUM(Z32:Z41)</f>
        <v>0</v>
      </c>
      <c r="AA42" s="52">
        <f>SUM(AA32:AA41)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1000</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34">
    <mergeCell ref="S31:U31"/>
    <mergeCell ref="X31:Z31"/>
    <mergeCell ref="A46:AB46"/>
    <mergeCell ref="A16:A21"/>
    <mergeCell ref="A32:A36"/>
    <mergeCell ref="B30:E30"/>
    <mergeCell ref="I30:J30"/>
    <mergeCell ref="L30:N30"/>
    <mergeCell ref="B31:F31"/>
    <mergeCell ref="I31:K31"/>
    <mergeCell ref="N31:P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16:AA27 AA32:AA41 G32:G41 L32:L41 Q32:Q41 V32:V41 G16:G27 L16:L27 Q16:Q27 V16:V27 V6:V11 Q6:Q11 L6:L11 G6:G11 AA6:AA11">
      <formula1>Z16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K38" sqref="K38"/>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SUM(I4,I21,I35)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756</v>
      </c>
      <c r="C4" s="350"/>
      <c r="D4" s="350"/>
      <c r="E4" s="350"/>
      <c r="F4" s="18"/>
      <c r="G4" s="19" t="s">
        <v>4</v>
      </c>
      <c r="H4" s="20"/>
      <c r="I4" s="351">
        <f>SUM(G19,L19,Q19,V19,AA19)</f>
        <v>0</v>
      </c>
      <c r="J4" s="351"/>
      <c r="K4" s="21" t="s">
        <v>18</v>
      </c>
      <c r="L4" s="352">
        <f>SUM(F19,K19,P19,U19,Z19)</f>
        <v>29450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709</v>
      </c>
      <c r="Y5" s="349"/>
      <c r="Z5" s="349"/>
      <c r="AA5" s="29" t="s">
        <v>19</v>
      </c>
      <c r="AB5" s="30" t="s">
        <v>11</v>
      </c>
    </row>
    <row r="6" spans="1:32" s="4" customFormat="1" ht="15" customHeight="1">
      <c r="A6" s="32"/>
      <c r="B6" s="33"/>
      <c r="C6" s="122" t="s">
        <v>759</v>
      </c>
      <c r="D6" s="34" t="s">
        <v>765</v>
      </c>
      <c r="E6" s="35" t="s">
        <v>721</v>
      </c>
      <c r="F6" s="36">
        <v>1900</v>
      </c>
      <c r="G6" s="5"/>
      <c r="H6" s="125" t="s">
        <v>769</v>
      </c>
      <c r="I6" s="34" t="s">
        <v>770</v>
      </c>
      <c r="J6" s="35" t="s">
        <v>392</v>
      </c>
      <c r="K6" s="47">
        <v>6700</v>
      </c>
      <c r="L6" s="6"/>
      <c r="M6" s="125">
        <v>240310303010</v>
      </c>
      <c r="N6" s="34" t="s">
        <v>765</v>
      </c>
      <c r="O6" s="35"/>
      <c r="P6" s="47">
        <v>2200</v>
      </c>
      <c r="Q6" s="6"/>
      <c r="R6" s="125" t="s">
        <v>790</v>
      </c>
      <c r="S6" s="34" t="s">
        <v>765</v>
      </c>
      <c r="T6" s="35"/>
      <c r="U6" s="47">
        <v>2550</v>
      </c>
      <c r="V6" s="6"/>
      <c r="W6" s="125" t="s">
        <v>793</v>
      </c>
      <c r="X6" s="146" t="s">
        <v>931</v>
      </c>
      <c r="Y6" s="35" t="s">
        <v>30</v>
      </c>
      <c r="Z6" s="47">
        <v>550</v>
      </c>
      <c r="AA6" s="6"/>
      <c r="AB6" s="73"/>
      <c r="AF6" s="31"/>
    </row>
    <row r="7" spans="1:32" s="4" customFormat="1" ht="15" customHeight="1">
      <c r="A7" s="37"/>
      <c r="B7" s="33"/>
      <c r="C7" s="123" t="s">
        <v>760</v>
      </c>
      <c r="D7" s="121" t="s">
        <v>761</v>
      </c>
      <c r="E7" s="39" t="s">
        <v>30</v>
      </c>
      <c r="F7" s="40">
        <v>1250</v>
      </c>
      <c r="G7" s="7"/>
      <c r="H7" s="123" t="s">
        <v>771</v>
      </c>
      <c r="I7" s="38" t="s">
        <v>779</v>
      </c>
      <c r="J7" s="39" t="s">
        <v>392</v>
      </c>
      <c r="K7" s="48">
        <v>1550</v>
      </c>
      <c r="L7" s="8"/>
      <c r="M7" s="123">
        <v>240330303010</v>
      </c>
      <c r="N7" s="38" t="s">
        <v>789</v>
      </c>
      <c r="O7" s="39"/>
      <c r="P7" s="51">
        <v>1250</v>
      </c>
      <c r="Q7" s="8"/>
      <c r="R7" s="123" t="s">
        <v>791</v>
      </c>
      <c r="S7" s="38" t="s">
        <v>792</v>
      </c>
      <c r="T7" s="39"/>
      <c r="U7" s="49">
        <v>2700</v>
      </c>
      <c r="V7" s="8"/>
      <c r="W7" s="123" t="s">
        <v>794</v>
      </c>
      <c r="X7" s="121" t="s">
        <v>932</v>
      </c>
      <c r="Y7" s="39" t="s">
        <v>392</v>
      </c>
      <c r="Z7" s="49">
        <v>150</v>
      </c>
      <c r="AA7" s="8"/>
      <c r="AB7" s="74"/>
      <c r="AF7" s="31"/>
    </row>
    <row r="8" spans="1:32" s="4" customFormat="1" ht="15" customHeight="1">
      <c r="A8" s="37"/>
      <c r="B8" s="33"/>
      <c r="C8" s="123" t="s">
        <v>762</v>
      </c>
      <c r="D8" s="38" t="s">
        <v>766</v>
      </c>
      <c r="E8" s="39" t="s">
        <v>721</v>
      </c>
      <c r="F8" s="40">
        <v>300</v>
      </c>
      <c r="G8" s="7"/>
      <c r="H8" s="123" t="s">
        <v>772</v>
      </c>
      <c r="I8" s="38" t="s">
        <v>780</v>
      </c>
      <c r="J8" s="39" t="s">
        <v>392</v>
      </c>
      <c r="K8" s="49">
        <v>300</v>
      </c>
      <c r="L8" s="8"/>
      <c r="M8" s="123"/>
      <c r="N8" s="38"/>
      <c r="O8" s="39"/>
      <c r="P8" s="49"/>
      <c r="Q8" s="8"/>
      <c r="R8" s="123"/>
      <c r="S8" s="38"/>
      <c r="T8" s="39"/>
      <c r="U8" s="48"/>
      <c r="V8" s="8"/>
      <c r="W8" s="123" t="s">
        <v>795</v>
      </c>
      <c r="X8" s="121" t="s">
        <v>945</v>
      </c>
      <c r="Y8" s="39" t="s">
        <v>392</v>
      </c>
      <c r="Z8" s="48">
        <v>50</v>
      </c>
      <c r="AA8" s="8"/>
      <c r="AB8" s="74"/>
      <c r="AF8" s="31"/>
    </row>
    <row r="9" spans="1:28" s="4" customFormat="1" ht="15" customHeight="1">
      <c r="A9" s="37"/>
      <c r="B9" s="33"/>
      <c r="C9" s="123" t="s">
        <v>763</v>
      </c>
      <c r="D9" s="38" t="s">
        <v>767</v>
      </c>
      <c r="E9" s="39" t="s">
        <v>721</v>
      </c>
      <c r="F9" s="41">
        <v>150</v>
      </c>
      <c r="G9" s="7"/>
      <c r="H9" s="123" t="s">
        <v>773</v>
      </c>
      <c r="I9" s="38" t="s">
        <v>785</v>
      </c>
      <c r="J9" s="39" t="s">
        <v>784</v>
      </c>
      <c r="K9" s="49">
        <v>500</v>
      </c>
      <c r="L9" s="8"/>
      <c r="M9" s="123"/>
      <c r="N9" s="38"/>
      <c r="O9" s="39"/>
      <c r="P9" s="49"/>
      <c r="Q9" s="8"/>
      <c r="R9" s="123"/>
      <c r="S9" s="38"/>
      <c r="T9" s="39"/>
      <c r="U9" s="49"/>
      <c r="V9" s="8"/>
      <c r="W9" s="123" t="s">
        <v>796</v>
      </c>
      <c r="X9" s="121" t="s">
        <v>933</v>
      </c>
      <c r="Y9" s="39" t="s">
        <v>784</v>
      </c>
      <c r="Z9" s="49">
        <v>50</v>
      </c>
      <c r="AA9" s="8"/>
      <c r="AB9" s="75"/>
    </row>
    <row r="10" spans="1:28" s="4" customFormat="1" ht="15" customHeight="1">
      <c r="A10" s="37"/>
      <c r="B10" s="33"/>
      <c r="C10" s="123" t="s">
        <v>764</v>
      </c>
      <c r="D10" s="38" t="s">
        <v>768</v>
      </c>
      <c r="E10" s="39" t="s">
        <v>965</v>
      </c>
      <c r="F10" s="41">
        <v>500</v>
      </c>
      <c r="G10" s="7"/>
      <c r="H10" s="123" t="s">
        <v>774</v>
      </c>
      <c r="I10" s="38" t="s">
        <v>786</v>
      </c>
      <c r="J10" s="39" t="s">
        <v>784</v>
      </c>
      <c r="K10" s="49">
        <v>650</v>
      </c>
      <c r="L10" s="8"/>
      <c r="M10" s="123"/>
      <c r="N10" s="38"/>
      <c r="O10" s="39"/>
      <c r="P10" s="49"/>
      <c r="Q10" s="8"/>
      <c r="R10" s="123"/>
      <c r="S10" s="38"/>
      <c r="T10" s="39"/>
      <c r="U10" s="49"/>
      <c r="V10" s="8"/>
      <c r="W10" s="123" t="s">
        <v>797</v>
      </c>
      <c r="X10" s="121" t="s">
        <v>934</v>
      </c>
      <c r="Y10" s="39" t="s">
        <v>784</v>
      </c>
      <c r="Z10" s="49">
        <v>50</v>
      </c>
      <c r="AA10" s="8"/>
      <c r="AB10" s="75"/>
    </row>
    <row r="11" spans="1:28" s="4" customFormat="1" ht="15" customHeight="1">
      <c r="A11" s="37"/>
      <c r="B11" s="33"/>
      <c r="C11" s="123"/>
      <c r="D11" s="38"/>
      <c r="E11" s="39"/>
      <c r="F11" s="41"/>
      <c r="G11" s="7"/>
      <c r="H11" s="123" t="s">
        <v>776</v>
      </c>
      <c r="I11" s="38" t="s">
        <v>781</v>
      </c>
      <c r="J11" s="39" t="s">
        <v>782</v>
      </c>
      <c r="K11" s="49">
        <v>500</v>
      </c>
      <c r="L11" s="8"/>
      <c r="M11" s="123"/>
      <c r="N11" s="38"/>
      <c r="O11" s="39"/>
      <c r="P11" s="49"/>
      <c r="Q11" s="8"/>
      <c r="R11" s="123"/>
      <c r="S11" s="38"/>
      <c r="T11" s="39"/>
      <c r="U11" s="49"/>
      <c r="V11" s="8"/>
      <c r="W11" s="123" t="s">
        <v>799</v>
      </c>
      <c r="X11" s="121" t="s">
        <v>936</v>
      </c>
      <c r="Y11" s="39" t="s">
        <v>782</v>
      </c>
      <c r="Z11" s="49">
        <v>50</v>
      </c>
      <c r="AA11" s="8"/>
      <c r="AB11" s="75"/>
    </row>
    <row r="12" spans="1:28" s="4" customFormat="1" ht="15" customHeight="1">
      <c r="A12" s="37"/>
      <c r="B12" s="33"/>
      <c r="C12" s="123"/>
      <c r="D12" s="38"/>
      <c r="E12" s="39"/>
      <c r="F12" s="41"/>
      <c r="G12" s="7"/>
      <c r="H12" s="123" t="s">
        <v>775</v>
      </c>
      <c r="I12" s="38" t="s">
        <v>787</v>
      </c>
      <c r="J12" s="39" t="s">
        <v>784</v>
      </c>
      <c r="K12" s="49">
        <v>1600</v>
      </c>
      <c r="L12" s="8"/>
      <c r="M12" s="123"/>
      <c r="N12" s="38"/>
      <c r="O12" s="39"/>
      <c r="P12" s="49"/>
      <c r="Q12" s="8"/>
      <c r="R12" s="123"/>
      <c r="S12" s="38"/>
      <c r="T12" s="39"/>
      <c r="U12" s="49"/>
      <c r="V12" s="8"/>
      <c r="W12" s="123" t="s">
        <v>798</v>
      </c>
      <c r="X12" s="121" t="s">
        <v>935</v>
      </c>
      <c r="Y12" s="39" t="s">
        <v>784</v>
      </c>
      <c r="Z12" s="49">
        <v>50</v>
      </c>
      <c r="AA12" s="8"/>
      <c r="AB12" s="75"/>
    </row>
    <row r="13" spans="1:28" s="4" customFormat="1" ht="15" customHeight="1">
      <c r="A13" s="37"/>
      <c r="B13" s="33"/>
      <c r="C13" s="123"/>
      <c r="D13" s="38"/>
      <c r="E13" s="39"/>
      <c r="F13" s="41"/>
      <c r="G13" s="7"/>
      <c r="H13" s="123" t="s">
        <v>777</v>
      </c>
      <c r="I13" s="38" t="s">
        <v>788</v>
      </c>
      <c r="J13" s="39" t="s">
        <v>784</v>
      </c>
      <c r="K13" s="49">
        <v>1600</v>
      </c>
      <c r="L13" s="8"/>
      <c r="M13" s="123"/>
      <c r="N13" s="38"/>
      <c r="O13" s="39"/>
      <c r="P13" s="49"/>
      <c r="Q13" s="8"/>
      <c r="R13" s="123"/>
      <c r="S13" s="38"/>
      <c r="T13" s="39"/>
      <c r="U13" s="49"/>
      <c r="V13" s="8"/>
      <c r="W13" s="123" t="s">
        <v>800</v>
      </c>
      <c r="X13" s="121" t="s">
        <v>937</v>
      </c>
      <c r="Y13" s="39" t="s">
        <v>784</v>
      </c>
      <c r="Z13" s="49">
        <v>100</v>
      </c>
      <c r="AA13" s="8"/>
      <c r="AB13" s="75"/>
    </row>
    <row r="14" spans="1:28" s="4" customFormat="1" ht="15" customHeight="1">
      <c r="A14" s="37"/>
      <c r="B14" s="33"/>
      <c r="C14" s="123"/>
      <c r="D14" s="38"/>
      <c r="E14" s="39"/>
      <c r="F14" s="41"/>
      <c r="G14" s="7"/>
      <c r="H14" s="123" t="s">
        <v>778</v>
      </c>
      <c r="I14" s="38" t="s">
        <v>783</v>
      </c>
      <c r="J14" s="39" t="s">
        <v>782</v>
      </c>
      <c r="K14" s="49">
        <v>2100</v>
      </c>
      <c r="L14" s="8"/>
      <c r="M14" s="123"/>
      <c r="N14" s="38"/>
      <c r="O14" s="39"/>
      <c r="P14" s="49"/>
      <c r="Q14" s="8"/>
      <c r="R14" s="123"/>
      <c r="S14" s="38"/>
      <c r="T14" s="39"/>
      <c r="U14" s="49"/>
      <c r="V14" s="8"/>
      <c r="W14" s="123" t="s">
        <v>801</v>
      </c>
      <c r="X14" s="121" t="s">
        <v>938</v>
      </c>
      <c r="Y14" s="39" t="s">
        <v>782</v>
      </c>
      <c r="Z14" s="49">
        <v>100</v>
      </c>
      <c r="AA14" s="8"/>
      <c r="AB14" s="75"/>
    </row>
    <row r="15" spans="1:28" s="4" customFormat="1" ht="15" customHeight="1">
      <c r="A15" s="37"/>
      <c r="B15" s="33"/>
      <c r="C15" s="123"/>
      <c r="D15" s="38"/>
      <c r="E15" s="39"/>
      <c r="F15" s="41"/>
      <c r="G15" s="7"/>
      <c r="H15" s="123"/>
      <c r="I15" s="38"/>
      <c r="J15" s="39"/>
      <c r="K15" s="49"/>
      <c r="L15" s="8"/>
      <c r="M15" s="123"/>
      <c r="N15" s="38"/>
      <c r="O15" s="39"/>
      <c r="P15" s="49"/>
      <c r="Q15" s="8"/>
      <c r="R15" s="123"/>
      <c r="S15" s="38"/>
      <c r="T15" s="39"/>
      <c r="U15" s="49"/>
      <c r="V15" s="8"/>
      <c r="W15" s="123"/>
      <c r="X15" s="121"/>
      <c r="Y15" s="39"/>
      <c r="Z15" s="49"/>
      <c r="AA15" s="8"/>
      <c r="AB15" s="75"/>
    </row>
    <row r="16" spans="1:28" s="4" customFormat="1" ht="15" customHeight="1">
      <c r="A16" s="82"/>
      <c r="B16" s="33"/>
      <c r="C16" s="123"/>
      <c r="D16" s="38"/>
      <c r="E16" s="39"/>
      <c r="F16" s="41"/>
      <c r="G16" s="7"/>
      <c r="H16" s="123"/>
      <c r="I16" s="38"/>
      <c r="J16" s="39"/>
      <c r="K16" s="49"/>
      <c r="L16" s="8"/>
      <c r="M16" s="123"/>
      <c r="N16" s="38"/>
      <c r="O16" s="39"/>
      <c r="P16" s="49"/>
      <c r="Q16" s="8"/>
      <c r="R16" s="123"/>
      <c r="S16" s="38"/>
      <c r="T16" s="39"/>
      <c r="U16" s="49"/>
      <c r="V16" s="8"/>
      <c r="W16" s="123"/>
      <c r="X16" s="121"/>
      <c r="Y16" s="39"/>
      <c r="Z16" s="49"/>
      <c r="AA16" s="8"/>
      <c r="AB16" s="75"/>
    </row>
    <row r="17" spans="1:28" s="4" customFormat="1" ht="15" customHeight="1">
      <c r="A17" s="82"/>
      <c r="B17" s="33"/>
      <c r="C17" s="123"/>
      <c r="D17" s="38"/>
      <c r="E17" s="39"/>
      <c r="F17" s="41"/>
      <c r="G17" s="7"/>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42"/>
      <c r="B18" s="33"/>
      <c r="C18" s="123"/>
      <c r="D18" s="38"/>
      <c r="E18" s="39"/>
      <c r="F18" s="41"/>
      <c r="G18" s="7"/>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43"/>
      <c r="B19" s="44"/>
      <c r="C19" s="134"/>
      <c r="D19" s="28" t="str">
        <f>CONCATENATE(FIXED(COUNTA(D6:D18),0,0),"　店")</f>
        <v>5　店</v>
      </c>
      <c r="E19" s="129"/>
      <c r="F19" s="46">
        <f>SUM(F6:F18)</f>
        <v>4100</v>
      </c>
      <c r="G19" s="53">
        <f>SUM(G6:G18)</f>
        <v>0</v>
      </c>
      <c r="H19" s="134"/>
      <c r="I19" s="28" t="str">
        <f>CONCATENATE(FIXED(COUNTA(I6:I18),0,0),"　店")</f>
        <v>9　店</v>
      </c>
      <c r="J19" s="129"/>
      <c r="K19" s="50">
        <f>SUM(K6:K18)</f>
        <v>15500</v>
      </c>
      <c r="L19" s="52">
        <f>SUM(L6:L18)</f>
        <v>0</v>
      </c>
      <c r="M19" s="134"/>
      <c r="N19" s="28" t="str">
        <f>CONCATENATE(FIXED(COUNTA(N6:N18),0,0),"　店")</f>
        <v>2　店</v>
      </c>
      <c r="O19" s="129"/>
      <c r="P19" s="50">
        <f>SUM(P6:P18)</f>
        <v>3450</v>
      </c>
      <c r="Q19" s="52">
        <f>SUM(Q6:Q18)</f>
        <v>0</v>
      </c>
      <c r="R19" s="134"/>
      <c r="S19" s="28" t="str">
        <f>CONCATENATE(FIXED(COUNTA(S6:S18),0,0),"　店")</f>
        <v>2　店</v>
      </c>
      <c r="T19" s="129"/>
      <c r="U19" s="50">
        <f>SUM(U6:U18)</f>
        <v>5250</v>
      </c>
      <c r="V19" s="52">
        <f>SUM(V6:V18)</f>
        <v>0</v>
      </c>
      <c r="W19" s="134"/>
      <c r="X19" s="28" t="str">
        <f>CONCATENATE(FIXED(COUNTA(X6:X18),0,0),"　店")</f>
        <v>9　店</v>
      </c>
      <c r="Y19" s="129"/>
      <c r="Z19" s="50">
        <f>SUM(Z6:Z18)</f>
        <v>1150</v>
      </c>
      <c r="AA19" s="52">
        <f>SUM(AA6:AA18)</f>
        <v>0</v>
      </c>
      <c r="AB19" s="55"/>
    </row>
    <row r="20" spans="2:28" s="31" customFormat="1" ht="12" customHeight="1">
      <c r="B20" s="61"/>
      <c r="C20" s="56"/>
      <c r="D20" s="57"/>
      <c r="E20" s="57"/>
      <c r="F20" s="58"/>
      <c r="G20" s="59"/>
      <c r="H20" s="56"/>
      <c r="I20" s="62"/>
      <c r="J20" s="57"/>
      <c r="K20" s="59"/>
      <c r="L20" s="59"/>
      <c r="M20" s="56"/>
      <c r="N20" s="57"/>
      <c r="O20" s="57"/>
      <c r="P20" s="59"/>
      <c r="Q20" s="56"/>
      <c r="R20" s="56"/>
      <c r="S20" s="57"/>
      <c r="T20" s="57"/>
      <c r="U20" s="59"/>
      <c r="V20" s="59"/>
      <c r="W20" s="56"/>
      <c r="X20" s="57"/>
      <c r="Y20" s="57"/>
      <c r="Z20" s="59"/>
      <c r="AA20" s="59"/>
      <c r="AB20" s="63"/>
    </row>
    <row r="21" spans="2:15" s="31" customFormat="1" ht="24.75" customHeight="1">
      <c r="B21" s="350" t="s">
        <v>757</v>
      </c>
      <c r="C21" s="350"/>
      <c r="D21" s="350"/>
      <c r="E21" s="350"/>
      <c r="F21" s="18"/>
      <c r="G21" s="19" t="s">
        <v>4</v>
      </c>
      <c r="H21" s="20"/>
      <c r="I21" s="351">
        <f>SUM(G33,L33,Q33,V33,AA33)</f>
        <v>0</v>
      </c>
      <c r="J21" s="351"/>
      <c r="K21" s="21" t="s">
        <v>18</v>
      </c>
      <c r="L21" s="352">
        <f>SUM(F33,K33,P33,U33,Z33)</f>
        <v>30350</v>
      </c>
      <c r="M21" s="352"/>
      <c r="N21" s="352"/>
      <c r="O21" s="64"/>
    </row>
    <row r="22" spans="1:28" s="31" customFormat="1" ht="16.5" customHeight="1">
      <c r="A22" s="26" t="s">
        <v>20</v>
      </c>
      <c r="B22" s="353" t="s">
        <v>14</v>
      </c>
      <c r="C22" s="354"/>
      <c r="D22" s="354"/>
      <c r="E22" s="354"/>
      <c r="F22" s="354"/>
      <c r="G22" s="27" t="s">
        <v>19</v>
      </c>
      <c r="H22" s="28"/>
      <c r="I22" s="349" t="s">
        <v>7</v>
      </c>
      <c r="J22" s="349"/>
      <c r="K22" s="349"/>
      <c r="L22" s="29" t="s">
        <v>19</v>
      </c>
      <c r="M22" s="28"/>
      <c r="N22" s="349" t="s">
        <v>8</v>
      </c>
      <c r="O22" s="349"/>
      <c r="P22" s="349"/>
      <c r="Q22" s="29" t="s">
        <v>19</v>
      </c>
      <c r="R22" s="28"/>
      <c r="S22" s="349" t="s">
        <v>9</v>
      </c>
      <c r="T22" s="349"/>
      <c r="U22" s="349"/>
      <c r="V22" s="29" t="s">
        <v>19</v>
      </c>
      <c r="W22" s="28"/>
      <c r="X22" s="349" t="s">
        <v>709</v>
      </c>
      <c r="Y22" s="349"/>
      <c r="Z22" s="349"/>
      <c r="AA22" s="29" t="s">
        <v>19</v>
      </c>
      <c r="AB22" s="30" t="s">
        <v>11</v>
      </c>
    </row>
    <row r="23" spans="1:28" s="4" customFormat="1" ht="15" customHeight="1">
      <c r="A23" s="303" t="s">
        <v>821</v>
      </c>
      <c r="B23" s="144"/>
      <c r="C23" s="125" t="s">
        <v>802</v>
      </c>
      <c r="D23" s="146" t="s">
        <v>969</v>
      </c>
      <c r="E23" s="35"/>
      <c r="F23" s="66">
        <v>400</v>
      </c>
      <c r="G23" s="5"/>
      <c r="H23" s="125" t="s">
        <v>807</v>
      </c>
      <c r="I23" s="146" t="s">
        <v>997</v>
      </c>
      <c r="J23" s="35"/>
      <c r="K23" s="47">
        <v>4150</v>
      </c>
      <c r="L23" s="6"/>
      <c r="M23" s="135"/>
      <c r="N23" s="70"/>
      <c r="O23" s="133"/>
      <c r="P23" s="71"/>
      <c r="Q23" s="6"/>
      <c r="R23" s="125"/>
      <c r="S23" s="34"/>
      <c r="T23" s="35"/>
      <c r="U23" s="72"/>
      <c r="V23" s="6"/>
      <c r="W23" s="125" t="s">
        <v>818</v>
      </c>
      <c r="X23" s="146" t="s">
        <v>998</v>
      </c>
      <c r="Y23" s="35"/>
      <c r="Z23" s="72">
        <v>550</v>
      </c>
      <c r="AA23" s="6"/>
      <c r="AB23" s="131"/>
    </row>
    <row r="24" spans="1:28" s="4" customFormat="1" ht="15" customHeight="1">
      <c r="A24" s="149" t="s">
        <v>822</v>
      </c>
      <c r="B24" s="150"/>
      <c r="C24" s="134" t="s">
        <v>803</v>
      </c>
      <c r="D24" s="147" t="s">
        <v>804</v>
      </c>
      <c r="E24" s="151"/>
      <c r="F24" s="152">
        <v>1050</v>
      </c>
      <c r="G24" s="153"/>
      <c r="H24" s="134"/>
      <c r="I24" s="147"/>
      <c r="J24" s="151"/>
      <c r="K24" s="50"/>
      <c r="L24" s="154"/>
      <c r="M24" s="134" t="s">
        <v>810</v>
      </c>
      <c r="N24" s="147" t="s">
        <v>804</v>
      </c>
      <c r="O24" s="151"/>
      <c r="P24" s="50">
        <v>1850</v>
      </c>
      <c r="Q24" s="154"/>
      <c r="R24" s="134">
        <v>240315405001</v>
      </c>
      <c r="S24" s="147" t="s">
        <v>817</v>
      </c>
      <c r="T24" s="151"/>
      <c r="U24" s="50">
        <v>4250</v>
      </c>
      <c r="V24" s="154"/>
      <c r="W24" s="134"/>
      <c r="X24" s="205"/>
      <c r="Y24" s="151"/>
      <c r="Z24" s="50"/>
      <c r="AA24" s="154"/>
      <c r="AB24" s="74"/>
    </row>
    <row r="25" spans="1:28" s="4" customFormat="1" ht="15" customHeight="1">
      <c r="A25" s="148" t="s">
        <v>823</v>
      </c>
      <c r="B25" s="155"/>
      <c r="C25" s="135" t="s">
        <v>805</v>
      </c>
      <c r="D25" s="70" t="s">
        <v>806</v>
      </c>
      <c r="E25" s="133"/>
      <c r="F25" s="156">
        <v>450</v>
      </c>
      <c r="G25" s="157"/>
      <c r="H25" s="135" t="s">
        <v>808</v>
      </c>
      <c r="I25" s="70" t="s">
        <v>809</v>
      </c>
      <c r="J25" s="133" t="s">
        <v>971</v>
      </c>
      <c r="K25" s="160">
        <v>6650</v>
      </c>
      <c r="L25" s="158"/>
      <c r="M25" s="135" t="s">
        <v>811</v>
      </c>
      <c r="N25" s="70" t="s">
        <v>809</v>
      </c>
      <c r="O25" s="133"/>
      <c r="P25" s="160">
        <v>1500</v>
      </c>
      <c r="Q25" s="158"/>
      <c r="R25" s="135">
        <v>240315405010</v>
      </c>
      <c r="S25" s="70" t="s">
        <v>949</v>
      </c>
      <c r="T25" s="133"/>
      <c r="U25" s="160">
        <v>2450</v>
      </c>
      <c r="V25" s="158"/>
      <c r="W25" s="135" t="s">
        <v>819</v>
      </c>
      <c r="X25" s="206" t="s">
        <v>939</v>
      </c>
      <c r="Y25" s="133"/>
      <c r="Z25" s="160">
        <v>700</v>
      </c>
      <c r="AA25" s="158"/>
      <c r="AB25" s="74"/>
    </row>
    <row r="26" spans="1:28" s="4" customFormat="1" ht="15" customHeight="1">
      <c r="A26" s="200"/>
      <c r="B26" s="33"/>
      <c r="C26" s="123"/>
      <c r="D26" s="38"/>
      <c r="E26" s="39"/>
      <c r="F26" s="67"/>
      <c r="G26" s="7"/>
      <c r="H26" s="123"/>
      <c r="I26" s="38"/>
      <c r="J26" s="39"/>
      <c r="K26" s="51"/>
      <c r="L26" s="8"/>
      <c r="M26" s="123" t="s">
        <v>812</v>
      </c>
      <c r="N26" s="38" t="s">
        <v>813</v>
      </c>
      <c r="O26" s="39"/>
      <c r="P26" s="51">
        <v>600</v>
      </c>
      <c r="Q26" s="8"/>
      <c r="R26" s="123"/>
      <c r="S26" s="38"/>
      <c r="T26" s="39"/>
      <c r="U26" s="49"/>
      <c r="V26" s="8"/>
      <c r="W26" s="123" t="s">
        <v>820</v>
      </c>
      <c r="X26" s="121" t="s">
        <v>930</v>
      </c>
      <c r="Y26" s="39"/>
      <c r="Z26" s="49">
        <v>1650</v>
      </c>
      <c r="AA26" s="8"/>
      <c r="AB26" s="75"/>
    </row>
    <row r="27" spans="1:28" s="4" customFormat="1" ht="15" customHeight="1">
      <c r="A27" s="37"/>
      <c r="B27" s="33"/>
      <c r="C27" s="123"/>
      <c r="D27" s="38"/>
      <c r="E27" s="39"/>
      <c r="F27" s="67"/>
      <c r="G27" s="7"/>
      <c r="H27" s="123"/>
      <c r="I27" s="38"/>
      <c r="J27" s="39"/>
      <c r="K27" s="49"/>
      <c r="L27" s="8"/>
      <c r="M27" s="123" t="s">
        <v>814</v>
      </c>
      <c r="N27" s="38" t="s">
        <v>815</v>
      </c>
      <c r="O27" s="39"/>
      <c r="P27" s="49">
        <v>2100</v>
      </c>
      <c r="Q27" s="8"/>
      <c r="R27" s="123"/>
      <c r="S27" s="38"/>
      <c r="T27" s="39"/>
      <c r="U27" s="49"/>
      <c r="V27" s="8"/>
      <c r="W27" s="123"/>
      <c r="X27" s="121"/>
      <c r="Y27" s="39"/>
      <c r="Z27" s="49"/>
      <c r="AA27" s="8"/>
      <c r="AB27" s="74"/>
    </row>
    <row r="28" spans="1:28" s="4" customFormat="1" ht="15" customHeight="1">
      <c r="A28" s="37"/>
      <c r="B28" s="33"/>
      <c r="C28" s="123"/>
      <c r="D28" s="38"/>
      <c r="E28" s="39"/>
      <c r="F28" s="67"/>
      <c r="G28" s="7"/>
      <c r="H28" s="123"/>
      <c r="I28" s="38"/>
      <c r="J28" s="39"/>
      <c r="K28" s="49"/>
      <c r="L28" s="8"/>
      <c r="M28" s="123" t="s">
        <v>816</v>
      </c>
      <c r="N28" s="38" t="s">
        <v>806</v>
      </c>
      <c r="O28" s="39"/>
      <c r="P28" s="49">
        <v>2000</v>
      </c>
      <c r="Q28" s="8"/>
      <c r="R28" s="123"/>
      <c r="S28" s="38"/>
      <c r="T28" s="39"/>
      <c r="U28" s="49"/>
      <c r="V28" s="8"/>
      <c r="W28" s="123"/>
      <c r="X28" s="38"/>
      <c r="Y28" s="39"/>
      <c r="Z28" s="49"/>
      <c r="AA28" s="8"/>
      <c r="AB28" s="74"/>
    </row>
    <row r="29" spans="1:28" s="4" customFormat="1" ht="15" customHeight="1">
      <c r="A29" s="37"/>
      <c r="B29" s="33"/>
      <c r="C29" s="123"/>
      <c r="D29" s="38"/>
      <c r="E29" s="39"/>
      <c r="F29" s="67"/>
      <c r="G29" s="7"/>
      <c r="H29" s="123"/>
      <c r="I29" s="38"/>
      <c r="J29" s="39"/>
      <c r="K29" s="49"/>
      <c r="L29" s="8"/>
      <c r="M29" s="123"/>
      <c r="N29" s="38"/>
      <c r="O29" s="39"/>
      <c r="P29" s="49"/>
      <c r="Q29" s="8"/>
      <c r="R29" s="123"/>
      <c r="S29" s="38"/>
      <c r="T29" s="39"/>
      <c r="U29" s="49"/>
      <c r="V29" s="8"/>
      <c r="W29" s="123"/>
      <c r="X29" s="38"/>
      <c r="Y29" s="39"/>
      <c r="Z29" s="49"/>
      <c r="AA29" s="8"/>
      <c r="AB29" s="74"/>
    </row>
    <row r="30" spans="1:28" s="4" customFormat="1" ht="15" customHeight="1">
      <c r="A30" s="37"/>
      <c r="B30" s="33"/>
      <c r="C30" s="123"/>
      <c r="D30" s="38"/>
      <c r="E30" s="39"/>
      <c r="F30" s="67"/>
      <c r="G30" s="7"/>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c r="D31" s="38"/>
      <c r="E31" s="39"/>
      <c r="F31" s="41"/>
      <c r="G31" s="7"/>
      <c r="H31" s="123"/>
      <c r="I31" s="38"/>
      <c r="J31" s="39"/>
      <c r="K31" s="49"/>
      <c r="L31" s="8"/>
      <c r="M31" s="123"/>
      <c r="N31" s="38"/>
      <c r="O31" s="39"/>
      <c r="P31" s="49"/>
      <c r="Q31" s="8"/>
      <c r="R31" s="123"/>
      <c r="S31" s="38"/>
      <c r="T31" s="39"/>
      <c r="U31" s="49"/>
      <c r="V31" s="8"/>
      <c r="W31" s="123"/>
      <c r="X31" s="38"/>
      <c r="Y31" s="39"/>
      <c r="Z31" s="49"/>
      <c r="AA31" s="8"/>
      <c r="AB31" s="74"/>
    </row>
    <row r="32" spans="1:28" s="4" customFormat="1" ht="15" customHeight="1">
      <c r="A32" s="42"/>
      <c r="B32" s="68"/>
      <c r="C32" s="122"/>
      <c r="D32" s="69"/>
      <c r="E32" s="128"/>
      <c r="F32" s="41"/>
      <c r="G32" s="7"/>
      <c r="H32" s="123"/>
      <c r="I32" s="38"/>
      <c r="J32" s="39"/>
      <c r="K32" s="49"/>
      <c r="L32" s="8"/>
      <c r="M32" s="123"/>
      <c r="N32" s="38"/>
      <c r="O32" s="39"/>
      <c r="P32" s="49"/>
      <c r="Q32" s="8"/>
      <c r="R32" s="123"/>
      <c r="S32" s="38"/>
      <c r="T32" s="39"/>
      <c r="U32" s="49"/>
      <c r="V32" s="8"/>
      <c r="W32" s="123"/>
      <c r="X32" s="38"/>
      <c r="Y32" s="39"/>
      <c r="Z32" s="49"/>
      <c r="AA32" s="8"/>
      <c r="AB32" s="75"/>
    </row>
    <row r="33" spans="1:28" s="31" customFormat="1" ht="15" customHeight="1">
      <c r="A33" s="54"/>
      <c r="B33" s="44"/>
      <c r="C33" s="134"/>
      <c r="D33" s="28" t="str">
        <f>CONCATENATE(FIXED(COUNTA(D23:D32),0,0),"　店")</f>
        <v>3　店</v>
      </c>
      <c r="E33" s="129"/>
      <c r="F33" s="46">
        <f>SUM(F23:F32)</f>
        <v>1900</v>
      </c>
      <c r="G33" s="53">
        <f>SUM(G23:G32)</f>
        <v>0</v>
      </c>
      <c r="H33" s="134"/>
      <c r="I33" s="28" t="str">
        <f>CONCATENATE(FIXED(COUNTA(I23:I32),0,0),"　店")</f>
        <v>2　店</v>
      </c>
      <c r="J33" s="129"/>
      <c r="K33" s="50">
        <f>SUM(K23:K32)</f>
        <v>10800</v>
      </c>
      <c r="L33" s="52">
        <f>SUM(L23:L32)</f>
        <v>0</v>
      </c>
      <c r="M33" s="134"/>
      <c r="N33" s="28" t="str">
        <f>CONCATENATE(FIXED(COUNTA(N23:N32),0,0),"　店")</f>
        <v>5　店</v>
      </c>
      <c r="O33" s="129"/>
      <c r="P33" s="50">
        <f>SUM(P23:P32)</f>
        <v>8050</v>
      </c>
      <c r="Q33" s="52">
        <f>SUM(Q23:Q32)</f>
        <v>0</v>
      </c>
      <c r="R33" s="134"/>
      <c r="S33" s="28" t="str">
        <f>CONCATENATE(FIXED(COUNTA(S23:S32),0,0),"　店")</f>
        <v>2　店</v>
      </c>
      <c r="T33" s="129"/>
      <c r="U33" s="50">
        <f>SUM(U23:U32)</f>
        <v>6700</v>
      </c>
      <c r="V33" s="52">
        <f>SUM(V23:V32)</f>
        <v>0</v>
      </c>
      <c r="W33" s="134"/>
      <c r="X33" s="28" t="str">
        <f>CONCATENATE(FIXED(COUNTA(X23:X32),0,0),"　店")</f>
        <v>3　店</v>
      </c>
      <c r="Y33" s="129"/>
      <c r="Z33" s="50">
        <f>SUM(Z23:Z32)</f>
        <v>2900</v>
      </c>
      <c r="AA33" s="52">
        <f>SUM(AA23:AA32)</f>
        <v>0</v>
      </c>
      <c r="AB33" s="55"/>
    </row>
    <row r="34" spans="2:28" s="31" customFormat="1" ht="12" customHeight="1">
      <c r="B34" s="61"/>
      <c r="C34" s="56"/>
      <c r="D34" s="57"/>
      <c r="E34" s="57"/>
      <c r="F34" s="58"/>
      <c r="G34" s="59"/>
      <c r="H34" s="56"/>
      <c r="I34" s="62"/>
      <c r="J34" s="57"/>
      <c r="K34" s="59"/>
      <c r="L34" s="59"/>
      <c r="M34" s="56"/>
      <c r="N34" s="57"/>
      <c r="O34" s="57"/>
      <c r="P34" s="59"/>
      <c r="Q34" s="59"/>
      <c r="R34" s="56"/>
      <c r="S34" s="57"/>
      <c r="T34" s="57"/>
      <c r="U34" s="59"/>
      <c r="V34" s="59"/>
      <c r="W34" s="56"/>
      <c r="X34" s="57"/>
      <c r="Y34" s="57"/>
      <c r="Z34" s="59"/>
      <c r="AA34" s="59"/>
      <c r="AB34" s="63"/>
    </row>
    <row r="35" spans="2:15" s="31" customFormat="1" ht="24.75" customHeight="1">
      <c r="B35" s="350" t="s">
        <v>758</v>
      </c>
      <c r="C35" s="350"/>
      <c r="D35" s="350"/>
      <c r="E35" s="350"/>
      <c r="F35" s="18"/>
      <c r="G35" s="19" t="s">
        <v>4</v>
      </c>
      <c r="H35" s="20"/>
      <c r="I35" s="351">
        <f>SUM(G42,L42,Q42,V42,AA42)</f>
        <v>0</v>
      </c>
      <c r="J35" s="351"/>
      <c r="K35" s="21" t="s">
        <v>18</v>
      </c>
      <c r="L35" s="352">
        <f>SUM(F42,K42,P42,U42,Z42)</f>
        <v>10050</v>
      </c>
      <c r="M35" s="352"/>
      <c r="N35" s="352"/>
      <c r="O35" s="64"/>
    </row>
    <row r="36" spans="1:28" s="31" customFormat="1" ht="16.5" customHeight="1">
      <c r="A36" s="26" t="s">
        <v>20</v>
      </c>
      <c r="B36" s="353" t="s">
        <v>14</v>
      </c>
      <c r="C36" s="354"/>
      <c r="D36" s="354"/>
      <c r="E36" s="354"/>
      <c r="F36" s="354"/>
      <c r="G36" s="27" t="s">
        <v>19</v>
      </c>
      <c r="H36" s="28"/>
      <c r="I36" s="349" t="s">
        <v>7</v>
      </c>
      <c r="J36" s="349"/>
      <c r="K36" s="349"/>
      <c r="L36" s="29" t="s">
        <v>19</v>
      </c>
      <c r="M36" s="28"/>
      <c r="N36" s="349" t="s">
        <v>8</v>
      </c>
      <c r="O36" s="349"/>
      <c r="P36" s="349"/>
      <c r="Q36" s="29" t="s">
        <v>19</v>
      </c>
      <c r="R36" s="28"/>
      <c r="S36" s="349" t="s">
        <v>9</v>
      </c>
      <c r="T36" s="349"/>
      <c r="U36" s="349"/>
      <c r="V36" s="29" t="s">
        <v>19</v>
      </c>
      <c r="W36" s="28"/>
      <c r="X36" s="349" t="s">
        <v>710</v>
      </c>
      <c r="Y36" s="349"/>
      <c r="Z36" s="349"/>
      <c r="AA36" s="29" t="s">
        <v>19</v>
      </c>
      <c r="AB36" s="30" t="s">
        <v>11</v>
      </c>
    </row>
    <row r="37" spans="1:28" s="4" customFormat="1" ht="15" customHeight="1">
      <c r="A37" s="201"/>
      <c r="B37" s="144"/>
      <c r="C37" s="125" t="s">
        <v>824</v>
      </c>
      <c r="D37" s="34" t="s">
        <v>825</v>
      </c>
      <c r="E37" s="35"/>
      <c r="F37" s="66">
        <v>400</v>
      </c>
      <c r="G37" s="5"/>
      <c r="H37" s="125" t="s">
        <v>826</v>
      </c>
      <c r="I37" s="34" t="s">
        <v>828</v>
      </c>
      <c r="J37" s="35" t="s">
        <v>827</v>
      </c>
      <c r="K37" s="47">
        <v>3650</v>
      </c>
      <c r="L37" s="6"/>
      <c r="M37" s="125" t="s">
        <v>829</v>
      </c>
      <c r="N37" s="34" t="s">
        <v>825</v>
      </c>
      <c r="O37" s="35"/>
      <c r="P37" s="47">
        <v>2050</v>
      </c>
      <c r="Q37" s="6"/>
      <c r="R37" s="125">
        <v>240325405001</v>
      </c>
      <c r="S37" s="34" t="s">
        <v>832</v>
      </c>
      <c r="T37" s="35"/>
      <c r="U37" s="72">
        <v>1550</v>
      </c>
      <c r="V37" s="6"/>
      <c r="W37" s="125" t="s">
        <v>946</v>
      </c>
      <c r="X37" s="146" t="s">
        <v>940</v>
      </c>
      <c r="Y37" s="35"/>
      <c r="Z37" s="72">
        <v>400</v>
      </c>
      <c r="AA37" s="6"/>
      <c r="AB37" s="131"/>
    </row>
    <row r="38" spans="1:28" s="4" customFormat="1" ht="15" customHeight="1">
      <c r="A38" s="202"/>
      <c r="B38" s="136"/>
      <c r="C38" s="123"/>
      <c r="D38" s="38"/>
      <c r="E38" s="39"/>
      <c r="F38" s="67"/>
      <c r="G38" s="7"/>
      <c r="H38" s="123"/>
      <c r="I38" s="38"/>
      <c r="J38" s="39"/>
      <c r="K38" s="51"/>
      <c r="L38" s="8"/>
      <c r="M38" s="123" t="s">
        <v>830</v>
      </c>
      <c r="N38" s="38" t="s">
        <v>831</v>
      </c>
      <c r="O38" s="39"/>
      <c r="P38" s="51">
        <v>550</v>
      </c>
      <c r="Q38" s="8"/>
      <c r="R38" s="123">
        <v>240325405002</v>
      </c>
      <c r="S38" s="38" t="s">
        <v>833</v>
      </c>
      <c r="T38" s="39"/>
      <c r="U38" s="49">
        <v>1350</v>
      </c>
      <c r="V38" s="8"/>
      <c r="W38" s="123" t="s">
        <v>947</v>
      </c>
      <c r="X38" s="121" t="s">
        <v>964</v>
      </c>
      <c r="Y38" s="39"/>
      <c r="Z38" s="49">
        <v>100</v>
      </c>
      <c r="AA38" s="8"/>
      <c r="AB38" s="75"/>
    </row>
    <row r="39" spans="1:28" s="4" customFormat="1" ht="15" customHeight="1">
      <c r="A39" s="202"/>
      <c r="B39" s="136"/>
      <c r="C39" s="123"/>
      <c r="D39" s="38"/>
      <c r="E39" s="39"/>
      <c r="F39" s="67"/>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202"/>
      <c r="B40" s="136"/>
      <c r="C40" s="123"/>
      <c r="D40" s="38"/>
      <c r="E40" s="39"/>
      <c r="F40" s="67"/>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203"/>
      <c r="B41" s="136"/>
      <c r="C41" s="123"/>
      <c r="D41" s="38"/>
      <c r="E41" s="39"/>
      <c r="F41" s="67"/>
      <c r="G41" s="7"/>
      <c r="H41" s="123"/>
      <c r="I41" s="38"/>
      <c r="J41" s="39"/>
      <c r="K41" s="49"/>
      <c r="L41" s="8"/>
      <c r="M41" s="123"/>
      <c r="N41" s="38"/>
      <c r="O41" s="39"/>
      <c r="P41" s="49"/>
      <c r="Q41" s="8"/>
      <c r="R41" s="123"/>
      <c r="S41" s="38"/>
      <c r="T41" s="39"/>
      <c r="U41" s="49"/>
      <c r="V41" s="8"/>
      <c r="W41" s="123"/>
      <c r="X41" s="38"/>
      <c r="Y41" s="39"/>
      <c r="Z41" s="49"/>
      <c r="AA41" s="8"/>
      <c r="AB41" s="74"/>
    </row>
    <row r="42" spans="1:28" s="31" customFormat="1" ht="15" customHeight="1">
      <c r="A42" s="199"/>
      <c r="B42" s="44"/>
      <c r="C42" s="134"/>
      <c r="D42" s="28" t="str">
        <f>CONCATENATE(FIXED(COUNTA(D37:D41),0,0),"　店")</f>
        <v>1　店</v>
      </c>
      <c r="E42" s="129"/>
      <c r="F42" s="46">
        <f>SUM(F37:F41)</f>
        <v>400</v>
      </c>
      <c r="G42" s="53">
        <f>SUM(G37:G41)</f>
        <v>0</v>
      </c>
      <c r="H42" s="134"/>
      <c r="I42" s="28" t="str">
        <f>CONCATENATE(FIXED(COUNTA(I37:I41),0,0),"　店")</f>
        <v>1　店</v>
      </c>
      <c r="J42" s="129"/>
      <c r="K42" s="50">
        <f>SUM(K37:K41)</f>
        <v>3650</v>
      </c>
      <c r="L42" s="52">
        <f>SUM(L37:L41)</f>
        <v>0</v>
      </c>
      <c r="M42" s="134"/>
      <c r="N42" s="28" t="str">
        <f>CONCATENATE(FIXED(COUNTA(N37:N41),0,0),"　店")</f>
        <v>2　店</v>
      </c>
      <c r="O42" s="129"/>
      <c r="P42" s="50">
        <f>SUM(P37:P41)</f>
        <v>2600</v>
      </c>
      <c r="Q42" s="52">
        <f>SUM(Q37:Q41)</f>
        <v>0</v>
      </c>
      <c r="R42" s="134"/>
      <c r="S42" s="28" t="str">
        <f>CONCATENATE(FIXED(COUNTA(S37:S41),0,0),"　店")</f>
        <v>2　店</v>
      </c>
      <c r="T42" s="129"/>
      <c r="U42" s="50">
        <f>SUM(U37:U41)</f>
        <v>2900</v>
      </c>
      <c r="V42" s="52">
        <f>SUM(V37:V41)</f>
        <v>0</v>
      </c>
      <c r="W42" s="134"/>
      <c r="X42" s="28" t="str">
        <f>CONCATENATE(FIXED(COUNTA(X37:X41),0,0),"　店")</f>
        <v>2　店</v>
      </c>
      <c r="Y42" s="129"/>
      <c r="Z42" s="50">
        <f>SUM(Z37:Z41)</f>
        <v>500</v>
      </c>
      <c r="AA42" s="52">
        <f>SUM(AA37:AA41)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1000</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32">
    <mergeCell ref="S36:U36"/>
    <mergeCell ref="X36:Z36"/>
    <mergeCell ref="A46:AB46"/>
    <mergeCell ref="B35:E35"/>
    <mergeCell ref="I35:J35"/>
    <mergeCell ref="L35:N35"/>
    <mergeCell ref="B36:F36"/>
    <mergeCell ref="I36:K36"/>
    <mergeCell ref="N36:P36"/>
    <mergeCell ref="S5:U5"/>
    <mergeCell ref="X5:Z5"/>
    <mergeCell ref="B21:E21"/>
    <mergeCell ref="I21:J21"/>
    <mergeCell ref="L21:N21"/>
    <mergeCell ref="B22:F22"/>
    <mergeCell ref="I22:K22"/>
    <mergeCell ref="N22:P22"/>
    <mergeCell ref="S22:U22"/>
    <mergeCell ref="X22:Z22"/>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37:AA41 V37:V41 Q37:Q41 L37:L41 G37:G41 V6:V18 Q6:Q18 G6:G18 AA6:AA18 L6:L18 V23:V32 Q23:Q32 L23:L32 G23:G32 AA23:AA32">
      <formula1>Z37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I35" sqref="I35"/>
    </sheetView>
  </sheetViews>
  <sheetFormatPr defaultColWidth="9.00390625" defaultRowHeight="13.5"/>
  <cols>
    <col min="1" max="1" width="3.625" style="284" customWidth="1"/>
    <col min="2" max="3" width="8.625" style="284" customWidth="1"/>
    <col min="4" max="4" width="112.375" style="284" customWidth="1"/>
    <col min="5" max="5" width="3.625" style="0" customWidth="1"/>
  </cols>
  <sheetData>
    <row r="1" spans="1:5" ht="13.5">
      <c r="A1" s="245"/>
      <c r="B1" s="245"/>
      <c r="C1" s="245"/>
      <c r="D1" s="245"/>
      <c r="E1" s="241"/>
    </row>
    <row r="2" spans="1:5" ht="24">
      <c r="A2" s="307" t="s">
        <v>854</v>
      </c>
      <c r="B2" s="307"/>
      <c r="C2" s="307"/>
      <c r="D2" s="307"/>
      <c r="E2" s="307"/>
    </row>
    <row r="3" spans="1:5" ht="18.75" customHeight="1">
      <c r="A3" s="261"/>
      <c r="B3" s="261"/>
      <c r="C3" s="261"/>
      <c r="D3" s="261"/>
      <c r="E3" s="239"/>
    </row>
    <row r="4" spans="1:5" ht="18.75">
      <c r="A4" s="262"/>
      <c r="B4" s="262"/>
      <c r="C4" s="239"/>
      <c r="D4" s="239"/>
      <c r="E4" s="239"/>
    </row>
    <row r="5" spans="1:4" s="263" customFormat="1" ht="12">
      <c r="A5" s="246"/>
      <c r="B5" s="246" t="s">
        <v>874</v>
      </c>
      <c r="C5" s="246"/>
      <c r="D5" s="246"/>
    </row>
    <row r="6" spans="1:4" s="263" customFormat="1" ht="6" customHeight="1">
      <c r="A6" s="246"/>
      <c r="B6" s="246"/>
      <c r="C6" s="246"/>
      <c r="D6" s="246"/>
    </row>
    <row r="7" spans="1:4" s="263" customFormat="1" ht="12">
      <c r="A7" s="246"/>
      <c r="B7" s="246" t="s">
        <v>875</v>
      </c>
      <c r="C7" s="246"/>
      <c r="D7" s="246"/>
    </row>
    <row r="8" spans="1:4" s="263" customFormat="1" ht="6" customHeight="1">
      <c r="A8" s="246"/>
      <c r="B8" s="246"/>
      <c r="C8" s="246"/>
      <c r="D8" s="246"/>
    </row>
    <row r="9" spans="1:4" s="263" customFormat="1" ht="12">
      <c r="A9" s="246"/>
      <c r="B9" s="246" t="s">
        <v>876</v>
      </c>
      <c r="C9" s="246"/>
      <c r="D9" s="246"/>
    </row>
    <row r="10" spans="1:4" s="263" customFormat="1" ht="6" customHeight="1">
      <c r="A10" s="246"/>
      <c r="B10" s="246"/>
      <c r="C10" s="246"/>
      <c r="D10" s="246"/>
    </row>
    <row r="11" spans="1:4" s="263" customFormat="1" ht="12">
      <c r="A11" s="246"/>
      <c r="B11" s="246" t="s">
        <v>877</v>
      </c>
      <c r="C11" s="246"/>
      <c r="D11" s="246"/>
    </row>
    <row r="12" spans="1:4" s="263" customFormat="1" ht="6" customHeight="1">
      <c r="A12" s="246"/>
      <c r="B12" s="246"/>
      <c r="C12" s="246"/>
      <c r="D12" s="246"/>
    </row>
    <row r="13" spans="1:4" s="263" customFormat="1" ht="12">
      <c r="A13" s="246"/>
      <c r="B13" s="246" t="s">
        <v>878</v>
      </c>
      <c r="C13" s="246"/>
      <c r="D13" s="246"/>
    </row>
    <row r="14" spans="1:4" s="263" customFormat="1" ht="6" customHeight="1">
      <c r="A14" s="246"/>
      <c r="B14" s="246"/>
      <c r="C14" s="246"/>
      <c r="D14" s="246"/>
    </row>
    <row r="15" spans="1:4" s="263" customFormat="1" ht="12">
      <c r="A15" s="246"/>
      <c r="B15" s="246" t="s">
        <v>879</v>
      </c>
      <c r="C15" s="246"/>
      <c r="D15" s="246"/>
    </row>
    <row r="16" spans="1:4" s="263" customFormat="1" ht="6" customHeight="1">
      <c r="A16" s="246" t="s">
        <v>880</v>
      </c>
      <c r="B16" s="246"/>
      <c r="C16" s="246"/>
      <c r="D16" s="246"/>
    </row>
    <row r="17" spans="1:4" s="263" customFormat="1" ht="12">
      <c r="A17" s="246"/>
      <c r="B17" s="246"/>
      <c r="C17" s="246"/>
      <c r="D17" s="246"/>
    </row>
    <row r="18" spans="1:4" s="263" customFormat="1" ht="12">
      <c r="A18" s="246"/>
      <c r="B18" s="246"/>
      <c r="C18" s="246"/>
      <c r="D18" s="246"/>
    </row>
    <row r="19" spans="1:4" s="263" customFormat="1" ht="12">
      <c r="A19" s="246"/>
      <c r="B19" s="246"/>
      <c r="C19" s="246"/>
      <c r="D19" s="246"/>
    </row>
    <row r="20" spans="1:4" s="263" customFormat="1" ht="12">
      <c r="A20" s="246"/>
      <c r="B20" s="246"/>
      <c r="C20" s="246"/>
      <c r="D20" s="246"/>
    </row>
    <row r="21" spans="1:4" s="263" customFormat="1" ht="12">
      <c r="A21" s="246"/>
      <c r="B21" s="246"/>
      <c r="C21" s="246"/>
      <c r="D21" s="246"/>
    </row>
    <row r="22" spans="1:4" s="263" customFormat="1" ht="12">
      <c r="A22" s="246"/>
      <c r="B22" s="246"/>
      <c r="C22" s="246"/>
      <c r="D22" s="246"/>
    </row>
    <row r="23" spans="1:4" s="263" customFormat="1" ht="12">
      <c r="A23" s="246"/>
      <c r="B23" s="264"/>
      <c r="C23" s="265"/>
      <c r="D23" s="266"/>
    </row>
    <row r="24" spans="1:5" s="263" customFormat="1" ht="18.75">
      <c r="A24" s="267"/>
      <c r="B24" s="308" t="s">
        <v>855</v>
      </c>
      <c r="C24" s="309"/>
      <c r="D24" s="310"/>
      <c r="E24" s="271"/>
    </row>
    <row r="25" spans="1:5" s="263" customFormat="1" ht="6" customHeight="1">
      <c r="A25" s="267"/>
      <c r="B25" s="268"/>
      <c r="C25" s="269"/>
      <c r="D25" s="270"/>
      <c r="E25" s="271"/>
    </row>
    <row r="26" spans="1:5" s="263" customFormat="1" ht="18.75">
      <c r="A26" s="267"/>
      <c r="B26" s="308" t="s">
        <v>856</v>
      </c>
      <c r="C26" s="309"/>
      <c r="D26" s="310"/>
      <c r="E26" s="271"/>
    </row>
    <row r="27" spans="1:5" s="263" customFormat="1" ht="18.75" customHeight="1">
      <c r="A27" s="272"/>
      <c r="B27" s="273"/>
      <c r="C27" s="274"/>
      <c r="D27" s="275"/>
      <c r="E27" s="276"/>
    </row>
    <row r="28" spans="1:4" s="263" customFormat="1" ht="18.75" customHeight="1">
      <c r="A28" s="246"/>
      <c r="B28" s="277"/>
      <c r="C28" s="278"/>
      <c r="D28" s="279"/>
    </row>
    <row r="29" spans="1:4" s="263" customFormat="1" ht="12">
      <c r="A29" s="246"/>
      <c r="B29" s="277" t="s">
        <v>881</v>
      </c>
      <c r="C29" s="278"/>
      <c r="D29" s="279"/>
    </row>
    <row r="30" spans="1:4" s="263" customFormat="1" ht="6" customHeight="1">
      <c r="A30" s="246"/>
      <c r="B30" s="277"/>
      <c r="C30" s="278"/>
      <c r="D30" s="279"/>
    </row>
    <row r="31" spans="1:4" s="263" customFormat="1" ht="12">
      <c r="A31" s="246"/>
      <c r="B31" s="277" t="s">
        <v>882</v>
      </c>
      <c r="C31" s="278"/>
      <c r="D31" s="279"/>
    </row>
    <row r="32" spans="1:4" s="263" customFormat="1" ht="6" customHeight="1">
      <c r="A32" s="246"/>
      <c r="B32" s="277"/>
      <c r="C32" s="278"/>
      <c r="D32" s="279"/>
    </row>
    <row r="33" spans="1:4" s="263" customFormat="1" ht="12">
      <c r="A33" s="246"/>
      <c r="B33" s="277" t="s">
        <v>883</v>
      </c>
      <c r="C33" s="278"/>
      <c r="D33" s="279"/>
    </row>
    <row r="34" spans="1:4" s="263" customFormat="1" ht="6" customHeight="1">
      <c r="A34" s="246"/>
      <c r="B34" s="277"/>
      <c r="C34" s="278"/>
      <c r="D34" s="279"/>
    </row>
    <row r="35" spans="1:4" s="263" customFormat="1" ht="12">
      <c r="A35" s="246"/>
      <c r="B35" s="277" t="s">
        <v>884</v>
      </c>
      <c r="C35" s="278"/>
      <c r="D35" s="279"/>
    </row>
    <row r="36" spans="1:4" s="263" customFormat="1" ht="6" customHeight="1">
      <c r="A36" s="246"/>
      <c r="B36" s="277"/>
      <c r="C36" s="278"/>
      <c r="D36" s="279"/>
    </row>
    <row r="37" spans="1:4" s="263" customFormat="1" ht="12">
      <c r="A37" s="246"/>
      <c r="B37" s="277" t="s">
        <v>885</v>
      </c>
      <c r="C37" s="278"/>
      <c r="D37" s="279"/>
    </row>
    <row r="38" spans="1:4" s="263" customFormat="1" ht="6" customHeight="1">
      <c r="A38" s="246"/>
      <c r="B38" s="277"/>
      <c r="C38" s="278"/>
      <c r="D38" s="279"/>
    </row>
    <row r="39" spans="1:4" s="263" customFormat="1" ht="12">
      <c r="A39" s="246"/>
      <c r="B39" s="277" t="s">
        <v>886</v>
      </c>
      <c r="C39" s="278"/>
      <c r="D39" s="280"/>
    </row>
    <row r="40" spans="1:4" s="263" customFormat="1" ht="6" customHeight="1">
      <c r="A40" s="246"/>
      <c r="B40" s="277"/>
      <c r="C40" s="278"/>
      <c r="D40" s="280"/>
    </row>
    <row r="41" spans="1:4" s="263" customFormat="1" ht="12">
      <c r="A41" s="246"/>
      <c r="B41" s="277" t="s">
        <v>887</v>
      </c>
      <c r="C41" s="278"/>
      <c r="D41" s="279"/>
    </row>
    <row r="42" spans="1:4" s="263" customFormat="1" ht="6" customHeight="1">
      <c r="A42" s="246"/>
      <c r="B42" s="277"/>
      <c r="C42" s="278"/>
      <c r="D42" s="279"/>
    </row>
    <row r="43" spans="1:4" s="263" customFormat="1" ht="12">
      <c r="A43" s="246"/>
      <c r="B43" s="277" t="s">
        <v>888</v>
      </c>
      <c r="C43" s="278"/>
      <c r="D43" s="279"/>
    </row>
    <row r="44" spans="1:4" s="263" customFormat="1" ht="6" customHeight="1">
      <c r="A44" s="246"/>
      <c r="B44" s="277"/>
      <c r="C44" s="278"/>
      <c r="D44" s="279"/>
    </row>
    <row r="45" spans="1:4" s="263" customFormat="1" ht="12">
      <c r="A45" s="246"/>
      <c r="B45" s="277" t="s">
        <v>889</v>
      </c>
      <c r="C45" s="278"/>
      <c r="D45" s="279"/>
    </row>
    <row r="46" spans="1:4" s="263" customFormat="1" ht="6" customHeight="1">
      <c r="A46" s="246"/>
      <c r="B46" s="277"/>
      <c r="C46" s="278"/>
      <c r="D46" s="279"/>
    </row>
    <row r="47" spans="1:4" s="263" customFormat="1" ht="12">
      <c r="A47" s="246"/>
      <c r="B47" s="277" t="s">
        <v>890</v>
      </c>
      <c r="C47" s="278"/>
      <c r="D47" s="279"/>
    </row>
    <row r="48" spans="1:4" s="263" customFormat="1" ht="6" customHeight="1">
      <c r="A48" s="246"/>
      <c r="B48" s="277"/>
      <c r="C48" s="278"/>
      <c r="D48" s="279"/>
    </row>
    <row r="49" spans="1:4" s="263" customFormat="1" ht="12">
      <c r="A49" s="246"/>
      <c r="B49" s="277" t="s">
        <v>891</v>
      </c>
      <c r="C49" s="278"/>
      <c r="D49" s="279"/>
    </row>
    <row r="50" spans="1:4" ht="13.5" customHeight="1">
      <c r="A50" s="246"/>
      <c r="B50" s="281"/>
      <c r="C50" s="282"/>
      <c r="D50" s="283"/>
    </row>
    <row r="51" spans="1:4" ht="13.5">
      <c r="A51" s="246"/>
      <c r="B51" s="246"/>
      <c r="C51" s="246"/>
      <c r="D51" s="246"/>
    </row>
    <row r="52" spans="1:4" ht="13.5">
      <c r="A52" s="246"/>
      <c r="B52" s="246"/>
      <c r="C52" s="246"/>
      <c r="D52" s="246"/>
    </row>
    <row r="53" spans="1:4" ht="13.5">
      <c r="A53" s="246"/>
      <c r="B53" s="246"/>
      <c r="C53" s="246"/>
      <c r="D53" s="246"/>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I35" sqref="I35"/>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37"/>
      <c r="B1" s="237"/>
      <c r="C1" s="237"/>
      <c r="D1" s="237"/>
      <c r="E1" s="237"/>
      <c r="F1" s="238"/>
    </row>
    <row r="2" spans="1:6" ht="24">
      <c r="A2" s="307" t="s">
        <v>844</v>
      </c>
      <c r="B2" s="307"/>
      <c r="C2" s="307"/>
      <c r="D2" s="307"/>
      <c r="E2" s="307"/>
      <c r="F2" s="307"/>
    </row>
    <row r="3" spans="1:6" ht="18.75">
      <c r="A3" s="262"/>
      <c r="B3" s="262"/>
      <c r="C3" s="262"/>
      <c r="D3" s="262"/>
      <c r="E3" s="262"/>
      <c r="F3" s="239"/>
    </row>
    <row r="4" spans="1:6" ht="13.5" customHeight="1">
      <c r="A4" s="229" t="s">
        <v>892</v>
      </c>
      <c r="B4" s="230"/>
      <c r="C4" s="262"/>
      <c r="D4" s="262"/>
      <c r="E4" s="262"/>
      <c r="F4" s="239"/>
    </row>
    <row r="5" spans="1:6" ht="13.5" customHeight="1">
      <c r="A5" s="229"/>
      <c r="B5" s="230"/>
      <c r="C5" s="262"/>
      <c r="D5" s="262"/>
      <c r="E5" s="262"/>
      <c r="F5" s="239"/>
    </row>
    <row r="6" spans="1:6" ht="18.75">
      <c r="A6" s="229" t="s">
        <v>893</v>
      </c>
      <c r="B6" s="230"/>
      <c r="C6" s="262"/>
      <c r="D6" s="262"/>
      <c r="E6" s="262"/>
      <c r="F6" s="239"/>
    </row>
    <row r="7" spans="1:6" ht="6" customHeight="1">
      <c r="A7" s="230"/>
      <c r="B7" s="230"/>
      <c r="C7" s="262"/>
      <c r="D7" s="262"/>
      <c r="E7" s="262"/>
      <c r="F7" s="239"/>
    </row>
    <row r="8" spans="1:6" ht="13.5">
      <c r="A8" s="245" t="s">
        <v>894</v>
      </c>
      <c r="B8" s="242"/>
      <c r="C8" s="240"/>
      <c r="D8" s="240"/>
      <c r="E8" s="240"/>
      <c r="F8" s="241"/>
    </row>
    <row r="9" spans="1:6" ht="6" customHeight="1">
      <c r="A9" s="245"/>
      <c r="B9" s="242"/>
      <c r="C9" s="240"/>
      <c r="D9" s="240"/>
      <c r="E9" s="240"/>
      <c r="F9" s="243"/>
    </row>
    <row r="10" spans="1:6" ht="13.5">
      <c r="A10" s="245" t="s">
        <v>895</v>
      </c>
      <c r="B10" s="242"/>
      <c r="C10" s="240"/>
      <c r="D10" s="240"/>
      <c r="E10" s="240"/>
      <c r="F10" s="241"/>
    </row>
    <row r="11" spans="1:6" ht="6" customHeight="1">
      <c r="A11" s="242"/>
      <c r="B11" s="242"/>
      <c r="C11" s="240"/>
      <c r="D11" s="240"/>
      <c r="E11" s="240"/>
      <c r="F11" s="241"/>
    </row>
    <row r="12" spans="1:6" ht="13.5" customHeight="1">
      <c r="A12" s="231" t="s">
        <v>896</v>
      </c>
      <c r="B12" s="230"/>
      <c r="C12" s="262"/>
      <c r="D12" s="262"/>
      <c r="E12" s="262"/>
      <c r="F12" s="239"/>
    </row>
    <row r="13" spans="1:6" ht="6" customHeight="1">
      <c r="A13" s="231"/>
      <c r="B13" s="230"/>
      <c r="C13" s="262"/>
      <c r="D13" s="262"/>
      <c r="E13" s="262"/>
      <c r="F13" s="239"/>
    </row>
    <row r="14" spans="1:6" ht="13.5" customHeight="1">
      <c r="A14" s="231" t="s">
        <v>897</v>
      </c>
      <c r="B14" s="230"/>
      <c r="C14" s="262"/>
      <c r="D14" s="262"/>
      <c r="E14" s="262"/>
      <c r="F14" s="239"/>
    </row>
    <row r="15" spans="1:6" ht="6" customHeight="1">
      <c r="A15" s="231"/>
      <c r="B15" s="230"/>
      <c r="C15" s="262"/>
      <c r="D15" s="262"/>
      <c r="E15" s="262"/>
      <c r="F15" s="239"/>
    </row>
    <row r="16" spans="1:6" ht="13.5" customHeight="1">
      <c r="A16" s="231" t="s">
        <v>898</v>
      </c>
      <c r="B16" s="230"/>
      <c r="C16" s="262"/>
      <c r="D16" s="262"/>
      <c r="E16" s="262"/>
      <c r="F16" s="239"/>
    </row>
    <row r="17" spans="1:5" ht="13.5">
      <c r="A17" s="233"/>
      <c r="B17" s="233"/>
      <c r="C17" s="241"/>
      <c r="D17" s="241"/>
      <c r="E17" s="241"/>
    </row>
    <row r="18" spans="1:6" ht="13.5">
      <c r="A18" s="285"/>
      <c r="B18" s="311" t="s">
        <v>899</v>
      </c>
      <c r="C18" s="312"/>
      <c r="D18" s="245"/>
      <c r="E18" s="245"/>
      <c r="F18" s="241"/>
    </row>
    <row r="19" spans="1:6" ht="6" customHeight="1">
      <c r="A19" s="286"/>
      <c r="B19" s="286"/>
      <c r="C19" s="287"/>
      <c r="D19" s="245"/>
      <c r="E19" s="245"/>
      <c r="F19" s="241"/>
    </row>
    <row r="20" spans="1:6" ht="6" customHeight="1">
      <c r="A20" s="286"/>
      <c r="B20" s="288"/>
      <c r="C20" s="289"/>
      <c r="D20" s="290"/>
      <c r="E20" s="244"/>
      <c r="F20" s="241"/>
    </row>
    <row r="21" spans="1:6" ht="13.5">
      <c r="A21" s="247"/>
      <c r="B21" s="291" t="s">
        <v>900</v>
      </c>
      <c r="C21" s="292"/>
      <c r="D21" s="293"/>
      <c r="E21" s="292"/>
      <c r="F21" s="241"/>
    </row>
    <row r="22" spans="1:6" ht="6" customHeight="1">
      <c r="A22" s="247"/>
      <c r="B22" s="294"/>
      <c r="C22" s="295"/>
      <c r="D22" s="296"/>
      <c r="E22" s="285"/>
      <c r="F22" s="241"/>
    </row>
    <row r="23" spans="1:6" ht="13.5">
      <c r="A23" s="247"/>
      <c r="B23" s="247"/>
      <c r="C23" s="247"/>
      <c r="D23" s="247"/>
      <c r="E23" s="247"/>
      <c r="F23" s="241"/>
    </row>
    <row r="24" spans="1:6" ht="13.5">
      <c r="A24" s="247"/>
      <c r="B24" s="247" t="s">
        <v>901</v>
      </c>
      <c r="C24" s="247"/>
      <c r="D24" s="247"/>
      <c r="E24" s="247"/>
      <c r="F24" s="241"/>
    </row>
    <row r="25" spans="1:6" ht="6" customHeight="1">
      <c r="A25" s="247"/>
      <c r="B25" s="247"/>
      <c r="C25" s="247"/>
      <c r="D25" s="247"/>
      <c r="E25" s="247"/>
      <c r="F25" s="241"/>
    </row>
    <row r="26" spans="1:6" ht="13.5">
      <c r="A26" s="247"/>
      <c r="B26" s="247" t="s">
        <v>902</v>
      </c>
      <c r="C26" s="247"/>
      <c r="D26" s="247"/>
      <c r="E26" s="247"/>
      <c r="F26" s="241"/>
    </row>
    <row r="27" spans="1:6" ht="6" customHeight="1">
      <c r="A27" s="247"/>
      <c r="B27" s="247"/>
      <c r="C27" s="247"/>
      <c r="D27" s="247"/>
      <c r="E27" s="247"/>
      <c r="F27" s="241"/>
    </row>
    <row r="28" spans="1:6" ht="13.5">
      <c r="A28" s="247"/>
      <c r="B28" s="247" t="s">
        <v>903</v>
      </c>
      <c r="C28" s="247"/>
      <c r="D28" s="247"/>
      <c r="E28" s="247"/>
      <c r="F28" s="241"/>
    </row>
    <row r="29" spans="1:6" ht="13.5">
      <c r="A29" s="247"/>
      <c r="B29" s="247"/>
      <c r="C29" s="247"/>
      <c r="D29" s="247"/>
      <c r="E29" s="247"/>
      <c r="F29" s="241"/>
    </row>
    <row r="30" spans="1:6" ht="13.5" customHeight="1">
      <c r="A30" s="262"/>
      <c r="B30" s="262"/>
      <c r="C30" s="262"/>
      <c r="D30" s="262"/>
      <c r="E30" s="262"/>
      <c r="F30" s="239"/>
    </row>
    <row r="31" spans="1:6" ht="13.5" customHeight="1">
      <c r="A31" s="229" t="s">
        <v>904</v>
      </c>
      <c r="B31" s="230"/>
      <c r="C31" s="230"/>
      <c r="D31" s="230"/>
      <c r="E31" s="230"/>
      <c r="F31" s="239"/>
    </row>
    <row r="32" spans="1:6" ht="13.5" customHeight="1">
      <c r="A32" s="230"/>
      <c r="B32" s="230"/>
      <c r="C32" s="230"/>
      <c r="D32" s="230"/>
      <c r="E32" s="230"/>
      <c r="F32" s="239"/>
    </row>
    <row r="33" spans="1:6" ht="13.5" customHeight="1">
      <c r="A33" s="231" t="s">
        <v>905</v>
      </c>
      <c r="B33" s="230"/>
      <c r="C33" s="230"/>
      <c r="D33" s="230"/>
      <c r="E33" s="230"/>
      <c r="F33" s="239"/>
    </row>
    <row r="34" spans="1:6" ht="6" customHeight="1">
      <c r="A34" s="231"/>
      <c r="B34" s="230"/>
      <c r="C34" s="230"/>
      <c r="D34" s="230"/>
      <c r="E34" s="230"/>
      <c r="F34" s="239"/>
    </row>
    <row r="35" spans="1:6" ht="13.5" customHeight="1">
      <c r="A35" s="231" t="s">
        <v>906</v>
      </c>
      <c r="B35" s="230"/>
      <c r="C35" s="230"/>
      <c r="D35" s="230"/>
      <c r="E35" s="230"/>
      <c r="F35" s="239"/>
    </row>
    <row r="36" spans="1:6" ht="6" customHeight="1">
      <c r="A36" s="231"/>
      <c r="B36" s="230"/>
      <c r="C36" s="230"/>
      <c r="D36" s="230"/>
      <c r="E36" s="230"/>
      <c r="F36" s="239"/>
    </row>
    <row r="37" spans="1:6" ht="13.5" customHeight="1">
      <c r="A37" s="231" t="s">
        <v>907</v>
      </c>
      <c r="B37" s="230"/>
      <c r="C37" s="230"/>
      <c r="D37" s="230"/>
      <c r="E37" s="230"/>
      <c r="F37" s="239"/>
    </row>
    <row r="38" spans="1:6" ht="6" customHeight="1">
      <c r="A38" s="231"/>
      <c r="B38" s="230"/>
      <c r="C38" s="230"/>
      <c r="D38" s="230"/>
      <c r="E38" s="230"/>
      <c r="F38" s="239"/>
    </row>
    <row r="39" spans="1:6" ht="14.25">
      <c r="A39" s="231" t="s">
        <v>908</v>
      </c>
      <c r="B39" s="230"/>
      <c r="C39" s="230"/>
      <c r="D39" s="230"/>
      <c r="E39" s="230"/>
      <c r="F39" s="239"/>
    </row>
    <row r="40" spans="1:6" ht="6" customHeight="1">
      <c r="A40" s="231"/>
      <c r="B40" s="230"/>
      <c r="C40" s="230"/>
      <c r="D40" s="230"/>
      <c r="E40" s="230"/>
      <c r="F40" s="239"/>
    </row>
    <row r="41" spans="1:6" ht="13.5" customHeight="1">
      <c r="A41" s="231" t="s">
        <v>909</v>
      </c>
      <c r="B41" s="230"/>
      <c r="C41" s="230"/>
      <c r="D41" s="230"/>
      <c r="E41" s="230"/>
      <c r="F41" s="239"/>
    </row>
    <row r="42" spans="1:6" ht="6" customHeight="1">
      <c r="A42" s="231"/>
      <c r="B42" s="230"/>
      <c r="C42" s="230"/>
      <c r="D42" s="230"/>
      <c r="E42" s="230"/>
      <c r="F42" s="239"/>
    </row>
    <row r="43" spans="1:6" ht="13.5" customHeight="1">
      <c r="A43" s="231" t="s">
        <v>910</v>
      </c>
      <c r="B43" s="230"/>
      <c r="C43" s="230"/>
      <c r="D43" s="230"/>
      <c r="E43" s="230"/>
      <c r="F43" s="239"/>
    </row>
    <row r="44" spans="1:6" ht="13.5" customHeight="1">
      <c r="A44" s="229"/>
      <c r="B44" s="229"/>
      <c r="C44" s="229"/>
      <c r="D44" s="229"/>
      <c r="E44" s="229"/>
      <c r="F44" s="239"/>
    </row>
    <row r="45" spans="1:6" ht="13.5" customHeight="1">
      <c r="A45" s="229"/>
      <c r="B45" s="229"/>
      <c r="C45" s="229"/>
      <c r="D45" s="229"/>
      <c r="E45" s="229"/>
      <c r="F45" s="239"/>
    </row>
    <row r="46" spans="1:6" ht="13.5" customHeight="1">
      <c r="A46" s="229" t="s">
        <v>911</v>
      </c>
      <c r="B46" s="230"/>
      <c r="C46" s="230"/>
      <c r="D46" s="230"/>
      <c r="E46" s="230"/>
      <c r="F46" s="239"/>
    </row>
    <row r="47" spans="1:6" ht="13.5" customHeight="1">
      <c r="A47" s="230"/>
      <c r="B47" s="230"/>
      <c r="C47" s="230"/>
      <c r="D47" s="230"/>
      <c r="E47" s="230"/>
      <c r="F47" s="239"/>
    </row>
    <row r="48" spans="1:6" ht="13.5" customHeight="1">
      <c r="A48" s="231" t="s">
        <v>912</v>
      </c>
      <c r="B48" s="230"/>
      <c r="C48" s="230"/>
      <c r="D48" s="230"/>
      <c r="E48" s="230"/>
      <c r="F48" s="239"/>
    </row>
    <row r="49" spans="1:6" ht="6" customHeight="1">
      <c r="A49" s="231"/>
      <c r="B49" s="229"/>
      <c r="C49" s="229"/>
      <c r="D49" s="229"/>
      <c r="E49" s="229"/>
      <c r="F49" s="239"/>
    </row>
    <row r="50" spans="1:6" ht="13.5" customHeight="1">
      <c r="A50" s="231" t="s">
        <v>913</v>
      </c>
      <c r="B50" s="229"/>
      <c r="C50" s="229"/>
      <c r="D50" s="229"/>
      <c r="E50" s="229"/>
      <c r="F50" s="239"/>
    </row>
    <row r="51" spans="1:6" ht="13.5" customHeight="1">
      <c r="A51" s="262"/>
      <c r="B51" s="262"/>
      <c r="C51" s="262"/>
      <c r="D51" s="262"/>
      <c r="E51" s="262"/>
      <c r="F51" s="239"/>
    </row>
    <row r="52" spans="1:6" ht="13.5">
      <c r="A52" s="242" t="s">
        <v>914</v>
      </c>
      <c r="B52" s="242"/>
      <c r="C52" s="240"/>
      <c r="D52" s="240"/>
      <c r="E52" s="240"/>
      <c r="F52" s="241"/>
    </row>
    <row r="53" spans="1:6" ht="13.5">
      <c r="A53" s="242"/>
      <c r="B53" s="242"/>
      <c r="C53" s="240"/>
      <c r="D53" s="240"/>
      <c r="E53" s="240"/>
      <c r="F53" s="241"/>
    </row>
  </sheetData>
  <sheetProtection password="CC7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B12" sqref="B12"/>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42"/>
      <c r="B1" s="242"/>
      <c r="C1" s="240"/>
      <c r="D1" s="240"/>
      <c r="E1" s="240"/>
      <c r="F1" s="241"/>
    </row>
    <row r="2" spans="1:6" ht="13.5">
      <c r="A2" s="242" t="s">
        <v>915</v>
      </c>
      <c r="B2" s="242"/>
      <c r="C2" s="240"/>
      <c r="D2" s="240"/>
      <c r="E2" s="240"/>
      <c r="F2" s="241"/>
    </row>
    <row r="3" spans="1:6" ht="6" customHeight="1">
      <c r="A3" s="242"/>
      <c r="B3" s="242"/>
      <c r="C3" s="240"/>
      <c r="D3" s="240"/>
      <c r="E3" s="240"/>
      <c r="F3" s="241"/>
    </row>
    <row r="4" spans="1:6" ht="13.5">
      <c r="A4" s="245" t="s">
        <v>916</v>
      </c>
      <c r="B4" s="242"/>
      <c r="C4" s="240"/>
      <c r="D4" s="240"/>
      <c r="E4" s="240"/>
      <c r="F4" s="241"/>
    </row>
    <row r="5" spans="1:6" ht="6" customHeight="1">
      <c r="A5" s="245"/>
      <c r="B5" s="242"/>
      <c r="C5" s="240"/>
      <c r="D5" s="240"/>
      <c r="E5" s="240"/>
      <c r="F5" s="241"/>
    </row>
    <row r="6" spans="1:6" ht="13.5">
      <c r="A6" s="245" t="s">
        <v>917</v>
      </c>
      <c r="B6" s="242"/>
      <c r="C6" s="240"/>
      <c r="D6" s="240"/>
      <c r="E6" s="240"/>
      <c r="F6" s="241"/>
    </row>
    <row r="7" spans="1:6" ht="13.5">
      <c r="A7" s="242"/>
      <c r="B7" s="242"/>
      <c r="C7" s="240"/>
      <c r="D7" s="240"/>
      <c r="E7" s="240"/>
      <c r="F7" s="241"/>
    </row>
    <row r="8" spans="1:6" ht="13.5">
      <c r="A8" s="245"/>
      <c r="B8" s="245" t="s">
        <v>918</v>
      </c>
      <c r="C8" s="244"/>
      <c r="D8" s="244"/>
      <c r="E8" s="244"/>
      <c r="F8" s="241"/>
    </row>
    <row r="9" spans="1:6" s="298" customFormat="1" ht="6" customHeight="1">
      <c r="A9" s="244"/>
      <c r="B9" s="244"/>
      <c r="C9" s="244"/>
      <c r="D9" s="244"/>
      <c r="E9" s="244"/>
      <c r="F9" s="297"/>
    </row>
    <row r="10" spans="1:6" ht="19.5" customHeight="1">
      <c r="A10" s="244"/>
      <c r="B10" s="313" t="s">
        <v>919</v>
      </c>
      <c r="C10" s="314"/>
      <c r="D10" s="315"/>
      <c r="E10" s="299"/>
      <c r="F10" s="241"/>
    </row>
    <row r="11" spans="1:6" ht="19.5" customHeight="1">
      <c r="A11" s="244"/>
      <c r="B11" s="316" t="s">
        <v>973</v>
      </c>
      <c r="C11" s="317"/>
      <c r="D11" s="318"/>
      <c r="E11" s="299"/>
      <c r="F11" s="241"/>
    </row>
    <row r="12" spans="1:6" ht="13.5">
      <c r="A12" s="244"/>
      <c r="B12" s="244"/>
      <c r="C12" s="244"/>
      <c r="D12" s="244"/>
      <c r="E12" s="244"/>
      <c r="F12" s="241"/>
    </row>
    <row r="13" spans="1:6" ht="13.5">
      <c r="A13" s="244"/>
      <c r="B13" s="244"/>
      <c r="C13" s="244"/>
      <c r="D13" s="244"/>
      <c r="E13" s="244"/>
      <c r="F13" s="241"/>
    </row>
    <row r="14" spans="1:6" ht="13.5">
      <c r="A14" s="245"/>
      <c r="B14" s="245" t="s">
        <v>920</v>
      </c>
      <c r="C14" s="245"/>
      <c r="D14" s="245"/>
      <c r="E14" s="245"/>
      <c r="F14" s="241"/>
    </row>
    <row r="15" spans="1:6" s="298" customFormat="1" ht="6" customHeight="1">
      <c r="A15" s="244"/>
      <c r="B15" s="244"/>
      <c r="C15" s="244"/>
      <c r="D15" s="244"/>
      <c r="E15" s="244"/>
      <c r="F15" s="297"/>
    </row>
    <row r="16" spans="1:6" ht="19.5" customHeight="1">
      <c r="A16" s="244"/>
      <c r="B16" s="313" t="s">
        <v>921</v>
      </c>
      <c r="C16" s="314"/>
      <c r="D16" s="315"/>
      <c r="E16" s="299"/>
      <c r="F16" s="241"/>
    </row>
    <row r="17" spans="1:6" ht="19.5" customHeight="1">
      <c r="A17" s="244"/>
      <c r="B17" s="316" t="s">
        <v>922</v>
      </c>
      <c r="C17" s="317"/>
      <c r="D17" s="318"/>
      <c r="E17" s="299"/>
      <c r="F17" s="241"/>
    </row>
    <row r="18" spans="1:6" ht="13.5">
      <c r="A18" s="241"/>
      <c r="B18" s="241"/>
      <c r="C18" s="241"/>
      <c r="D18" s="241"/>
      <c r="E18" s="241"/>
      <c r="F18" s="241"/>
    </row>
    <row r="19" spans="1:6" ht="13.5">
      <c r="A19" s="241"/>
      <c r="B19" s="241"/>
      <c r="C19" s="241"/>
      <c r="D19" s="241"/>
      <c r="E19" s="241"/>
      <c r="F19" s="241"/>
    </row>
    <row r="20" spans="1:5" ht="13.5">
      <c r="A20" s="242" t="s">
        <v>923</v>
      </c>
      <c r="B20" s="242"/>
      <c r="C20" s="241"/>
      <c r="D20" s="241"/>
      <c r="E20" s="241"/>
    </row>
    <row r="21" spans="1:5" ht="13.5">
      <c r="A21" s="242"/>
      <c r="B21" s="242"/>
      <c r="C21" s="241"/>
      <c r="D21" s="241"/>
      <c r="E21" s="241"/>
    </row>
    <row r="22" spans="1:5" ht="13.5">
      <c r="A22" s="241"/>
      <c r="B22" s="241"/>
      <c r="C22" s="241"/>
      <c r="D22" s="241"/>
      <c r="E22" s="241"/>
    </row>
    <row r="23" spans="1:5" ht="13.5">
      <c r="A23" s="242" t="s">
        <v>924</v>
      </c>
      <c r="B23" s="242"/>
      <c r="C23" s="241"/>
      <c r="D23" s="241"/>
      <c r="E23" s="241"/>
    </row>
    <row r="24" spans="1:5" ht="6" customHeight="1">
      <c r="A24" s="242"/>
      <c r="B24" s="242"/>
      <c r="C24" s="241"/>
      <c r="D24" s="241"/>
      <c r="E24" s="241"/>
    </row>
    <row r="25" spans="1:5" ht="13.5">
      <c r="A25" s="237" t="s">
        <v>845</v>
      </c>
      <c r="B25" s="237"/>
      <c r="C25" s="241"/>
      <c r="D25" s="241"/>
      <c r="E25" s="241"/>
    </row>
    <row r="26" spans="1:5" ht="6" customHeight="1">
      <c r="A26" s="237"/>
      <c r="B26" s="237"/>
      <c r="C26" s="241"/>
      <c r="D26" s="241"/>
      <c r="E26" s="241"/>
    </row>
    <row r="27" spans="1:5" ht="13.5" customHeight="1">
      <c r="A27" s="237"/>
      <c r="B27" s="237"/>
      <c r="C27" s="241"/>
      <c r="D27" s="241"/>
      <c r="E27" s="241"/>
    </row>
    <row r="28" spans="1:5" ht="13.5">
      <c r="A28" s="237" t="s">
        <v>846</v>
      </c>
      <c r="B28" s="237"/>
      <c r="C28" s="241"/>
      <c r="D28" s="241"/>
      <c r="E28" s="241"/>
    </row>
    <row r="29" spans="1:5" ht="6" customHeight="1">
      <c r="A29" s="237"/>
      <c r="B29" s="237"/>
      <c r="C29" s="241"/>
      <c r="D29" s="241"/>
      <c r="E29" s="241"/>
    </row>
    <row r="30" spans="1:5" ht="13.5">
      <c r="A30" s="246" t="s">
        <v>847</v>
      </c>
      <c r="B30" s="246"/>
      <c r="C30" s="246"/>
      <c r="D30" s="246"/>
      <c r="E30" s="246"/>
    </row>
    <row r="31" spans="1:5" ht="6" customHeight="1">
      <c r="A31" s="246"/>
      <c r="B31" s="246"/>
      <c r="C31" s="246"/>
      <c r="D31" s="246"/>
      <c r="E31" s="246"/>
    </row>
    <row r="32" spans="1:5" ht="13.5">
      <c r="A32" s="246" t="s">
        <v>848</v>
      </c>
      <c r="B32" s="246"/>
      <c r="C32" s="246"/>
      <c r="D32" s="246"/>
      <c r="E32" s="246"/>
    </row>
    <row r="33" spans="1:5" ht="6" customHeight="1">
      <c r="A33" s="246"/>
      <c r="B33" s="246"/>
      <c r="C33" s="246"/>
      <c r="D33" s="246"/>
      <c r="E33" s="246"/>
    </row>
    <row r="34" spans="1:5" ht="13.5">
      <c r="A34" s="246" t="s">
        <v>849</v>
      </c>
      <c r="B34" s="246"/>
      <c r="C34" s="246"/>
      <c r="D34" s="246"/>
      <c r="E34" s="246"/>
    </row>
    <row r="35" spans="1:5" ht="6" customHeight="1">
      <c r="A35" s="246"/>
      <c r="B35" s="246"/>
      <c r="C35" s="246"/>
      <c r="D35" s="246"/>
      <c r="E35" s="246"/>
    </row>
    <row r="36" spans="1:5" ht="13.5">
      <c r="A36" s="246" t="s">
        <v>850</v>
      </c>
      <c r="B36" s="246"/>
      <c r="C36" s="246"/>
      <c r="D36" s="246"/>
      <c r="E36" s="246"/>
    </row>
    <row r="37" spans="1:5" ht="6" customHeight="1">
      <c r="A37" s="246"/>
      <c r="B37" s="246"/>
      <c r="C37" s="246"/>
      <c r="D37" s="246"/>
      <c r="E37" s="246"/>
    </row>
    <row r="38" spans="1:5" ht="13.5">
      <c r="A38" s="246" t="s">
        <v>851</v>
      </c>
      <c r="B38" s="246"/>
      <c r="C38" s="246"/>
      <c r="D38" s="246"/>
      <c r="E38" s="246"/>
    </row>
    <row r="39" spans="1:5" ht="6" customHeight="1">
      <c r="A39" s="246"/>
      <c r="B39" s="246"/>
      <c r="C39" s="246"/>
      <c r="D39" s="246"/>
      <c r="E39" s="246"/>
    </row>
    <row r="40" spans="1:5" ht="13.5">
      <c r="A40" s="246" t="s">
        <v>852</v>
      </c>
      <c r="B40" s="246"/>
      <c r="C40" s="246"/>
      <c r="D40" s="246"/>
      <c r="E40" s="246"/>
    </row>
    <row r="41" spans="1:5" ht="6" customHeight="1">
      <c r="A41" s="246"/>
      <c r="B41" s="246"/>
      <c r="C41" s="246"/>
      <c r="D41" s="246"/>
      <c r="E41" s="246"/>
    </row>
    <row r="42" spans="1:5" ht="13.5">
      <c r="A42" s="246" t="s">
        <v>853</v>
      </c>
      <c r="B42" s="246"/>
      <c r="C42" s="246"/>
      <c r="D42" s="246"/>
      <c r="E42" s="246"/>
    </row>
    <row r="43" spans="1:5" ht="13.5" customHeight="1">
      <c r="A43" s="237"/>
      <c r="B43" s="237"/>
      <c r="C43" s="241"/>
      <c r="D43" s="241"/>
      <c r="E43" s="241"/>
    </row>
    <row r="44" spans="1:5" ht="13.5">
      <c r="A44" s="233" t="s">
        <v>873</v>
      </c>
      <c r="B44" s="233"/>
      <c r="C44" s="241"/>
      <c r="D44" s="241"/>
      <c r="E44" s="241"/>
    </row>
    <row r="45" spans="1:6" ht="13.5">
      <c r="A45" s="237" t="s">
        <v>925</v>
      </c>
      <c r="B45" s="237"/>
      <c r="C45" s="247"/>
      <c r="D45" s="247"/>
      <c r="E45" s="247"/>
      <c r="F45" s="241"/>
    </row>
    <row r="46" spans="1:6" ht="13.5">
      <c r="A46" s="246"/>
      <c r="B46" s="246"/>
      <c r="C46" s="247"/>
      <c r="D46" s="247"/>
      <c r="E46" s="247"/>
      <c r="F46" s="241"/>
    </row>
    <row r="47" spans="1:6" ht="13.5">
      <c r="A47" s="246" t="s">
        <v>926</v>
      </c>
      <c r="B47" s="246"/>
      <c r="C47" s="247"/>
      <c r="D47" s="247"/>
      <c r="E47" s="247"/>
      <c r="F47" s="241"/>
    </row>
    <row r="48" spans="1:6" ht="6" customHeight="1">
      <c r="A48" s="237"/>
      <c r="B48" s="246"/>
      <c r="C48" s="247"/>
      <c r="D48" s="247"/>
      <c r="E48" s="247"/>
      <c r="F48" s="241"/>
    </row>
    <row r="49" spans="1:6" ht="13.5">
      <c r="A49" s="246" t="s">
        <v>927</v>
      </c>
      <c r="B49" s="246"/>
      <c r="C49" s="247"/>
      <c r="D49" s="247"/>
      <c r="E49" s="247"/>
      <c r="F49" s="241"/>
    </row>
    <row r="50" spans="1:6" ht="13.5">
      <c r="A50" s="237"/>
      <c r="B50" s="246"/>
      <c r="C50" s="247"/>
      <c r="D50" s="247"/>
      <c r="E50" s="247"/>
      <c r="F50" s="241"/>
    </row>
    <row r="51" spans="1:6" ht="13.5">
      <c r="A51" s="245" t="s">
        <v>862</v>
      </c>
      <c r="B51" s="245"/>
      <c r="C51" s="245"/>
      <c r="D51" s="245"/>
      <c r="E51" s="245"/>
      <c r="F51" s="241"/>
    </row>
    <row r="52" spans="1:5" ht="13.5">
      <c r="A52" s="233" t="s">
        <v>928</v>
      </c>
      <c r="B52" s="233"/>
      <c r="C52" s="241"/>
      <c r="D52" s="241"/>
      <c r="E52" s="241"/>
    </row>
    <row r="53" spans="1:5" ht="13.5">
      <c r="A53" s="233"/>
      <c r="B53" s="233"/>
      <c r="C53" s="241"/>
      <c r="D53" s="241"/>
      <c r="E53" s="241"/>
    </row>
    <row r="54" spans="1:5" ht="13.5">
      <c r="A54" s="246"/>
      <c r="B54" s="246"/>
      <c r="C54" s="246"/>
      <c r="D54" s="246"/>
      <c r="E54" s="246"/>
    </row>
  </sheetData>
  <sheetProtection password="CC7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E40" sqref="E40"/>
      <selection pane="bottomLeft" activeCell="T4" sqref="T4:U4"/>
    </sheetView>
  </sheetViews>
  <sheetFormatPr defaultColWidth="9.00390625" defaultRowHeight="13.5"/>
  <cols>
    <col min="1" max="1" width="10.625" style="107" customWidth="1"/>
    <col min="2" max="2" width="3.625" style="107" customWidth="1"/>
    <col min="3" max="4" width="8.625" style="107" customWidth="1"/>
    <col min="5" max="5" width="3.625" style="107" customWidth="1"/>
    <col min="6" max="7" width="8.625" style="107" customWidth="1"/>
    <col min="8" max="8" width="3.625" style="107" customWidth="1"/>
    <col min="9" max="10" width="8.625" style="107" customWidth="1"/>
    <col min="11" max="11" width="3.625" style="107" customWidth="1"/>
    <col min="12" max="13" width="8.625" style="107" customWidth="1"/>
    <col min="14" max="14" width="3.625" style="107" customWidth="1"/>
    <col min="15" max="16" width="8.625" style="107" customWidth="1"/>
    <col min="17" max="17" width="3.625" style="107" customWidth="1"/>
    <col min="18" max="20" width="8.625" style="107" customWidth="1"/>
    <col min="21" max="21" width="8.625" style="109" customWidth="1"/>
    <col min="22" max="16384" width="9.00390625" style="109" customWidth="1"/>
  </cols>
  <sheetData>
    <row r="1" spans="1:29" s="2" customFormat="1" ht="33" customHeight="1">
      <c r="A1" s="95" t="s">
        <v>0</v>
      </c>
      <c r="B1" s="326"/>
      <c r="C1" s="327"/>
      <c r="D1" s="327"/>
      <c r="E1" s="328"/>
      <c r="F1" s="96" t="s">
        <v>1</v>
      </c>
      <c r="G1" s="331"/>
      <c r="H1" s="332"/>
      <c r="I1" s="332"/>
      <c r="J1" s="332"/>
      <c r="K1" s="332"/>
      <c r="L1" s="332"/>
      <c r="M1" s="332"/>
      <c r="N1" s="332"/>
      <c r="O1" s="333"/>
      <c r="P1" s="97" t="s">
        <v>2</v>
      </c>
      <c r="Q1" s="334"/>
      <c r="R1" s="334"/>
      <c r="S1" s="335"/>
      <c r="T1" s="98"/>
      <c r="U1" s="99"/>
      <c r="V1" s="3"/>
      <c r="W1" s="3"/>
      <c r="X1" s="3"/>
      <c r="Y1" s="3"/>
      <c r="Z1" s="100"/>
      <c r="AA1" s="100"/>
      <c r="AB1" s="100"/>
      <c r="AC1" s="100"/>
    </row>
    <row r="2" spans="1:29" s="2" customFormat="1" ht="33" customHeight="1">
      <c r="A2" s="101"/>
      <c r="B2" s="329"/>
      <c r="C2" s="329"/>
      <c r="D2" s="329"/>
      <c r="E2" s="330"/>
      <c r="F2" s="102" t="s">
        <v>23</v>
      </c>
      <c r="G2" s="331"/>
      <c r="H2" s="332"/>
      <c r="I2" s="332"/>
      <c r="J2" s="332"/>
      <c r="K2" s="332"/>
      <c r="L2" s="332"/>
      <c r="M2" s="332"/>
      <c r="N2" s="332"/>
      <c r="O2" s="333"/>
      <c r="P2" s="97" t="s">
        <v>17</v>
      </c>
      <c r="Q2" s="336">
        <f>SUM(S28)</f>
        <v>0</v>
      </c>
      <c r="R2" s="337"/>
      <c r="S2" s="338"/>
      <c r="T2" s="103"/>
      <c r="U2" s="104"/>
      <c r="V2" s="3"/>
      <c r="W2" s="3"/>
      <c r="X2" s="3"/>
      <c r="Y2" s="3"/>
      <c r="Z2" s="100"/>
      <c r="AA2" s="100"/>
      <c r="AB2" s="100"/>
      <c r="AC2" s="100"/>
    </row>
    <row r="3" spans="1:29" s="2" customFormat="1" ht="12" customHeight="1">
      <c r="A3" s="110"/>
      <c r="B3" s="111"/>
      <c r="C3" s="111"/>
      <c r="D3" s="111"/>
      <c r="E3" s="111"/>
      <c r="F3" s="112"/>
      <c r="G3" s="113"/>
      <c r="H3" s="114"/>
      <c r="I3" s="114"/>
      <c r="J3" s="114"/>
      <c r="K3" s="114"/>
      <c r="L3" s="114"/>
      <c r="M3" s="114"/>
      <c r="N3" s="114"/>
      <c r="O3" s="114"/>
      <c r="P3" s="115"/>
      <c r="Q3" s="116"/>
      <c r="R3" s="117"/>
      <c r="S3" s="117"/>
      <c r="T3" s="118"/>
      <c r="U3" s="119"/>
      <c r="V3" s="3"/>
      <c r="W3" s="3"/>
      <c r="X3" s="3"/>
      <c r="Y3" s="3"/>
      <c r="Z3" s="100"/>
      <c r="AA3" s="100"/>
      <c r="AB3" s="100"/>
      <c r="AC3" s="100"/>
    </row>
    <row r="4" spans="1:27" s="106" customFormat="1" ht="27.75" customHeight="1">
      <c r="A4" s="321" t="s">
        <v>32</v>
      </c>
      <c r="B4" s="321"/>
      <c r="C4" s="321"/>
      <c r="D4" s="321"/>
      <c r="E4" s="321"/>
      <c r="F4" s="321"/>
      <c r="G4" s="321"/>
      <c r="H4" s="321"/>
      <c r="I4" s="321"/>
      <c r="J4" s="321"/>
      <c r="K4" s="321"/>
      <c r="L4" s="321"/>
      <c r="M4" s="321"/>
      <c r="N4" s="321"/>
      <c r="O4" s="321"/>
      <c r="P4" s="321"/>
      <c r="Q4" s="321"/>
      <c r="R4" s="321"/>
      <c r="S4" s="321"/>
      <c r="T4" s="324" t="s">
        <v>999</v>
      </c>
      <c r="U4" s="325"/>
      <c r="V4" s="120"/>
      <c r="W4" s="105"/>
      <c r="X4" s="105"/>
      <c r="Y4" s="105"/>
      <c r="Z4" s="105"/>
      <c r="AA4" s="105"/>
    </row>
    <row r="5" spans="1:27" s="209" customFormat="1" ht="21.75" customHeight="1">
      <c r="A5" s="207" t="s">
        <v>5</v>
      </c>
      <c r="B5" s="319" t="s">
        <v>6</v>
      </c>
      <c r="C5" s="319"/>
      <c r="D5" s="319"/>
      <c r="E5" s="319" t="s">
        <v>7</v>
      </c>
      <c r="F5" s="320"/>
      <c r="G5" s="320"/>
      <c r="H5" s="319" t="s">
        <v>8</v>
      </c>
      <c r="I5" s="320"/>
      <c r="J5" s="320"/>
      <c r="K5" s="319" t="s">
        <v>9</v>
      </c>
      <c r="L5" s="320"/>
      <c r="M5" s="320"/>
      <c r="N5" s="319" t="s">
        <v>91</v>
      </c>
      <c r="O5" s="320"/>
      <c r="P5" s="320"/>
      <c r="Q5" s="319" t="s">
        <v>10</v>
      </c>
      <c r="R5" s="319"/>
      <c r="S5" s="319"/>
      <c r="T5" s="322" t="s">
        <v>11</v>
      </c>
      <c r="U5" s="323"/>
      <c r="V5" s="208"/>
      <c r="W5" s="208"/>
      <c r="X5" s="208"/>
      <c r="Y5" s="208"/>
      <c r="Z5" s="208"/>
      <c r="AA5" s="208"/>
    </row>
    <row r="6" spans="1:27" s="209" customFormat="1" ht="21.75" customHeight="1">
      <c r="A6" s="226" t="s">
        <v>43</v>
      </c>
      <c r="B6" s="210">
        <f>VALUE(TRIM(LEFT('桑名市・桑名郡'!D28,2)))</f>
        <v>13</v>
      </c>
      <c r="C6" s="211">
        <f>'桑名市・桑名郡'!F28</f>
        <v>29350</v>
      </c>
      <c r="D6" s="212">
        <f>'桑名市・桑名郡'!G28</f>
        <v>0</v>
      </c>
      <c r="E6" s="213">
        <f>VALUE(TRIM(LEFT('桑名市・桑名郡'!I28,2)))</f>
        <v>5</v>
      </c>
      <c r="F6" s="211">
        <f>'桑名市・桑名郡'!K28</f>
        <v>9500</v>
      </c>
      <c r="G6" s="212">
        <f>'桑名市・桑名郡'!L28</f>
        <v>0</v>
      </c>
      <c r="H6" s="213">
        <f>VALUE(TRIM(LEFT('桑名市・桑名郡'!N28,2)))</f>
        <v>4</v>
      </c>
      <c r="I6" s="211">
        <f>'桑名市・桑名郡'!P28</f>
        <v>4750</v>
      </c>
      <c r="J6" s="212">
        <f>'桑名市・桑名郡'!Q28</f>
        <v>0</v>
      </c>
      <c r="K6" s="213">
        <f>VALUE(TRIM(LEFT('桑名市・桑名郡'!S28,2)))</f>
        <v>2</v>
      </c>
      <c r="L6" s="211">
        <f>'桑名市・桑名郡'!U28</f>
        <v>2650</v>
      </c>
      <c r="M6" s="212">
        <f>'桑名市・桑名郡'!V28</f>
        <v>0</v>
      </c>
      <c r="N6" s="213">
        <f>VALUE(TRIM(LEFT('桑名市・桑名郡'!X28,2)))</f>
        <v>0</v>
      </c>
      <c r="O6" s="211">
        <f>'桑名市・桑名郡'!Z28</f>
        <v>0</v>
      </c>
      <c r="P6" s="212">
        <f>'桑名市・桑名郡'!AA28</f>
        <v>0</v>
      </c>
      <c r="Q6" s="213">
        <f>SUM(B6+E6+H6+K6+N6)</f>
        <v>24</v>
      </c>
      <c r="R6" s="211">
        <f>SUM(C6+O6+F6+I6+L6)</f>
        <v>46250</v>
      </c>
      <c r="S6" s="212">
        <f>SUM(D6,P6,G6,J6,M6)</f>
        <v>0</v>
      </c>
      <c r="T6" s="214"/>
      <c r="U6" s="215"/>
      <c r="V6" s="208"/>
      <c r="W6" s="208"/>
      <c r="X6" s="208"/>
      <c r="Y6" s="208"/>
      <c r="Z6" s="208"/>
      <c r="AA6" s="208"/>
    </row>
    <row r="7" spans="1:27" s="209" customFormat="1" ht="21.75" customHeight="1">
      <c r="A7" s="227" t="s">
        <v>44</v>
      </c>
      <c r="B7" s="216">
        <f>VALUE(TRIM(LEFT('桑名市・桑名郡'!D43,2)))</f>
        <v>1</v>
      </c>
      <c r="C7" s="217">
        <f>'桑名市・桑名郡'!F43</f>
        <v>0</v>
      </c>
      <c r="D7" s="218">
        <f>'桑名市・桑名郡'!G43</f>
        <v>0</v>
      </c>
      <c r="E7" s="219">
        <f>VALUE(TRIM(LEFT('桑名市・桑名郡'!I43,2)))</f>
        <v>0</v>
      </c>
      <c r="F7" s="217">
        <f>'桑名市・桑名郡'!K43</f>
        <v>0</v>
      </c>
      <c r="G7" s="218">
        <f>'桑名市・桑名郡'!L43</f>
        <v>0</v>
      </c>
      <c r="H7" s="219">
        <f>VALUE(TRIM(LEFT('桑名市・桑名郡'!N43,2)))</f>
        <v>0</v>
      </c>
      <c r="I7" s="217">
        <f>'桑名市・桑名郡'!P43</f>
        <v>0</v>
      </c>
      <c r="J7" s="218">
        <f>'桑名市・桑名郡'!Q43</f>
        <v>0</v>
      </c>
      <c r="K7" s="219">
        <f>VALUE(TRIM(LEFT('桑名市・桑名郡'!S43,2)))</f>
        <v>0</v>
      </c>
      <c r="L7" s="217">
        <f>'桑名市・桑名郡'!U43</f>
        <v>0</v>
      </c>
      <c r="M7" s="218">
        <f>'桑名市・桑名郡'!V43</f>
        <v>0</v>
      </c>
      <c r="N7" s="219">
        <f>VALUE(TRIM(LEFT('桑名市・桑名郡'!X43,2)))</f>
        <v>0</v>
      </c>
      <c r="O7" s="217">
        <f>'桑名市・桑名郡'!Z43</f>
        <v>0</v>
      </c>
      <c r="P7" s="218">
        <f>'桑名市・桑名郡'!AA43</f>
        <v>0</v>
      </c>
      <c r="Q7" s="219">
        <f aca="true" t="shared" si="0" ref="Q7:Q27">SUM(B7+E7+H7+K7+N7)</f>
        <v>1</v>
      </c>
      <c r="R7" s="217">
        <f aca="true" t="shared" si="1" ref="R7:R27">SUM(C7+O7+F7+I7+L7)</f>
        <v>0</v>
      </c>
      <c r="S7" s="218">
        <f aca="true" t="shared" si="2" ref="S7:S26">SUM(D7,P7,G7,J7,M7)</f>
        <v>0</v>
      </c>
      <c r="T7" s="214"/>
      <c r="U7" s="215"/>
      <c r="V7" s="208"/>
      <c r="W7" s="208"/>
      <c r="X7" s="208"/>
      <c r="Y7" s="208"/>
      <c r="Z7" s="208"/>
      <c r="AA7" s="208"/>
    </row>
    <row r="8" spans="1:27" s="209" customFormat="1" ht="21.75" customHeight="1">
      <c r="A8" s="227" t="s">
        <v>45</v>
      </c>
      <c r="B8" s="216">
        <f>VALUE(TRIM(LEFT('いなべ市・員弁郡'!D23,2)))</f>
        <v>6</v>
      </c>
      <c r="C8" s="217">
        <f>'いなべ市・員弁郡'!F23</f>
        <v>10550</v>
      </c>
      <c r="D8" s="218">
        <f>'いなべ市・員弁郡'!G23</f>
        <v>0</v>
      </c>
      <c r="E8" s="219">
        <f>VALUE(TRIM(LEFT('いなべ市・員弁郡'!I23,2)))</f>
        <v>0</v>
      </c>
      <c r="F8" s="217">
        <f>'いなべ市・員弁郡'!K23</f>
        <v>0</v>
      </c>
      <c r="G8" s="218">
        <f>'いなべ市・員弁郡'!L23</f>
        <v>0</v>
      </c>
      <c r="H8" s="219">
        <f>VALUE(TRIM(LEFT('いなべ市・員弁郡'!N23,2)))</f>
        <v>0</v>
      </c>
      <c r="I8" s="217">
        <f>'いなべ市・員弁郡'!P23</f>
        <v>0</v>
      </c>
      <c r="J8" s="218">
        <f>'いなべ市・員弁郡'!Q23</f>
        <v>0</v>
      </c>
      <c r="K8" s="219">
        <f>VALUE(TRIM(LEFT('いなべ市・員弁郡'!S23,2)))</f>
        <v>3</v>
      </c>
      <c r="L8" s="217">
        <f>'いなべ市・員弁郡'!U23</f>
        <v>950</v>
      </c>
      <c r="M8" s="218">
        <f>'いなべ市・員弁郡'!V23</f>
        <v>0</v>
      </c>
      <c r="N8" s="219">
        <f>VALUE(TRIM(LEFT('いなべ市・員弁郡'!X23,2)))</f>
        <v>0</v>
      </c>
      <c r="O8" s="217">
        <f>'いなべ市・員弁郡'!Z23</f>
        <v>0</v>
      </c>
      <c r="P8" s="218">
        <f>'いなべ市・員弁郡'!AA23</f>
        <v>0</v>
      </c>
      <c r="Q8" s="219">
        <f t="shared" si="0"/>
        <v>9</v>
      </c>
      <c r="R8" s="217">
        <f t="shared" si="1"/>
        <v>11500</v>
      </c>
      <c r="S8" s="218">
        <f t="shared" si="2"/>
        <v>0</v>
      </c>
      <c r="T8" s="214"/>
      <c r="U8" s="215"/>
      <c r="V8" s="208"/>
      <c r="W8" s="208"/>
      <c r="X8" s="208"/>
      <c r="Y8" s="208"/>
      <c r="Z8" s="208"/>
      <c r="AA8" s="208"/>
    </row>
    <row r="9" spans="1:27" s="209" customFormat="1" ht="21.75" customHeight="1">
      <c r="A9" s="227" t="s">
        <v>46</v>
      </c>
      <c r="B9" s="216">
        <f>VALUE(TRIM(LEFT('いなべ市・員弁郡'!D43,2)))</f>
        <v>2</v>
      </c>
      <c r="C9" s="217">
        <f>'いなべ市・員弁郡'!F43</f>
        <v>5000</v>
      </c>
      <c r="D9" s="218">
        <f>'いなべ市・員弁郡'!G43</f>
        <v>0</v>
      </c>
      <c r="E9" s="219">
        <f>VALUE(TRIM(LEFT('いなべ市・員弁郡'!I43,2)))</f>
        <v>0</v>
      </c>
      <c r="F9" s="217">
        <f>'いなべ市・員弁郡'!K43</f>
        <v>0</v>
      </c>
      <c r="G9" s="218">
        <f>'いなべ市・員弁郡'!L43</f>
        <v>0</v>
      </c>
      <c r="H9" s="219">
        <f>VALUE(TRIM(LEFT('いなべ市・員弁郡'!N43,2)))</f>
        <v>1</v>
      </c>
      <c r="I9" s="217">
        <f>'いなべ市・員弁郡'!P43</f>
        <v>350</v>
      </c>
      <c r="J9" s="218">
        <f>'いなべ市・員弁郡'!Q43</f>
        <v>0</v>
      </c>
      <c r="K9" s="219">
        <f>VALUE(TRIM(LEFT('いなべ市・員弁郡'!S43,2)))</f>
        <v>1</v>
      </c>
      <c r="L9" s="217">
        <f>'いなべ市・員弁郡'!U43</f>
        <v>350</v>
      </c>
      <c r="M9" s="218">
        <f>'いなべ市・員弁郡'!V43</f>
        <v>0</v>
      </c>
      <c r="N9" s="219">
        <f>VALUE(TRIM(LEFT('いなべ市・員弁郡'!X43,2)))</f>
        <v>0</v>
      </c>
      <c r="O9" s="217">
        <f>'いなべ市・員弁郡'!Z43</f>
        <v>0</v>
      </c>
      <c r="P9" s="218">
        <f>'いなべ市・員弁郡'!AA43</f>
        <v>0</v>
      </c>
      <c r="Q9" s="219">
        <f t="shared" si="0"/>
        <v>4</v>
      </c>
      <c r="R9" s="217">
        <f t="shared" si="1"/>
        <v>5700</v>
      </c>
      <c r="S9" s="218">
        <f t="shared" si="2"/>
        <v>0</v>
      </c>
      <c r="T9" s="214"/>
      <c r="U9" s="215"/>
      <c r="V9" s="208"/>
      <c r="W9" s="208"/>
      <c r="X9" s="208"/>
      <c r="Y9" s="208"/>
      <c r="Z9" s="208"/>
      <c r="AA9" s="208"/>
    </row>
    <row r="10" spans="1:27" s="209" customFormat="1" ht="21.75" customHeight="1">
      <c r="A10" s="228" t="s">
        <v>118</v>
      </c>
      <c r="B10" s="216">
        <f>VALUE(TRIM(LEFT('四日市市'!D43,2)))</f>
        <v>30</v>
      </c>
      <c r="C10" s="217">
        <f>'四日市市'!F43</f>
        <v>62900</v>
      </c>
      <c r="D10" s="218">
        <f>'四日市市'!G43</f>
        <v>0</v>
      </c>
      <c r="E10" s="219">
        <f>VALUE(TRIM(LEFT('四日市市'!I43,2)))</f>
        <v>12</v>
      </c>
      <c r="F10" s="217">
        <f>'四日市市'!K43</f>
        <v>17300</v>
      </c>
      <c r="G10" s="218">
        <f>'四日市市'!L43</f>
        <v>0</v>
      </c>
      <c r="H10" s="219">
        <f>VALUE(TRIM(LEFT('四日市市'!N43,2)))</f>
        <v>11</v>
      </c>
      <c r="I10" s="217">
        <f>'四日市市'!P43</f>
        <v>10900</v>
      </c>
      <c r="J10" s="218">
        <f>'四日市市'!Q43</f>
        <v>0</v>
      </c>
      <c r="K10" s="219">
        <f>VALUE(TRIM(LEFT('四日市市'!S43,2)))</f>
        <v>11</v>
      </c>
      <c r="L10" s="217">
        <f>'四日市市'!U43</f>
        <v>5800</v>
      </c>
      <c r="M10" s="218">
        <f>'四日市市'!V43</f>
        <v>0</v>
      </c>
      <c r="N10" s="219">
        <f>VALUE(TRIM(LEFT('四日市市'!X43,2)))</f>
        <v>0</v>
      </c>
      <c r="O10" s="217">
        <f>'四日市市'!Z43</f>
        <v>0</v>
      </c>
      <c r="P10" s="218">
        <f>'四日市市'!AA43</f>
        <v>0</v>
      </c>
      <c r="Q10" s="219">
        <f t="shared" si="0"/>
        <v>64</v>
      </c>
      <c r="R10" s="217">
        <f t="shared" si="1"/>
        <v>96900</v>
      </c>
      <c r="S10" s="218">
        <f t="shared" si="2"/>
        <v>0</v>
      </c>
      <c r="T10" s="214"/>
      <c r="U10" s="215"/>
      <c r="V10" s="208"/>
      <c r="W10" s="208"/>
      <c r="X10" s="208"/>
      <c r="Y10" s="208"/>
      <c r="Z10" s="208"/>
      <c r="AA10" s="208"/>
    </row>
    <row r="11" spans="1:27" s="209" customFormat="1" ht="21.75" customHeight="1">
      <c r="A11" s="227" t="s">
        <v>251</v>
      </c>
      <c r="B11" s="216">
        <f>VALUE(TRIM(LEFT('三重郡・亀山市'!D23,2)))</f>
        <v>6</v>
      </c>
      <c r="C11" s="217">
        <f>'三重郡・亀山市'!F23</f>
        <v>13600</v>
      </c>
      <c r="D11" s="218">
        <f>'三重郡・亀山市'!G23</f>
        <v>0</v>
      </c>
      <c r="E11" s="219">
        <f>VALUE(TRIM(LEFT('三重郡・亀山市'!I23,2)))</f>
        <v>3</v>
      </c>
      <c r="F11" s="217">
        <f>'三重郡・亀山市'!K23</f>
        <v>2450</v>
      </c>
      <c r="G11" s="218">
        <f>'三重郡・亀山市'!L23</f>
        <v>0</v>
      </c>
      <c r="H11" s="219">
        <f>VALUE(TRIM(LEFT('三重郡・亀山市'!N23,2)))</f>
        <v>2</v>
      </c>
      <c r="I11" s="217">
        <f>'三重郡・亀山市'!P23</f>
        <v>800</v>
      </c>
      <c r="J11" s="218">
        <f>'三重郡・亀山市'!Q23</f>
        <v>0</v>
      </c>
      <c r="K11" s="219">
        <f>VALUE(TRIM(LEFT('三重郡・亀山市'!S23,2)))</f>
        <v>2</v>
      </c>
      <c r="L11" s="217">
        <f>'三重郡・亀山市'!U23</f>
        <v>900</v>
      </c>
      <c r="M11" s="218">
        <f>'三重郡・亀山市'!V23</f>
        <v>0</v>
      </c>
      <c r="N11" s="219">
        <f>VALUE(TRIM(LEFT('三重郡・亀山市'!X23,2)))</f>
        <v>0</v>
      </c>
      <c r="O11" s="217">
        <f>'三重郡・亀山市'!Z23</f>
        <v>0</v>
      </c>
      <c r="P11" s="218">
        <f>'三重郡・亀山市'!AA23</f>
        <v>0</v>
      </c>
      <c r="Q11" s="219">
        <f t="shared" si="0"/>
        <v>13</v>
      </c>
      <c r="R11" s="217">
        <f t="shared" si="1"/>
        <v>17750</v>
      </c>
      <c r="S11" s="218">
        <f t="shared" si="2"/>
        <v>0</v>
      </c>
      <c r="T11" s="214"/>
      <c r="U11" s="215"/>
      <c r="V11" s="208"/>
      <c r="W11" s="208"/>
      <c r="X11" s="208"/>
      <c r="Y11" s="208"/>
      <c r="Z11" s="208"/>
      <c r="AA11" s="208"/>
    </row>
    <row r="12" spans="1:27" s="209" customFormat="1" ht="21.75" customHeight="1">
      <c r="A12" s="227" t="s">
        <v>250</v>
      </c>
      <c r="B12" s="216">
        <f>VALUE(TRIM(LEFT('三重郡・亀山市'!D43,2)))</f>
        <v>7</v>
      </c>
      <c r="C12" s="217">
        <f>'三重郡・亀山市'!F43</f>
        <v>10650</v>
      </c>
      <c r="D12" s="218">
        <f>'三重郡・亀山市'!G43</f>
        <v>0</v>
      </c>
      <c r="E12" s="219">
        <f>VALUE(TRIM(LEFT('三重郡・亀山市'!I43,2)))</f>
        <v>3</v>
      </c>
      <c r="F12" s="217">
        <f>'三重郡・亀山市'!K43</f>
        <v>2850</v>
      </c>
      <c r="G12" s="218">
        <f>'三重郡・亀山市'!L43</f>
        <v>0</v>
      </c>
      <c r="H12" s="219">
        <f>VALUE(TRIM(LEFT('三重郡・亀山市'!N43,2)))</f>
        <v>0</v>
      </c>
      <c r="I12" s="217">
        <f>'三重郡・亀山市'!P43</f>
        <v>0</v>
      </c>
      <c r="J12" s="218">
        <f>'三重郡・亀山市'!Q43</f>
        <v>0</v>
      </c>
      <c r="K12" s="219">
        <f>VALUE(TRIM(LEFT('三重郡・亀山市'!S43,2)))</f>
        <v>1</v>
      </c>
      <c r="L12" s="217">
        <f>'三重郡・亀山市'!U43</f>
        <v>900</v>
      </c>
      <c r="M12" s="218">
        <f>'三重郡・亀山市'!V43</f>
        <v>0</v>
      </c>
      <c r="N12" s="219">
        <f>VALUE(TRIM(LEFT('三重郡・亀山市'!X43,2)))</f>
        <v>0</v>
      </c>
      <c r="O12" s="217">
        <f>'三重郡・亀山市'!Z43</f>
        <v>0</v>
      </c>
      <c r="P12" s="218">
        <f>'三重郡・亀山市'!AA43</f>
        <v>0</v>
      </c>
      <c r="Q12" s="219">
        <f t="shared" si="0"/>
        <v>11</v>
      </c>
      <c r="R12" s="217">
        <f t="shared" si="1"/>
        <v>14400</v>
      </c>
      <c r="S12" s="218">
        <f t="shared" si="2"/>
        <v>0</v>
      </c>
      <c r="T12" s="214"/>
      <c r="U12" s="215"/>
      <c r="V12" s="208"/>
      <c r="W12" s="208"/>
      <c r="X12" s="208"/>
      <c r="Y12" s="208"/>
      <c r="Z12" s="208"/>
      <c r="AA12" s="208"/>
    </row>
    <row r="13" spans="1:27" s="209" customFormat="1" ht="21.75" customHeight="1">
      <c r="A13" s="227" t="s">
        <v>296</v>
      </c>
      <c r="B13" s="216">
        <f>VALUE(TRIM(LEFT('鈴鹿市'!D43,2)))</f>
        <v>16</v>
      </c>
      <c r="C13" s="217">
        <f>'鈴鹿市'!F43</f>
        <v>36600</v>
      </c>
      <c r="D13" s="218">
        <f>'鈴鹿市'!G43</f>
        <v>0</v>
      </c>
      <c r="E13" s="219">
        <f>VALUE(TRIM(LEFT('鈴鹿市'!I43,2)))</f>
        <v>7</v>
      </c>
      <c r="F13" s="217">
        <f>'鈴鹿市'!K43</f>
        <v>11650</v>
      </c>
      <c r="G13" s="218">
        <f>'鈴鹿市'!L43</f>
        <v>0</v>
      </c>
      <c r="H13" s="219">
        <f>VALUE(TRIM(LEFT('鈴鹿市'!N43,2)))</f>
        <v>7</v>
      </c>
      <c r="I13" s="217">
        <f>'鈴鹿市'!P43</f>
        <v>7000</v>
      </c>
      <c r="J13" s="218">
        <f>'鈴鹿市'!Q43</f>
        <v>0</v>
      </c>
      <c r="K13" s="219">
        <f>VALUE(TRIM(LEFT('鈴鹿市'!S43,2)))</f>
        <v>4</v>
      </c>
      <c r="L13" s="217">
        <f>'鈴鹿市'!U43</f>
        <v>3150</v>
      </c>
      <c r="M13" s="218">
        <f>'鈴鹿市'!V43</f>
        <v>0</v>
      </c>
      <c r="N13" s="219">
        <f>VALUE(TRIM(LEFT('鈴鹿市'!X43,2)))</f>
        <v>1</v>
      </c>
      <c r="O13" s="217">
        <f>'鈴鹿市'!Z43</f>
        <v>200</v>
      </c>
      <c r="P13" s="218">
        <f>'鈴鹿市'!AA43</f>
        <v>0</v>
      </c>
      <c r="Q13" s="219">
        <f t="shared" si="0"/>
        <v>35</v>
      </c>
      <c r="R13" s="217">
        <f t="shared" si="1"/>
        <v>58600</v>
      </c>
      <c r="S13" s="218">
        <f t="shared" si="2"/>
        <v>0</v>
      </c>
      <c r="T13" s="214"/>
      <c r="U13" s="215"/>
      <c r="V13" s="208"/>
      <c r="W13" s="208"/>
      <c r="X13" s="208"/>
      <c r="Y13" s="208"/>
      <c r="Z13" s="208"/>
      <c r="AA13" s="208"/>
    </row>
    <row r="14" spans="1:27" s="209" customFormat="1" ht="21.75" customHeight="1">
      <c r="A14" s="227" t="s">
        <v>358</v>
      </c>
      <c r="B14" s="216">
        <f>VALUE(TRIM(LEFT('津市'!D43,2)))</f>
        <v>31</v>
      </c>
      <c r="C14" s="217">
        <f>'津市'!F43</f>
        <v>53850</v>
      </c>
      <c r="D14" s="218">
        <f>'津市'!G43</f>
        <v>0</v>
      </c>
      <c r="E14" s="219">
        <f>VALUE(TRIM(LEFT('津市'!I43,2)))</f>
        <v>14</v>
      </c>
      <c r="F14" s="217">
        <f>'津市'!K43</f>
        <v>22150</v>
      </c>
      <c r="G14" s="218">
        <f>'津市'!L43</f>
        <v>0</v>
      </c>
      <c r="H14" s="219">
        <f>VALUE(TRIM(LEFT('津市'!N43,2)))</f>
        <v>6</v>
      </c>
      <c r="I14" s="217">
        <f>'津市'!P43</f>
        <v>7850</v>
      </c>
      <c r="J14" s="218">
        <f>'津市'!Q43</f>
        <v>0</v>
      </c>
      <c r="K14" s="219">
        <f>VALUE(TRIM(LEFT('津市'!S43,2)))</f>
        <v>12</v>
      </c>
      <c r="L14" s="217">
        <f>'津市'!U43</f>
        <v>7700</v>
      </c>
      <c r="M14" s="218">
        <f>'津市'!V43</f>
        <v>0</v>
      </c>
      <c r="N14" s="219">
        <f>VALUE(TRIM(LEFT('津市'!X43,2)))</f>
        <v>2</v>
      </c>
      <c r="O14" s="217">
        <f>'津市'!Z43</f>
        <v>2950</v>
      </c>
      <c r="P14" s="218">
        <f>'津市'!AA43</f>
        <v>0</v>
      </c>
      <c r="Q14" s="219">
        <f t="shared" si="0"/>
        <v>65</v>
      </c>
      <c r="R14" s="217">
        <f t="shared" si="1"/>
        <v>94500</v>
      </c>
      <c r="S14" s="218">
        <f t="shared" si="2"/>
        <v>0</v>
      </c>
      <c r="T14" s="214"/>
      <c r="U14" s="215"/>
      <c r="V14" s="208"/>
      <c r="W14" s="208"/>
      <c r="X14" s="208"/>
      <c r="Y14" s="208"/>
      <c r="Z14" s="208"/>
      <c r="AA14" s="208"/>
    </row>
    <row r="15" spans="1:27" s="209" customFormat="1" ht="21.75" customHeight="1">
      <c r="A15" s="227" t="s">
        <v>484</v>
      </c>
      <c r="B15" s="216">
        <f>VALUE(TRIM(LEFT('松阪市・多気郡'!D25,2)))</f>
        <v>16</v>
      </c>
      <c r="C15" s="217">
        <f>'松阪市・多気郡'!F25</f>
        <v>30800</v>
      </c>
      <c r="D15" s="218">
        <f>'松阪市・多気郡'!G25</f>
        <v>0</v>
      </c>
      <c r="E15" s="219">
        <f>VALUE(TRIM(LEFT('松阪市・多気郡'!I25,2)))</f>
        <v>5</v>
      </c>
      <c r="F15" s="217">
        <f>'松阪市・多気郡'!K25</f>
        <v>11050</v>
      </c>
      <c r="G15" s="218">
        <f>'松阪市・多気郡'!L25</f>
        <v>0</v>
      </c>
      <c r="H15" s="219">
        <f>VALUE(TRIM(LEFT('松阪市・多気郡'!N25,2)))</f>
        <v>2</v>
      </c>
      <c r="I15" s="217">
        <f>'松阪市・多気郡'!P25</f>
        <v>3600</v>
      </c>
      <c r="J15" s="218">
        <f>'松阪市・多気郡'!Q25</f>
        <v>0</v>
      </c>
      <c r="K15" s="219">
        <f>VALUE(TRIM(LEFT('松阪市・多気郡'!S25,2)))</f>
        <v>7</v>
      </c>
      <c r="L15" s="217">
        <f>'松阪市・多気郡'!U25</f>
        <v>6150</v>
      </c>
      <c r="M15" s="218">
        <f>'松阪市・多気郡'!V25</f>
        <v>0</v>
      </c>
      <c r="N15" s="219">
        <f>VALUE(TRIM(LEFT('松阪市・多気郡'!X25,2)))</f>
        <v>0</v>
      </c>
      <c r="O15" s="217">
        <f>'松阪市・多気郡'!Z25</f>
        <v>0</v>
      </c>
      <c r="P15" s="218">
        <f>'松阪市・多気郡'!AA25</f>
        <v>0</v>
      </c>
      <c r="Q15" s="219">
        <f t="shared" si="0"/>
        <v>30</v>
      </c>
      <c r="R15" s="217">
        <f t="shared" si="1"/>
        <v>51600</v>
      </c>
      <c r="S15" s="218">
        <f t="shared" si="2"/>
        <v>0</v>
      </c>
      <c r="T15" s="214"/>
      <c r="U15" s="215"/>
      <c r="V15" s="208"/>
      <c r="W15" s="208"/>
      <c r="X15" s="208"/>
      <c r="Y15" s="208"/>
      <c r="Z15" s="208"/>
      <c r="AA15" s="208"/>
    </row>
    <row r="16" spans="1:27" s="209" customFormat="1" ht="21.75" customHeight="1">
      <c r="A16" s="227" t="s">
        <v>485</v>
      </c>
      <c r="B16" s="216">
        <f>VALUE(TRIM(LEFT('松阪市・多気郡'!D43,2)))</f>
        <v>5</v>
      </c>
      <c r="C16" s="217">
        <f>'松阪市・多気郡'!F43</f>
        <v>8050</v>
      </c>
      <c r="D16" s="218">
        <f>'松阪市・多気郡'!G43</f>
        <v>0</v>
      </c>
      <c r="E16" s="219">
        <f>VALUE(TRIM(LEFT('松阪市・多気郡'!I43,2)))</f>
        <v>2</v>
      </c>
      <c r="F16" s="217">
        <f>'松阪市・多気郡'!K43</f>
        <v>1950</v>
      </c>
      <c r="G16" s="218">
        <f>'松阪市・多気郡'!L43</f>
        <v>0</v>
      </c>
      <c r="H16" s="219">
        <f>VALUE(TRIM(LEFT('松阪市・多気郡'!N43,2)))</f>
        <v>1</v>
      </c>
      <c r="I16" s="217">
        <f>'松阪市・多気郡'!P43</f>
        <v>750</v>
      </c>
      <c r="J16" s="218">
        <f>'松阪市・多気郡'!Q43</f>
        <v>0</v>
      </c>
      <c r="K16" s="219">
        <f>VALUE(TRIM(LEFT('松阪市・多気郡'!S43,2)))</f>
        <v>2</v>
      </c>
      <c r="L16" s="217">
        <f>'松阪市・多気郡'!U43</f>
        <v>850</v>
      </c>
      <c r="M16" s="218">
        <f>'松阪市・多気郡'!V43</f>
        <v>0</v>
      </c>
      <c r="N16" s="219">
        <f>VALUE(TRIM(LEFT('松阪市・多気郡'!X43,2)))</f>
        <v>0</v>
      </c>
      <c r="O16" s="217">
        <f>'松阪市・多気郡'!Z43</f>
        <v>0</v>
      </c>
      <c r="P16" s="218">
        <f>'松阪市・多気郡'!AA43</f>
        <v>0</v>
      </c>
      <c r="Q16" s="219">
        <f t="shared" si="0"/>
        <v>10</v>
      </c>
      <c r="R16" s="217">
        <f t="shared" si="1"/>
        <v>11600</v>
      </c>
      <c r="S16" s="218">
        <f t="shared" si="2"/>
        <v>0</v>
      </c>
      <c r="T16" s="214"/>
      <c r="U16" s="215"/>
      <c r="V16" s="208"/>
      <c r="W16" s="208"/>
      <c r="X16" s="208"/>
      <c r="Y16" s="208"/>
      <c r="Z16" s="208"/>
      <c r="AA16" s="208"/>
    </row>
    <row r="17" spans="1:27" s="209" customFormat="1" ht="21.75" customHeight="1">
      <c r="A17" s="227" t="s">
        <v>568</v>
      </c>
      <c r="B17" s="216">
        <f>VALUE(TRIM(LEFT('伊勢市・度会郡'!D23,2)))</f>
        <v>13</v>
      </c>
      <c r="C17" s="217">
        <f>'伊勢市・度会郡'!F23</f>
        <v>30000</v>
      </c>
      <c r="D17" s="218">
        <f>'伊勢市・度会郡'!G23</f>
        <v>0</v>
      </c>
      <c r="E17" s="219">
        <f>VALUE(TRIM(LEFT('伊勢市・度会郡'!I23,2)))</f>
        <v>4</v>
      </c>
      <c r="F17" s="217">
        <f>'伊勢市・度会郡'!K23</f>
        <v>6350</v>
      </c>
      <c r="G17" s="218">
        <f>'伊勢市・度会郡'!L23</f>
        <v>0</v>
      </c>
      <c r="H17" s="219">
        <f>VALUE(TRIM(LEFT('伊勢市・度会郡'!N23,2)))</f>
        <v>8</v>
      </c>
      <c r="I17" s="217">
        <f>'伊勢市・度会郡'!P23</f>
        <v>13000</v>
      </c>
      <c r="J17" s="218">
        <f>'伊勢市・度会郡'!Q23</f>
        <v>0</v>
      </c>
      <c r="K17" s="219">
        <f>VALUE(TRIM(LEFT('伊勢市・度会郡'!S23,2)))</f>
        <v>6</v>
      </c>
      <c r="L17" s="217">
        <f>'伊勢市・度会郡'!U23</f>
        <v>5800</v>
      </c>
      <c r="M17" s="218">
        <f>'伊勢市・度会郡'!V23</f>
        <v>0</v>
      </c>
      <c r="N17" s="219">
        <f>VALUE(TRIM(LEFT('伊勢市・度会郡'!X23,2)))</f>
        <v>1</v>
      </c>
      <c r="O17" s="217">
        <f>'伊勢市・度会郡'!Z23</f>
        <v>950</v>
      </c>
      <c r="P17" s="218">
        <f>'伊勢市・度会郡'!AA23</f>
        <v>0</v>
      </c>
      <c r="Q17" s="219">
        <f t="shared" si="0"/>
        <v>32</v>
      </c>
      <c r="R17" s="217">
        <f t="shared" si="1"/>
        <v>56100</v>
      </c>
      <c r="S17" s="218">
        <f t="shared" si="2"/>
        <v>0</v>
      </c>
      <c r="T17" s="214"/>
      <c r="U17" s="215"/>
      <c r="V17" s="208"/>
      <c r="W17" s="208"/>
      <c r="X17" s="208"/>
      <c r="Y17" s="208"/>
      <c r="Z17" s="208"/>
      <c r="AA17" s="208"/>
    </row>
    <row r="18" spans="1:27" s="209" customFormat="1" ht="21.75" customHeight="1">
      <c r="A18" s="227" t="s">
        <v>569</v>
      </c>
      <c r="B18" s="216">
        <f>VALUE(TRIM(LEFT('伊勢市・度会郡'!D43,2)))</f>
        <v>13</v>
      </c>
      <c r="C18" s="217">
        <f>'伊勢市・度会郡'!F43</f>
        <v>6000</v>
      </c>
      <c r="D18" s="218">
        <f>'伊勢市・度会郡'!G43</f>
        <v>0</v>
      </c>
      <c r="E18" s="219">
        <f>VALUE(TRIM(LEFT('伊勢市・度会郡'!I43,2)))</f>
        <v>1</v>
      </c>
      <c r="F18" s="217">
        <f>'伊勢市・度会郡'!K43</f>
        <v>100</v>
      </c>
      <c r="G18" s="218">
        <f>'伊勢市・度会郡'!L43</f>
        <v>0</v>
      </c>
      <c r="H18" s="219">
        <f>VALUE(TRIM(LEFT('伊勢市・度会郡'!N43,2)))</f>
        <v>1</v>
      </c>
      <c r="I18" s="217">
        <f>'伊勢市・度会郡'!P43</f>
        <v>250</v>
      </c>
      <c r="J18" s="218">
        <f>'伊勢市・度会郡'!Q43</f>
        <v>0</v>
      </c>
      <c r="K18" s="219">
        <f>VALUE(TRIM(LEFT('伊勢市・度会郡'!S43,2)))</f>
        <v>2</v>
      </c>
      <c r="L18" s="217">
        <f>'伊勢市・度会郡'!U43</f>
        <v>1500</v>
      </c>
      <c r="M18" s="218">
        <f>'伊勢市・度会郡'!V43</f>
        <v>0</v>
      </c>
      <c r="N18" s="219">
        <f>VALUE(TRIM(LEFT('伊勢市・度会郡'!X43,2)))</f>
        <v>0</v>
      </c>
      <c r="O18" s="217">
        <f>'伊勢市・度会郡'!Z43</f>
        <v>0</v>
      </c>
      <c r="P18" s="218">
        <f>'伊勢市・度会郡'!AA43</f>
        <v>0</v>
      </c>
      <c r="Q18" s="219">
        <f t="shared" si="0"/>
        <v>17</v>
      </c>
      <c r="R18" s="217">
        <f t="shared" si="1"/>
        <v>7850</v>
      </c>
      <c r="S18" s="218">
        <f t="shared" si="2"/>
        <v>0</v>
      </c>
      <c r="T18" s="220"/>
      <c r="U18" s="215"/>
      <c r="V18" s="208"/>
      <c r="W18" s="208"/>
      <c r="X18" s="208"/>
      <c r="Y18" s="208"/>
      <c r="Z18" s="208"/>
      <c r="AA18" s="208"/>
    </row>
    <row r="19" spans="1:27" s="209" customFormat="1" ht="21.75" customHeight="1">
      <c r="A19" s="227" t="s">
        <v>667</v>
      </c>
      <c r="B19" s="216">
        <f>VALUE(TRIM(LEFT('鳥羽市・志摩市・尾鷲市'!D12,2)))</f>
        <v>2</v>
      </c>
      <c r="C19" s="217">
        <f>'鳥羽市・志摩市・尾鷲市'!F12</f>
        <v>4200</v>
      </c>
      <c r="D19" s="218">
        <f>'鳥羽市・志摩市・尾鷲市'!G12</f>
        <v>0</v>
      </c>
      <c r="E19" s="219">
        <f>VALUE(TRIM(LEFT('鳥羽市・志摩市・尾鷲市'!I12,2)))</f>
        <v>0</v>
      </c>
      <c r="F19" s="217">
        <f>'鳥羽市・志摩市・尾鷲市'!K12</f>
        <v>0</v>
      </c>
      <c r="G19" s="218">
        <f>'鳥羽市・志摩市・尾鷲市'!L12</f>
        <v>0</v>
      </c>
      <c r="H19" s="219">
        <f>VALUE(TRIM(LEFT('鳥羽市・志摩市・尾鷲市'!N12,2)))</f>
        <v>1</v>
      </c>
      <c r="I19" s="217">
        <f>'鳥羽市・志摩市・尾鷲市'!P12</f>
        <v>1150</v>
      </c>
      <c r="J19" s="218">
        <f>'鳥羽市・志摩市・尾鷲市'!Q12</f>
        <v>0</v>
      </c>
      <c r="K19" s="219">
        <f>VALUE(TRIM(LEFT('鳥羽市・志摩市・尾鷲市'!S12,2)))</f>
        <v>2</v>
      </c>
      <c r="L19" s="217">
        <f>'鳥羽市・志摩市・尾鷲市'!U12</f>
        <v>1100</v>
      </c>
      <c r="M19" s="218">
        <f>'鳥羽市・志摩市・尾鷲市'!V12</f>
        <v>0</v>
      </c>
      <c r="N19" s="219">
        <f>VALUE(TRIM(LEFT('鳥羽市・志摩市・尾鷲市'!X12,2)))</f>
        <v>0</v>
      </c>
      <c r="O19" s="217">
        <f>'鳥羽市・志摩市・尾鷲市'!Z12</f>
        <v>0</v>
      </c>
      <c r="P19" s="218">
        <f>'鳥羽市・志摩市・尾鷲市'!AA12</f>
        <v>0</v>
      </c>
      <c r="Q19" s="219">
        <f t="shared" si="0"/>
        <v>5</v>
      </c>
      <c r="R19" s="217">
        <f t="shared" si="1"/>
        <v>6450</v>
      </c>
      <c r="S19" s="218">
        <f t="shared" si="2"/>
        <v>0</v>
      </c>
      <c r="T19" s="221"/>
      <c r="U19" s="215"/>
      <c r="V19" s="208"/>
      <c r="W19" s="208"/>
      <c r="X19" s="208"/>
      <c r="Y19" s="208"/>
      <c r="Z19" s="208"/>
      <c r="AA19" s="208"/>
    </row>
    <row r="20" spans="1:27" s="209" customFormat="1" ht="21.75" customHeight="1">
      <c r="A20" s="227" t="s">
        <v>669</v>
      </c>
      <c r="B20" s="216">
        <f>VALUE(TRIM(LEFT('鳥羽市・志摩市・尾鷲市'!D28,2)))</f>
        <v>7</v>
      </c>
      <c r="C20" s="217">
        <f>'鳥羽市・志摩市・尾鷲市'!F28</f>
        <v>12550</v>
      </c>
      <c r="D20" s="218">
        <f>'鳥羽市・志摩市・尾鷲市'!G28</f>
        <v>0</v>
      </c>
      <c r="E20" s="219">
        <f>VALUE(TRIM(LEFT('鳥羽市・志摩市・尾鷲市'!I28,2)))</f>
        <v>0</v>
      </c>
      <c r="F20" s="217">
        <f>'鳥羽市・志摩市・尾鷲市'!K28</f>
        <v>0</v>
      </c>
      <c r="G20" s="218">
        <f>'鳥羽市・志摩市・尾鷲市'!L28</f>
        <v>0</v>
      </c>
      <c r="H20" s="219">
        <f>VALUE(TRIM(LEFT('鳥羽市・志摩市・尾鷲市'!N28,2)))</f>
        <v>0</v>
      </c>
      <c r="I20" s="217">
        <f>'鳥羽市・志摩市・尾鷲市'!P28</f>
        <v>0</v>
      </c>
      <c r="J20" s="218">
        <f>'鳥羽市・志摩市・尾鷲市'!Q28</f>
        <v>0</v>
      </c>
      <c r="K20" s="219">
        <f>VALUE(TRIM(LEFT('鳥羽市・志摩市・尾鷲市'!S28,2)))</f>
        <v>6</v>
      </c>
      <c r="L20" s="217">
        <f>'鳥羽市・志摩市・尾鷲市'!U28</f>
        <v>3550</v>
      </c>
      <c r="M20" s="218">
        <f>'鳥羽市・志摩市・尾鷲市'!V28</f>
        <v>0</v>
      </c>
      <c r="N20" s="219">
        <f>VALUE(TRIM(LEFT('鳥羽市・志摩市・尾鷲市'!X28,2)))</f>
        <v>0</v>
      </c>
      <c r="O20" s="217">
        <f>'鳥羽市・志摩市・尾鷲市'!Z28</f>
        <v>0</v>
      </c>
      <c r="P20" s="218">
        <f>'鳥羽市・志摩市・尾鷲市'!AA28</f>
        <v>0</v>
      </c>
      <c r="Q20" s="219">
        <f t="shared" si="0"/>
        <v>13</v>
      </c>
      <c r="R20" s="217">
        <f t="shared" si="1"/>
        <v>16100</v>
      </c>
      <c r="S20" s="218">
        <f t="shared" si="2"/>
        <v>0</v>
      </c>
      <c r="T20" s="221"/>
      <c r="U20" s="215"/>
      <c r="V20" s="208"/>
      <c r="W20" s="208"/>
      <c r="X20" s="208"/>
      <c r="Y20" s="208"/>
      <c r="Z20" s="208"/>
      <c r="AA20" s="208"/>
    </row>
    <row r="21" spans="1:27" s="209" customFormat="1" ht="21.75" customHeight="1">
      <c r="A21" s="227" t="s">
        <v>668</v>
      </c>
      <c r="B21" s="216">
        <f>VALUE(TRIM(LEFT('鳥羽市・志摩市・尾鷲市'!D42,2)))</f>
        <v>4</v>
      </c>
      <c r="C21" s="217">
        <f>'鳥羽市・志摩市・尾鷲市'!F42</f>
        <v>3200</v>
      </c>
      <c r="D21" s="218">
        <f>'鳥羽市・志摩市・尾鷲市'!G42</f>
        <v>0</v>
      </c>
      <c r="E21" s="219">
        <f>VALUE(TRIM(LEFT('鳥羽市・志摩市・尾鷲市'!I42,2)))</f>
        <v>2</v>
      </c>
      <c r="F21" s="217">
        <f>'鳥羽市・志摩市・尾鷲市'!K42</f>
        <v>2250</v>
      </c>
      <c r="G21" s="218">
        <f>'鳥羽市・志摩市・尾鷲市'!L42</f>
        <v>0</v>
      </c>
      <c r="H21" s="219">
        <f>VALUE(TRIM(LEFT('鳥羽市・志摩市・尾鷲市'!N42,2)))</f>
        <v>4</v>
      </c>
      <c r="I21" s="217">
        <f>'鳥羽市・志摩市・尾鷲市'!P42</f>
        <v>1500</v>
      </c>
      <c r="J21" s="218">
        <f>'鳥羽市・志摩市・尾鷲市'!Q42</f>
        <v>0</v>
      </c>
      <c r="K21" s="219">
        <f>VALUE(TRIM(LEFT('鳥羽市・志摩市・尾鷲市'!S42,2)))</f>
        <v>1</v>
      </c>
      <c r="L21" s="217">
        <f>'鳥羽市・志摩市・尾鷲市'!U42</f>
        <v>1000</v>
      </c>
      <c r="M21" s="218">
        <f>'鳥羽市・志摩市・尾鷲市'!V42</f>
        <v>0</v>
      </c>
      <c r="N21" s="219">
        <f>VALUE(TRIM(LEFT('鳥羽市・志摩市・尾鷲市'!X42,2)))</f>
        <v>0</v>
      </c>
      <c r="O21" s="217">
        <f>'鳥羽市・志摩市・尾鷲市'!Z42</f>
        <v>0</v>
      </c>
      <c r="P21" s="218">
        <f>'鳥羽市・志摩市・尾鷲市'!AA42</f>
        <v>0</v>
      </c>
      <c r="Q21" s="219">
        <f t="shared" si="0"/>
        <v>11</v>
      </c>
      <c r="R21" s="217">
        <f t="shared" si="1"/>
        <v>7950</v>
      </c>
      <c r="S21" s="218">
        <f t="shared" si="2"/>
        <v>0</v>
      </c>
      <c r="T21" s="221"/>
      <c r="U21" s="215"/>
      <c r="V21" s="208"/>
      <c r="W21" s="208"/>
      <c r="X21" s="208"/>
      <c r="Y21" s="208"/>
      <c r="Z21" s="208"/>
      <c r="AA21" s="208"/>
    </row>
    <row r="22" spans="1:27" s="209" customFormat="1" ht="21.75" customHeight="1">
      <c r="A22" s="227" t="s">
        <v>711</v>
      </c>
      <c r="B22" s="216">
        <f>VALUE(TRIM(LEFT('熊野市・北牟婁郡・南牟婁郡'!D12,2)))</f>
        <v>3</v>
      </c>
      <c r="C22" s="217">
        <f>'熊野市・北牟婁郡・南牟婁郡'!F12</f>
        <v>2200</v>
      </c>
      <c r="D22" s="218">
        <f>'熊野市・北牟婁郡・南牟婁郡'!G12</f>
        <v>0</v>
      </c>
      <c r="E22" s="219">
        <f>VALUE(TRIM(LEFT('熊野市・北牟婁郡・南牟婁郡'!I12,2)))</f>
        <v>1</v>
      </c>
      <c r="F22" s="217">
        <f>'熊野市・北牟婁郡・南牟婁郡'!K12</f>
        <v>3150</v>
      </c>
      <c r="G22" s="218">
        <f>'熊野市・北牟婁郡・南牟婁郡'!L12</f>
        <v>0</v>
      </c>
      <c r="H22" s="219">
        <f>VALUE(TRIM(LEFT('熊野市・北牟婁郡・南牟婁郡'!N12,2)))</f>
        <v>0</v>
      </c>
      <c r="I22" s="217">
        <f>'熊野市・北牟婁郡・南牟婁郡'!P12</f>
        <v>0</v>
      </c>
      <c r="J22" s="218">
        <f>'熊野市・北牟婁郡・南牟婁郡'!Q12</f>
        <v>0</v>
      </c>
      <c r="K22" s="219">
        <f>VALUE(TRIM(LEFT('熊野市・北牟婁郡・南牟婁郡'!S12,2)))</f>
        <v>1</v>
      </c>
      <c r="L22" s="217">
        <f>'熊野市・北牟婁郡・南牟婁郡'!U12</f>
        <v>1200</v>
      </c>
      <c r="M22" s="218">
        <f>'熊野市・北牟婁郡・南牟婁郡'!V12</f>
        <v>0</v>
      </c>
      <c r="N22" s="219">
        <f>VALUE(TRIM(LEFT('熊野市・北牟婁郡・南牟婁郡'!X12,2)))</f>
        <v>0</v>
      </c>
      <c r="O22" s="217">
        <f>'熊野市・北牟婁郡・南牟婁郡'!Z12</f>
        <v>0</v>
      </c>
      <c r="P22" s="218">
        <f>'熊野市・北牟婁郡・南牟婁郡'!AA12</f>
        <v>0</v>
      </c>
      <c r="Q22" s="219">
        <f t="shared" si="0"/>
        <v>5</v>
      </c>
      <c r="R22" s="217">
        <f t="shared" si="1"/>
        <v>6550</v>
      </c>
      <c r="S22" s="218">
        <f t="shared" si="2"/>
        <v>0</v>
      </c>
      <c r="T22" s="221"/>
      <c r="U22" s="215"/>
      <c r="V22" s="208"/>
      <c r="W22" s="208"/>
      <c r="X22" s="208"/>
      <c r="Y22" s="208"/>
      <c r="Z22" s="208"/>
      <c r="AA22" s="208"/>
    </row>
    <row r="23" spans="1:27" s="209" customFormat="1" ht="21.75" customHeight="1">
      <c r="A23" s="227" t="s">
        <v>712</v>
      </c>
      <c r="B23" s="216">
        <f>VALUE(TRIM(LEFT('熊野市・北牟婁郡・南牟婁郡'!D28,2)))</f>
        <v>6</v>
      </c>
      <c r="C23" s="217">
        <f>'熊野市・北牟婁郡・南牟婁郡'!F28</f>
        <v>4050</v>
      </c>
      <c r="D23" s="218">
        <f>'熊野市・北牟婁郡・南牟婁郡'!G28</f>
        <v>0</v>
      </c>
      <c r="E23" s="219">
        <f>VALUE(TRIM(LEFT('熊野市・北牟婁郡・南牟婁郡'!I28,2)))</f>
        <v>3</v>
      </c>
      <c r="F23" s="217">
        <f>'熊野市・北牟婁郡・南牟婁郡'!K28</f>
        <v>1300</v>
      </c>
      <c r="G23" s="218">
        <f>'熊野市・北牟婁郡・南牟婁郡'!L28</f>
        <v>0</v>
      </c>
      <c r="H23" s="219">
        <f>VALUE(TRIM(LEFT('熊野市・北牟婁郡・南牟婁郡'!N28,2)))</f>
        <v>2</v>
      </c>
      <c r="I23" s="217">
        <f>'熊野市・北牟婁郡・南牟婁郡'!P28</f>
        <v>700</v>
      </c>
      <c r="J23" s="218">
        <f>'熊野市・北牟婁郡・南牟婁郡'!Q28</f>
        <v>0</v>
      </c>
      <c r="K23" s="219">
        <f>VALUE(TRIM(LEFT('熊野市・北牟婁郡・南牟婁郡'!S28,2)))</f>
        <v>2</v>
      </c>
      <c r="L23" s="217">
        <f>'熊野市・北牟婁郡・南牟婁郡'!U28</f>
        <v>650</v>
      </c>
      <c r="M23" s="218">
        <f>'熊野市・北牟婁郡・南牟婁郡'!V28</f>
        <v>0</v>
      </c>
      <c r="N23" s="219">
        <f>VALUE(TRIM(LEFT('熊野市・北牟婁郡・南牟婁郡'!X28,2)))</f>
        <v>0</v>
      </c>
      <c r="O23" s="217">
        <f>'熊野市・北牟婁郡・南牟婁郡'!Z28</f>
        <v>0</v>
      </c>
      <c r="P23" s="218">
        <f>'熊野市・北牟婁郡・南牟婁郡'!AA28</f>
        <v>0</v>
      </c>
      <c r="Q23" s="219">
        <f t="shared" si="0"/>
        <v>13</v>
      </c>
      <c r="R23" s="217">
        <f t="shared" si="1"/>
        <v>6700</v>
      </c>
      <c r="S23" s="218">
        <f t="shared" si="2"/>
        <v>0</v>
      </c>
      <c r="T23" s="221"/>
      <c r="U23" s="215"/>
      <c r="V23" s="208"/>
      <c r="W23" s="208"/>
      <c r="X23" s="208"/>
      <c r="Y23" s="208"/>
      <c r="Z23" s="208"/>
      <c r="AA23" s="208"/>
    </row>
    <row r="24" spans="1:27" s="209" customFormat="1" ht="21.75" customHeight="1">
      <c r="A24" s="227" t="s">
        <v>713</v>
      </c>
      <c r="B24" s="216">
        <f>VALUE(TRIM(LEFT('熊野市・北牟婁郡・南牟婁郡'!D42,2)))</f>
        <v>0</v>
      </c>
      <c r="C24" s="217">
        <f>'熊野市・北牟婁郡・南牟婁郡'!F42</f>
        <v>0</v>
      </c>
      <c r="D24" s="218">
        <f>'熊野市・北牟婁郡・南牟婁郡'!G42</f>
        <v>0</v>
      </c>
      <c r="E24" s="219">
        <f>VALUE(TRIM(LEFT('熊野市・北牟婁郡・南牟婁郡'!I42,2)))</f>
        <v>5</v>
      </c>
      <c r="F24" s="217">
        <f>'熊野市・北牟婁郡・南牟婁郡'!K42</f>
        <v>4850</v>
      </c>
      <c r="G24" s="218">
        <f>'熊野市・北牟婁郡・南牟婁郡'!L42</f>
        <v>0</v>
      </c>
      <c r="H24" s="219">
        <f>VALUE(TRIM(LEFT('熊野市・北牟婁郡・南牟婁郡'!N42,2)))</f>
        <v>0</v>
      </c>
      <c r="I24" s="217">
        <f>'熊野市・北牟婁郡・南牟婁郡'!P42</f>
        <v>0</v>
      </c>
      <c r="J24" s="218">
        <f>'熊野市・北牟婁郡・南牟婁郡'!Q42</f>
        <v>0</v>
      </c>
      <c r="K24" s="219">
        <f>VALUE(TRIM(LEFT('熊野市・北牟婁郡・南牟婁郡'!S42,2)))</f>
        <v>1</v>
      </c>
      <c r="L24" s="217">
        <f>'熊野市・北牟婁郡・南牟婁郡'!U42</f>
        <v>1950</v>
      </c>
      <c r="M24" s="218">
        <f>'熊野市・北牟婁郡・南牟婁郡'!V42</f>
        <v>0</v>
      </c>
      <c r="N24" s="219">
        <f>VALUE(TRIM(LEFT('熊野市・北牟婁郡・南牟婁郡'!X42,2)))</f>
        <v>0</v>
      </c>
      <c r="O24" s="217">
        <f>'熊野市・北牟婁郡・南牟婁郡'!Z42</f>
        <v>0</v>
      </c>
      <c r="P24" s="218">
        <f>'熊野市・北牟婁郡・南牟婁郡'!AA42</f>
        <v>0</v>
      </c>
      <c r="Q24" s="219">
        <f t="shared" si="0"/>
        <v>6</v>
      </c>
      <c r="R24" s="217">
        <f t="shared" si="1"/>
        <v>6800</v>
      </c>
      <c r="S24" s="218">
        <f t="shared" si="2"/>
        <v>0</v>
      </c>
      <c r="T24" s="221"/>
      <c r="U24" s="215"/>
      <c r="V24" s="208"/>
      <c r="W24" s="208"/>
      <c r="X24" s="208"/>
      <c r="Y24" s="208"/>
      <c r="Z24" s="208"/>
      <c r="AA24" s="208"/>
    </row>
    <row r="25" spans="1:27" s="209" customFormat="1" ht="21.75" customHeight="1">
      <c r="A25" s="227" t="s">
        <v>756</v>
      </c>
      <c r="B25" s="216">
        <f>VALUE(TRIM(LEFT('伊賀市・名張市・新宮市'!D19,2)))</f>
        <v>5</v>
      </c>
      <c r="C25" s="217">
        <f>'伊賀市・名張市・新宮市'!F19</f>
        <v>4100</v>
      </c>
      <c r="D25" s="218">
        <f>'伊賀市・名張市・新宮市'!G19</f>
        <v>0</v>
      </c>
      <c r="E25" s="219">
        <f>VALUE(TRIM(LEFT('伊賀市・名張市・新宮市'!I19,2)))</f>
        <v>9</v>
      </c>
      <c r="F25" s="217">
        <f>'伊賀市・名張市・新宮市'!K19</f>
        <v>15500</v>
      </c>
      <c r="G25" s="218">
        <f>'伊賀市・名張市・新宮市'!L19</f>
        <v>0</v>
      </c>
      <c r="H25" s="219">
        <f>VALUE(TRIM(LEFT('伊賀市・名張市・新宮市'!N19,2)))</f>
        <v>2</v>
      </c>
      <c r="I25" s="217">
        <f>'伊賀市・名張市・新宮市'!P19</f>
        <v>3450</v>
      </c>
      <c r="J25" s="218">
        <f>'伊賀市・名張市・新宮市'!Q19</f>
        <v>0</v>
      </c>
      <c r="K25" s="219">
        <f>VALUE(TRIM(LEFT('伊賀市・名張市・新宮市'!S19,2)))</f>
        <v>2</v>
      </c>
      <c r="L25" s="217">
        <f>'伊賀市・名張市・新宮市'!U19</f>
        <v>5250</v>
      </c>
      <c r="M25" s="218">
        <f>'伊賀市・名張市・新宮市'!V19</f>
        <v>0</v>
      </c>
      <c r="N25" s="219">
        <f>VALUE(TRIM(LEFT('伊賀市・名張市・新宮市'!X19,2)))</f>
        <v>9</v>
      </c>
      <c r="O25" s="217">
        <f>'伊賀市・名張市・新宮市'!Z19</f>
        <v>1150</v>
      </c>
      <c r="P25" s="218">
        <f>'伊賀市・名張市・新宮市'!AA19</f>
        <v>0</v>
      </c>
      <c r="Q25" s="219">
        <f t="shared" si="0"/>
        <v>27</v>
      </c>
      <c r="R25" s="217">
        <f t="shared" si="1"/>
        <v>29450</v>
      </c>
      <c r="S25" s="218">
        <f t="shared" si="2"/>
        <v>0</v>
      </c>
      <c r="T25" s="221"/>
      <c r="U25" s="215"/>
      <c r="V25" s="208"/>
      <c r="W25" s="208"/>
      <c r="X25" s="208"/>
      <c r="Y25" s="208"/>
      <c r="Z25" s="208"/>
      <c r="AA25" s="208"/>
    </row>
    <row r="26" spans="1:27" s="209" customFormat="1" ht="21.75" customHeight="1">
      <c r="A26" s="227" t="s">
        <v>757</v>
      </c>
      <c r="B26" s="216">
        <f>VALUE(TRIM(LEFT('伊賀市・名張市・新宮市'!D33,2)))</f>
        <v>3</v>
      </c>
      <c r="C26" s="217">
        <f>'伊賀市・名張市・新宮市'!F33</f>
        <v>1900</v>
      </c>
      <c r="D26" s="218">
        <f>'伊賀市・名張市・新宮市'!G33</f>
        <v>0</v>
      </c>
      <c r="E26" s="219">
        <f>VALUE(TRIM(LEFT('伊賀市・名張市・新宮市'!I33,2)))</f>
        <v>2</v>
      </c>
      <c r="F26" s="217">
        <f>'伊賀市・名張市・新宮市'!K33</f>
        <v>10800</v>
      </c>
      <c r="G26" s="218">
        <f>'伊賀市・名張市・新宮市'!L33</f>
        <v>0</v>
      </c>
      <c r="H26" s="219">
        <f>VALUE(TRIM(LEFT('伊賀市・名張市・新宮市'!N33,2)))</f>
        <v>5</v>
      </c>
      <c r="I26" s="217">
        <f>'伊賀市・名張市・新宮市'!P33</f>
        <v>8050</v>
      </c>
      <c r="J26" s="218">
        <f>'伊賀市・名張市・新宮市'!Q33</f>
        <v>0</v>
      </c>
      <c r="K26" s="219">
        <f>VALUE(TRIM(LEFT('伊賀市・名張市・新宮市'!S33,2)))</f>
        <v>2</v>
      </c>
      <c r="L26" s="217">
        <f>'伊賀市・名張市・新宮市'!U33</f>
        <v>6700</v>
      </c>
      <c r="M26" s="218">
        <f>'伊賀市・名張市・新宮市'!V33</f>
        <v>0</v>
      </c>
      <c r="N26" s="219">
        <f>VALUE(TRIM(LEFT('伊賀市・名張市・新宮市'!X33,2)))</f>
        <v>3</v>
      </c>
      <c r="O26" s="217">
        <f>'伊賀市・名張市・新宮市'!Z33</f>
        <v>2900</v>
      </c>
      <c r="P26" s="218">
        <f>'伊賀市・名張市・新宮市'!AA33</f>
        <v>0</v>
      </c>
      <c r="Q26" s="219">
        <f t="shared" si="0"/>
        <v>15</v>
      </c>
      <c r="R26" s="217">
        <f t="shared" si="1"/>
        <v>30350</v>
      </c>
      <c r="S26" s="218">
        <f t="shared" si="2"/>
        <v>0</v>
      </c>
      <c r="T26" s="221"/>
      <c r="U26" s="215"/>
      <c r="V26" s="208"/>
      <c r="W26" s="208"/>
      <c r="X26" s="208"/>
      <c r="Y26" s="208"/>
      <c r="Z26" s="208"/>
      <c r="AA26" s="208"/>
    </row>
    <row r="27" spans="1:27" s="209" customFormat="1" ht="21.75" customHeight="1">
      <c r="A27" s="227" t="s">
        <v>758</v>
      </c>
      <c r="B27" s="216">
        <f>VALUE(TRIM(LEFT('伊賀市・名張市・新宮市'!D42,2)))</f>
        <v>1</v>
      </c>
      <c r="C27" s="217">
        <f>'伊賀市・名張市・新宮市'!F42</f>
        <v>400</v>
      </c>
      <c r="D27" s="218">
        <f>'伊賀市・名張市・新宮市'!G42</f>
        <v>0</v>
      </c>
      <c r="E27" s="219">
        <f>VALUE(TRIM(LEFT('伊賀市・名張市・新宮市'!I42,2)))</f>
        <v>1</v>
      </c>
      <c r="F27" s="217">
        <f>'伊賀市・名張市・新宮市'!K42</f>
        <v>3650</v>
      </c>
      <c r="G27" s="218">
        <f>'伊賀市・名張市・新宮市'!L42</f>
        <v>0</v>
      </c>
      <c r="H27" s="219">
        <f>VALUE(TRIM(LEFT('伊賀市・名張市・新宮市'!N42,2)))</f>
        <v>2</v>
      </c>
      <c r="I27" s="217">
        <f>'伊賀市・名張市・新宮市'!P42</f>
        <v>2600</v>
      </c>
      <c r="J27" s="218">
        <f>'伊賀市・名張市・新宮市'!Q42</f>
        <v>0</v>
      </c>
      <c r="K27" s="219">
        <f>VALUE(TRIM(LEFT('伊賀市・名張市・新宮市'!S42,2)))</f>
        <v>2</v>
      </c>
      <c r="L27" s="217">
        <f>'伊賀市・名張市・新宮市'!U42</f>
        <v>2900</v>
      </c>
      <c r="M27" s="218">
        <f>'伊賀市・名張市・新宮市'!V42</f>
        <v>0</v>
      </c>
      <c r="N27" s="219">
        <f>VALUE(TRIM(LEFT('伊賀市・名張市・新宮市'!X42,2)))</f>
        <v>2</v>
      </c>
      <c r="O27" s="217">
        <f>'伊賀市・名張市・新宮市'!Z42</f>
        <v>500</v>
      </c>
      <c r="P27" s="218">
        <f>'伊賀市・名張市・新宮市'!AA42</f>
        <v>0</v>
      </c>
      <c r="Q27" s="219">
        <f t="shared" si="0"/>
        <v>8</v>
      </c>
      <c r="R27" s="217">
        <f t="shared" si="1"/>
        <v>10050</v>
      </c>
      <c r="S27" s="218">
        <f>SUM(D27,P27,G27,J27,M27)</f>
        <v>0</v>
      </c>
      <c r="T27" s="221"/>
      <c r="U27" s="215"/>
      <c r="V27" s="208"/>
      <c r="W27" s="208"/>
      <c r="X27" s="208"/>
      <c r="Y27" s="208"/>
      <c r="Z27" s="208"/>
      <c r="AA27" s="208"/>
    </row>
    <row r="28" spans="1:27" s="209" customFormat="1" ht="21.75" customHeight="1">
      <c r="A28" s="207" t="s">
        <v>24</v>
      </c>
      <c r="B28" s="222">
        <f aca="true" t="shared" si="3" ref="B28:S28">SUM(B6:B27)</f>
        <v>190</v>
      </c>
      <c r="C28" s="223">
        <f t="shared" si="3"/>
        <v>329950</v>
      </c>
      <c r="D28" s="224">
        <f t="shared" si="3"/>
        <v>0</v>
      </c>
      <c r="E28" s="225">
        <f t="shared" si="3"/>
        <v>79</v>
      </c>
      <c r="F28" s="223">
        <f t="shared" si="3"/>
        <v>126850</v>
      </c>
      <c r="G28" s="224">
        <f t="shared" si="3"/>
        <v>0</v>
      </c>
      <c r="H28" s="225">
        <f t="shared" si="3"/>
        <v>59</v>
      </c>
      <c r="I28" s="223">
        <f t="shared" si="3"/>
        <v>66700</v>
      </c>
      <c r="J28" s="224">
        <f t="shared" si="3"/>
        <v>0</v>
      </c>
      <c r="K28" s="225">
        <f t="shared" si="3"/>
        <v>72</v>
      </c>
      <c r="L28" s="223">
        <f t="shared" si="3"/>
        <v>61000</v>
      </c>
      <c r="M28" s="224">
        <f t="shared" si="3"/>
        <v>0</v>
      </c>
      <c r="N28" s="222">
        <f t="shared" si="3"/>
        <v>18</v>
      </c>
      <c r="O28" s="223">
        <f t="shared" si="3"/>
        <v>8650</v>
      </c>
      <c r="P28" s="224">
        <f t="shared" si="3"/>
        <v>0</v>
      </c>
      <c r="Q28" s="222">
        <f t="shared" si="3"/>
        <v>418</v>
      </c>
      <c r="R28" s="223">
        <f t="shared" si="3"/>
        <v>593150</v>
      </c>
      <c r="S28" s="224">
        <f t="shared" si="3"/>
        <v>0</v>
      </c>
      <c r="T28" s="322"/>
      <c r="U28" s="323"/>
      <c r="V28" s="208"/>
      <c r="W28" s="208"/>
      <c r="X28" s="208"/>
      <c r="Y28" s="208"/>
      <c r="Z28" s="208"/>
      <c r="AA28" s="208"/>
    </row>
    <row r="29" ht="19.5" customHeight="1">
      <c r="U29" s="108" t="s">
        <v>25</v>
      </c>
    </row>
    <row r="30" ht="15" customHeight="1"/>
    <row r="31" ht="15" customHeight="1"/>
    <row r="32" ht="15" customHeight="1"/>
    <row r="33" ht="15" customHeight="1"/>
    <row r="34" ht="15" customHeight="1"/>
  </sheetData>
  <sheetProtection password="CC7B" sheet="1" objects="1" scenarios="1" formatCells="0"/>
  <mergeCells count="15">
    <mergeCell ref="B1:E2"/>
    <mergeCell ref="G1:O1"/>
    <mergeCell ref="N5:P5"/>
    <mergeCell ref="Q1:S1"/>
    <mergeCell ref="G2:O2"/>
    <mergeCell ref="Q2:S2"/>
    <mergeCell ref="B5:D5"/>
    <mergeCell ref="E5:G5"/>
    <mergeCell ref="H5:J5"/>
    <mergeCell ref="A4:S4"/>
    <mergeCell ref="K5:M5"/>
    <mergeCell ref="Q5:S5"/>
    <mergeCell ref="T5:U5"/>
    <mergeCell ref="T28:U28"/>
    <mergeCell ref="T4:U4"/>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6:A7" location="桑名市・桑名郡!A1" display="桑名市"/>
    <hyperlink ref="A8:A9" location="いなべ市・員弁郡!A1" display="いなべ市"/>
    <hyperlink ref="A10" location="四日市市!A1" display="四日市市"/>
    <hyperlink ref="A11:A12" location="三重郡・亀山市!A1" display="三重郡"/>
    <hyperlink ref="A13" location="鈴鹿市!A1" display="鈴鹿市"/>
    <hyperlink ref="A14" location="津市!A1" display="津市"/>
    <hyperlink ref="A15:A16" location="松阪市・多気郡!A1" display="松阪市"/>
    <hyperlink ref="A17:A18" location="伊勢市・度会郡!A1" display="伊勢市"/>
    <hyperlink ref="A19:A21" location="鳥羽市・志摩市・尾鷲市!A1" display="鳥羽市"/>
    <hyperlink ref="A22:A24" location="熊野市・北牟婁郡・南牟婁郡!A1" display="熊野市"/>
    <hyperlink ref="A25:A27" location="伊賀市・名張市・新宮市!A1" display="伊賀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7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D16" sqref="D16"/>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SUM(I4,I30)</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43</v>
      </c>
      <c r="C4" s="350"/>
      <c r="D4" s="350"/>
      <c r="E4" s="350"/>
      <c r="F4" s="18"/>
      <c r="G4" s="19" t="s">
        <v>4</v>
      </c>
      <c r="H4" s="20"/>
      <c r="I4" s="351">
        <f>SUM(G28,L28,Q28,V28,AA28)</f>
        <v>0</v>
      </c>
      <c r="J4" s="351"/>
      <c r="K4" s="21" t="s">
        <v>40</v>
      </c>
      <c r="L4" s="352">
        <f>SUM(F28,K28,P28,U28,Z28)</f>
        <v>46250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91</v>
      </c>
      <c r="Y5" s="349"/>
      <c r="Z5" s="349"/>
      <c r="AA5" s="29" t="s">
        <v>42</v>
      </c>
      <c r="AB5" s="30" t="s">
        <v>11</v>
      </c>
    </row>
    <row r="6" spans="1:32" s="4" customFormat="1" ht="15" customHeight="1">
      <c r="A6" s="32"/>
      <c r="B6" s="33"/>
      <c r="C6" s="122" t="s">
        <v>47</v>
      </c>
      <c r="D6" s="34" t="s">
        <v>60</v>
      </c>
      <c r="E6" s="35" t="s">
        <v>61</v>
      </c>
      <c r="F6" s="161">
        <v>3400</v>
      </c>
      <c r="G6" s="162"/>
      <c r="H6" s="125" t="s">
        <v>78</v>
      </c>
      <c r="I6" s="34" t="s">
        <v>79</v>
      </c>
      <c r="J6" s="35" t="s">
        <v>976</v>
      </c>
      <c r="K6" s="47">
        <v>1950</v>
      </c>
      <c r="L6" s="6"/>
      <c r="M6" s="125" t="s">
        <v>86</v>
      </c>
      <c r="N6" s="34" t="s">
        <v>87</v>
      </c>
      <c r="O6" s="35"/>
      <c r="P6" s="47">
        <v>1200</v>
      </c>
      <c r="Q6" s="6"/>
      <c r="R6" s="125" t="s">
        <v>92</v>
      </c>
      <c r="S6" s="34" t="s">
        <v>62</v>
      </c>
      <c r="T6" s="35"/>
      <c r="U6" s="47">
        <v>1100</v>
      </c>
      <c r="V6" s="6"/>
      <c r="W6" s="125"/>
      <c r="X6" s="34"/>
      <c r="Y6" s="35"/>
      <c r="Z6" s="47"/>
      <c r="AA6" s="6"/>
      <c r="AB6" s="73"/>
      <c r="AF6" s="31"/>
    </row>
    <row r="7" spans="1:32" s="4" customFormat="1" ht="15" customHeight="1">
      <c r="A7" s="37"/>
      <c r="B7" s="33"/>
      <c r="C7" s="123" t="s">
        <v>48</v>
      </c>
      <c r="D7" s="38" t="s">
        <v>62</v>
      </c>
      <c r="E7" s="39" t="s">
        <v>61</v>
      </c>
      <c r="F7" s="163">
        <v>3550</v>
      </c>
      <c r="G7" s="164"/>
      <c r="H7" s="123" t="s">
        <v>80</v>
      </c>
      <c r="I7" s="38" t="s">
        <v>63</v>
      </c>
      <c r="J7" s="39" t="s">
        <v>976</v>
      </c>
      <c r="K7" s="48">
        <v>2700</v>
      </c>
      <c r="L7" s="8"/>
      <c r="M7" s="123" t="s">
        <v>88</v>
      </c>
      <c r="N7" s="38" t="s">
        <v>63</v>
      </c>
      <c r="O7" s="39"/>
      <c r="P7" s="51">
        <v>1800</v>
      </c>
      <c r="Q7" s="8"/>
      <c r="R7" s="123" t="s">
        <v>93</v>
      </c>
      <c r="S7" s="38" t="s">
        <v>63</v>
      </c>
      <c r="T7" s="39"/>
      <c r="U7" s="49">
        <v>1550</v>
      </c>
      <c r="V7" s="8"/>
      <c r="W7" s="123"/>
      <c r="X7" s="38"/>
      <c r="Y7" s="39"/>
      <c r="Z7" s="49"/>
      <c r="AA7" s="8"/>
      <c r="AB7" s="74"/>
      <c r="AF7" s="31"/>
    </row>
    <row r="8" spans="1:32" s="4" customFormat="1" ht="15" customHeight="1">
      <c r="A8" s="37"/>
      <c r="B8" s="33"/>
      <c r="C8" s="123" t="s">
        <v>49</v>
      </c>
      <c r="D8" s="38" t="s">
        <v>63</v>
      </c>
      <c r="E8" s="39" t="s">
        <v>13</v>
      </c>
      <c r="F8" s="163">
        <v>3650</v>
      </c>
      <c r="G8" s="164"/>
      <c r="H8" s="123" t="s">
        <v>81</v>
      </c>
      <c r="I8" s="38" t="s">
        <v>82</v>
      </c>
      <c r="J8" s="39"/>
      <c r="K8" s="49">
        <v>1750</v>
      </c>
      <c r="L8" s="8"/>
      <c r="M8" s="123" t="s">
        <v>89</v>
      </c>
      <c r="N8" s="38" t="s">
        <v>62</v>
      </c>
      <c r="O8" s="39"/>
      <c r="P8" s="49">
        <v>800</v>
      </c>
      <c r="Q8" s="8"/>
      <c r="R8" s="123"/>
      <c r="S8" s="38"/>
      <c r="T8" s="39"/>
      <c r="U8" s="48"/>
      <c r="V8" s="8"/>
      <c r="W8" s="123"/>
      <c r="X8" s="38"/>
      <c r="Y8" s="39"/>
      <c r="Z8" s="48"/>
      <c r="AA8" s="8"/>
      <c r="AB8" s="74"/>
      <c r="AF8" s="31"/>
    </row>
    <row r="9" spans="1:32" s="4" customFormat="1" ht="15" customHeight="1">
      <c r="A9" s="37"/>
      <c r="B9" s="33"/>
      <c r="C9" s="123" t="s">
        <v>50</v>
      </c>
      <c r="D9" s="38" t="s">
        <v>64</v>
      </c>
      <c r="E9" s="39" t="s">
        <v>61</v>
      </c>
      <c r="F9" s="163">
        <v>1450</v>
      </c>
      <c r="G9" s="164"/>
      <c r="H9" s="123" t="s">
        <v>83</v>
      </c>
      <c r="I9" s="38" t="s">
        <v>84</v>
      </c>
      <c r="J9" s="39"/>
      <c r="K9" s="49">
        <v>2700</v>
      </c>
      <c r="L9" s="8"/>
      <c r="M9" s="123" t="s">
        <v>90</v>
      </c>
      <c r="N9" s="38" t="s">
        <v>76</v>
      </c>
      <c r="O9" s="39"/>
      <c r="P9" s="49">
        <v>950</v>
      </c>
      <c r="Q9" s="8"/>
      <c r="R9" s="123"/>
      <c r="S9" s="38"/>
      <c r="T9" s="39"/>
      <c r="U9" s="48"/>
      <c r="V9" s="8"/>
      <c r="W9" s="123"/>
      <c r="X9" s="38"/>
      <c r="Y9" s="39"/>
      <c r="Z9" s="48"/>
      <c r="AA9" s="8"/>
      <c r="AB9" s="75"/>
      <c r="AF9" s="31"/>
    </row>
    <row r="10" spans="1:32" s="4" customFormat="1" ht="15" customHeight="1">
      <c r="A10" s="37"/>
      <c r="B10" s="33"/>
      <c r="C10" s="123" t="s">
        <v>51</v>
      </c>
      <c r="D10" s="38" t="s">
        <v>65</v>
      </c>
      <c r="E10" s="39" t="s">
        <v>13</v>
      </c>
      <c r="F10" s="163">
        <v>1200</v>
      </c>
      <c r="G10" s="164"/>
      <c r="H10" s="123" t="s">
        <v>85</v>
      </c>
      <c r="I10" s="38" t="s">
        <v>76</v>
      </c>
      <c r="J10" s="39" t="s">
        <v>975</v>
      </c>
      <c r="K10" s="49">
        <v>400</v>
      </c>
      <c r="L10" s="8"/>
      <c r="M10" s="123"/>
      <c r="N10" s="38"/>
      <c r="O10" s="39"/>
      <c r="P10" s="49"/>
      <c r="Q10" s="8"/>
      <c r="R10" s="123"/>
      <c r="S10" s="38"/>
      <c r="T10" s="39"/>
      <c r="U10" s="49"/>
      <c r="V10" s="8"/>
      <c r="W10" s="123"/>
      <c r="X10" s="38"/>
      <c r="Y10" s="39"/>
      <c r="Z10" s="49"/>
      <c r="AA10" s="8"/>
      <c r="AB10" s="75"/>
      <c r="AF10" s="31"/>
    </row>
    <row r="11" spans="1:32" s="4" customFormat="1" ht="15" customHeight="1">
      <c r="A11" s="37"/>
      <c r="B11" s="33"/>
      <c r="C11" s="123" t="s">
        <v>52</v>
      </c>
      <c r="D11" s="38" t="s">
        <v>66</v>
      </c>
      <c r="E11" s="39" t="s">
        <v>61</v>
      </c>
      <c r="F11" s="163">
        <v>1500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37"/>
      <c r="B12" s="33"/>
      <c r="C12" s="123" t="s">
        <v>53</v>
      </c>
      <c r="D12" s="38" t="s">
        <v>67</v>
      </c>
      <c r="E12" s="39" t="s">
        <v>68</v>
      </c>
      <c r="F12" s="163">
        <v>2150</v>
      </c>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33"/>
      <c r="C13" s="123" t="s">
        <v>54</v>
      </c>
      <c r="D13" s="121" t="s">
        <v>69</v>
      </c>
      <c r="E13" s="39" t="s">
        <v>70</v>
      </c>
      <c r="F13" s="163">
        <v>3350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55</v>
      </c>
      <c r="D14" s="38" t="s">
        <v>71</v>
      </c>
      <c r="E14" s="39" t="s">
        <v>70</v>
      </c>
      <c r="F14" s="163">
        <v>2050</v>
      </c>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t="s">
        <v>56</v>
      </c>
      <c r="D15" s="38" t="s">
        <v>1003</v>
      </c>
      <c r="E15" s="39" t="s">
        <v>75</v>
      </c>
      <c r="F15" s="166">
        <v>1000</v>
      </c>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t="s">
        <v>57</v>
      </c>
      <c r="D16" s="38" t="s">
        <v>76</v>
      </c>
      <c r="E16" s="39" t="s">
        <v>77</v>
      </c>
      <c r="F16" s="166">
        <v>2300</v>
      </c>
      <c r="G16" s="164"/>
      <c r="H16" s="123"/>
      <c r="I16" s="38"/>
      <c r="J16" s="39"/>
      <c r="K16" s="49"/>
      <c r="L16" s="8"/>
      <c r="M16" s="123"/>
      <c r="N16" s="38"/>
      <c r="O16" s="39"/>
      <c r="P16" s="49"/>
      <c r="Q16" s="8"/>
      <c r="R16" s="123"/>
      <c r="S16" s="38"/>
      <c r="T16" s="39"/>
      <c r="U16" s="49"/>
      <c r="V16" s="8"/>
      <c r="W16" s="123"/>
      <c r="X16" s="38"/>
      <c r="Y16" s="39"/>
      <c r="Z16" s="49"/>
      <c r="AA16" s="8"/>
      <c r="AB16" s="75"/>
    </row>
    <row r="17" spans="1:32" s="4" customFormat="1" ht="15" customHeight="1">
      <c r="A17" s="37"/>
      <c r="B17" s="33"/>
      <c r="C17" s="123" t="s">
        <v>58</v>
      </c>
      <c r="D17" s="38" t="s">
        <v>72</v>
      </c>
      <c r="E17" s="39" t="s">
        <v>73</v>
      </c>
      <c r="F17" s="163">
        <v>1500</v>
      </c>
      <c r="G17" s="164"/>
      <c r="H17" s="123"/>
      <c r="I17" s="38"/>
      <c r="J17" s="39"/>
      <c r="K17" s="48"/>
      <c r="L17" s="8"/>
      <c r="M17" s="123"/>
      <c r="N17" s="38"/>
      <c r="O17" s="39"/>
      <c r="P17" s="51"/>
      <c r="Q17" s="8"/>
      <c r="R17" s="123"/>
      <c r="S17" s="38"/>
      <c r="T17" s="39"/>
      <c r="U17" s="49"/>
      <c r="V17" s="8"/>
      <c r="W17" s="123"/>
      <c r="X17" s="38"/>
      <c r="Y17" s="39"/>
      <c r="Z17" s="49"/>
      <c r="AA17" s="8"/>
      <c r="AB17" s="74"/>
      <c r="AF17" s="31"/>
    </row>
    <row r="18" spans="1:32" s="4" customFormat="1" ht="15" customHeight="1">
      <c r="A18" s="37"/>
      <c r="B18" s="33"/>
      <c r="C18" s="123" t="s">
        <v>59</v>
      </c>
      <c r="D18" s="38" t="s">
        <v>74</v>
      </c>
      <c r="E18" s="39" t="s">
        <v>73</v>
      </c>
      <c r="F18" s="163">
        <v>2250</v>
      </c>
      <c r="G18" s="164"/>
      <c r="H18" s="123"/>
      <c r="I18" s="38"/>
      <c r="J18" s="39"/>
      <c r="K18" s="49"/>
      <c r="L18" s="8"/>
      <c r="M18" s="123"/>
      <c r="N18" s="38"/>
      <c r="O18" s="39"/>
      <c r="P18" s="49"/>
      <c r="Q18" s="8"/>
      <c r="R18" s="123"/>
      <c r="S18" s="38"/>
      <c r="T18" s="39"/>
      <c r="U18" s="48"/>
      <c r="V18" s="8"/>
      <c r="W18" s="123"/>
      <c r="X18" s="38"/>
      <c r="Y18" s="39"/>
      <c r="Z18" s="48"/>
      <c r="AA18" s="8"/>
      <c r="AB18" s="74"/>
      <c r="AF18" s="31"/>
    </row>
    <row r="19" spans="1:32" s="4" customFormat="1" ht="15" customHeight="1">
      <c r="A19" s="37"/>
      <c r="B19" s="33"/>
      <c r="C19" s="123"/>
      <c r="D19" s="38"/>
      <c r="E19" s="39"/>
      <c r="F19" s="163"/>
      <c r="G19" s="164"/>
      <c r="H19" s="123"/>
      <c r="I19" s="38"/>
      <c r="J19" s="39"/>
      <c r="K19" s="49"/>
      <c r="L19" s="8"/>
      <c r="M19" s="123"/>
      <c r="N19" s="38"/>
      <c r="O19" s="39"/>
      <c r="P19" s="49"/>
      <c r="Q19" s="8"/>
      <c r="R19" s="123"/>
      <c r="S19" s="38"/>
      <c r="T19" s="39"/>
      <c r="U19" s="48"/>
      <c r="V19" s="8"/>
      <c r="W19" s="123"/>
      <c r="X19" s="38"/>
      <c r="Y19" s="39"/>
      <c r="Z19" s="48"/>
      <c r="AA19" s="8"/>
      <c r="AB19" s="75"/>
      <c r="AF19" s="31"/>
    </row>
    <row r="20" spans="1:32" s="4" customFormat="1" ht="15" customHeight="1">
      <c r="A20" s="37"/>
      <c r="B20" s="33"/>
      <c r="C20" s="123"/>
      <c r="D20" s="38"/>
      <c r="E20" s="39"/>
      <c r="F20" s="163"/>
      <c r="G20" s="164"/>
      <c r="H20" s="123"/>
      <c r="I20" s="38"/>
      <c r="J20" s="39"/>
      <c r="K20" s="49"/>
      <c r="L20" s="8"/>
      <c r="M20" s="123"/>
      <c r="N20" s="38"/>
      <c r="O20" s="39"/>
      <c r="P20" s="49"/>
      <c r="Q20" s="8"/>
      <c r="R20" s="123"/>
      <c r="S20" s="38"/>
      <c r="T20" s="39"/>
      <c r="U20" s="49"/>
      <c r="V20" s="8"/>
      <c r="W20" s="123"/>
      <c r="X20" s="38"/>
      <c r="Y20" s="39"/>
      <c r="Z20" s="49"/>
      <c r="AA20" s="8"/>
      <c r="AB20" s="75"/>
      <c r="AF20" s="31"/>
    </row>
    <row r="21" spans="1:32" s="4" customFormat="1" ht="15" customHeight="1">
      <c r="A21" s="37"/>
      <c r="B21" s="33"/>
      <c r="C21" s="123"/>
      <c r="D21" s="38"/>
      <c r="E21" s="39"/>
      <c r="F21" s="163"/>
      <c r="G21" s="164"/>
      <c r="H21" s="123"/>
      <c r="I21" s="38"/>
      <c r="J21" s="39"/>
      <c r="K21" s="49"/>
      <c r="L21" s="8"/>
      <c r="M21" s="123"/>
      <c r="N21" s="38"/>
      <c r="O21" s="39"/>
      <c r="P21" s="49"/>
      <c r="Q21" s="8"/>
      <c r="R21" s="123"/>
      <c r="S21" s="38"/>
      <c r="T21" s="39"/>
      <c r="U21" s="49"/>
      <c r="V21" s="8"/>
      <c r="W21" s="123"/>
      <c r="X21" s="38"/>
      <c r="Y21" s="39"/>
      <c r="Z21" s="49"/>
      <c r="AA21" s="8"/>
      <c r="AB21" s="75"/>
      <c r="AF21" s="31"/>
    </row>
    <row r="22" spans="1:32" s="4" customFormat="1" ht="15" customHeight="1">
      <c r="A22" s="37"/>
      <c r="B22" s="33"/>
      <c r="C22" s="123"/>
      <c r="D22" s="38"/>
      <c r="E22" s="39"/>
      <c r="F22" s="163"/>
      <c r="G22" s="164"/>
      <c r="H22" s="123"/>
      <c r="I22" s="38"/>
      <c r="J22" s="39"/>
      <c r="K22" s="49"/>
      <c r="L22" s="8"/>
      <c r="M22" s="123"/>
      <c r="N22" s="38"/>
      <c r="O22" s="39"/>
      <c r="P22" s="49"/>
      <c r="Q22" s="8"/>
      <c r="R22" s="123"/>
      <c r="S22" s="38"/>
      <c r="T22" s="39"/>
      <c r="U22" s="49"/>
      <c r="V22" s="8"/>
      <c r="W22" s="123"/>
      <c r="X22" s="38"/>
      <c r="Y22" s="39"/>
      <c r="Z22" s="49"/>
      <c r="AA22" s="8"/>
      <c r="AB22" s="75"/>
      <c r="AF22" s="31"/>
    </row>
    <row r="23" spans="1:28" s="4" customFormat="1" ht="15" customHeight="1">
      <c r="A23" s="37"/>
      <c r="B23" s="33"/>
      <c r="C23" s="123"/>
      <c r="D23" s="38"/>
      <c r="E23" s="39"/>
      <c r="F23" s="163"/>
      <c r="G23" s="164"/>
      <c r="H23" s="123"/>
      <c r="I23" s="38"/>
      <c r="J23" s="39"/>
      <c r="K23" s="49"/>
      <c r="L23" s="8"/>
      <c r="M23" s="123"/>
      <c r="N23" s="38"/>
      <c r="O23" s="39"/>
      <c r="P23" s="49"/>
      <c r="Q23" s="8"/>
      <c r="R23" s="123"/>
      <c r="S23" s="38"/>
      <c r="T23" s="39"/>
      <c r="U23" s="49"/>
      <c r="V23" s="8"/>
      <c r="W23" s="123"/>
      <c r="X23" s="38"/>
      <c r="Y23" s="39"/>
      <c r="Z23" s="49"/>
      <c r="AA23" s="8"/>
      <c r="AB23" s="75"/>
    </row>
    <row r="24" spans="1:28" s="4" customFormat="1" ht="15" customHeight="1">
      <c r="A24" s="37"/>
      <c r="B24" s="33"/>
      <c r="C24" s="123"/>
      <c r="D24" s="38"/>
      <c r="E24" s="39"/>
      <c r="F24" s="163"/>
      <c r="G24" s="164"/>
      <c r="H24" s="123"/>
      <c r="I24" s="38"/>
      <c r="J24" s="39"/>
      <c r="K24" s="49"/>
      <c r="L24" s="8"/>
      <c r="M24" s="123"/>
      <c r="N24" s="38"/>
      <c r="O24" s="39"/>
      <c r="P24" s="49"/>
      <c r="Q24" s="8"/>
      <c r="R24" s="123"/>
      <c r="S24" s="38"/>
      <c r="T24" s="39"/>
      <c r="U24" s="49"/>
      <c r="V24" s="8"/>
      <c r="W24" s="123"/>
      <c r="X24" s="38"/>
      <c r="Y24" s="39"/>
      <c r="Z24" s="49"/>
      <c r="AA24" s="8"/>
      <c r="AB24" s="75"/>
    </row>
    <row r="25" spans="1:28" s="4" customFormat="1" ht="15" customHeight="1">
      <c r="A25" s="37"/>
      <c r="B25" s="33"/>
      <c r="C25" s="123"/>
      <c r="D25" s="38"/>
      <c r="E25" s="39"/>
      <c r="F25" s="166"/>
      <c r="G25" s="164"/>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166"/>
      <c r="G26" s="164"/>
      <c r="H26" s="123"/>
      <c r="I26" s="38"/>
      <c r="J26" s="39"/>
      <c r="K26" s="49"/>
      <c r="L26" s="8"/>
      <c r="M26" s="123"/>
      <c r="N26" s="38"/>
      <c r="O26" s="39"/>
      <c r="P26" s="49"/>
      <c r="Q26" s="8"/>
      <c r="R26" s="123"/>
      <c r="S26" s="38"/>
      <c r="T26" s="39"/>
      <c r="U26" s="49"/>
      <c r="V26" s="8"/>
      <c r="W26" s="123"/>
      <c r="X26" s="38"/>
      <c r="Y26" s="39"/>
      <c r="Z26" s="49"/>
      <c r="AA26" s="8"/>
      <c r="AB26" s="75"/>
    </row>
    <row r="27" spans="1:28" s="4" customFormat="1" ht="15" customHeight="1">
      <c r="A27" s="42"/>
      <c r="B27" s="33"/>
      <c r="C27" s="123"/>
      <c r="D27" s="38"/>
      <c r="E27" s="39"/>
      <c r="F27" s="166"/>
      <c r="G27" s="164"/>
      <c r="H27" s="123"/>
      <c r="I27" s="38"/>
      <c r="J27" s="39"/>
      <c r="K27" s="49"/>
      <c r="L27" s="8"/>
      <c r="M27" s="123"/>
      <c r="N27" s="38"/>
      <c r="O27" s="39"/>
      <c r="P27" s="49"/>
      <c r="Q27" s="8"/>
      <c r="R27" s="123"/>
      <c r="S27" s="38"/>
      <c r="T27" s="39"/>
      <c r="U27" s="49"/>
      <c r="V27" s="8"/>
      <c r="W27" s="123"/>
      <c r="X27" s="38"/>
      <c r="Y27" s="39"/>
      <c r="Z27" s="49"/>
      <c r="AA27" s="8"/>
      <c r="AB27" s="75"/>
    </row>
    <row r="28" spans="1:28" s="4" customFormat="1" ht="15" customHeight="1">
      <c r="A28" s="43"/>
      <c r="B28" s="44"/>
      <c r="C28" s="134"/>
      <c r="D28" s="28" t="str">
        <f>CONCATENATE(FIXED(COUNTA(D6:D27),0,0),"　店")</f>
        <v>13　店</v>
      </c>
      <c r="E28" s="129"/>
      <c r="F28" s="46">
        <f>SUM(F6:F27)</f>
        <v>29350</v>
      </c>
      <c r="G28" s="172">
        <f>SUM(G6:G27)</f>
        <v>0</v>
      </c>
      <c r="H28" s="134"/>
      <c r="I28" s="28" t="str">
        <f>CONCATENATE(FIXED(COUNTA(I6:I27),0,0),"　店")</f>
        <v>5　店</v>
      </c>
      <c r="J28" s="129"/>
      <c r="K28" s="50">
        <f>SUM(K6:K27)</f>
        <v>9500</v>
      </c>
      <c r="L28" s="52">
        <f>SUM(L6:L27)</f>
        <v>0</v>
      </c>
      <c r="M28" s="134"/>
      <c r="N28" s="28" t="str">
        <f>CONCATENATE(FIXED(COUNTA(N6:N27),0,0),"　店")</f>
        <v>4　店</v>
      </c>
      <c r="O28" s="129"/>
      <c r="P28" s="50">
        <f>SUM(P6:P27)</f>
        <v>4750</v>
      </c>
      <c r="Q28" s="52">
        <f>SUM(Q6:Q27)</f>
        <v>0</v>
      </c>
      <c r="R28" s="134"/>
      <c r="S28" s="28" t="str">
        <f>CONCATENATE(FIXED(COUNTA(S6:S27),0,0),"　店")</f>
        <v>2　店</v>
      </c>
      <c r="T28" s="129"/>
      <c r="U28" s="50">
        <f>SUM(U6:U27)</f>
        <v>2650</v>
      </c>
      <c r="V28" s="52">
        <f>SUM(V6:V27)</f>
        <v>0</v>
      </c>
      <c r="W28" s="134"/>
      <c r="X28" s="28" t="str">
        <f>CONCATENATE(FIXED(COUNTA(X6:X27),0,0),"　店")</f>
        <v>0　店</v>
      </c>
      <c r="Y28" s="129"/>
      <c r="Z28" s="50">
        <f>SUM(Z6:Z27)</f>
        <v>0</v>
      </c>
      <c r="AA28" s="52">
        <f>SUM(AA6:AA27)</f>
        <v>0</v>
      </c>
      <c r="AB28" s="55"/>
    </row>
    <row r="29" spans="2:28" s="31" customFormat="1" ht="12" customHeight="1">
      <c r="B29" s="61"/>
      <c r="C29" s="56"/>
      <c r="D29" s="57"/>
      <c r="E29" s="57"/>
      <c r="F29" s="58"/>
      <c r="G29" s="175"/>
      <c r="H29" s="56"/>
      <c r="I29" s="62"/>
      <c r="J29" s="57"/>
      <c r="K29" s="175"/>
      <c r="L29" s="175"/>
      <c r="M29" s="56"/>
      <c r="N29" s="57"/>
      <c r="O29" s="57"/>
      <c r="P29" s="175"/>
      <c r="Q29" s="56"/>
      <c r="R29" s="56"/>
      <c r="S29" s="57"/>
      <c r="T29" s="57"/>
      <c r="U29" s="175"/>
      <c r="V29" s="175"/>
      <c r="W29" s="56"/>
      <c r="X29" s="57"/>
      <c r="Y29" s="57"/>
      <c r="Z29" s="175"/>
      <c r="AA29" s="175"/>
      <c r="AB29" s="63"/>
    </row>
    <row r="30" spans="2:15" s="31" customFormat="1" ht="24.75" customHeight="1">
      <c r="B30" s="350" t="s">
        <v>44</v>
      </c>
      <c r="C30" s="350"/>
      <c r="D30" s="350"/>
      <c r="E30" s="350"/>
      <c r="F30" s="18"/>
      <c r="G30" s="19" t="s">
        <v>4</v>
      </c>
      <c r="H30" s="20"/>
      <c r="I30" s="351">
        <f>SUM(G43,L43,Q43,V43,AA43)</f>
        <v>0</v>
      </c>
      <c r="J30" s="351"/>
      <c r="K30" s="21" t="s">
        <v>40</v>
      </c>
      <c r="L30" s="352">
        <f>SUM(F43,K43,P43,U43,Z43)</f>
        <v>0</v>
      </c>
      <c r="M30" s="352"/>
      <c r="N30" s="352"/>
      <c r="O30" s="64"/>
    </row>
    <row r="31" spans="1:28" s="31" customFormat="1" ht="16.5" customHeight="1">
      <c r="A31" s="26" t="s">
        <v>20</v>
      </c>
      <c r="B31" s="353" t="s">
        <v>41</v>
      </c>
      <c r="C31" s="354"/>
      <c r="D31" s="354"/>
      <c r="E31" s="354"/>
      <c r="F31" s="354"/>
      <c r="G31" s="27" t="s">
        <v>42</v>
      </c>
      <c r="H31" s="28"/>
      <c r="I31" s="349" t="s">
        <v>7</v>
      </c>
      <c r="J31" s="349"/>
      <c r="K31" s="349"/>
      <c r="L31" s="29" t="s">
        <v>42</v>
      </c>
      <c r="M31" s="28"/>
      <c r="N31" s="349" t="s">
        <v>8</v>
      </c>
      <c r="O31" s="349"/>
      <c r="P31" s="349"/>
      <c r="Q31" s="29" t="s">
        <v>42</v>
      </c>
      <c r="R31" s="28"/>
      <c r="S31" s="349" t="s">
        <v>9</v>
      </c>
      <c r="T31" s="349"/>
      <c r="U31" s="349"/>
      <c r="V31" s="29" t="s">
        <v>42</v>
      </c>
      <c r="W31" s="28"/>
      <c r="X31" s="349" t="s">
        <v>91</v>
      </c>
      <c r="Y31" s="349"/>
      <c r="Z31" s="349"/>
      <c r="AA31" s="29" t="s">
        <v>42</v>
      </c>
      <c r="AB31" s="30" t="s">
        <v>11</v>
      </c>
    </row>
    <row r="32" spans="1:28" s="4" customFormat="1" ht="15" customHeight="1">
      <c r="A32" s="32" t="s">
        <v>94</v>
      </c>
      <c r="B32" s="65"/>
      <c r="C32" s="125"/>
      <c r="D32" s="34" t="s">
        <v>96</v>
      </c>
      <c r="E32" s="35" t="s">
        <v>95</v>
      </c>
      <c r="F32" s="176"/>
      <c r="G32" s="162"/>
      <c r="H32" s="125"/>
      <c r="I32" s="34"/>
      <c r="J32" s="35"/>
      <c r="K32" s="47"/>
      <c r="L32" s="6"/>
      <c r="M32" s="135"/>
      <c r="N32" s="70"/>
      <c r="O32" s="133"/>
      <c r="P32" s="71"/>
      <c r="Q32" s="6"/>
      <c r="R32" s="125"/>
      <c r="S32" s="34"/>
      <c r="T32" s="35"/>
      <c r="U32" s="72"/>
      <c r="V32" s="6"/>
      <c r="W32" s="125"/>
      <c r="X32" s="34"/>
      <c r="Y32" s="35"/>
      <c r="Z32" s="72"/>
      <c r="AA32" s="6"/>
      <c r="AB32" s="131" t="s">
        <v>97</v>
      </c>
    </row>
    <row r="33" spans="1:28" s="4" customFormat="1" ht="15" customHeight="1">
      <c r="A33" s="37"/>
      <c r="B33" s="33"/>
      <c r="C33" s="123"/>
      <c r="D33" s="38"/>
      <c r="E33" s="39"/>
      <c r="F33" s="169"/>
      <c r="G33" s="164"/>
      <c r="H33" s="123"/>
      <c r="I33" s="38"/>
      <c r="J33" s="39"/>
      <c r="K33" s="51"/>
      <c r="L33" s="8"/>
      <c r="M33" s="123"/>
      <c r="N33" s="38"/>
      <c r="O33" s="39"/>
      <c r="P33" s="51"/>
      <c r="Q33" s="8"/>
      <c r="R33" s="123"/>
      <c r="S33" s="38"/>
      <c r="T33" s="39"/>
      <c r="U33" s="49"/>
      <c r="V33" s="8"/>
      <c r="W33" s="123"/>
      <c r="X33" s="38"/>
      <c r="Y33" s="39"/>
      <c r="Z33" s="49"/>
      <c r="AA33" s="8"/>
      <c r="AB33" s="75"/>
    </row>
    <row r="34" spans="1:28" s="4" customFormat="1" ht="15" customHeight="1">
      <c r="A34" s="37"/>
      <c r="B34" s="33"/>
      <c r="C34" s="123"/>
      <c r="D34" s="38"/>
      <c r="E34" s="39"/>
      <c r="F34" s="166"/>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38"/>
      <c r="E35" s="39"/>
      <c r="F35" s="166"/>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CONCATENATE(FIXED(COUNTA(D32:D42),0,0),"　店")</f>
        <v>1　店</v>
      </c>
      <c r="E43" s="129"/>
      <c r="F43" s="46">
        <f>SUM(F32:F42)</f>
        <v>0</v>
      </c>
      <c r="G43" s="172">
        <f>SUM(G32:G42)</f>
        <v>0</v>
      </c>
      <c r="H43" s="134"/>
      <c r="I43" s="28" t="str">
        <f>CONCATENATE(FIXED(COUNTA(I32:I42),0,0),"　店")</f>
        <v>0　店</v>
      </c>
      <c r="J43" s="129"/>
      <c r="K43" s="50">
        <f>SUM(K32:K42)</f>
        <v>0</v>
      </c>
      <c r="L43" s="52">
        <f>SUM(L32:L42)</f>
        <v>0</v>
      </c>
      <c r="M43" s="134"/>
      <c r="N43" s="28" t="str">
        <f>CONCATENATE(FIXED(COUNTA(N32:N42),0,0),"　店")</f>
        <v>0　店</v>
      </c>
      <c r="O43" s="129"/>
      <c r="P43" s="50">
        <f>SUM(P32:P42)</f>
        <v>0</v>
      </c>
      <c r="Q43" s="52">
        <f>SUM(Q32:Q42)</f>
        <v>0</v>
      </c>
      <c r="R43" s="134"/>
      <c r="S43" s="28" t="str">
        <f>CONCATENATE(FIXED(COUNTA(S32:S42),0,0),"　店")</f>
        <v>0　店</v>
      </c>
      <c r="T43" s="129"/>
      <c r="U43" s="50">
        <f>SUM(U32:U42)</f>
        <v>0</v>
      </c>
      <c r="V43" s="52">
        <f>SUM(V32:V42)</f>
        <v>0</v>
      </c>
      <c r="W43" s="134"/>
      <c r="X43" s="28" t="str">
        <f>CONCATENATE(FIXED(COUNTA(X32:X42),0,0),"　店")</f>
        <v>0　店</v>
      </c>
      <c r="Y43" s="129"/>
      <c r="Z43" s="50">
        <f>SUM(Z32:Z42)</f>
        <v>0</v>
      </c>
      <c r="AA43" s="52">
        <f>SUM(AA32:AA42)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1000</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4">
    <mergeCell ref="A46:AB46"/>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32:G42 AA32:AA42 V32:V42 Q32:Q42 L32:L42 G6:G27 L6:L27 Q6:Q27 V6:V27 AA6:AA27">
      <formula1>F32</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45</v>
      </c>
      <c r="C4" s="350"/>
      <c r="D4" s="350"/>
      <c r="E4" s="350"/>
      <c r="F4" s="18"/>
      <c r="G4" s="19" t="s">
        <v>4</v>
      </c>
      <c r="H4" s="20"/>
      <c r="I4" s="351">
        <f>SUM(G23,L23,Q23,V23,AA23)</f>
        <v>0</v>
      </c>
      <c r="J4" s="351"/>
      <c r="K4" s="21" t="s">
        <v>40</v>
      </c>
      <c r="L4" s="352">
        <f>SUM(F23,K23,P23,U23,Z23)</f>
        <v>11500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91</v>
      </c>
      <c r="Y5" s="349"/>
      <c r="Z5" s="349"/>
      <c r="AA5" s="29" t="s">
        <v>42</v>
      </c>
      <c r="AB5" s="30" t="s">
        <v>11</v>
      </c>
    </row>
    <row r="6" spans="1:32" s="4" customFormat="1" ht="15" customHeight="1">
      <c r="A6" s="32"/>
      <c r="B6" s="33"/>
      <c r="C6" s="122" t="s">
        <v>98</v>
      </c>
      <c r="D6" s="34" t="s">
        <v>104</v>
      </c>
      <c r="E6" s="35" t="s">
        <v>73</v>
      </c>
      <c r="F6" s="161">
        <v>1150</v>
      </c>
      <c r="G6" s="162"/>
      <c r="H6" s="125"/>
      <c r="I6" s="34"/>
      <c r="J6" s="35"/>
      <c r="K6" s="47"/>
      <c r="L6" s="6"/>
      <c r="M6" s="125"/>
      <c r="N6" s="34"/>
      <c r="O6" s="35"/>
      <c r="P6" s="47"/>
      <c r="Q6" s="6"/>
      <c r="R6" s="125">
        <v>240140405002</v>
      </c>
      <c r="S6" s="34" t="s">
        <v>111</v>
      </c>
      <c r="T6" s="35"/>
      <c r="U6" s="47">
        <v>550</v>
      </c>
      <c r="V6" s="6"/>
      <c r="W6" s="125"/>
      <c r="X6" s="34"/>
      <c r="Y6" s="35"/>
      <c r="Z6" s="47"/>
      <c r="AA6" s="6"/>
      <c r="AB6" s="73"/>
      <c r="AF6" s="31"/>
    </row>
    <row r="7" spans="1:32" s="4" customFormat="1" ht="15" customHeight="1">
      <c r="A7" s="37"/>
      <c r="B7" s="33"/>
      <c r="C7" s="123" t="s">
        <v>99</v>
      </c>
      <c r="D7" s="38" t="s">
        <v>105</v>
      </c>
      <c r="E7" s="39" t="s">
        <v>106</v>
      </c>
      <c r="F7" s="163">
        <v>1400</v>
      </c>
      <c r="G7" s="164"/>
      <c r="H7" s="123"/>
      <c r="I7" s="38"/>
      <c r="J7" s="39"/>
      <c r="K7" s="48"/>
      <c r="L7" s="8"/>
      <c r="M7" s="123"/>
      <c r="N7" s="38"/>
      <c r="O7" s="39"/>
      <c r="P7" s="51"/>
      <c r="Q7" s="8"/>
      <c r="R7" s="123">
        <v>240140405001</v>
      </c>
      <c r="S7" s="38" t="s">
        <v>112</v>
      </c>
      <c r="T7" s="39"/>
      <c r="U7" s="49">
        <v>250</v>
      </c>
      <c r="V7" s="8"/>
      <c r="W7" s="123"/>
      <c r="X7" s="38"/>
      <c r="Y7" s="39"/>
      <c r="Z7" s="49"/>
      <c r="AA7" s="8"/>
      <c r="AB7" s="74"/>
      <c r="AF7" s="31"/>
    </row>
    <row r="8" spans="1:32" s="4" customFormat="1" ht="15" customHeight="1">
      <c r="A8" s="37"/>
      <c r="B8" s="33"/>
      <c r="C8" s="123" t="s">
        <v>100</v>
      </c>
      <c r="D8" s="38" t="s">
        <v>107</v>
      </c>
      <c r="E8" s="39" t="s">
        <v>73</v>
      </c>
      <c r="F8" s="163">
        <v>3000</v>
      </c>
      <c r="G8" s="164"/>
      <c r="H8" s="123"/>
      <c r="I8" s="38"/>
      <c r="J8" s="39"/>
      <c r="K8" s="49"/>
      <c r="L8" s="8"/>
      <c r="M8" s="123"/>
      <c r="N8" s="38"/>
      <c r="O8" s="39"/>
      <c r="P8" s="49"/>
      <c r="Q8" s="8"/>
      <c r="R8" s="123">
        <v>240140405003</v>
      </c>
      <c r="S8" s="38" t="s">
        <v>113</v>
      </c>
      <c r="T8" s="39"/>
      <c r="U8" s="48">
        <v>150</v>
      </c>
      <c r="V8" s="8"/>
      <c r="W8" s="123"/>
      <c r="X8" s="38"/>
      <c r="Y8" s="39"/>
      <c r="Z8" s="48"/>
      <c r="AA8" s="8"/>
      <c r="AB8" s="74"/>
      <c r="AF8" s="31"/>
    </row>
    <row r="9" spans="1:32" s="4" customFormat="1" ht="15" customHeight="1">
      <c r="A9" s="37"/>
      <c r="B9" s="33"/>
      <c r="C9" s="123" t="s">
        <v>101</v>
      </c>
      <c r="D9" s="38" t="s">
        <v>108</v>
      </c>
      <c r="E9" s="39" t="s">
        <v>106</v>
      </c>
      <c r="F9" s="163">
        <v>1600</v>
      </c>
      <c r="G9" s="164"/>
      <c r="H9" s="123"/>
      <c r="I9" s="38"/>
      <c r="J9" s="39"/>
      <c r="K9" s="49"/>
      <c r="L9" s="8"/>
      <c r="M9" s="123"/>
      <c r="N9" s="38"/>
      <c r="O9" s="39"/>
      <c r="P9" s="49"/>
      <c r="Q9" s="8"/>
      <c r="R9" s="123"/>
      <c r="S9" s="38"/>
      <c r="T9" s="39"/>
      <c r="U9" s="48"/>
      <c r="V9" s="8"/>
      <c r="W9" s="123"/>
      <c r="X9" s="38"/>
      <c r="Y9" s="39"/>
      <c r="Z9" s="48"/>
      <c r="AA9" s="8"/>
      <c r="AB9" s="75"/>
      <c r="AF9" s="31"/>
    </row>
    <row r="10" spans="1:32" s="4" customFormat="1" ht="15" customHeight="1">
      <c r="A10" s="37"/>
      <c r="B10" s="33"/>
      <c r="C10" s="123" t="s">
        <v>102</v>
      </c>
      <c r="D10" s="38" t="s">
        <v>109</v>
      </c>
      <c r="E10" s="39" t="s">
        <v>73</v>
      </c>
      <c r="F10" s="163">
        <v>1700</v>
      </c>
      <c r="G10" s="164"/>
      <c r="H10" s="123"/>
      <c r="I10" s="38"/>
      <c r="J10" s="39"/>
      <c r="K10" s="49"/>
      <c r="L10" s="8"/>
      <c r="M10" s="123"/>
      <c r="N10" s="38"/>
      <c r="O10" s="39"/>
      <c r="P10" s="49"/>
      <c r="Q10" s="8"/>
      <c r="R10" s="123"/>
      <c r="S10" s="38"/>
      <c r="T10" s="39"/>
      <c r="U10" s="49"/>
      <c r="V10" s="8"/>
      <c r="W10" s="123"/>
      <c r="X10" s="38"/>
      <c r="Y10" s="39"/>
      <c r="Z10" s="49"/>
      <c r="AA10" s="8"/>
      <c r="AB10" s="75"/>
      <c r="AF10" s="31"/>
    </row>
    <row r="11" spans="1:32" s="4" customFormat="1" ht="15" customHeight="1">
      <c r="A11" s="37"/>
      <c r="B11" s="33"/>
      <c r="C11" s="123" t="s">
        <v>103</v>
      </c>
      <c r="D11" s="38" t="s">
        <v>110</v>
      </c>
      <c r="E11" s="39" t="s">
        <v>73</v>
      </c>
      <c r="F11" s="163">
        <v>1700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37"/>
      <c r="B12" s="33"/>
      <c r="C12" s="123"/>
      <c r="D12" s="38"/>
      <c r="E12" s="39"/>
      <c r="F12" s="163"/>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33"/>
      <c r="C13" s="123"/>
      <c r="D13" s="38"/>
      <c r="E13" s="39"/>
      <c r="F13" s="163"/>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c r="D14" s="38"/>
      <c r="E14" s="39"/>
      <c r="F14" s="163"/>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c r="D15" s="38"/>
      <c r="E15" s="39"/>
      <c r="F15" s="163"/>
      <c r="G15" s="164"/>
      <c r="H15" s="123"/>
      <c r="I15" s="38"/>
      <c r="J15" s="39"/>
      <c r="K15" s="49"/>
      <c r="L15" s="8"/>
      <c r="M15" s="123"/>
      <c r="N15" s="38"/>
      <c r="O15" s="39"/>
      <c r="P15" s="49"/>
      <c r="Q15" s="8"/>
      <c r="R15" s="123"/>
      <c r="S15" s="38"/>
      <c r="T15" s="39"/>
      <c r="U15" s="49"/>
      <c r="V15" s="8"/>
      <c r="W15" s="123"/>
      <c r="X15" s="38"/>
      <c r="Y15" s="39"/>
      <c r="Z15" s="49"/>
      <c r="AA15" s="8"/>
      <c r="AB15" s="75"/>
    </row>
    <row r="16" spans="1:28" s="4" customFormat="1" ht="15" customHeight="1">
      <c r="A16" s="37"/>
      <c r="B16" s="33"/>
      <c r="C16" s="123"/>
      <c r="D16" s="38"/>
      <c r="E16" s="39"/>
      <c r="F16" s="166"/>
      <c r="G16" s="164"/>
      <c r="H16" s="123"/>
      <c r="I16" s="38"/>
      <c r="J16" s="39"/>
      <c r="K16" s="49"/>
      <c r="L16" s="8"/>
      <c r="M16" s="123"/>
      <c r="N16" s="38"/>
      <c r="O16" s="39"/>
      <c r="P16" s="49"/>
      <c r="Q16" s="8"/>
      <c r="R16" s="123"/>
      <c r="S16" s="38"/>
      <c r="T16" s="39"/>
      <c r="U16" s="49"/>
      <c r="V16" s="8"/>
      <c r="W16" s="123"/>
      <c r="X16" s="38"/>
      <c r="Y16" s="39"/>
      <c r="Z16" s="49"/>
      <c r="AA16" s="8"/>
      <c r="AB16" s="74"/>
    </row>
    <row r="17" spans="1:28" s="4" customFormat="1" ht="15" customHeight="1">
      <c r="A17" s="37"/>
      <c r="B17" s="33"/>
      <c r="C17" s="123"/>
      <c r="D17" s="38"/>
      <c r="E17" s="39"/>
      <c r="F17" s="166"/>
      <c r="G17" s="164"/>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37"/>
      <c r="B18" s="33"/>
      <c r="C18" s="123"/>
      <c r="D18" s="38"/>
      <c r="E18" s="39"/>
      <c r="F18" s="163"/>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6　店</v>
      </c>
      <c r="E23" s="129"/>
      <c r="F23" s="46">
        <f>SUM(F6:F22)</f>
        <v>10550</v>
      </c>
      <c r="G23" s="172">
        <f>SUM(G6:G22)</f>
        <v>0</v>
      </c>
      <c r="H23" s="134"/>
      <c r="I23" s="28" t="str">
        <f>CONCATENATE(FIXED(COUNTA(I6:I22),0,0),"　店")</f>
        <v>0　店</v>
      </c>
      <c r="J23" s="129"/>
      <c r="K23" s="50">
        <f>SUM(K6:K22)</f>
        <v>0</v>
      </c>
      <c r="L23" s="52">
        <f>SUM(L6:L22)</f>
        <v>0</v>
      </c>
      <c r="M23" s="134"/>
      <c r="N23" s="28" t="str">
        <f>CONCATENATE(FIXED(COUNTA(N6:N22),0,0),"　店")</f>
        <v>0　店</v>
      </c>
      <c r="O23" s="129"/>
      <c r="P23" s="50">
        <f>SUM(P6:P22)</f>
        <v>0</v>
      </c>
      <c r="Q23" s="52">
        <f>SUM(Q6:Q22)</f>
        <v>0</v>
      </c>
      <c r="R23" s="134"/>
      <c r="S23" s="28" t="str">
        <f>CONCATENATE(FIXED(COUNTA(S6:S22),0,0),"　店")</f>
        <v>3　店</v>
      </c>
      <c r="T23" s="129"/>
      <c r="U23" s="50">
        <f>SUM(U6:U22)</f>
        <v>950</v>
      </c>
      <c r="V23" s="52">
        <f>SUM(V6:V22)</f>
        <v>0</v>
      </c>
      <c r="W23" s="134"/>
      <c r="X23" s="28" t="str">
        <f>CONCATENATE(FIXED(COUNTA(X6:X22),0,0),"　店")</f>
        <v>0　店</v>
      </c>
      <c r="Y23" s="129"/>
      <c r="Z23" s="50">
        <f>SUM(Z6:Z22)</f>
        <v>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46</v>
      </c>
      <c r="C25" s="350"/>
      <c r="D25" s="350"/>
      <c r="E25" s="350"/>
      <c r="F25" s="18"/>
      <c r="G25" s="19" t="s">
        <v>4</v>
      </c>
      <c r="H25" s="20"/>
      <c r="I25" s="351">
        <f>SUM(G43,L43,Q43,V43,AA43)</f>
        <v>0</v>
      </c>
      <c r="J25" s="351"/>
      <c r="K25" s="21" t="s">
        <v>40</v>
      </c>
      <c r="L25" s="352">
        <f>SUM(F43,K43,P43,U43,Z43)</f>
        <v>5700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91</v>
      </c>
      <c r="Y26" s="349"/>
      <c r="Z26" s="349"/>
      <c r="AA26" s="29" t="s">
        <v>42</v>
      </c>
      <c r="AB26" s="30" t="s">
        <v>11</v>
      </c>
    </row>
    <row r="27" spans="1:28" s="4" customFormat="1" ht="15" customHeight="1">
      <c r="A27" s="356" t="s">
        <v>117</v>
      </c>
      <c r="B27" s="65"/>
      <c r="C27" s="125">
        <v>240121101010</v>
      </c>
      <c r="D27" s="34" t="s">
        <v>114</v>
      </c>
      <c r="E27" s="35" t="s">
        <v>70</v>
      </c>
      <c r="F27" s="176">
        <v>2200</v>
      </c>
      <c r="G27" s="162"/>
      <c r="H27" s="125"/>
      <c r="I27" s="34"/>
      <c r="J27" s="35"/>
      <c r="K27" s="47"/>
      <c r="L27" s="6"/>
      <c r="M27" s="135">
        <v>240121303010</v>
      </c>
      <c r="N27" s="70" t="s">
        <v>84</v>
      </c>
      <c r="O27" s="133"/>
      <c r="P27" s="71">
        <v>350</v>
      </c>
      <c r="Q27" s="6"/>
      <c r="R27" s="125">
        <v>240121405010</v>
      </c>
      <c r="S27" s="34" t="s">
        <v>116</v>
      </c>
      <c r="T27" s="35"/>
      <c r="U27" s="72">
        <v>350</v>
      </c>
      <c r="V27" s="6"/>
      <c r="W27" s="125"/>
      <c r="X27" s="34"/>
      <c r="Y27" s="35"/>
      <c r="Z27" s="72"/>
      <c r="AA27" s="6"/>
      <c r="AB27" s="131"/>
    </row>
    <row r="28" spans="1:28" s="4" customFormat="1" ht="15" customHeight="1">
      <c r="A28" s="357"/>
      <c r="B28" s="33"/>
      <c r="C28" s="123">
        <v>240121101020</v>
      </c>
      <c r="D28" s="121" t="s">
        <v>115</v>
      </c>
      <c r="E28" s="39" t="s">
        <v>68</v>
      </c>
      <c r="F28" s="169">
        <v>2800</v>
      </c>
      <c r="G28" s="164"/>
      <c r="H28" s="123"/>
      <c r="I28" s="38"/>
      <c r="J28" s="39"/>
      <c r="K28" s="51"/>
      <c r="L28" s="8"/>
      <c r="M28" s="123"/>
      <c r="N28" s="38"/>
      <c r="O28" s="39"/>
      <c r="P28" s="51"/>
      <c r="Q28" s="8"/>
      <c r="R28" s="123"/>
      <c r="S28" s="38"/>
      <c r="T28" s="39"/>
      <c r="U28" s="49"/>
      <c r="V28" s="8"/>
      <c r="W28" s="123"/>
      <c r="X28" s="38"/>
      <c r="Y28" s="39"/>
      <c r="Z28" s="49"/>
      <c r="AA28" s="8"/>
      <c r="AB28" s="75"/>
    </row>
    <row r="29" spans="1:28" s="4" customFormat="1" ht="15" customHeight="1">
      <c r="A29" s="37"/>
      <c r="B29" s="33"/>
      <c r="C29" s="123"/>
      <c r="D29" s="38"/>
      <c r="E29" s="39"/>
      <c r="F29" s="169"/>
      <c r="G29" s="164"/>
      <c r="H29" s="123"/>
      <c r="I29" s="38"/>
      <c r="J29" s="39"/>
      <c r="K29" s="49"/>
      <c r="L29" s="8"/>
      <c r="M29" s="123"/>
      <c r="N29" s="38"/>
      <c r="O29" s="39"/>
      <c r="P29" s="51"/>
      <c r="Q29" s="8"/>
      <c r="R29" s="123"/>
      <c r="S29" s="38"/>
      <c r="T29" s="39"/>
      <c r="U29" s="49"/>
      <c r="V29" s="8"/>
      <c r="W29" s="123"/>
      <c r="X29" s="38"/>
      <c r="Y29" s="39"/>
      <c r="Z29" s="49"/>
      <c r="AA29" s="8"/>
      <c r="AB29" s="75"/>
    </row>
    <row r="30" spans="1:28" s="4" customFormat="1" ht="15" customHeight="1">
      <c r="A30" s="37"/>
      <c r="B30" s="33"/>
      <c r="C30" s="123"/>
      <c r="D30" s="38"/>
      <c r="E30" s="39"/>
      <c r="F30" s="169"/>
      <c r="G30" s="164"/>
      <c r="H30" s="123"/>
      <c r="I30" s="38"/>
      <c r="J30" s="39"/>
      <c r="K30" s="49"/>
      <c r="L30" s="8"/>
      <c r="M30" s="123"/>
      <c r="N30" s="38"/>
      <c r="O30" s="39"/>
      <c r="P30" s="49"/>
      <c r="Q30" s="8"/>
      <c r="R30" s="123"/>
      <c r="S30" s="38"/>
      <c r="T30" s="39"/>
      <c r="U30" s="49"/>
      <c r="V30" s="8"/>
      <c r="W30" s="123"/>
      <c r="X30" s="38"/>
      <c r="Y30" s="39"/>
      <c r="Z30" s="49"/>
      <c r="AA30" s="8"/>
      <c r="AB30" s="75"/>
    </row>
    <row r="31" spans="1:28" s="4" customFormat="1" ht="15" customHeight="1">
      <c r="A31" s="37"/>
      <c r="B31" s="33"/>
      <c r="C31" s="123"/>
      <c r="D31" s="38"/>
      <c r="E31" s="39"/>
      <c r="F31" s="169"/>
      <c r="G31" s="164"/>
      <c r="H31" s="123"/>
      <c r="I31" s="38"/>
      <c r="J31" s="39"/>
      <c r="K31" s="49"/>
      <c r="L31" s="8"/>
      <c r="M31" s="123"/>
      <c r="N31" s="38"/>
      <c r="O31" s="39"/>
      <c r="P31" s="49"/>
      <c r="Q31" s="8"/>
      <c r="R31" s="123"/>
      <c r="S31" s="38"/>
      <c r="T31" s="39"/>
      <c r="U31" s="49"/>
      <c r="V31" s="8"/>
      <c r="W31" s="123"/>
      <c r="X31" s="38"/>
      <c r="Y31" s="39"/>
      <c r="Z31" s="49"/>
      <c r="AA31" s="8"/>
      <c r="AB31" s="74"/>
    </row>
    <row r="32" spans="1:28" s="4" customFormat="1" ht="15" customHeight="1">
      <c r="A32" s="37"/>
      <c r="B32" s="33"/>
      <c r="C32" s="123"/>
      <c r="D32" s="38"/>
      <c r="E32" s="39"/>
      <c r="F32" s="169"/>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c r="D33" s="38"/>
      <c r="E33" s="39"/>
      <c r="F33" s="166"/>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c r="D34" s="38"/>
      <c r="E34" s="39"/>
      <c r="F34" s="166"/>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38"/>
      <c r="E35" s="39"/>
      <c r="F35" s="166"/>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2　店</v>
      </c>
      <c r="E43" s="129"/>
      <c r="F43" s="46">
        <f>SUM(F27:F42)</f>
        <v>5000</v>
      </c>
      <c r="G43" s="172">
        <f>SUM(G27:G42)</f>
        <v>0</v>
      </c>
      <c r="H43" s="134"/>
      <c r="I43" s="28" t="str">
        <f>CONCATENATE(FIXED(COUNTA(I27:I42),0,0),"　店")</f>
        <v>0　店</v>
      </c>
      <c r="J43" s="129"/>
      <c r="K43" s="50">
        <f>SUM(K27:K42)</f>
        <v>0</v>
      </c>
      <c r="L43" s="52">
        <f>SUM(L27:L42)</f>
        <v>0</v>
      </c>
      <c r="M43" s="134"/>
      <c r="N43" s="28" t="str">
        <f>CONCATENATE(FIXED(COUNTA(N27:N42),0,0),"　店")</f>
        <v>1　店</v>
      </c>
      <c r="O43" s="129"/>
      <c r="P43" s="50">
        <f>SUM(P27:P42)</f>
        <v>350</v>
      </c>
      <c r="Q43" s="52">
        <f>SUM(Q27:Q42)</f>
        <v>0</v>
      </c>
      <c r="R43" s="134"/>
      <c r="S43" s="28" t="str">
        <f>CONCATENATE(FIXED(COUNTA(S27:S42),0,0),"　店")</f>
        <v>1　店</v>
      </c>
      <c r="T43" s="129"/>
      <c r="U43" s="50">
        <f>SUM(U27:U42)</f>
        <v>350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1000</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25">
    <mergeCell ref="A46:AB46"/>
    <mergeCell ref="A27:A28"/>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27:AA42 V27:V42 Q27:Q42 L27:L42 G27:G42 AA6:AA22 V6:V22 Q6:Q22 L6:L22 G6:G22">
      <formula1>Z27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118</v>
      </c>
      <c r="C4" s="350"/>
      <c r="D4" s="350"/>
      <c r="E4" s="350"/>
      <c r="F4" s="18"/>
      <c r="G4" s="19" t="s">
        <v>4</v>
      </c>
      <c r="H4" s="20"/>
      <c r="I4" s="351">
        <f>SUM(G43,L43,Q43,V43,AA43)</f>
        <v>0</v>
      </c>
      <c r="J4" s="351"/>
      <c r="K4" s="21" t="s">
        <v>35</v>
      </c>
      <c r="L4" s="352">
        <f>SUM(F43,K43,P43,U43,Z43)</f>
        <v>96900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91</v>
      </c>
      <c r="Y5" s="349"/>
      <c r="Z5" s="349"/>
      <c r="AA5" s="29" t="s">
        <v>42</v>
      </c>
      <c r="AB5" s="30" t="s">
        <v>11</v>
      </c>
    </row>
    <row r="6" spans="1:33" s="4" customFormat="1" ht="15" customHeight="1">
      <c r="A6" s="32"/>
      <c r="B6" s="33"/>
      <c r="C6" s="122" t="s">
        <v>119</v>
      </c>
      <c r="D6" s="146" t="s">
        <v>212</v>
      </c>
      <c r="E6" s="35" t="s">
        <v>26</v>
      </c>
      <c r="F6" s="161">
        <v>2800</v>
      </c>
      <c r="G6" s="162"/>
      <c r="H6" s="125" t="s">
        <v>151</v>
      </c>
      <c r="I6" s="34" t="s">
        <v>152</v>
      </c>
      <c r="J6" s="35" t="s">
        <v>976</v>
      </c>
      <c r="K6" s="47">
        <v>1150</v>
      </c>
      <c r="L6" s="6"/>
      <c r="M6" s="125" t="s">
        <v>172</v>
      </c>
      <c r="N6" s="146" t="s">
        <v>173</v>
      </c>
      <c r="O6" s="178"/>
      <c r="P6" s="47">
        <v>1000</v>
      </c>
      <c r="Q6" s="6"/>
      <c r="R6" s="125" t="s">
        <v>193</v>
      </c>
      <c r="S6" s="146" t="s">
        <v>194</v>
      </c>
      <c r="T6" s="35"/>
      <c r="U6" s="47">
        <v>500</v>
      </c>
      <c r="V6" s="6"/>
      <c r="W6" s="125"/>
      <c r="X6" s="146"/>
      <c r="Y6" s="35"/>
      <c r="Z6" s="47"/>
      <c r="AA6" s="6"/>
      <c r="AB6" s="73" t="s">
        <v>243</v>
      </c>
      <c r="AG6" s="31"/>
    </row>
    <row r="7" spans="1:33" s="4" customFormat="1" ht="15" customHeight="1">
      <c r="A7" s="37"/>
      <c r="B7" s="33" t="s">
        <v>245</v>
      </c>
      <c r="C7" s="123" t="s">
        <v>120</v>
      </c>
      <c r="D7" s="92" t="s">
        <v>213</v>
      </c>
      <c r="E7" s="39" t="s">
        <v>990</v>
      </c>
      <c r="F7" s="163">
        <v>5550</v>
      </c>
      <c r="G7" s="164"/>
      <c r="H7" s="123" t="s">
        <v>153</v>
      </c>
      <c r="I7" s="38" t="s">
        <v>154</v>
      </c>
      <c r="J7" s="39" t="s">
        <v>976</v>
      </c>
      <c r="K7" s="48">
        <v>1050</v>
      </c>
      <c r="L7" s="8"/>
      <c r="M7" s="123" t="s">
        <v>174</v>
      </c>
      <c r="N7" s="121" t="s">
        <v>175</v>
      </c>
      <c r="O7" s="179"/>
      <c r="P7" s="51">
        <v>850</v>
      </c>
      <c r="Q7" s="8"/>
      <c r="R7" s="123" t="s">
        <v>195</v>
      </c>
      <c r="S7" s="121" t="s">
        <v>196</v>
      </c>
      <c r="T7" s="39"/>
      <c r="U7" s="49">
        <v>900</v>
      </c>
      <c r="V7" s="8"/>
      <c r="W7" s="123"/>
      <c r="X7" s="121"/>
      <c r="Y7" s="39"/>
      <c r="Z7" s="49"/>
      <c r="AA7" s="8"/>
      <c r="AB7" s="74" t="s">
        <v>244</v>
      </c>
      <c r="AG7" s="31"/>
    </row>
    <row r="8" spans="1:33" s="4" customFormat="1" ht="15" customHeight="1">
      <c r="A8" s="37"/>
      <c r="B8" s="33"/>
      <c r="C8" s="123" t="s">
        <v>121</v>
      </c>
      <c r="D8" s="92" t="s">
        <v>214</v>
      </c>
      <c r="E8" s="39" t="s">
        <v>61</v>
      </c>
      <c r="F8" s="163">
        <v>2900</v>
      </c>
      <c r="G8" s="164"/>
      <c r="H8" s="123" t="s">
        <v>155</v>
      </c>
      <c r="I8" s="38" t="s">
        <v>156</v>
      </c>
      <c r="J8" s="39" t="s">
        <v>13</v>
      </c>
      <c r="K8" s="49">
        <v>800</v>
      </c>
      <c r="L8" s="8"/>
      <c r="M8" s="123" t="s">
        <v>176</v>
      </c>
      <c r="N8" s="38" t="s">
        <v>154</v>
      </c>
      <c r="O8" s="179"/>
      <c r="P8" s="49">
        <v>550</v>
      </c>
      <c r="Q8" s="8"/>
      <c r="R8" s="123" t="s">
        <v>197</v>
      </c>
      <c r="S8" s="121" t="s">
        <v>198</v>
      </c>
      <c r="T8" s="39"/>
      <c r="U8" s="48">
        <v>200</v>
      </c>
      <c r="V8" s="8"/>
      <c r="W8" s="123"/>
      <c r="X8" s="38"/>
      <c r="Y8" s="39"/>
      <c r="Z8" s="48"/>
      <c r="AA8" s="8"/>
      <c r="AB8" s="74"/>
      <c r="AG8" s="31"/>
    </row>
    <row r="9" spans="1:33" s="4" customFormat="1" ht="15" customHeight="1">
      <c r="A9" s="37"/>
      <c r="B9" s="33"/>
      <c r="C9" s="123" t="s">
        <v>122</v>
      </c>
      <c r="D9" s="121" t="s">
        <v>209</v>
      </c>
      <c r="E9" s="39" t="s">
        <v>61</v>
      </c>
      <c r="F9" s="163">
        <v>1700</v>
      </c>
      <c r="G9" s="164"/>
      <c r="H9" s="123" t="s">
        <v>157</v>
      </c>
      <c r="I9" s="38" t="s">
        <v>158</v>
      </c>
      <c r="J9" s="39" t="s">
        <v>974</v>
      </c>
      <c r="K9" s="49">
        <v>800</v>
      </c>
      <c r="L9" s="8"/>
      <c r="M9" s="123" t="s">
        <v>177</v>
      </c>
      <c r="N9" s="38" t="s">
        <v>178</v>
      </c>
      <c r="O9" s="179"/>
      <c r="P9" s="49">
        <v>1100</v>
      </c>
      <c r="Q9" s="8"/>
      <c r="R9" s="123" t="s">
        <v>199</v>
      </c>
      <c r="S9" s="121" t="s">
        <v>200</v>
      </c>
      <c r="T9" s="39"/>
      <c r="U9" s="48">
        <v>450</v>
      </c>
      <c r="V9" s="8"/>
      <c r="W9" s="123"/>
      <c r="X9" s="38"/>
      <c r="Y9" s="39"/>
      <c r="Z9" s="48"/>
      <c r="AA9" s="8"/>
      <c r="AB9" s="75" t="s">
        <v>248</v>
      </c>
      <c r="AG9" s="31"/>
    </row>
    <row r="10" spans="1:33" s="4" customFormat="1" ht="15" customHeight="1">
      <c r="A10" s="37" t="s">
        <v>235</v>
      </c>
      <c r="B10" s="33"/>
      <c r="C10" s="123" t="s">
        <v>123</v>
      </c>
      <c r="D10" s="92" t="s">
        <v>948</v>
      </c>
      <c r="E10" s="39" t="s">
        <v>13</v>
      </c>
      <c r="F10" s="163">
        <v>1650</v>
      </c>
      <c r="G10" s="164"/>
      <c r="H10" s="123" t="s">
        <v>159</v>
      </c>
      <c r="I10" s="121" t="s">
        <v>246</v>
      </c>
      <c r="J10" s="39" t="s">
        <v>974</v>
      </c>
      <c r="K10" s="49">
        <v>4250</v>
      </c>
      <c r="L10" s="8"/>
      <c r="M10" s="123" t="s">
        <v>179</v>
      </c>
      <c r="N10" s="38" t="s">
        <v>180</v>
      </c>
      <c r="O10" s="179"/>
      <c r="P10" s="49">
        <v>1800</v>
      </c>
      <c r="Q10" s="8"/>
      <c r="R10" s="123" t="s">
        <v>201</v>
      </c>
      <c r="S10" s="121" t="s">
        <v>202</v>
      </c>
      <c r="T10" s="39"/>
      <c r="U10" s="49">
        <v>750</v>
      </c>
      <c r="V10" s="8"/>
      <c r="W10" s="123"/>
      <c r="X10" s="38"/>
      <c r="Y10" s="39"/>
      <c r="Z10" s="49"/>
      <c r="AA10" s="8"/>
      <c r="AB10" s="75" t="s">
        <v>249</v>
      </c>
      <c r="AG10" s="31"/>
    </row>
    <row r="11" spans="1:33" s="4" customFormat="1" ht="15" customHeight="1">
      <c r="A11" s="37"/>
      <c r="B11" s="33"/>
      <c r="C11" s="123" t="s">
        <v>124</v>
      </c>
      <c r="D11" s="121" t="s">
        <v>215</v>
      </c>
      <c r="E11" s="39" t="s">
        <v>68</v>
      </c>
      <c r="F11" s="163">
        <v>1600</v>
      </c>
      <c r="G11" s="164"/>
      <c r="H11" s="123" t="s">
        <v>160</v>
      </c>
      <c r="I11" s="38" t="s">
        <v>967</v>
      </c>
      <c r="J11" s="39" t="s">
        <v>977</v>
      </c>
      <c r="K11" s="49">
        <v>1000</v>
      </c>
      <c r="L11" s="8"/>
      <c r="M11" s="123" t="s">
        <v>181</v>
      </c>
      <c r="N11" s="121" t="s">
        <v>182</v>
      </c>
      <c r="O11" s="179"/>
      <c r="P11" s="49">
        <v>1200</v>
      </c>
      <c r="Q11" s="8"/>
      <c r="R11" s="123" t="s">
        <v>203</v>
      </c>
      <c r="S11" s="121" t="s">
        <v>204</v>
      </c>
      <c r="T11" s="39"/>
      <c r="U11" s="49">
        <v>300</v>
      </c>
      <c r="V11" s="8"/>
      <c r="W11" s="123"/>
      <c r="X11" s="38"/>
      <c r="Y11" s="39"/>
      <c r="Z11" s="49"/>
      <c r="AA11" s="8"/>
      <c r="AB11" s="75"/>
      <c r="AG11" s="31"/>
    </row>
    <row r="12" spans="1:28" s="4" customFormat="1" ht="15" customHeight="1">
      <c r="A12" s="37"/>
      <c r="B12" s="33"/>
      <c r="C12" s="123" t="s">
        <v>125</v>
      </c>
      <c r="D12" s="121" t="s">
        <v>216</v>
      </c>
      <c r="E12" s="39" t="s">
        <v>26</v>
      </c>
      <c r="F12" s="163">
        <v>1600</v>
      </c>
      <c r="G12" s="164"/>
      <c r="H12" s="123" t="s">
        <v>161</v>
      </c>
      <c r="I12" s="38" t="s">
        <v>162</v>
      </c>
      <c r="J12" s="39" t="s">
        <v>13</v>
      </c>
      <c r="K12" s="49">
        <v>1750</v>
      </c>
      <c r="L12" s="8"/>
      <c r="M12" s="123" t="s">
        <v>183</v>
      </c>
      <c r="N12" s="38" t="s">
        <v>184</v>
      </c>
      <c r="O12" s="179"/>
      <c r="P12" s="49">
        <v>1050</v>
      </c>
      <c r="Q12" s="8"/>
      <c r="R12" s="123" t="s">
        <v>205</v>
      </c>
      <c r="S12" s="121" t="s">
        <v>206</v>
      </c>
      <c r="T12" s="39"/>
      <c r="U12" s="49">
        <v>650</v>
      </c>
      <c r="V12" s="8"/>
      <c r="W12" s="123"/>
      <c r="X12" s="38"/>
      <c r="Y12" s="39"/>
      <c r="Z12" s="49"/>
      <c r="AA12" s="8"/>
      <c r="AB12" s="75" t="s">
        <v>242</v>
      </c>
    </row>
    <row r="13" spans="1:28" s="4" customFormat="1" ht="15" customHeight="1">
      <c r="A13" s="37"/>
      <c r="B13" s="33"/>
      <c r="C13" s="123" t="s">
        <v>126</v>
      </c>
      <c r="D13" s="121" t="s">
        <v>204</v>
      </c>
      <c r="E13" s="39" t="s">
        <v>70</v>
      </c>
      <c r="F13" s="163">
        <v>2250</v>
      </c>
      <c r="G13" s="164"/>
      <c r="H13" s="123" t="s">
        <v>163</v>
      </c>
      <c r="I13" s="38" t="s">
        <v>164</v>
      </c>
      <c r="J13" s="39"/>
      <c r="K13" s="49">
        <v>1100</v>
      </c>
      <c r="L13" s="8"/>
      <c r="M13" s="123" t="s">
        <v>185</v>
      </c>
      <c r="N13" s="38" t="s">
        <v>186</v>
      </c>
      <c r="O13" s="179"/>
      <c r="P13" s="49">
        <v>650</v>
      </c>
      <c r="Q13" s="8"/>
      <c r="R13" s="123" t="s">
        <v>207</v>
      </c>
      <c r="S13" s="121" t="s">
        <v>980</v>
      </c>
      <c r="T13" s="39"/>
      <c r="U13" s="49">
        <v>700</v>
      </c>
      <c r="V13" s="8"/>
      <c r="W13" s="123"/>
      <c r="X13" s="38"/>
      <c r="Y13" s="39"/>
      <c r="Z13" s="49"/>
      <c r="AA13" s="8"/>
      <c r="AB13" s="74"/>
    </row>
    <row r="14" spans="1:28" s="4" customFormat="1" ht="15" customHeight="1">
      <c r="A14" s="37"/>
      <c r="B14" s="33"/>
      <c r="C14" s="123" t="s">
        <v>127</v>
      </c>
      <c r="D14" s="92" t="s">
        <v>156</v>
      </c>
      <c r="E14" s="39" t="s">
        <v>70</v>
      </c>
      <c r="F14" s="163">
        <v>2000</v>
      </c>
      <c r="G14" s="164"/>
      <c r="H14" s="123" t="s">
        <v>165</v>
      </c>
      <c r="I14" s="38" t="s">
        <v>166</v>
      </c>
      <c r="J14" s="39" t="s">
        <v>977</v>
      </c>
      <c r="K14" s="49">
        <v>1000</v>
      </c>
      <c r="L14" s="8"/>
      <c r="M14" s="123" t="s">
        <v>187</v>
      </c>
      <c r="N14" s="38" t="s">
        <v>188</v>
      </c>
      <c r="O14" s="179"/>
      <c r="P14" s="49">
        <v>650</v>
      </c>
      <c r="Q14" s="8"/>
      <c r="R14" s="123" t="s">
        <v>208</v>
      </c>
      <c r="S14" s="121" t="s">
        <v>209</v>
      </c>
      <c r="T14" s="39"/>
      <c r="U14" s="49">
        <v>850</v>
      </c>
      <c r="V14" s="8"/>
      <c r="W14" s="123"/>
      <c r="X14" s="38"/>
      <c r="Y14" s="39"/>
      <c r="Z14" s="49"/>
      <c r="AA14" s="8"/>
      <c r="AB14" s="74"/>
    </row>
    <row r="15" spans="1:28" s="4" customFormat="1" ht="15" customHeight="1">
      <c r="A15" s="37"/>
      <c r="B15" s="33"/>
      <c r="C15" s="123" t="s">
        <v>128</v>
      </c>
      <c r="D15" s="92" t="s">
        <v>217</v>
      </c>
      <c r="E15" s="39" t="s">
        <v>70</v>
      </c>
      <c r="F15" s="163">
        <v>2400</v>
      </c>
      <c r="G15" s="164"/>
      <c r="H15" s="123" t="s">
        <v>167</v>
      </c>
      <c r="I15" s="121" t="s">
        <v>168</v>
      </c>
      <c r="J15" s="39" t="s">
        <v>13</v>
      </c>
      <c r="K15" s="49">
        <v>1250</v>
      </c>
      <c r="L15" s="8"/>
      <c r="M15" s="123" t="s">
        <v>189</v>
      </c>
      <c r="N15" s="38" t="s">
        <v>190</v>
      </c>
      <c r="O15" s="179"/>
      <c r="P15" s="49">
        <v>1300</v>
      </c>
      <c r="Q15" s="8"/>
      <c r="R15" s="123" t="s">
        <v>210</v>
      </c>
      <c r="S15" s="38" t="s">
        <v>186</v>
      </c>
      <c r="T15" s="39"/>
      <c r="U15" s="49">
        <v>150</v>
      </c>
      <c r="V15" s="8"/>
      <c r="W15" s="123"/>
      <c r="X15" s="38"/>
      <c r="Y15" s="39"/>
      <c r="Z15" s="49"/>
      <c r="AA15" s="8"/>
      <c r="AB15" s="75"/>
    </row>
    <row r="16" spans="1:28" s="4" customFormat="1" ht="15" customHeight="1">
      <c r="A16" s="37" t="s">
        <v>236</v>
      </c>
      <c r="B16" s="33"/>
      <c r="C16" s="123" t="s">
        <v>129</v>
      </c>
      <c r="D16" s="121" t="s">
        <v>218</v>
      </c>
      <c r="E16" s="39" t="s">
        <v>70</v>
      </c>
      <c r="F16" s="163">
        <v>2550</v>
      </c>
      <c r="G16" s="165"/>
      <c r="H16" s="123" t="s">
        <v>169</v>
      </c>
      <c r="I16" s="38" t="s">
        <v>170</v>
      </c>
      <c r="J16" s="39" t="s">
        <v>977</v>
      </c>
      <c r="K16" s="49">
        <v>600</v>
      </c>
      <c r="L16" s="8"/>
      <c r="M16" s="123" t="s">
        <v>191</v>
      </c>
      <c r="N16" s="38" t="s">
        <v>192</v>
      </c>
      <c r="O16" s="179"/>
      <c r="P16" s="49">
        <v>750</v>
      </c>
      <c r="Q16" s="8"/>
      <c r="R16" s="123" t="s">
        <v>211</v>
      </c>
      <c r="S16" s="38" t="s">
        <v>192</v>
      </c>
      <c r="T16" s="39"/>
      <c r="U16" s="49">
        <v>350</v>
      </c>
      <c r="V16" s="8"/>
      <c r="W16" s="123"/>
      <c r="X16" s="38"/>
      <c r="Y16" s="39"/>
      <c r="Z16" s="49"/>
      <c r="AA16" s="8"/>
      <c r="AB16" s="74"/>
    </row>
    <row r="17" spans="1:28" s="4" customFormat="1" ht="15" customHeight="1">
      <c r="A17" s="37" t="s">
        <v>237</v>
      </c>
      <c r="B17" s="33"/>
      <c r="C17" s="123" t="s">
        <v>130</v>
      </c>
      <c r="D17" s="92" t="s">
        <v>219</v>
      </c>
      <c r="E17" s="39" t="s">
        <v>992</v>
      </c>
      <c r="F17" s="163">
        <v>1850</v>
      </c>
      <c r="G17" s="164"/>
      <c r="H17" s="123" t="s">
        <v>171</v>
      </c>
      <c r="I17" s="38" t="s">
        <v>247</v>
      </c>
      <c r="J17" s="39" t="s">
        <v>13</v>
      </c>
      <c r="K17" s="49">
        <v>2550</v>
      </c>
      <c r="L17" s="8"/>
      <c r="M17" s="123"/>
      <c r="N17" s="38"/>
      <c r="O17" s="179"/>
      <c r="P17" s="49"/>
      <c r="Q17" s="8"/>
      <c r="R17" s="123"/>
      <c r="S17" s="38"/>
      <c r="T17" s="39"/>
      <c r="U17" s="49"/>
      <c r="V17" s="8"/>
      <c r="W17" s="123"/>
      <c r="X17" s="38"/>
      <c r="Y17" s="39"/>
      <c r="Z17" s="49"/>
      <c r="AA17" s="8"/>
      <c r="AB17" s="75"/>
    </row>
    <row r="18" spans="1:28" s="4" customFormat="1" ht="15" customHeight="1">
      <c r="A18" s="37"/>
      <c r="B18" s="33"/>
      <c r="C18" s="123" t="s">
        <v>131</v>
      </c>
      <c r="D18" s="121" t="s">
        <v>220</v>
      </c>
      <c r="E18" s="39" t="s">
        <v>70</v>
      </c>
      <c r="F18" s="166">
        <v>2850</v>
      </c>
      <c r="G18" s="164"/>
      <c r="H18" s="123"/>
      <c r="I18" s="38"/>
      <c r="J18" s="39"/>
      <c r="K18" s="49"/>
      <c r="L18" s="8"/>
      <c r="M18" s="123"/>
      <c r="N18" s="38"/>
      <c r="O18" s="179"/>
      <c r="P18" s="49"/>
      <c r="Q18" s="8"/>
      <c r="R18" s="123"/>
      <c r="S18" s="38"/>
      <c r="T18" s="39"/>
      <c r="U18" s="49"/>
      <c r="V18" s="8"/>
      <c r="W18" s="123"/>
      <c r="X18" s="38"/>
      <c r="Y18" s="39"/>
      <c r="Z18" s="49"/>
      <c r="AA18" s="8"/>
      <c r="AB18" s="75"/>
    </row>
    <row r="19" spans="1:28" s="4" customFormat="1" ht="15" customHeight="1">
      <c r="A19" s="37"/>
      <c r="B19" s="33"/>
      <c r="C19" s="123" t="s">
        <v>132</v>
      </c>
      <c r="D19" s="121" t="s">
        <v>221</v>
      </c>
      <c r="E19" s="39" t="s">
        <v>61</v>
      </c>
      <c r="F19" s="166">
        <v>1900</v>
      </c>
      <c r="G19" s="164"/>
      <c r="H19" s="123"/>
      <c r="I19" s="38"/>
      <c r="J19" s="39"/>
      <c r="K19" s="49"/>
      <c r="L19" s="8"/>
      <c r="M19" s="123"/>
      <c r="N19" s="38"/>
      <c r="O19" s="179"/>
      <c r="P19" s="49"/>
      <c r="Q19" s="8"/>
      <c r="R19" s="123"/>
      <c r="S19" s="38"/>
      <c r="T19" s="39"/>
      <c r="U19" s="49"/>
      <c r="V19" s="8"/>
      <c r="W19" s="123"/>
      <c r="X19" s="38"/>
      <c r="Y19" s="39"/>
      <c r="Z19" s="49"/>
      <c r="AA19" s="8"/>
      <c r="AB19" s="75"/>
    </row>
    <row r="20" spans="1:28" s="4" customFormat="1" ht="15" customHeight="1">
      <c r="A20" s="82"/>
      <c r="B20" s="83"/>
      <c r="C20" s="124" t="s">
        <v>133</v>
      </c>
      <c r="D20" s="204" t="s">
        <v>222</v>
      </c>
      <c r="E20" s="85" t="s">
        <v>70</v>
      </c>
      <c r="F20" s="167">
        <v>900</v>
      </c>
      <c r="G20" s="168"/>
      <c r="H20" s="124"/>
      <c r="I20" s="84"/>
      <c r="J20" s="85"/>
      <c r="K20" s="87"/>
      <c r="L20" s="86"/>
      <c r="M20" s="124"/>
      <c r="N20" s="84"/>
      <c r="O20" s="180"/>
      <c r="P20" s="87"/>
      <c r="Q20" s="86"/>
      <c r="R20" s="124"/>
      <c r="S20" s="84"/>
      <c r="T20" s="85"/>
      <c r="U20" s="87"/>
      <c r="V20" s="86"/>
      <c r="W20" s="124"/>
      <c r="X20" s="84"/>
      <c r="Y20" s="85"/>
      <c r="Z20" s="87"/>
      <c r="AA20" s="86"/>
      <c r="AB20" s="75"/>
    </row>
    <row r="21" spans="1:28" s="4" customFormat="1" ht="15" customHeight="1">
      <c r="A21" s="37"/>
      <c r="B21" s="33"/>
      <c r="C21" s="123" t="s">
        <v>134</v>
      </c>
      <c r="D21" s="121" t="s">
        <v>223</v>
      </c>
      <c r="E21" s="39" t="s">
        <v>61</v>
      </c>
      <c r="F21" s="169">
        <v>2450</v>
      </c>
      <c r="G21" s="164"/>
      <c r="H21" s="123"/>
      <c r="I21" s="38"/>
      <c r="J21" s="39"/>
      <c r="K21" s="51"/>
      <c r="L21" s="8"/>
      <c r="M21" s="123"/>
      <c r="N21" s="38"/>
      <c r="O21" s="179"/>
      <c r="P21" s="51"/>
      <c r="Q21" s="8"/>
      <c r="R21" s="123"/>
      <c r="S21" s="38"/>
      <c r="T21" s="39"/>
      <c r="U21" s="253"/>
      <c r="V21" s="8"/>
      <c r="W21" s="123"/>
      <c r="X21" s="38"/>
      <c r="Y21" s="39"/>
      <c r="Z21" s="253"/>
      <c r="AA21" s="8"/>
      <c r="AB21" s="75"/>
    </row>
    <row r="22" spans="1:28" s="4" customFormat="1" ht="15" customHeight="1">
      <c r="A22" s="37"/>
      <c r="B22" s="33"/>
      <c r="C22" s="123" t="s">
        <v>135</v>
      </c>
      <c r="D22" s="121" t="s">
        <v>224</v>
      </c>
      <c r="E22" s="39" t="s">
        <v>61</v>
      </c>
      <c r="F22" s="169">
        <v>1650</v>
      </c>
      <c r="G22" s="164"/>
      <c r="H22" s="123"/>
      <c r="I22" s="38"/>
      <c r="J22" s="39"/>
      <c r="K22" s="51"/>
      <c r="L22" s="8"/>
      <c r="M22" s="123"/>
      <c r="N22" s="38"/>
      <c r="O22" s="179"/>
      <c r="P22" s="51"/>
      <c r="Q22" s="8"/>
      <c r="R22" s="123"/>
      <c r="S22" s="38"/>
      <c r="T22" s="39"/>
      <c r="U22" s="253"/>
      <c r="V22" s="8"/>
      <c r="W22" s="123"/>
      <c r="X22" s="38"/>
      <c r="Y22" s="39"/>
      <c r="Z22" s="253"/>
      <c r="AA22" s="8"/>
      <c r="AB22" s="75"/>
    </row>
    <row r="23" spans="1:28" s="31" customFormat="1" ht="15" customHeight="1">
      <c r="A23" s="37"/>
      <c r="B23" s="33"/>
      <c r="C23" s="123" t="s">
        <v>136</v>
      </c>
      <c r="D23" s="121" t="s">
        <v>225</v>
      </c>
      <c r="E23" s="39" t="s">
        <v>61</v>
      </c>
      <c r="F23" s="169">
        <v>2200</v>
      </c>
      <c r="G23" s="164"/>
      <c r="H23" s="123"/>
      <c r="I23" s="38"/>
      <c r="J23" s="39"/>
      <c r="K23" s="51"/>
      <c r="L23" s="8"/>
      <c r="M23" s="123"/>
      <c r="N23" s="38"/>
      <c r="O23" s="179"/>
      <c r="P23" s="51"/>
      <c r="Q23" s="8"/>
      <c r="R23" s="123"/>
      <c r="S23" s="38"/>
      <c r="T23" s="39"/>
      <c r="U23" s="253"/>
      <c r="V23" s="8"/>
      <c r="W23" s="123"/>
      <c r="X23" s="38"/>
      <c r="Y23" s="39"/>
      <c r="Z23" s="253"/>
      <c r="AA23" s="8"/>
      <c r="AB23" s="75"/>
    </row>
    <row r="24" spans="1:28" s="31" customFormat="1" ht="15" customHeight="1">
      <c r="A24" s="37"/>
      <c r="B24" s="33"/>
      <c r="C24" s="123" t="s">
        <v>137</v>
      </c>
      <c r="D24" s="92" t="s">
        <v>186</v>
      </c>
      <c r="E24" s="39" t="s">
        <v>13</v>
      </c>
      <c r="F24" s="169">
        <v>1900</v>
      </c>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t="s">
        <v>238</v>
      </c>
      <c r="B25" s="33"/>
      <c r="C25" s="123" t="s">
        <v>138</v>
      </c>
      <c r="D25" s="92" t="s">
        <v>226</v>
      </c>
      <c r="E25" s="39" t="s">
        <v>61</v>
      </c>
      <c r="F25" s="169">
        <v>1550</v>
      </c>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68"/>
      <c r="C26" s="122" t="s">
        <v>139</v>
      </c>
      <c r="D26" s="300" t="s">
        <v>200</v>
      </c>
      <c r="E26" s="128" t="s">
        <v>61</v>
      </c>
      <c r="F26" s="170">
        <v>1950</v>
      </c>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33"/>
      <c r="C27" s="123" t="s">
        <v>140</v>
      </c>
      <c r="D27" s="121" t="s">
        <v>227</v>
      </c>
      <c r="E27" s="39" t="s">
        <v>61</v>
      </c>
      <c r="F27" s="169">
        <v>1250</v>
      </c>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t="s">
        <v>141</v>
      </c>
      <c r="D28" s="92" t="s">
        <v>228</v>
      </c>
      <c r="E28" s="39" t="s">
        <v>70</v>
      </c>
      <c r="F28" s="169">
        <v>1450</v>
      </c>
      <c r="G28" s="164"/>
      <c r="H28" s="123"/>
      <c r="I28" s="38"/>
      <c r="J28" s="39"/>
      <c r="K28" s="49"/>
      <c r="L28" s="8"/>
      <c r="M28" s="123"/>
      <c r="N28" s="38"/>
      <c r="O28" s="39"/>
      <c r="P28" s="51"/>
      <c r="Q28" s="8"/>
      <c r="R28" s="123"/>
      <c r="S28" s="38"/>
      <c r="T28" s="39"/>
      <c r="U28" s="49"/>
      <c r="V28" s="8"/>
      <c r="W28" s="123"/>
      <c r="X28" s="38"/>
      <c r="Y28" s="39"/>
      <c r="Z28" s="49"/>
      <c r="AA28" s="8"/>
      <c r="AB28" s="75"/>
    </row>
    <row r="29" spans="1:28" s="4" customFormat="1" ht="15" customHeight="1">
      <c r="A29" s="37" t="s">
        <v>239</v>
      </c>
      <c r="B29" s="33" t="s">
        <v>27</v>
      </c>
      <c r="C29" s="123" t="s">
        <v>142</v>
      </c>
      <c r="D29" s="121" t="s">
        <v>229</v>
      </c>
      <c r="E29" s="39" t="s">
        <v>991</v>
      </c>
      <c r="F29" s="169">
        <v>2500</v>
      </c>
      <c r="G29" s="164"/>
      <c r="H29" s="123"/>
      <c r="I29" s="38"/>
      <c r="J29" s="39"/>
      <c r="K29" s="49"/>
      <c r="L29" s="8"/>
      <c r="M29" s="123"/>
      <c r="N29" s="38"/>
      <c r="O29" s="39"/>
      <c r="P29" s="49"/>
      <c r="Q29" s="8"/>
      <c r="R29" s="123"/>
      <c r="S29" s="38"/>
      <c r="T29" s="39"/>
      <c r="U29" s="49"/>
      <c r="V29" s="8"/>
      <c r="W29" s="123"/>
      <c r="X29" s="38"/>
      <c r="Y29" s="39"/>
      <c r="Z29" s="49"/>
      <c r="AA29" s="8"/>
      <c r="AB29" s="181"/>
    </row>
    <row r="30" spans="1:28" s="4" customFormat="1" ht="15" customHeight="1">
      <c r="A30" s="37" t="s">
        <v>240</v>
      </c>
      <c r="B30" s="33"/>
      <c r="C30" s="123" t="s">
        <v>143</v>
      </c>
      <c r="D30" s="121" t="s">
        <v>230</v>
      </c>
      <c r="E30" s="39" t="s">
        <v>231</v>
      </c>
      <c r="F30" s="169">
        <v>2400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t="s">
        <v>241</v>
      </c>
      <c r="B31" s="33"/>
      <c r="C31" s="123" t="s">
        <v>144</v>
      </c>
      <c r="D31" s="121" t="s">
        <v>232</v>
      </c>
      <c r="E31" s="39" t="s">
        <v>231</v>
      </c>
      <c r="F31" s="169">
        <v>3400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145</v>
      </c>
      <c r="D32" s="92" t="s">
        <v>233</v>
      </c>
      <c r="E32" s="39" t="s">
        <v>68</v>
      </c>
      <c r="F32" s="169">
        <v>2050</v>
      </c>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t="s">
        <v>146</v>
      </c>
      <c r="D33" s="121" t="s">
        <v>234</v>
      </c>
      <c r="E33" s="39" t="s">
        <v>68</v>
      </c>
      <c r="F33" s="169">
        <v>1400</v>
      </c>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t="s">
        <v>147</v>
      </c>
      <c r="D34" s="92" t="s">
        <v>148</v>
      </c>
      <c r="E34" s="39" t="s">
        <v>30</v>
      </c>
      <c r="F34" s="169">
        <v>1200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t="s">
        <v>149</v>
      </c>
      <c r="D35" s="92" t="s">
        <v>150</v>
      </c>
      <c r="E35" s="39" t="s">
        <v>30</v>
      </c>
      <c r="F35" s="169">
        <v>1050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92"/>
      <c r="E36" s="39"/>
      <c r="F36" s="169"/>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6"/>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30　店</v>
      </c>
      <c r="E43" s="129"/>
      <c r="F43" s="46">
        <f>SUM(F6:F42)</f>
        <v>62900</v>
      </c>
      <c r="G43" s="172">
        <f>SUM(G6:G42)</f>
        <v>0</v>
      </c>
      <c r="H43" s="45"/>
      <c r="I43" s="28" t="str">
        <f>CONCATENATE(FIXED(COUNTA(I6:I42),0,0),"　店")</f>
        <v>12　店</v>
      </c>
      <c r="J43" s="129"/>
      <c r="K43" s="50">
        <f>SUM(K6:K42)</f>
        <v>17300</v>
      </c>
      <c r="L43" s="52">
        <f>SUM(L6:L42)</f>
        <v>0</v>
      </c>
      <c r="M43" s="45"/>
      <c r="N43" s="28" t="str">
        <f>CONCATENATE(FIXED(COUNTA(N6:N42),0,0),"　店")</f>
        <v>11　店</v>
      </c>
      <c r="O43" s="129"/>
      <c r="P43" s="50">
        <f>SUM(P6:P42)</f>
        <v>10900</v>
      </c>
      <c r="Q43" s="52">
        <f>SUM(Q6:Q42)</f>
        <v>0</v>
      </c>
      <c r="R43" s="45"/>
      <c r="S43" s="28" t="str">
        <f>CONCATENATE(FIXED(COUNTA(S6:S42),0,0),"　店")</f>
        <v>11　店</v>
      </c>
      <c r="T43" s="129"/>
      <c r="U43" s="50">
        <f>SUM(U6:U42)</f>
        <v>5800</v>
      </c>
      <c r="V43" s="52">
        <f>SUM(V6:V42)</f>
        <v>0</v>
      </c>
      <c r="W43" s="45"/>
      <c r="X43" s="28" t="str">
        <f>CONCATENATE(FIXED(COUNTA(X6:X42),0,0),"　店")</f>
        <v>0　店</v>
      </c>
      <c r="Y43" s="129"/>
      <c r="Z43" s="50">
        <f>SUM(Z6:Z42)</f>
        <v>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1000</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7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2017-04-24T09:14:47Z</cp:lastPrinted>
  <dcterms:created xsi:type="dcterms:W3CDTF">2001-09-20T06:42:30Z</dcterms:created>
  <dcterms:modified xsi:type="dcterms:W3CDTF">2017-09-24T23:45:11Z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