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activeTab="1"/>
  </bookViews>
  <sheets>
    <sheet name="取扱事項" sheetId="1" r:id="rId1"/>
    <sheet name="表紙 (三河地区)" sheetId="2" r:id="rId2"/>
    <sheet name="刈谷市・高浜市・碧南市" sheetId="3" r:id="rId3"/>
    <sheet name="安城市・知立市" sheetId="4" r:id="rId4"/>
    <sheet name="豊田市" sheetId="5" r:id="rId5"/>
    <sheet name="豊田市・みよし市" sheetId="6" r:id="rId6"/>
    <sheet name="岡崎市" sheetId="7" r:id="rId7"/>
    <sheet name="額田郡・西尾市・蒲郡市" sheetId="8" r:id="rId8"/>
    <sheet name="豊川市" sheetId="9" r:id="rId9"/>
    <sheet name="新城市・北設楽郡" sheetId="10" r:id="rId10"/>
    <sheet name="豊橋市" sheetId="11" r:id="rId11"/>
    <sheet name="田原市" sheetId="12" r:id="rId12"/>
  </sheets>
  <definedNames>
    <definedName name="_xlnm.Print_Area" localSheetId="3">'安城市・知立市'!$A$1:$H$49</definedName>
    <definedName name="_xlnm.Print_Area" localSheetId="6">'岡崎市'!$A$1:$H$49</definedName>
    <definedName name="_xlnm.Print_Area" localSheetId="7">'額田郡・西尾市・蒲郡市'!$A$1:$H$49</definedName>
    <definedName name="_xlnm.Print_Area" localSheetId="2">'刈谷市・高浜市・碧南市'!$A$1:$H$49</definedName>
    <definedName name="_xlnm.Print_Area" localSheetId="9">'新城市・北設楽郡'!$A$1:$H$49</definedName>
    <definedName name="_xlnm.Print_Area" localSheetId="11">'田原市'!$A$1:$H$49</definedName>
    <definedName name="_xlnm.Print_Area" localSheetId="10">'豊橋市'!$A$1:$H$49</definedName>
    <definedName name="_xlnm.Print_Area" localSheetId="8">'豊川市'!$A$1:$H$49</definedName>
    <definedName name="_xlnm.Print_Area" localSheetId="4">'豊田市'!$A$1:$H$49</definedName>
    <definedName name="_xlnm.Print_Area" localSheetId="5">'豊田市・みよし市'!$A$1:$H$49</definedName>
  </definedNames>
  <calcPr fullCalcOnLoad="1"/>
</workbook>
</file>

<file path=xl/comments6.xml><?xml version="1.0" encoding="utf-8"?>
<comments xmlns="http://schemas.openxmlformats.org/spreadsheetml/2006/main">
  <authors>
    <author>sogo62</author>
  </authors>
  <commentList>
    <comment ref="E11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sharedStrings.xml><?xml version="1.0" encoding="utf-8"?>
<sst xmlns="http://schemas.openxmlformats.org/spreadsheetml/2006/main" count="607" uniqueCount="453">
  <si>
    <t>折込日</t>
  </si>
  <si>
    <t>地　　区</t>
  </si>
  <si>
    <t>部数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</si>
  <si>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</si>
  <si>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</si>
  <si>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</si>
  <si>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</si>
  <si>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</si>
  <si>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</si>
  <si>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</si>
  <si>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</si>
  <si>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</si>
  <si>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</si>
  <si>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</si>
  <si>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</si>
  <si>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</si>
  <si>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</si>
  <si>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</si>
  <si>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額田郡</t>
  </si>
  <si>
    <t>北設楽郡</t>
  </si>
  <si>
    <t>豊橋市</t>
  </si>
  <si>
    <t>名古屋市</t>
  </si>
  <si>
    <t>／</t>
  </si>
  <si>
    <t>／</t>
  </si>
  <si>
    <t>みよし市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</si>
  <si>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</si>
  <si>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</si>
  <si>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</si>
  <si>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</si>
  <si>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</si>
  <si>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</si>
  <si>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</si>
  <si>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</si>
  <si>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</si>
  <si>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</si>
  <si>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230615Z01010</t>
  </si>
  <si>
    <t>230615Z01020</t>
  </si>
  <si>
    <t>230615Z01030</t>
  </si>
  <si>
    <t>230615Z01040</t>
  </si>
  <si>
    <t>230615Z01060</t>
  </si>
  <si>
    <t>230615Z01070</t>
  </si>
  <si>
    <t>230615Z01080</t>
  </si>
  <si>
    <t>230615Z01050</t>
  </si>
  <si>
    <t>230620Z01040</t>
  </si>
  <si>
    <t>230620Z01030</t>
  </si>
  <si>
    <t>230620Z01020</t>
  </si>
  <si>
    <t>230620Z01010</t>
  </si>
  <si>
    <t>230625Z01090</t>
  </si>
  <si>
    <t>230625Z01080</t>
  </si>
  <si>
    <t>230625Z01070</t>
  </si>
  <si>
    <t>230625Z01060</t>
  </si>
  <si>
    <t>230625Z01050</t>
  </si>
  <si>
    <t>230625Z01010</t>
  </si>
  <si>
    <t>230625Z01030</t>
  </si>
  <si>
    <t>230625Z01020</t>
  </si>
  <si>
    <t>230635Z01010</t>
  </si>
  <si>
    <t>230635Z01130</t>
  </si>
  <si>
    <t>230635Z01070</t>
  </si>
  <si>
    <t>230635Z01150</t>
  </si>
  <si>
    <t>230635Z01030</t>
  </si>
  <si>
    <t>230635Z01040</t>
  </si>
  <si>
    <t>230635Z01050</t>
  </si>
  <si>
    <t>230635Z01060</t>
  </si>
  <si>
    <t>230635Z01080</t>
  </si>
  <si>
    <t>230635Z01090</t>
  </si>
  <si>
    <t>230635Z01100</t>
  </si>
  <si>
    <t>230635Z01120</t>
  </si>
  <si>
    <t>230635Z01020</t>
  </si>
  <si>
    <t>230635Z01110</t>
  </si>
  <si>
    <t>230635Z01140</t>
  </si>
  <si>
    <t>230635Z01160</t>
  </si>
  <si>
    <t>230610Z01010</t>
  </si>
  <si>
    <t>230610Z01020</t>
  </si>
  <si>
    <t>230610Z01030</t>
  </si>
  <si>
    <t>230610Z01040</t>
  </si>
  <si>
    <t>230610Z01050</t>
  </si>
  <si>
    <t>230610Z01060</t>
  </si>
  <si>
    <t>230605Z01010</t>
  </si>
  <si>
    <t>230605Z01040</t>
  </si>
  <si>
    <t>230605Z01030</t>
  </si>
  <si>
    <t>230605Z01320</t>
  </si>
  <si>
    <t>230605Z01270</t>
  </si>
  <si>
    <t>230605Z01230</t>
  </si>
  <si>
    <t>230605Z01050</t>
  </si>
  <si>
    <t>230605Z01200</t>
  </si>
  <si>
    <t>230605Z01220</t>
  </si>
  <si>
    <t>230605Z01070</t>
  </si>
  <si>
    <t>230605Z01240</t>
  </si>
  <si>
    <t>230605Z01020</t>
  </si>
  <si>
    <t>230605Z01060</t>
  </si>
  <si>
    <t>230605Z01310</t>
  </si>
  <si>
    <t>230605Z01250</t>
  </si>
  <si>
    <t>230605Z01080</t>
  </si>
  <si>
    <t>230605Z01120</t>
  </si>
  <si>
    <t>230605Z01130</t>
  </si>
  <si>
    <t>230605Z01140</t>
  </si>
  <si>
    <t>230605Z01110</t>
  </si>
  <si>
    <t>230605Z01101</t>
  </si>
  <si>
    <t>230605Z01090</t>
  </si>
  <si>
    <t>230605Z01100</t>
  </si>
  <si>
    <t>230605Z01190</t>
  </si>
  <si>
    <t>230605Z01300</t>
  </si>
  <si>
    <t>230605Z01150</t>
  </si>
  <si>
    <t>230605Z01160</t>
  </si>
  <si>
    <t>230605Z01210</t>
  </si>
  <si>
    <t>230605Z01170</t>
  </si>
  <si>
    <t>230605Z01360</t>
  </si>
  <si>
    <t>230605Z01370</t>
  </si>
  <si>
    <t>230605Z01380</t>
  </si>
  <si>
    <t>230605Z01180</t>
  </si>
  <si>
    <t>230605Z01330</t>
  </si>
  <si>
    <t>230605Z01390</t>
  </si>
  <si>
    <t>230605Z01400</t>
  </si>
  <si>
    <t>230605Z01340</t>
  </si>
  <si>
    <t>230661Z01010</t>
  </si>
  <si>
    <t>230655Z01010</t>
  </si>
  <si>
    <t>230655Z01030</t>
  </si>
  <si>
    <t>230655Z01020</t>
  </si>
  <si>
    <t>230630Z01050</t>
  </si>
  <si>
    <t>230630Z01070</t>
  </si>
  <si>
    <t>230630Z01060</t>
  </si>
  <si>
    <t>230630Z01080</t>
  </si>
  <si>
    <t>230630Z01040</t>
  </si>
  <si>
    <t>230630Z01170</t>
  </si>
  <si>
    <t>230630Z01090</t>
  </si>
  <si>
    <t>230630Z01290</t>
  </si>
  <si>
    <t>230630Z01150</t>
  </si>
  <si>
    <t>230630Z01160</t>
  </si>
  <si>
    <t>230630Z01250</t>
  </si>
  <si>
    <t>230630Z01100</t>
  </si>
  <si>
    <t>230630Z01120</t>
  </si>
  <si>
    <t>230630Z01110</t>
  </si>
  <si>
    <t>230630Z01140</t>
  </si>
  <si>
    <t>230630Z01020</t>
  </si>
  <si>
    <t>230630Z01030</t>
  </si>
  <si>
    <t>230630Z01260</t>
  </si>
  <si>
    <t>230630Z01180</t>
  </si>
  <si>
    <t>230630Z01130</t>
  </si>
  <si>
    <t>230630Z01240</t>
  </si>
  <si>
    <t>230630Z01010</t>
  </si>
  <si>
    <t>230630Z01190</t>
  </si>
  <si>
    <t>230630Z01200</t>
  </si>
  <si>
    <t>230630Z01220</t>
  </si>
  <si>
    <t>230630Z01210</t>
  </si>
  <si>
    <t>230630Z01270</t>
  </si>
  <si>
    <t>230630Z01280</t>
  </si>
  <si>
    <t>230650Z01030</t>
  </si>
  <si>
    <t>230640Z01010</t>
  </si>
  <si>
    <t>230640Z01020</t>
  </si>
  <si>
    <t>230640Z01030</t>
  </si>
  <si>
    <t>230640Z01040</t>
  </si>
  <si>
    <t>230640Z01050</t>
  </si>
  <si>
    <t>230640Z01060</t>
  </si>
  <si>
    <t>230640Z01070</t>
  </si>
  <si>
    <t>230640Z01080</t>
  </si>
  <si>
    <t>230640Z01090</t>
  </si>
  <si>
    <t>230740Z01010</t>
  </si>
  <si>
    <t>230740Z01020</t>
  </si>
  <si>
    <t>230720Z01010</t>
  </si>
  <si>
    <t>230720Z01020</t>
  </si>
  <si>
    <t>230720Z01030</t>
  </si>
  <si>
    <t>230720Z01040</t>
  </si>
  <si>
    <t>230720Z01050</t>
  </si>
  <si>
    <t>230720Z01060</t>
  </si>
  <si>
    <t>230720Z01070</t>
  </si>
  <si>
    <t>230720Z01080</t>
  </si>
  <si>
    <t>230720Z01090</t>
  </si>
  <si>
    <t>230720Z01100</t>
  </si>
  <si>
    <t>230720Z01140</t>
  </si>
  <si>
    <t>230720Z01150</t>
  </si>
  <si>
    <t>230720Z01160</t>
  </si>
  <si>
    <t>230720Z01110</t>
  </si>
  <si>
    <t>230720Z01120</t>
  </si>
  <si>
    <t>230720Z01170</t>
  </si>
  <si>
    <t>230720Z01180</t>
  </si>
  <si>
    <t>230720Z01190</t>
  </si>
  <si>
    <t>230730Z01010</t>
  </si>
  <si>
    <t>230730Z01020</t>
  </si>
  <si>
    <t>230760Z01010</t>
  </si>
  <si>
    <t>230760Z01020</t>
  </si>
  <si>
    <t>230760Z01030</t>
  </si>
  <si>
    <t>230760Z01040</t>
  </si>
  <si>
    <t>230760Z01050</t>
  </si>
  <si>
    <t>230770Z01030</t>
  </si>
  <si>
    <t>230770Z01040</t>
  </si>
  <si>
    <t>230770Z01050</t>
  </si>
  <si>
    <t>230770Z01020</t>
  </si>
  <si>
    <t>230770Z01080</t>
  </si>
  <si>
    <t>230770Z01090</t>
  </si>
  <si>
    <t>230710Z01010</t>
  </si>
  <si>
    <t>230710Z01020</t>
  </si>
  <si>
    <t>230710Z01030</t>
  </si>
  <si>
    <t>230710Z01040</t>
  </si>
  <si>
    <t>230710Z01050</t>
  </si>
  <si>
    <t>230710Z01330</t>
  </si>
  <si>
    <t>230710Z01060</t>
  </si>
  <si>
    <t>230710Z01070</t>
  </si>
  <si>
    <t>230710Z01080</t>
  </si>
  <si>
    <t>230710Z01090</t>
  </si>
  <si>
    <t>230710Z01100</t>
  </si>
  <si>
    <t>230710Z01110</t>
  </si>
  <si>
    <t>230710Z01120</t>
  </si>
  <si>
    <t>230710Z01130</t>
  </si>
  <si>
    <t>230710Z01140</t>
  </si>
  <si>
    <t>230710Z01150</t>
  </si>
  <si>
    <t>230710Z01160</t>
  </si>
  <si>
    <t>230710Z01180</t>
  </si>
  <si>
    <t>230710Z01170</t>
  </si>
  <si>
    <t>230710Z01190</t>
  </si>
  <si>
    <t>230710Z01200</t>
  </si>
  <si>
    <t>230710Z01210</t>
  </si>
  <si>
    <t>230710Z01220</t>
  </si>
  <si>
    <t>230710Z01230</t>
  </si>
  <si>
    <t>230710Z01240</t>
  </si>
  <si>
    <t>230710Z01250</t>
  </si>
  <si>
    <t>230710Z01270</t>
  </si>
  <si>
    <t>230710Z01280</t>
  </si>
  <si>
    <t>230710Z01290</t>
  </si>
  <si>
    <t>230710Z01300</t>
  </si>
  <si>
    <t>230710Z01310</t>
  </si>
  <si>
    <t>230710Z01320</t>
  </si>
  <si>
    <t>230780Z01010</t>
  </si>
  <si>
    <t>230785Z01010</t>
  </si>
  <si>
    <t>230785Z01020</t>
  </si>
  <si>
    <t>230785Z01030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</si>
  <si>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</si>
  <si>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</si>
  <si>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</si>
  <si>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豊田市</t>
  </si>
  <si>
    <t>230605Z01440</t>
  </si>
  <si>
    <t>230605Z01450</t>
  </si>
  <si>
    <t>サイズ</t>
  </si>
  <si>
    <t>　　・中日新聞折込広告取扱い基準を満たしたチラシ。</t>
  </si>
  <si>
    <t>　　・岐阜県：毎月第4金曜日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</si>
  <si>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</si>
  <si>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</si>
  <si>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</si>
  <si>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</si>
  <si>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</si>
  <si>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</si>
  <si>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</si>
  <si>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</si>
  <si>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</si>
  <si>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</si>
  <si>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</si>
  <si>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</si>
  <si>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　　・販売店個店単位で全域定数を満たすことが原則となります.</t>
  </si>
  <si>
    <t>刈谷南部N</t>
  </si>
  <si>
    <t>刈谷北部N</t>
  </si>
  <si>
    <t>東刈谷N</t>
  </si>
  <si>
    <t>挙母中央N</t>
  </si>
  <si>
    <t>挙母北部N</t>
  </si>
  <si>
    <t>豊田駅西N</t>
  </si>
  <si>
    <t>豊田朝日町N</t>
  </si>
  <si>
    <t>豊田元町N</t>
  </si>
  <si>
    <t>上挙母N</t>
  </si>
  <si>
    <t>挙母栄町N</t>
  </si>
  <si>
    <t>挙母小清水N</t>
  </si>
  <si>
    <t>平戸橋N</t>
  </si>
  <si>
    <t>岡崎(石垣)N</t>
  </si>
  <si>
    <t>岡崎南部N</t>
  </si>
  <si>
    <t>岡崎西部N</t>
  </si>
  <si>
    <t>岡崎竜美ヶ丘N</t>
  </si>
  <si>
    <t>岡崎北部N</t>
  </si>
  <si>
    <t>岡崎戸崎N</t>
  </si>
  <si>
    <t>光ヶ丘N</t>
  </si>
  <si>
    <t>羽根N</t>
  </si>
  <si>
    <t>岡崎若松東N</t>
  </si>
  <si>
    <t>岡崎大門N</t>
  </si>
  <si>
    <t>岡崎常磐N</t>
  </si>
  <si>
    <t>岡崎真伝N</t>
  </si>
  <si>
    <t>岡崎大平N</t>
  </si>
  <si>
    <t>平坂N</t>
  </si>
  <si>
    <t>小原別口AM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</si>
  <si>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</si>
  <si>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</si>
  <si>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</si>
  <si>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</si>
  <si>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</si>
  <si>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</si>
  <si>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</si>
  <si>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</si>
  <si>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</si>
  <si>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</si>
  <si>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</si>
  <si>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</si>
  <si>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</si>
  <si>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</si>
  <si>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</si>
  <si>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</si>
  <si>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</si>
  <si>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</si>
  <si>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</si>
  <si>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</si>
  <si>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豊橋大岩南NM</t>
  </si>
  <si>
    <t>豊橋技科大前NM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</si>
  <si>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</si>
  <si>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</si>
  <si>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</si>
  <si>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</si>
  <si>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</si>
  <si>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</si>
  <si>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</si>
  <si>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</si>
  <si>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</si>
  <si>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</si>
  <si>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</si>
  <si>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</si>
  <si>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</si>
  <si>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</si>
  <si>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</si>
  <si>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</si>
  <si>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</si>
  <si>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</si>
  <si>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</si>
  <si>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</si>
  <si>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</si>
  <si>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</si>
  <si>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</si>
  <si>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</si>
  <si>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</si>
  <si>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</si>
  <si>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</si>
  <si>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</si>
  <si>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</si>
  <si>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</si>
  <si>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</si>
  <si>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蒲郡NM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</si>
  <si>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</si>
  <si>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</si>
  <si>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</si>
  <si>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</si>
  <si>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</si>
  <si>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</si>
  <si>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</si>
  <si>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</si>
  <si>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</si>
  <si>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</si>
  <si>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</si>
  <si>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</si>
  <si>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</si>
  <si>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</si>
  <si>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</si>
  <si>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</si>
  <si>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</si>
  <si>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</si>
  <si>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</si>
  <si>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</si>
  <si>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</si>
  <si>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</si>
  <si>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</si>
  <si>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</si>
  <si>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</si>
  <si>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</si>
  <si>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</si>
  <si>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</si>
  <si>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</si>
  <si>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</si>
  <si>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</si>
  <si>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</si>
  <si>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</si>
  <si>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</si>
  <si>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</si>
  <si>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</si>
  <si>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</si>
  <si>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</si>
  <si>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</si>
  <si>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</si>
  <si>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</si>
  <si>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</si>
  <si>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</si>
  <si>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</si>
  <si>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</si>
  <si>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</si>
  <si>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知立(前島)NM</t>
  </si>
  <si>
    <t>知立西部NM</t>
  </si>
  <si>
    <t>知立南部NM</t>
  </si>
  <si>
    <t>知立南陽NM</t>
  </si>
  <si>
    <t>知立谷田NM</t>
  </si>
  <si>
    <t>知立東部NM</t>
  </si>
  <si>
    <t>三河高岡NAM</t>
  </si>
  <si>
    <t>西中金NAM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</si>
  <si>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</si>
  <si>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</si>
  <si>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</si>
  <si>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</si>
  <si>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</si>
  <si>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</si>
  <si>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</si>
  <si>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</si>
  <si>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</si>
  <si>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</si>
  <si>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</si>
  <si>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蒲郡西NAM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</si>
  <si>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</si>
  <si>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</si>
  <si>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</si>
  <si>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</si>
  <si>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</si>
  <si>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</si>
  <si>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</si>
  <si>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</si>
  <si>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</si>
  <si>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美合南部NAMY</t>
  </si>
  <si>
    <t>美合北部NAMY</t>
  </si>
  <si>
    <t>本宿NAMY</t>
  </si>
  <si>
    <t>泉NAMY</t>
  </si>
  <si>
    <t>福江NAMY</t>
  </si>
  <si>
    <t>三河大海NAMY</t>
  </si>
  <si>
    <t>作手NAMY</t>
  </si>
  <si>
    <t>長篠NAMY</t>
  </si>
  <si>
    <t>三河大野NAMY</t>
  </si>
  <si>
    <t>海老NAMY</t>
  </si>
  <si>
    <t>三河本郷NAMY</t>
  </si>
  <si>
    <t>新城西NMY</t>
  </si>
  <si>
    <t>新城東NMY</t>
  </si>
  <si>
    <t>豊田(柘植)N</t>
  </si>
  <si>
    <t>大浜NM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</si>
  <si>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</si>
  <si>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</si>
  <si>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</si>
  <si>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</si>
  <si>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</si>
  <si>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</si>
  <si>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</si>
  <si>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</si>
  <si>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230760Z01060</t>
  </si>
  <si>
    <t>新城北NAM</t>
  </si>
  <si>
    <t>大嵐富山A</t>
  </si>
  <si>
    <t>豊根AM</t>
  </si>
  <si>
    <t>三河一宮NAM</t>
  </si>
  <si>
    <t>浄水四郷NM</t>
  </si>
  <si>
    <t>豊橋南部NM</t>
  </si>
  <si>
    <t>豊橋西部NM</t>
  </si>
  <si>
    <t>豊橋吉田方NM</t>
  </si>
  <si>
    <t>豊橋南栄NM</t>
  </si>
  <si>
    <t>豊橋花田NM</t>
  </si>
  <si>
    <t>旭NAM</t>
  </si>
  <si>
    <t>御津（鈴木）NM</t>
  </si>
  <si>
    <t>御津（小林）NM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</si>
  <si>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</si>
  <si>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（※1）桑名市、員弁郡東員町のみ</t>
  </si>
  <si>
    <t>吉浜NM</t>
  </si>
  <si>
    <t>吉浜南部NM</t>
  </si>
  <si>
    <t>碧南西端NM</t>
  </si>
  <si>
    <t>豊田下山NAM</t>
  </si>
  <si>
    <t>高浜東部NM</t>
  </si>
  <si>
    <t>高浜NM</t>
  </si>
  <si>
    <t>三河新川(岡本)NM</t>
  </si>
  <si>
    <t>三河新川(辻栄)NM</t>
  </si>
  <si>
    <t>碧南中央NM</t>
  </si>
  <si>
    <t>平成29年後期（10月1日以降）</t>
  </si>
  <si>
    <t>平成29年後期（10月1日以降）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</si>
</sst>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6" fillId="0" borderId="0" xfId="0" applyNumberFormat="1" applyFont="1" applyAlignment="1" applyProtection="1">
      <alignment/>
      <protection locked="0"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/>
    </xf>
    <xf numFmtId="185" fontId="4" fillId="0" borderId="16" xfId="51" applyNumberFormat="1" applyFont="1" applyBorder="1" applyAlignment="1" applyProtection="1">
      <alignment horizontal="right" vertical="center"/>
      <protection/>
    </xf>
    <xf numFmtId="185" fontId="4" fillId="0" borderId="17" xfId="51" applyNumberFormat="1" applyFont="1" applyBorder="1" applyAlignment="1" applyProtection="1">
      <alignment horizontal="right" vertical="center"/>
      <protection/>
    </xf>
    <xf numFmtId="185" fontId="4" fillId="0" borderId="18" xfId="51" applyNumberFormat="1" applyFont="1" applyBorder="1" applyAlignment="1" applyProtection="1">
      <alignment horizontal="right" vertical="center"/>
      <protection/>
    </xf>
    <xf numFmtId="185" fontId="4" fillId="0" borderId="13" xfId="132" applyNumberFormat="1" applyFont="1" applyBorder="1" applyAlignment="1" applyProtection="1">
      <alignment horizontal="right" vertical="center" shrinkToFit="1"/>
      <protection/>
    </xf>
    <xf numFmtId="185" fontId="4" fillId="0" borderId="10" xfId="132" applyNumberFormat="1" applyFont="1" applyBorder="1" applyAlignment="1" applyProtection="1">
      <alignment horizontal="right" vertical="center" shrinkToFit="1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13" xfId="143" applyNumberFormat="1" applyFont="1" applyBorder="1" applyAlignment="1" applyProtection="1">
      <alignment horizontal="right" vertical="center" shrinkToFit="1"/>
      <protection/>
    </xf>
    <xf numFmtId="185" fontId="4" fillId="0" borderId="10" xfId="143" applyNumberFormat="1" applyFont="1" applyBorder="1" applyAlignment="1" applyProtection="1">
      <alignment horizontal="right" vertical="center" shrinkToFit="1"/>
      <protection/>
    </xf>
    <xf numFmtId="185" fontId="4" fillId="0" borderId="10" xfId="145" applyNumberFormat="1" applyFont="1" applyBorder="1" applyAlignment="1" applyProtection="1">
      <alignment horizontal="right" vertical="center" shrinkToFit="1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13" xfId="164" applyNumberFormat="1" applyFont="1" applyBorder="1" applyAlignment="1" applyProtection="1">
      <alignment horizontal="right" vertical="center" shrinkToFit="1"/>
      <protection/>
    </xf>
    <xf numFmtId="185" fontId="4" fillId="0" borderId="10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3" xfId="51" applyNumberFormat="1" applyFont="1" applyBorder="1" applyAlignment="1" applyProtection="1">
      <alignment horizontal="left" vertical="center"/>
      <protection/>
    </xf>
    <xf numFmtId="185" fontId="4" fillId="0" borderId="24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 shrinkToFit="1"/>
      <protection/>
    </xf>
    <xf numFmtId="185" fontId="4" fillId="0" borderId="23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4" xfId="51" applyNumberFormat="1" applyFont="1" applyBorder="1" applyAlignment="1" applyProtection="1">
      <alignment horizontal="left" vertical="center" shrinkToFit="1"/>
      <protection/>
    </xf>
    <xf numFmtId="185" fontId="4" fillId="0" borderId="14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5" xfId="51" applyNumberFormat="1" applyFont="1" applyBorder="1" applyAlignment="1" applyProtection="1">
      <alignment horizontal="left" vertical="center" shrinkToFit="1"/>
      <protection/>
    </xf>
    <xf numFmtId="185" fontId="4" fillId="0" borderId="24" xfId="158" applyNumberFormat="1" applyFont="1" applyBorder="1" applyAlignment="1" applyProtection="1">
      <alignment horizontal="left" vertical="center" shrinkToFit="1"/>
      <protection/>
    </xf>
    <xf numFmtId="185" fontId="4" fillId="0" borderId="22" xfId="158" applyNumberFormat="1" applyFont="1" applyBorder="1" applyAlignment="1" applyProtection="1">
      <alignment horizontal="left" vertical="center" shrinkToFit="1"/>
      <protection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 horizontal="right" vertical="center"/>
      <protection/>
    </xf>
    <xf numFmtId="185" fontId="4" fillId="0" borderId="22" xfId="51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28" xfId="51" applyNumberFormat="1" applyFont="1" applyBorder="1" applyAlignment="1" applyProtection="1">
      <alignment horizontal="right" vertical="center"/>
      <protection/>
    </xf>
    <xf numFmtId="185" fontId="4" fillId="0" borderId="28" xfId="51" applyNumberFormat="1" applyFont="1" applyBorder="1" applyAlignment="1" applyProtection="1">
      <alignment vertical="center"/>
      <protection/>
    </xf>
    <xf numFmtId="185" fontId="4" fillId="0" borderId="21" xfId="77" applyNumberFormat="1" applyFont="1" applyBorder="1" applyAlignment="1" applyProtection="1">
      <alignment horizontal="right" vertical="center"/>
      <protection/>
    </xf>
    <xf numFmtId="185" fontId="4" fillId="0" borderId="15" xfId="77" applyNumberFormat="1" applyFont="1" applyBorder="1" applyAlignment="1" applyProtection="1">
      <alignment horizontal="right" vertical="center"/>
      <protection/>
    </xf>
    <xf numFmtId="185" fontId="4" fillId="0" borderId="21" xfId="82" applyNumberFormat="1" applyFont="1" applyBorder="1" applyAlignment="1" applyProtection="1">
      <alignment horizontal="right" vertical="center"/>
      <protection/>
    </xf>
    <xf numFmtId="185" fontId="4" fillId="0" borderId="15" xfId="82" applyNumberFormat="1" applyFont="1" applyBorder="1" applyAlignment="1" applyProtection="1">
      <alignment horizontal="right" vertical="center"/>
      <protection/>
    </xf>
    <xf numFmtId="185" fontId="4" fillId="0" borderId="21" xfId="85" applyNumberFormat="1" applyFont="1" applyBorder="1" applyAlignment="1" applyProtection="1">
      <alignment horizontal="right" vertical="center"/>
      <protection/>
    </xf>
    <xf numFmtId="185" fontId="4" fillId="0" borderId="15" xfId="85" applyNumberFormat="1" applyFont="1" applyBorder="1" applyAlignment="1" applyProtection="1">
      <alignment horizontal="right" vertical="center"/>
      <protection/>
    </xf>
    <xf numFmtId="185" fontId="4" fillId="0" borderId="21" xfId="92" applyNumberFormat="1" applyFont="1" applyBorder="1" applyAlignment="1" applyProtection="1">
      <alignment horizontal="right" vertical="center"/>
      <protection/>
    </xf>
    <xf numFmtId="185" fontId="4" fillId="0" borderId="15" xfId="92" applyNumberFormat="1" applyFont="1" applyBorder="1" applyAlignment="1" applyProtection="1">
      <alignment horizontal="right" vertical="center"/>
      <protection/>
    </xf>
    <xf numFmtId="185" fontId="4" fillId="0" borderId="15" xfId="98" applyNumberFormat="1" applyFont="1" applyBorder="1" applyAlignment="1" applyProtection="1">
      <alignment horizontal="right" vertical="center"/>
      <protection/>
    </xf>
    <xf numFmtId="185" fontId="4" fillId="0" borderId="22" xfId="51" applyNumberFormat="1" applyFont="1" applyBorder="1" applyAlignment="1" applyProtection="1">
      <alignment horizontal="right" vertical="center"/>
      <protection locked="0"/>
    </xf>
    <xf numFmtId="185" fontId="4" fillId="0" borderId="19" xfId="51" applyNumberFormat="1" applyFont="1" applyBorder="1" applyAlignment="1" applyProtection="1">
      <alignment horizontal="right" vertical="center"/>
      <protection locked="0"/>
    </xf>
    <xf numFmtId="185" fontId="4" fillId="0" borderId="21" xfId="99" applyNumberFormat="1" applyFont="1" applyBorder="1" applyAlignment="1" applyProtection="1">
      <alignment horizontal="right" vertical="center"/>
      <protection/>
    </xf>
    <xf numFmtId="185" fontId="4" fillId="0" borderId="15" xfId="99" applyNumberFormat="1" applyFont="1" applyBorder="1" applyAlignment="1" applyProtection="1">
      <alignment horizontal="right" vertical="center"/>
      <protection/>
    </xf>
    <xf numFmtId="185" fontId="4" fillId="0" borderId="17" xfId="99" applyNumberFormat="1" applyFont="1" applyBorder="1" applyAlignment="1" applyProtection="1">
      <alignment horizontal="right" vertical="center"/>
      <protection/>
    </xf>
    <xf numFmtId="185" fontId="4" fillId="0" borderId="15" xfId="100" applyNumberFormat="1" applyFont="1" applyBorder="1" applyAlignment="1" applyProtection="1">
      <alignment horizontal="right" vertical="center"/>
      <protection/>
    </xf>
    <xf numFmtId="185" fontId="4" fillId="0" borderId="17" xfId="100" applyNumberFormat="1" applyFont="1" applyBorder="1" applyAlignment="1" applyProtection="1">
      <alignment horizontal="right" vertical="center"/>
      <protection/>
    </xf>
    <xf numFmtId="185" fontId="4" fillId="0" borderId="29" xfId="51" applyNumberFormat="1" applyFont="1" applyBorder="1" applyAlignment="1" applyProtection="1">
      <alignment horizontal="right" vertical="center"/>
      <protection locked="0"/>
    </xf>
    <xf numFmtId="185" fontId="4" fillId="0" borderId="21" xfId="112" applyNumberFormat="1" applyFont="1" applyBorder="1" applyAlignment="1" applyProtection="1">
      <alignment horizontal="right" vertical="center"/>
      <protection/>
    </xf>
    <xf numFmtId="185" fontId="4" fillId="0" borderId="15" xfId="112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0" xfId="51" applyNumberFormat="1" applyFont="1" applyBorder="1" applyAlignment="1" applyProtection="1">
      <alignment horizontal="right" vertical="center"/>
      <protection/>
    </xf>
    <xf numFmtId="185" fontId="4" fillId="0" borderId="17" xfId="92" applyNumberFormat="1" applyFont="1" applyBorder="1" applyAlignment="1" applyProtection="1">
      <alignment horizontal="right" vertical="center"/>
      <protection/>
    </xf>
    <xf numFmtId="185" fontId="4" fillId="0" borderId="10" xfId="77" applyNumberFormat="1" applyFont="1" applyBorder="1" applyAlignment="1" applyProtection="1">
      <alignment horizontal="right" vertical="center"/>
      <protection/>
    </xf>
    <xf numFmtId="185" fontId="4" fillId="0" borderId="22" xfId="141" applyNumberFormat="1" applyFont="1" applyBorder="1" applyAlignment="1" applyProtection="1">
      <alignment horizontal="left" vertical="center"/>
      <protection/>
    </xf>
    <xf numFmtId="185" fontId="4" fillId="0" borderId="19" xfId="132" applyNumberFormat="1" applyFont="1" applyBorder="1" applyAlignment="1" applyProtection="1">
      <alignment horizontal="right" vertical="center" shrinkToFit="1"/>
      <protection/>
    </xf>
    <xf numFmtId="185" fontId="4" fillId="0" borderId="22" xfId="136" applyNumberFormat="1" applyFont="1" applyBorder="1" applyAlignment="1" applyProtection="1">
      <alignment horizontal="left" vertical="center" shrinkToFit="1"/>
      <protection/>
    </xf>
    <xf numFmtId="185" fontId="4" fillId="0" borderId="17" xfId="112" applyNumberFormat="1" applyFont="1" applyBorder="1" applyAlignment="1" applyProtection="1">
      <alignment horizontal="right" vertical="center"/>
      <protection/>
    </xf>
    <xf numFmtId="185" fontId="4" fillId="0" borderId="23" xfId="158" applyNumberFormat="1" applyFont="1" applyBorder="1" applyAlignment="1" applyProtection="1">
      <alignment horizontal="left" vertical="center" shrinkToFit="1"/>
      <protection/>
    </xf>
    <xf numFmtId="191" fontId="43" fillId="0" borderId="0" xfId="141" applyNumberFormat="1" applyFont="1" applyBorder="1" applyAlignment="1" applyProtection="1">
      <alignment shrinkToFit="1"/>
      <protection/>
    </xf>
    <xf numFmtId="191" fontId="43" fillId="0" borderId="26" xfId="0" applyNumberFormat="1" applyFont="1" applyBorder="1" applyAlignment="1" applyProtection="1">
      <alignment horizontal="left" vertical="center" shrinkToFit="1"/>
      <protection/>
    </xf>
    <xf numFmtId="191" fontId="44" fillId="0" borderId="0" xfId="0" applyNumberFormat="1" applyFont="1" applyBorder="1" applyAlignment="1" applyProtection="1">
      <alignment horizontal="left" vertical="center"/>
      <protection locked="0"/>
    </xf>
    <xf numFmtId="191" fontId="43" fillId="0" borderId="31" xfId="0" applyNumberFormat="1" applyFont="1" applyBorder="1" applyAlignment="1" applyProtection="1">
      <alignment horizontal="left" vertical="center" shrinkToFit="1"/>
      <protection/>
    </xf>
    <xf numFmtId="191" fontId="43" fillId="0" borderId="32" xfId="51" applyNumberFormat="1" applyFont="1" applyBorder="1" applyAlignment="1" applyProtection="1">
      <alignment horizontal="left" vertical="center" shrinkToFit="1"/>
      <protection/>
    </xf>
    <xf numFmtId="191" fontId="43" fillId="0" borderId="26" xfId="51" applyNumberFormat="1" applyFont="1" applyBorder="1" applyAlignment="1" applyProtection="1">
      <alignment horizontal="left" vertical="center" shrinkToFit="1"/>
      <protection/>
    </xf>
    <xf numFmtId="191" fontId="43" fillId="0" borderId="26" xfId="51" applyNumberFormat="1" applyFont="1" applyBorder="1" applyAlignment="1" applyProtection="1">
      <alignment horizontal="left" vertical="center"/>
      <protection/>
    </xf>
    <xf numFmtId="191" fontId="43" fillId="0" borderId="33" xfId="51" applyNumberFormat="1" applyFont="1" applyBorder="1" applyAlignment="1" applyProtection="1">
      <alignment horizontal="left" vertical="center"/>
      <protection/>
    </xf>
    <xf numFmtId="191" fontId="43" fillId="0" borderId="34" xfId="51" applyNumberFormat="1" applyFont="1" applyBorder="1" applyAlignment="1" applyProtection="1">
      <alignment horizontal="left" vertical="center"/>
      <protection/>
    </xf>
    <xf numFmtId="191" fontId="43" fillId="0" borderId="31" xfId="51" applyNumberFormat="1" applyFont="1" applyBorder="1" applyAlignment="1" applyProtection="1">
      <alignment horizontal="left" vertical="center" shrinkToFit="1"/>
      <protection/>
    </xf>
    <xf numFmtId="191" fontId="43" fillId="0" borderId="35" xfId="51" applyNumberFormat="1" applyFont="1" applyBorder="1" applyAlignment="1" applyProtection="1">
      <alignment horizontal="left" vertical="center" shrinkToFit="1"/>
      <protection/>
    </xf>
    <xf numFmtId="191" fontId="43" fillId="0" borderId="31" xfId="51" applyNumberFormat="1" applyFont="1" applyBorder="1" applyAlignment="1" applyProtection="1">
      <alignment horizontal="left" vertical="center"/>
      <protection/>
    </xf>
    <xf numFmtId="191" fontId="43" fillId="0" borderId="36" xfId="51" applyNumberFormat="1" applyFont="1" applyBorder="1" applyAlignment="1" applyProtection="1">
      <alignment horizontal="left" vertical="center" shrinkToFit="1"/>
      <protection/>
    </xf>
    <xf numFmtId="191" fontId="43" fillId="0" borderId="36" xfId="51" applyNumberFormat="1" applyFont="1" applyBorder="1" applyAlignment="1" applyProtection="1">
      <alignment horizontal="left" vertical="center"/>
      <protection/>
    </xf>
    <xf numFmtId="191" fontId="43" fillId="0" borderId="0" xfId="51" applyNumberFormat="1" applyFont="1" applyBorder="1" applyAlignment="1" applyProtection="1">
      <alignment horizontal="left" vertical="center"/>
      <protection locked="0"/>
    </xf>
    <xf numFmtId="185" fontId="4" fillId="0" borderId="24" xfId="141" applyNumberFormat="1" applyFont="1" applyBorder="1" applyAlignment="1" applyProtection="1">
      <alignment horizontal="left" vertical="center"/>
      <protection/>
    </xf>
    <xf numFmtId="185" fontId="4" fillId="0" borderId="22" xfId="141" applyNumberFormat="1" applyFont="1" applyBorder="1" applyAlignment="1" applyProtection="1">
      <alignment horizontal="left" vertical="center" shrinkToFit="1"/>
      <protection/>
    </xf>
    <xf numFmtId="185" fontId="4" fillId="0" borderId="37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 shrinkToFit="1"/>
      <protection/>
    </xf>
    <xf numFmtId="185" fontId="4" fillId="0" borderId="27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/>
      <protection/>
    </xf>
    <xf numFmtId="185" fontId="4" fillId="0" borderId="24" xfId="135" applyNumberFormat="1" applyFont="1" applyBorder="1" applyAlignment="1" applyProtection="1">
      <alignment horizontal="left" vertical="center" shrinkToFit="1"/>
      <protection/>
    </xf>
    <xf numFmtId="185" fontId="4" fillId="0" borderId="22" xfId="135" applyNumberFormat="1" applyFont="1" applyBorder="1" applyAlignment="1" applyProtection="1">
      <alignment horizontal="left" vertical="center" shrinkToFit="1"/>
      <protection/>
    </xf>
    <xf numFmtId="185" fontId="4" fillId="0" borderId="39" xfId="51" applyNumberFormat="1" applyFont="1" applyBorder="1" applyAlignment="1" applyProtection="1">
      <alignment horizontal="left" vertical="center" shrinkToFit="1"/>
      <protection/>
    </xf>
    <xf numFmtId="185" fontId="4" fillId="0" borderId="10" xfId="153" applyNumberFormat="1" applyFont="1" applyBorder="1" applyAlignment="1" applyProtection="1">
      <alignment horizontal="right" vertical="center" shrinkToFit="1"/>
      <protection locked="0"/>
    </xf>
    <xf numFmtId="185" fontId="4" fillId="0" borderId="13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6" applyNumberFormat="1" applyFont="1" applyBorder="1" applyAlignment="1" applyProtection="1">
      <alignment horizontal="right" vertical="center" shrinkToFit="1"/>
      <protection locked="0"/>
    </xf>
    <xf numFmtId="185" fontId="4" fillId="0" borderId="12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10" xfId="107" applyNumberFormat="1" applyFont="1" applyBorder="1" applyAlignment="1" applyProtection="1">
      <alignment horizontal="right" vertical="center"/>
      <protection locked="0"/>
    </xf>
    <xf numFmtId="185" fontId="4" fillId="0" borderId="12" xfId="107" applyNumberFormat="1" applyFont="1" applyBorder="1" applyAlignment="1" applyProtection="1">
      <alignment horizontal="right" vertical="center"/>
      <protection locked="0"/>
    </xf>
    <xf numFmtId="185" fontId="4" fillId="0" borderId="40" xfId="87" applyNumberFormat="1" applyFont="1" applyBorder="1" applyAlignment="1" applyProtection="1">
      <alignment horizontal="right" vertical="center"/>
      <protection locked="0"/>
    </xf>
    <xf numFmtId="185" fontId="4" fillId="0" borderId="10" xfId="87" applyNumberFormat="1" applyFont="1" applyBorder="1" applyAlignment="1" applyProtection="1">
      <alignment horizontal="right" vertical="center"/>
      <protection locked="0"/>
    </xf>
    <xf numFmtId="185" fontId="4" fillId="0" borderId="13" xfId="90" applyNumberFormat="1" applyFont="1" applyBorder="1" applyAlignment="1" applyProtection="1">
      <alignment horizontal="right" vertical="center"/>
      <protection locked="0"/>
    </xf>
    <xf numFmtId="185" fontId="4" fillId="0" borderId="10" xfId="90" applyNumberFormat="1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 applyProtection="1">
      <alignment vertical="top"/>
      <protection/>
    </xf>
    <xf numFmtId="38" fontId="7" fillId="0" borderId="33" xfId="51" applyFont="1" applyBorder="1" applyAlignment="1" applyProtection="1">
      <alignment vertical="top"/>
      <protection/>
    </xf>
    <xf numFmtId="0" fontId="45" fillId="0" borderId="41" xfId="0" applyFont="1" applyBorder="1" applyAlignment="1" applyProtection="1">
      <alignment horizontal="center" vertical="center"/>
      <protection/>
    </xf>
    <xf numFmtId="0" fontId="45" fillId="0" borderId="42" xfId="0" applyFont="1" applyBorder="1" applyAlignment="1" applyProtection="1">
      <alignment horizontal="center" vertical="center"/>
      <protection/>
    </xf>
    <xf numFmtId="178" fontId="0" fillId="0" borderId="33" xfId="0" applyNumberFormat="1" applyFont="1" applyBorder="1" applyAlignment="1" applyProtection="1">
      <alignment horizontal="left" vertical="top"/>
      <protection/>
    </xf>
    <xf numFmtId="0" fontId="0" fillId="0" borderId="33" xfId="0" applyNumberFormat="1" applyFont="1" applyBorder="1" applyAlignment="1" applyProtection="1">
      <alignment horizontal="left" vertical="top"/>
      <protection/>
    </xf>
    <xf numFmtId="185" fontId="4" fillId="0" borderId="40" xfId="51" applyNumberFormat="1" applyFont="1" applyBorder="1" applyAlignment="1" applyProtection="1">
      <alignment horizontal="right" vertical="center"/>
      <protection locked="0"/>
    </xf>
    <xf numFmtId="185" fontId="4" fillId="0" borderId="40" xfId="77" applyNumberFormat="1" applyFont="1" applyBorder="1" applyAlignment="1" applyProtection="1">
      <alignment horizontal="right" vertical="center"/>
      <protection locked="0"/>
    </xf>
    <xf numFmtId="185" fontId="4" fillId="0" borderId="10" xfId="77" applyNumberFormat="1" applyFont="1" applyBorder="1" applyAlignment="1" applyProtection="1">
      <alignment horizontal="right" vertical="center"/>
      <protection locked="0"/>
    </xf>
    <xf numFmtId="185" fontId="4" fillId="0" borderId="13" xfId="82" applyNumberFormat="1" applyFont="1" applyBorder="1" applyAlignment="1" applyProtection="1">
      <alignment horizontal="right" vertical="center"/>
      <protection locked="0"/>
    </xf>
    <xf numFmtId="185" fontId="4" fillId="0" borderId="10" xfId="82" applyNumberFormat="1" applyFont="1" applyBorder="1" applyAlignment="1" applyProtection="1">
      <alignment horizontal="right" vertical="center"/>
      <protection locked="0"/>
    </xf>
    <xf numFmtId="185" fontId="4" fillId="0" borderId="13" xfId="85" applyNumberFormat="1" applyFont="1" applyBorder="1" applyAlignment="1" applyProtection="1">
      <alignment horizontal="right" vertical="center"/>
      <protection locked="0"/>
    </xf>
    <xf numFmtId="185" fontId="4" fillId="0" borderId="10" xfId="85" applyNumberFormat="1" applyFont="1" applyBorder="1" applyAlignment="1" applyProtection="1">
      <alignment horizontal="right" vertical="center"/>
      <protection locked="0"/>
    </xf>
    <xf numFmtId="185" fontId="4" fillId="0" borderId="43" xfId="51" applyNumberFormat="1" applyFont="1" applyBorder="1" applyAlignment="1" applyProtection="1">
      <alignment vertical="center"/>
      <protection/>
    </xf>
    <xf numFmtId="185" fontId="4" fillId="0" borderId="44" xfId="51" applyNumberFormat="1" applyFont="1" applyBorder="1" applyAlignment="1" applyProtection="1">
      <alignment vertical="center"/>
      <protection/>
    </xf>
    <xf numFmtId="185" fontId="4" fillId="0" borderId="45" xfId="51" applyNumberFormat="1" applyFont="1" applyBorder="1" applyAlignment="1" applyProtection="1">
      <alignment vertical="center"/>
      <protection/>
    </xf>
    <xf numFmtId="185" fontId="4" fillId="0" borderId="46" xfId="51" applyNumberFormat="1" applyFont="1" applyBorder="1" applyAlignment="1" applyProtection="1">
      <alignment vertical="center"/>
      <protection/>
    </xf>
    <xf numFmtId="185" fontId="4" fillId="0" borderId="47" xfId="51" applyNumberFormat="1" applyFont="1" applyBorder="1" applyAlignment="1" applyProtection="1">
      <alignment vertical="center"/>
      <protection/>
    </xf>
    <xf numFmtId="185" fontId="4" fillId="0" borderId="21" xfId="87" applyNumberFormat="1" applyFont="1" applyBorder="1" applyAlignment="1" applyProtection="1">
      <alignment horizontal="right" vertical="center"/>
      <protection/>
    </xf>
    <xf numFmtId="185" fontId="4" fillId="0" borderId="15" xfId="87" applyNumberFormat="1" applyFont="1" applyBorder="1" applyAlignment="1" applyProtection="1">
      <alignment horizontal="right" vertical="center"/>
      <protection/>
    </xf>
    <xf numFmtId="185" fontId="4" fillId="0" borderId="24" xfId="120" applyNumberFormat="1" applyFont="1" applyBorder="1" applyAlignment="1" applyProtection="1">
      <alignment horizontal="left" vertical="center" shrinkToFit="1"/>
      <protection/>
    </xf>
    <xf numFmtId="185" fontId="4" fillId="0" borderId="21" xfId="90" applyNumberFormat="1" applyFont="1" applyBorder="1" applyAlignment="1" applyProtection="1">
      <alignment horizontal="right" vertical="center"/>
      <protection/>
    </xf>
    <xf numFmtId="185" fontId="4" fillId="0" borderId="22" xfId="120" applyNumberFormat="1" applyFont="1" applyBorder="1" applyAlignment="1" applyProtection="1">
      <alignment horizontal="left" vertical="center" shrinkToFit="1"/>
      <protection/>
    </xf>
    <xf numFmtId="185" fontId="4" fillId="0" borderId="15" xfId="90" applyNumberFormat="1" applyFont="1" applyBorder="1" applyAlignment="1" applyProtection="1">
      <alignment horizontal="right" vertical="center"/>
      <protection/>
    </xf>
    <xf numFmtId="185" fontId="4" fillId="0" borderId="4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/>
      <protection locked="0"/>
    </xf>
    <xf numFmtId="185" fontId="4" fillId="0" borderId="12" xfId="92" applyNumberFormat="1" applyFont="1" applyBorder="1" applyAlignment="1" applyProtection="1">
      <alignment horizontal="right" vertical="center"/>
      <protection locked="0"/>
    </xf>
    <xf numFmtId="185" fontId="4" fillId="0" borderId="10" xfId="98" applyNumberFormat="1" applyFont="1" applyBorder="1" applyAlignment="1" applyProtection="1">
      <alignment horizontal="right" vertical="center"/>
      <protection locked="0"/>
    </xf>
    <xf numFmtId="185" fontId="4" fillId="0" borderId="12" xfId="98" applyNumberFormat="1" applyFont="1" applyBorder="1" applyAlignment="1" applyProtection="1">
      <alignment horizontal="right" vertical="center"/>
      <protection locked="0"/>
    </xf>
    <xf numFmtId="185" fontId="4" fillId="0" borderId="40" xfId="132" applyNumberFormat="1" applyFont="1" applyBorder="1" applyAlignment="1" applyProtection="1">
      <alignment horizontal="right" vertical="center" shrinkToFit="1"/>
      <protection locked="0"/>
    </xf>
    <xf numFmtId="185" fontId="4" fillId="0" borderId="10" xfId="132" applyNumberFormat="1" applyFont="1" applyBorder="1" applyAlignment="1" applyProtection="1">
      <alignment horizontal="right" vertical="center" shrinkToFit="1"/>
      <protection locked="0"/>
    </xf>
    <xf numFmtId="185" fontId="4" fillId="0" borderId="19" xfId="132" applyNumberFormat="1" applyFont="1" applyBorder="1" applyAlignment="1" applyProtection="1">
      <alignment horizontal="right" vertical="center" shrinkToFit="1"/>
      <protection locked="0"/>
    </xf>
    <xf numFmtId="185" fontId="4" fillId="0" borderId="32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center" vertical="center"/>
      <protection/>
    </xf>
    <xf numFmtId="185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36" xfId="51" applyNumberFormat="1" applyFont="1" applyBorder="1" applyAlignment="1" applyProtection="1">
      <alignment horizontal="center" vertical="center"/>
      <protection/>
    </xf>
    <xf numFmtId="185" fontId="4" fillId="0" borderId="25" xfId="51" applyNumberFormat="1" applyFont="1" applyBorder="1" applyAlignment="1" applyProtection="1">
      <alignment horizontal="center" vertical="center"/>
      <protection/>
    </xf>
    <xf numFmtId="185" fontId="4" fillId="0" borderId="13" xfId="99" applyNumberFormat="1" applyFont="1" applyBorder="1" applyAlignment="1" applyProtection="1">
      <alignment horizontal="right" vertical="center"/>
      <protection locked="0"/>
    </xf>
    <xf numFmtId="185" fontId="4" fillId="0" borderId="10" xfId="99" applyNumberFormat="1" applyFont="1" applyBorder="1" applyAlignment="1" applyProtection="1">
      <alignment horizontal="right" vertical="center"/>
      <protection locked="0"/>
    </xf>
    <xf numFmtId="185" fontId="4" fillId="0" borderId="12" xfId="99" applyNumberFormat="1" applyFont="1" applyBorder="1" applyAlignment="1" applyProtection="1">
      <alignment horizontal="right" vertical="center"/>
      <protection locked="0"/>
    </xf>
    <xf numFmtId="185" fontId="4" fillId="0" borderId="10" xfId="100" applyNumberFormat="1" applyFont="1" applyBorder="1" applyAlignment="1" applyProtection="1">
      <alignment horizontal="right" vertical="center"/>
      <protection locked="0"/>
    </xf>
    <xf numFmtId="185" fontId="4" fillId="0" borderId="12" xfId="100" applyNumberFormat="1" applyFont="1" applyBorder="1" applyAlignment="1" applyProtection="1">
      <alignment horizontal="right" vertical="center"/>
      <protection locked="0"/>
    </xf>
    <xf numFmtId="185" fontId="4" fillId="0" borderId="31" xfId="51" applyNumberFormat="1" applyFont="1" applyBorder="1" applyAlignment="1" applyProtection="1">
      <alignment horizontal="center" vertical="center"/>
      <protection/>
    </xf>
    <xf numFmtId="185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3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5" applyNumberFormat="1" applyFont="1" applyBorder="1" applyAlignment="1" applyProtection="1">
      <alignment horizontal="right" vertical="center" shrinkToFit="1"/>
      <protection locked="0"/>
    </xf>
    <xf numFmtId="185" fontId="4" fillId="0" borderId="48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3" fillId="0" borderId="48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49" xfId="51" applyNumberFormat="1" applyFont="1" applyBorder="1" applyAlignment="1" applyProtection="1">
      <alignment horizontal="right" vertical="center"/>
      <protection/>
    </xf>
    <xf numFmtId="185" fontId="4" fillId="0" borderId="50" xfId="51" applyNumberFormat="1" applyFont="1" applyBorder="1" applyAlignment="1" applyProtection="1">
      <alignment horizontal="right" vertical="center"/>
      <protection/>
    </xf>
    <xf numFmtId="185" fontId="4" fillId="0" borderId="51" xfId="51" applyNumberFormat="1" applyFont="1" applyBorder="1" applyAlignment="1" applyProtection="1">
      <alignment vertical="center"/>
      <protection/>
    </xf>
    <xf numFmtId="185" fontId="4" fillId="0" borderId="35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left" vertical="center"/>
      <protection/>
    </xf>
    <xf numFmtId="185" fontId="4" fillId="0" borderId="34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left" vertical="center"/>
      <protection/>
    </xf>
    <xf numFmtId="185" fontId="4" fillId="0" borderId="21" xfId="107" applyNumberFormat="1" applyFont="1" applyBorder="1" applyAlignment="1" applyProtection="1">
      <alignment horizontal="right" vertical="center"/>
      <protection/>
    </xf>
    <xf numFmtId="185" fontId="4" fillId="0" borderId="15" xfId="107" applyNumberFormat="1" applyFont="1" applyBorder="1" applyAlignment="1" applyProtection="1">
      <alignment horizontal="right" vertical="center"/>
      <protection/>
    </xf>
    <xf numFmtId="185" fontId="4" fillId="0" borderId="17" xfId="107" applyNumberFormat="1" applyFont="1" applyBorder="1" applyAlignment="1" applyProtection="1">
      <alignment horizontal="right" vertical="center"/>
      <protection/>
    </xf>
    <xf numFmtId="0" fontId="4" fillId="0" borderId="31" xfId="51" applyNumberFormat="1" applyFont="1" applyBorder="1" applyAlignment="1" applyProtection="1">
      <alignment horizontal="center" vertical="center"/>
      <protection/>
    </xf>
    <xf numFmtId="0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7" xfId="156" applyNumberFormat="1" applyFont="1" applyBorder="1" applyAlignment="1" applyProtection="1">
      <alignment horizontal="right" vertical="center" shrinkToFit="1"/>
      <protection/>
    </xf>
    <xf numFmtId="185" fontId="4" fillId="0" borderId="15" xfId="153" applyNumberFormat="1" applyFont="1" applyBorder="1" applyAlignment="1" applyProtection="1">
      <alignment horizontal="right" vertical="center" shrinkToFit="1"/>
      <protection/>
    </xf>
    <xf numFmtId="185" fontId="4" fillId="0" borderId="21" xfId="155" applyNumberFormat="1" applyFont="1" applyBorder="1" applyAlignment="1" applyProtection="1">
      <alignment horizontal="right" vertical="center" shrinkToFit="1"/>
      <protection/>
    </xf>
    <xf numFmtId="185" fontId="4" fillId="0" borderId="15" xfId="155" applyNumberFormat="1" applyFont="1" applyBorder="1" applyAlignment="1" applyProtection="1">
      <alignment horizontal="right" vertical="center" shrinkToFit="1"/>
      <protection/>
    </xf>
    <xf numFmtId="0" fontId="4" fillId="0" borderId="26" xfId="51" applyNumberFormat="1" applyFont="1" applyBorder="1" applyAlignment="1" applyProtection="1">
      <alignment horizontal="center" vertical="center"/>
      <protection/>
    </xf>
    <xf numFmtId="0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5" xfId="156" applyNumberFormat="1" applyFont="1" applyBorder="1" applyAlignment="1" applyProtection="1">
      <alignment horizontal="right" vertical="center" shrinkToFit="1"/>
      <protection/>
    </xf>
    <xf numFmtId="185" fontId="4" fillId="0" borderId="38" xfId="110" applyNumberFormat="1" applyFont="1" applyBorder="1" applyAlignment="1" applyProtection="1">
      <alignment horizontal="left" vertical="center"/>
      <protection/>
    </xf>
    <xf numFmtId="185" fontId="4" fillId="0" borderId="52" xfId="51" applyNumberFormat="1" applyFont="1" applyBorder="1" applyAlignment="1" applyProtection="1">
      <alignment vertical="center"/>
      <protection/>
    </xf>
    <xf numFmtId="185" fontId="4" fillId="0" borderId="40" xfId="112" applyNumberFormat="1" applyFont="1" applyBorder="1" applyAlignment="1" applyProtection="1">
      <alignment horizontal="right" vertical="center"/>
      <protection locked="0"/>
    </xf>
    <xf numFmtId="185" fontId="4" fillId="0" borderId="10" xfId="112" applyNumberFormat="1" applyFont="1" applyBorder="1" applyAlignment="1" applyProtection="1">
      <alignment horizontal="right" vertical="center"/>
      <protection locked="0"/>
    </xf>
    <xf numFmtId="185" fontId="4" fillId="0" borderId="12" xfId="112" applyNumberFormat="1" applyFont="1" applyBorder="1" applyAlignment="1" applyProtection="1">
      <alignment horizontal="right" vertical="center"/>
      <protection locked="0"/>
    </xf>
    <xf numFmtId="185" fontId="4" fillId="0" borderId="13" xfId="164" applyNumberFormat="1" applyFont="1" applyBorder="1" applyAlignment="1" applyProtection="1">
      <alignment horizontal="right" vertical="center" shrinkToFit="1"/>
      <protection locked="0"/>
    </xf>
    <xf numFmtId="185" fontId="4" fillId="0" borderId="10" xfId="164" applyNumberFormat="1" applyFont="1" applyBorder="1" applyAlignment="1" applyProtection="1">
      <alignment horizontal="right" vertical="center" shrinkToFit="1"/>
      <protection locked="0"/>
    </xf>
    <xf numFmtId="177" fontId="4" fillId="0" borderId="27" xfId="0" applyNumberFormat="1" applyFont="1" applyFill="1" applyBorder="1" applyAlignment="1" applyProtection="1">
      <alignment horizontal="right" vertical="center"/>
      <protection/>
    </xf>
    <xf numFmtId="189" fontId="4" fillId="0" borderId="22" xfId="51" applyNumberFormat="1" applyFont="1" applyBorder="1" applyAlignment="1" applyProtection="1">
      <alignment horizontal="right" vertical="center" shrinkToFit="1"/>
      <protection/>
    </xf>
    <xf numFmtId="189" fontId="4" fillId="0" borderId="53" xfId="51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8" fontId="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8" fillId="0" borderId="42" xfId="5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/>
    </xf>
    <xf numFmtId="0" fontId="45" fillId="0" borderId="16" xfId="0" applyFont="1" applyBorder="1" applyAlignment="1" applyProtection="1">
      <alignment horizontal="center" vertical="center"/>
      <protection/>
    </xf>
    <xf numFmtId="195" fontId="8" fillId="0" borderId="42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Alignment="1" applyProtection="1">
      <alignment vertical="center"/>
      <protection/>
    </xf>
    <xf numFmtId="185" fontId="4" fillId="0" borderId="32" xfId="51" applyNumberFormat="1" applyFont="1" applyBorder="1" applyAlignment="1" applyProtection="1">
      <alignment vertical="center"/>
      <protection/>
    </xf>
    <xf numFmtId="185" fontId="4" fillId="0" borderId="24" xfId="51" applyNumberFormat="1" applyFont="1" applyBorder="1" applyAlignment="1" applyProtection="1">
      <alignment vertical="center"/>
      <protection/>
    </xf>
    <xf numFmtId="185" fontId="4" fillId="0" borderId="26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33" xfId="51" applyNumberFormat="1" applyFont="1" applyBorder="1" applyAlignment="1" applyProtection="1">
      <alignment vertical="center"/>
      <protection/>
    </xf>
    <xf numFmtId="185" fontId="4" fillId="0" borderId="14" xfId="51" applyNumberFormat="1" applyFont="1" applyBorder="1" applyAlignment="1" applyProtection="1">
      <alignment vertical="center"/>
      <protection/>
    </xf>
    <xf numFmtId="185" fontId="4" fillId="0" borderId="31" xfId="51" applyNumberFormat="1" applyFont="1" applyBorder="1" applyAlignment="1" applyProtection="1">
      <alignment vertical="center"/>
      <protection/>
    </xf>
    <xf numFmtId="185" fontId="4" fillId="0" borderId="23" xfId="51" applyNumberFormat="1" applyFont="1" applyBorder="1" applyAlignment="1" applyProtection="1">
      <alignment vertical="center"/>
      <protection/>
    </xf>
    <xf numFmtId="185" fontId="4" fillId="0" borderId="34" xfId="51" applyNumberFormat="1" applyFont="1" applyBorder="1" applyAlignment="1" applyProtection="1">
      <alignment vertical="center"/>
      <protection/>
    </xf>
    <xf numFmtId="185" fontId="4" fillId="0" borderId="39" xfId="51" applyNumberFormat="1" applyFont="1" applyBorder="1" applyAlignment="1" applyProtection="1">
      <alignment vertical="center"/>
      <protection/>
    </xf>
    <xf numFmtId="185" fontId="4" fillId="0" borderId="54" xfId="51" applyNumberFormat="1" applyFont="1" applyBorder="1" applyAlignment="1" applyProtection="1">
      <alignment vertical="center"/>
      <protection/>
    </xf>
    <xf numFmtId="185" fontId="4" fillId="0" borderId="53" xfId="51" applyNumberFormat="1" applyFont="1" applyBorder="1" applyAlignment="1" applyProtection="1">
      <alignment vertical="center"/>
      <protection/>
    </xf>
    <xf numFmtId="185" fontId="4" fillId="0" borderId="55" xfId="51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vertical="center"/>
      <protection/>
    </xf>
    <xf numFmtId="185" fontId="4" fillId="0" borderId="26" xfId="51" applyNumberFormat="1" applyFont="1" applyBorder="1" applyAlignment="1" applyProtection="1">
      <alignment horizontal="center" vertical="center" shrinkToFit="1"/>
      <protection/>
    </xf>
    <xf numFmtId="185" fontId="4" fillId="0" borderId="22" xfId="51" applyNumberFormat="1" applyFont="1" applyBorder="1" applyAlignment="1" applyProtection="1">
      <alignment horizontal="center" vertical="center" shrinkToFit="1"/>
      <protection/>
    </xf>
    <xf numFmtId="185" fontId="4" fillId="0" borderId="53" xfId="51" applyNumberFormat="1" applyFont="1" applyBorder="1" applyAlignment="1" applyProtection="1">
      <alignment horizontal="center" vertical="center" shrinkToFit="1"/>
      <protection/>
    </xf>
    <xf numFmtId="189" fontId="4" fillId="0" borderId="26" xfId="51" applyNumberFormat="1" applyFont="1" applyBorder="1" applyAlignment="1" applyProtection="1">
      <alignment horizontal="center" vertical="center"/>
      <protection/>
    </xf>
    <xf numFmtId="189" fontId="4" fillId="0" borderId="22" xfId="51" applyNumberFormat="1" applyFont="1" applyBorder="1" applyAlignment="1" applyProtection="1">
      <alignment horizontal="center" vertical="center" shrinkToFit="1"/>
      <protection/>
    </xf>
    <xf numFmtId="189" fontId="4" fillId="0" borderId="45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94" fontId="8" fillId="0" borderId="42" xfId="51" applyNumberFormat="1" applyFont="1" applyBorder="1" applyAlignment="1" applyProtection="1">
      <alignment horizontal="center" vertical="center" shrinkToFit="1"/>
      <protection/>
    </xf>
    <xf numFmtId="185" fontId="4" fillId="0" borderId="22" xfId="153" applyNumberFormat="1" applyFont="1" applyBorder="1" applyAlignment="1" applyProtection="1">
      <alignment horizontal="right" vertical="center" shrinkToFit="1"/>
      <protection locked="0"/>
    </xf>
    <xf numFmtId="185" fontId="4" fillId="0" borderId="15" xfId="51" applyNumberFormat="1" applyFont="1" applyBorder="1" applyAlignment="1" applyProtection="1">
      <alignment vertical="center"/>
      <protection/>
    </xf>
    <xf numFmtId="189" fontId="4" fillId="0" borderId="26" xfId="51" applyNumberFormat="1" applyFont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78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177" fontId="4" fillId="0" borderId="29" xfId="49" applyNumberFormat="1" applyFont="1" applyFill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177" fontId="4" fillId="0" borderId="11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177" fontId="4" fillId="0" borderId="13" xfId="49" applyNumberFormat="1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0" fontId="45" fillId="0" borderId="11" xfId="0" applyFont="1" applyBorder="1" applyAlignment="1" applyProtection="1">
      <alignment horizontal="center" vertical="center"/>
      <protection/>
    </xf>
    <xf numFmtId="0" fontId="45" fillId="0" borderId="41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77" fontId="4" fillId="0" borderId="57" xfId="49" applyNumberFormat="1" applyFont="1" applyFill="1" applyBorder="1" applyAlignment="1" applyProtection="1">
      <alignment vertical="center"/>
      <protection/>
    </xf>
    <xf numFmtId="177" fontId="4" fillId="0" borderId="41" xfId="0" applyNumberFormat="1" applyFont="1" applyBorder="1" applyAlignment="1" applyProtection="1">
      <alignment horizontal="right"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177" fontId="4" fillId="0" borderId="33" xfId="0" applyNumberFormat="1" applyFont="1" applyFill="1" applyBorder="1" applyAlignment="1" applyProtection="1">
      <alignment horizontal="center" vertical="center"/>
      <protection/>
    </xf>
    <xf numFmtId="177" fontId="4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26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178" fontId="9" fillId="0" borderId="58" xfId="130" applyNumberFormat="1" applyFont="1" applyBorder="1" applyAlignment="1" applyProtection="1">
      <alignment horizontal="center" vertical="top" shrinkToFit="1"/>
      <protection locked="0"/>
    </xf>
    <xf numFmtId="178" fontId="9" fillId="0" borderId="59" xfId="130" applyNumberFormat="1" applyFont="1" applyBorder="1" applyAlignment="1" applyProtection="1">
      <alignment horizontal="center" vertical="top" shrinkToFit="1"/>
      <protection locked="0"/>
    </xf>
    <xf numFmtId="185" fontId="4" fillId="0" borderId="35" xfId="130" applyNumberFormat="1" applyFont="1" applyBorder="1" applyAlignment="1" applyProtection="1">
      <alignment horizontal="left" vertical="top"/>
      <protection/>
    </xf>
    <xf numFmtId="185" fontId="4" fillId="0" borderId="60" xfId="130" applyNumberFormat="1" applyFont="1" applyBorder="1" applyAlignment="1" applyProtection="1">
      <alignment horizontal="left" vertical="top"/>
      <protection/>
    </xf>
    <xf numFmtId="177" fontId="4" fillId="0" borderId="33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0" fontId="2" fillId="0" borderId="34" xfId="43" applyBorder="1" applyAlignment="1" applyProtection="1">
      <alignment horizontal="center" vertical="center"/>
      <protection/>
    </xf>
    <xf numFmtId="0" fontId="2" fillId="0" borderId="57" xfId="43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38" fontId="8" fillId="0" borderId="14" xfId="51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185" fontId="8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>
      <alignment vertical="center" shrinkToFit="1"/>
    </xf>
    <xf numFmtId="38" fontId="7" fillId="0" borderId="35" xfId="51" applyFont="1" applyBorder="1" applyAlignment="1" applyProtection="1">
      <alignment horizontal="left" vertical="top"/>
      <protection/>
    </xf>
    <xf numFmtId="38" fontId="7" fillId="0" borderId="27" xfId="51" applyFont="1" applyBorder="1" applyAlignment="1" applyProtection="1">
      <alignment horizontal="left" vertical="top"/>
      <protection/>
    </xf>
    <xf numFmtId="38" fontId="7" fillId="0" borderId="60" xfId="51" applyFont="1" applyBorder="1" applyAlignment="1" applyProtection="1">
      <alignment horizontal="left" vertical="top"/>
      <protection/>
    </xf>
    <xf numFmtId="178" fontId="8" fillId="0" borderId="58" xfId="51" applyNumberFormat="1" applyFont="1" applyBorder="1" applyAlignment="1" applyProtection="1">
      <alignment horizontal="center" vertical="top" shrinkToFit="1"/>
      <protection locked="0"/>
    </xf>
    <xf numFmtId="178" fontId="8" fillId="0" borderId="61" xfId="51" applyNumberFormat="1" applyFont="1" applyBorder="1" applyAlignment="1" applyProtection="1">
      <alignment horizontal="center" vertical="top" shrinkToFit="1"/>
      <protection locked="0"/>
    </xf>
    <xf numFmtId="178" fontId="8" fillId="0" borderId="59" xfId="51" applyNumberFormat="1" applyFont="1" applyBorder="1" applyAlignment="1" applyProtection="1">
      <alignment horizontal="center" vertical="top" shrinkToFit="1"/>
      <protection locked="0"/>
    </xf>
    <xf numFmtId="0" fontId="45" fillId="0" borderId="3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/>
      <protection/>
    </xf>
    <xf numFmtId="185" fontId="2" fillId="0" borderId="26" xfId="43" applyNumberFormat="1" applyFill="1" applyBorder="1" applyAlignment="1" applyProtection="1">
      <alignment horizontal="center" vertical="center" shrinkToFit="1"/>
      <protection/>
    </xf>
    <xf numFmtId="185" fontId="2" fillId="0" borderId="38" xfId="43" applyNumberFormat="1" applyFill="1" applyBorder="1" applyAlignment="1" applyProtection="1">
      <alignment horizontal="center" vertical="center" shrinkToFit="1"/>
      <protection/>
    </xf>
    <xf numFmtId="185" fontId="2" fillId="0" borderId="32" xfId="43" applyNumberFormat="1" applyFill="1" applyBorder="1" applyAlignment="1" applyProtection="1">
      <alignment horizontal="center" vertical="center" shrinkToFit="1"/>
      <protection/>
    </xf>
    <xf numFmtId="185" fontId="2" fillId="0" borderId="37" xfId="43" applyNumberFormat="1" applyFill="1" applyBorder="1" applyAlignment="1" applyProtection="1">
      <alignment horizontal="center" vertical="center" shrinkToFit="1"/>
      <protection/>
    </xf>
    <xf numFmtId="185" fontId="2" fillId="0" borderId="26" xfId="43" applyNumberFormat="1" applyBorder="1" applyAlignment="1" applyProtection="1">
      <alignment horizontal="center" vertical="center" shrinkToFit="1"/>
      <protection/>
    </xf>
    <xf numFmtId="185" fontId="2" fillId="0" borderId="38" xfId="43" applyNumberFormat="1" applyBorder="1" applyAlignment="1" applyProtection="1">
      <alignment horizontal="center" vertical="center" shrinkToFit="1"/>
      <protection/>
    </xf>
    <xf numFmtId="177" fontId="4" fillId="0" borderId="34" xfId="0" applyNumberFormat="1" applyFont="1" applyBorder="1" applyAlignment="1" applyProtection="1">
      <alignment horizontal="center" vertical="center"/>
      <protection/>
    </xf>
    <xf numFmtId="177" fontId="4" fillId="0" borderId="57" xfId="0" applyNumberFormat="1" applyFont="1" applyBorder="1" applyAlignment="1" applyProtection="1">
      <alignment horizontal="center" vertical="center"/>
      <protection/>
    </xf>
    <xf numFmtId="177" fontId="0" fillId="0" borderId="21" xfId="51" applyNumberFormat="1" applyFont="1" applyFill="1" applyBorder="1" applyAlignment="1" applyProtection="1">
      <alignment vertical="center" shrinkToFit="1"/>
      <protection/>
    </xf>
    <xf numFmtId="0" fontId="0" fillId="0" borderId="44" xfId="0" applyFont="1" applyBorder="1" applyAlignment="1" applyProtection="1">
      <alignment vertical="center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0" fontId="0" fillId="0" borderId="45" xfId="0" applyFont="1" applyBorder="1" applyAlignment="1" applyProtection="1">
      <alignment vertical="center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0" fontId="0" fillId="0" borderId="46" xfId="0" applyFont="1" applyBorder="1" applyAlignment="1" applyProtection="1">
      <alignment vertical="center"/>
      <protection/>
    </xf>
    <xf numFmtId="177" fontId="0" fillId="0" borderId="16" xfId="51" applyNumberFormat="1" applyFont="1" applyFill="1" applyBorder="1" applyAlignment="1" applyProtection="1">
      <alignment vertical="center" shrinkToFit="1"/>
      <protection/>
    </xf>
    <xf numFmtId="0" fontId="0" fillId="0" borderId="28" xfId="0" applyFont="1" applyBorder="1" applyAlignment="1" applyProtection="1">
      <alignment vertical="center"/>
      <protection/>
    </xf>
    <xf numFmtId="177" fontId="4" fillId="0" borderId="22" xfId="49" applyNumberFormat="1" applyFont="1" applyFill="1" applyBorder="1" applyAlignment="1" applyProtection="1">
      <alignment vertical="center"/>
      <protection/>
    </xf>
    <xf numFmtId="177" fontId="4" fillId="0" borderId="39" xfId="49" applyNumberFormat="1" applyFont="1" applyFill="1" applyBorder="1" applyAlignment="1" applyProtection="1">
      <alignment vertical="center"/>
      <protection/>
    </xf>
    <xf numFmtId="177" fontId="4" fillId="0" borderId="61" xfId="0" applyNumberFormat="1" applyFont="1" applyBorder="1" applyAlignment="1" applyProtection="1">
      <alignment horizontal="right" vertical="center"/>
      <protection/>
    </xf>
    <xf numFmtId="0" fontId="0" fillId="0" borderId="59" xfId="0" applyBorder="1" applyAlignment="1" applyProtection="1">
      <alignment vertical="center"/>
      <protection/>
    </xf>
    <xf numFmtId="0" fontId="45" fillId="0" borderId="27" xfId="0" applyFont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vertical="center"/>
      <protection/>
    </xf>
    <xf numFmtId="177" fontId="4" fillId="0" borderId="24" xfId="49" applyNumberFormat="1" applyFont="1" applyFill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1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0972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543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8248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2305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038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255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1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2:J57"/>
  <sheetViews>
    <sheetView zoomScalePageLayoutView="0" workbookViewId="0" topLeftCell="A1">
      <selection activeCell="A9" sqref="A9:C17"/>
    </sheetView>
  </sheetViews>
  <sheetFormatPr defaultColWidth="9.00390625" defaultRowHeight="13.5"/>
  <sheetData>
    <row r="2" spans="1:10" ht="18.75">
      <c r="A2" s="242" t="s">
        <v>419</v>
      </c>
      <c r="B2" s="243"/>
      <c r="C2" s="243"/>
      <c r="D2" s="243"/>
      <c r="E2" s="243"/>
      <c r="F2" s="243"/>
      <c r="G2" s="243"/>
      <c r="H2" s="243"/>
      <c r="I2" s="243"/>
      <c r="J2" s="206"/>
    </row>
    <row r="7" ht="13.5">
      <c r="A7" s="207" t="s">
        <v>420</v>
      </c>
    </row>
    <row r="9" ht="13.5">
      <c r="A9" t="s">
        <v>235</v>
      </c>
    </row>
    <row r="10" spans="1:3" ht="13.5">
      <c r="A10" s="213"/>
      <c r="C10" s="213" t="s">
        <v>242</v>
      </c>
    </row>
    <row r="12" ht="13.5">
      <c r="A12" t="s">
        <v>233</v>
      </c>
    </row>
    <row r="13" ht="13.5">
      <c r="C13" s="213" t="s">
        <v>243</v>
      </c>
    </row>
    <row r="15" ht="13.5">
      <c r="A15" t="s">
        <v>440</v>
      </c>
    </row>
    <row r="16" ht="13.5">
      <c r="C16" s="213" t="s">
        <v>243</v>
      </c>
    </row>
    <row r="17" ht="13.5">
      <c r="C17" s="213" t="s">
        <v>441</v>
      </c>
    </row>
    <row r="20" ht="13.5">
      <c r="A20" s="207" t="s">
        <v>421</v>
      </c>
    </row>
    <row r="22" ht="13.5">
      <c r="A22" t="s">
        <v>232</v>
      </c>
    </row>
    <row r="26" ht="13.5">
      <c r="A26" s="207" t="s">
        <v>422</v>
      </c>
    </row>
    <row r="28" ht="13.5">
      <c r="A28" t="s">
        <v>225</v>
      </c>
    </row>
    <row r="29" ht="13.5">
      <c r="A29" t="s">
        <v>234</v>
      </c>
    </row>
    <row r="33" ht="13.5">
      <c r="A33" s="207" t="s">
        <v>423</v>
      </c>
    </row>
    <row r="35" ht="13.5">
      <c r="A35" t="s">
        <v>239</v>
      </c>
    </row>
    <row r="36" ht="13.5">
      <c r="A36" t="s">
        <v>240</v>
      </c>
    </row>
    <row r="38" ht="13.5">
      <c r="A38" t="s">
        <v>241</v>
      </c>
    </row>
    <row r="39" ht="13.5">
      <c r="A39" t="s">
        <v>244</v>
      </c>
    </row>
    <row r="44" ht="13.5">
      <c r="A44" s="207" t="s">
        <v>424</v>
      </c>
    </row>
    <row r="46" ht="13.5">
      <c r="A46" t="s">
        <v>226</v>
      </c>
    </row>
    <row r="47" ht="13.5">
      <c r="A47" t="s">
        <v>227</v>
      </c>
    </row>
    <row r="51" ht="13.5">
      <c r="A51" s="207" t="s">
        <v>425</v>
      </c>
    </row>
    <row r="53" ht="13.5">
      <c r="A53" t="s">
        <v>236</v>
      </c>
    </row>
    <row r="54" ht="13.5">
      <c r="A54" t="s">
        <v>246</v>
      </c>
    </row>
    <row r="55" ht="13.5">
      <c r="A55" t="s">
        <v>245</v>
      </c>
    </row>
    <row r="56" ht="13.5">
      <c r="A56" t="s">
        <v>237</v>
      </c>
    </row>
    <row r="57" ht="13.5">
      <c r="A57" t="s">
        <v>238</v>
      </c>
    </row>
  </sheetData>
  <sheetProtection password="CC5F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0" customWidth="1"/>
    <col min="6" max="7" width="20.625" style="17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83" t="s">
        <v>0</v>
      </c>
      <c r="B1" s="284"/>
      <c r="C1" s="285"/>
      <c r="D1" s="124" t="s">
        <v>30</v>
      </c>
      <c r="E1" s="276"/>
      <c r="F1" s="277"/>
      <c r="G1" s="123" t="s">
        <v>231</v>
      </c>
      <c r="H1" s="212"/>
    </row>
    <row r="2" spans="1:8" s="3" customFormat="1" ht="39.75" customHeight="1">
      <c r="A2" s="286"/>
      <c r="B2" s="287"/>
      <c r="C2" s="288"/>
      <c r="D2" s="124" t="s">
        <v>31</v>
      </c>
      <c r="E2" s="278"/>
      <c r="F2" s="277"/>
      <c r="G2" s="123" t="s">
        <v>2</v>
      </c>
      <c r="H2" s="215">
        <f>SUM(C6,C29)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81"/>
      <c r="H3" s="290"/>
    </row>
    <row r="4" spans="1:8" s="5" customFormat="1" ht="19.5" customHeight="1">
      <c r="A4" s="279" t="s">
        <v>34</v>
      </c>
      <c r="B4" s="259"/>
      <c r="C4" s="280"/>
      <c r="D4" s="289" t="s">
        <v>29</v>
      </c>
      <c r="E4" s="258"/>
      <c r="F4" s="125" t="s">
        <v>32</v>
      </c>
      <c r="G4" s="214" t="s">
        <v>418</v>
      </c>
      <c r="H4" s="126" t="s">
        <v>33</v>
      </c>
    </row>
    <row r="5" spans="1:8" ht="19.5" customHeight="1">
      <c r="A5" s="156" t="s">
        <v>13</v>
      </c>
      <c r="B5" s="37"/>
      <c r="C5" s="37"/>
      <c r="D5" s="91" t="s">
        <v>176</v>
      </c>
      <c r="E5" s="42" t="s">
        <v>414</v>
      </c>
      <c r="F5" s="29">
        <v>6200</v>
      </c>
      <c r="G5" s="48"/>
      <c r="H5" s="137">
        <v>4750</v>
      </c>
    </row>
    <row r="6" spans="1:8" ht="19.5" customHeight="1">
      <c r="A6" s="157">
        <f>SUM(F26)</f>
        <v>14800</v>
      </c>
      <c r="B6" s="158" t="s">
        <v>22</v>
      </c>
      <c r="C6" s="158">
        <f>SUM(G26)</f>
        <v>0</v>
      </c>
      <c r="D6" s="92" t="s">
        <v>177</v>
      </c>
      <c r="E6" s="38" t="s">
        <v>415</v>
      </c>
      <c r="F6" s="18">
        <v>4200</v>
      </c>
      <c r="G6" s="53"/>
      <c r="H6" s="138">
        <v>3050</v>
      </c>
    </row>
    <row r="7" spans="1:8" ht="19.5" customHeight="1">
      <c r="A7" s="157"/>
      <c r="B7" s="158"/>
      <c r="C7" s="158"/>
      <c r="D7" s="92" t="s">
        <v>178</v>
      </c>
      <c r="E7" s="38" t="s">
        <v>408</v>
      </c>
      <c r="F7" s="240">
        <v>550</v>
      </c>
      <c r="G7" s="66"/>
      <c r="H7" s="138">
        <v>550</v>
      </c>
    </row>
    <row r="8" spans="1:8" ht="19.5" customHeight="1">
      <c r="A8" s="157"/>
      <c r="B8" s="158"/>
      <c r="C8" s="158"/>
      <c r="D8" s="92" t="s">
        <v>426</v>
      </c>
      <c r="E8" s="38" t="s">
        <v>427</v>
      </c>
      <c r="F8" s="240">
        <v>350</v>
      </c>
      <c r="G8" s="239"/>
      <c r="H8" s="138">
        <v>350</v>
      </c>
    </row>
    <row r="9" spans="1:8" ht="19.5" customHeight="1">
      <c r="A9" s="157"/>
      <c r="B9" s="158"/>
      <c r="C9" s="158"/>
      <c r="D9" s="92" t="s">
        <v>179</v>
      </c>
      <c r="E9" s="38" t="s">
        <v>409</v>
      </c>
      <c r="F9" s="240">
        <v>650</v>
      </c>
      <c r="G9" s="239"/>
      <c r="H9" s="138">
        <v>650</v>
      </c>
    </row>
    <row r="10" spans="1:8" ht="19.5" customHeight="1">
      <c r="A10" s="157"/>
      <c r="B10" s="158"/>
      <c r="C10" s="158"/>
      <c r="D10" s="92" t="s">
        <v>180</v>
      </c>
      <c r="E10" s="38" t="s">
        <v>410</v>
      </c>
      <c r="F10" s="240">
        <v>1250</v>
      </c>
      <c r="G10" s="239"/>
      <c r="H10" s="138">
        <v>1250</v>
      </c>
    </row>
    <row r="11" spans="1:8" ht="19.5" customHeight="1">
      <c r="A11" s="157"/>
      <c r="B11" s="158"/>
      <c r="C11" s="158"/>
      <c r="D11" s="92" t="s">
        <v>181</v>
      </c>
      <c r="E11" s="38" t="s">
        <v>411</v>
      </c>
      <c r="F11" s="240">
        <v>900</v>
      </c>
      <c r="G11" s="239"/>
      <c r="H11" s="138">
        <v>900</v>
      </c>
    </row>
    <row r="12" spans="1:8" ht="19.5" customHeight="1">
      <c r="A12" s="157"/>
      <c r="B12" s="158"/>
      <c r="C12" s="158"/>
      <c r="D12" s="92" t="s">
        <v>182</v>
      </c>
      <c r="E12" s="38" t="s">
        <v>412</v>
      </c>
      <c r="F12" s="240">
        <v>700</v>
      </c>
      <c r="G12" s="239"/>
      <c r="H12" s="138">
        <v>700</v>
      </c>
    </row>
    <row r="13" spans="1:8" ht="19.5" customHeight="1">
      <c r="A13" s="157"/>
      <c r="B13" s="158"/>
      <c r="C13" s="158"/>
      <c r="D13" s="92"/>
      <c r="E13" s="38"/>
      <c r="F13" s="190"/>
      <c r="G13" s="111"/>
      <c r="H13" s="138"/>
    </row>
    <row r="14" spans="1:8" ht="19.5" customHeight="1">
      <c r="A14" s="157"/>
      <c r="B14" s="158"/>
      <c r="C14" s="158"/>
      <c r="D14" s="92"/>
      <c r="E14" s="38"/>
      <c r="F14" s="190"/>
      <c r="G14" s="111"/>
      <c r="H14" s="138"/>
    </row>
    <row r="15" spans="1:8" ht="19.5" customHeight="1">
      <c r="A15" s="157"/>
      <c r="B15" s="158"/>
      <c r="C15" s="158"/>
      <c r="D15" s="92"/>
      <c r="E15" s="38"/>
      <c r="F15" s="190"/>
      <c r="G15" s="111"/>
      <c r="H15" s="138"/>
    </row>
    <row r="16" spans="1:8" ht="19.5" customHeight="1">
      <c r="A16" s="157"/>
      <c r="B16" s="158"/>
      <c r="C16" s="158"/>
      <c r="D16" s="92"/>
      <c r="E16" s="38"/>
      <c r="F16" s="190"/>
      <c r="G16" s="111"/>
      <c r="H16" s="138"/>
    </row>
    <row r="17" spans="1:8" ht="19.5" customHeight="1">
      <c r="A17" s="157"/>
      <c r="B17" s="158"/>
      <c r="C17" s="158"/>
      <c r="D17" s="92"/>
      <c r="E17" s="38"/>
      <c r="F17" s="190"/>
      <c r="G17" s="111"/>
      <c r="H17" s="138"/>
    </row>
    <row r="18" spans="1:8" ht="19.5" customHeight="1">
      <c r="A18" s="157"/>
      <c r="B18" s="158"/>
      <c r="C18" s="158"/>
      <c r="D18" s="92"/>
      <c r="E18" s="38"/>
      <c r="F18" s="190"/>
      <c r="G18" s="111"/>
      <c r="H18" s="138"/>
    </row>
    <row r="19" spans="1:8" ht="19.5" customHeight="1">
      <c r="A19" s="157"/>
      <c r="B19" s="158"/>
      <c r="C19" s="158"/>
      <c r="D19" s="92"/>
      <c r="E19" s="38"/>
      <c r="F19" s="190"/>
      <c r="G19" s="111"/>
      <c r="H19" s="138"/>
    </row>
    <row r="20" spans="1:8" ht="19.5" customHeight="1">
      <c r="A20" s="157"/>
      <c r="B20" s="158"/>
      <c r="C20" s="158"/>
      <c r="D20" s="92"/>
      <c r="E20" s="38"/>
      <c r="F20" s="190"/>
      <c r="G20" s="111"/>
      <c r="H20" s="138"/>
    </row>
    <row r="21" spans="1:8" ht="19.5" customHeight="1">
      <c r="A21" s="157"/>
      <c r="B21" s="158"/>
      <c r="C21" s="158"/>
      <c r="D21" s="92"/>
      <c r="E21" s="38"/>
      <c r="F21" s="190"/>
      <c r="G21" s="111"/>
      <c r="H21" s="138"/>
    </row>
    <row r="22" spans="1:8" ht="19.5" customHeight="1">
      <c r="A22" s="157"/>
      <c r="B22" s="158"/>
      <c r="C22" s="158"/>
      <c r="D22" s="92"/>
      <c r="E22" s="38"/>
      <c r="F22" s="190"/>
      <c r="G22" s="111"/>
      <c r="H22" s="138"/>
    </row>
    <row r="23" spans="1:8" ht="19.5" customHeight="1">
      <c r="A23" s="157"/>
      <c r="B23" s="158"/>
      <c r="C23" s="158"/>
      <c r="D23" s="92"/>
      <c r="E23" s="38"/>
      <c r="F23" s="190"/>
      <c r="G23" s="111"/>
      <c r="H23" s="138"/>
    </row>
    <row r="24" spans="1:8" ht="19.5" customHeight="1">
      <c r="A24" s="157"/>
      <c r="B24" s="158"/>
      <c r="C24" s="158"/>
      <c r="D24" s="93"/>
      <c r="E24" s="38"/>
      <c r="F24" s="18"/>
      <c r="G24" s="53"/>
      <c r="H24" s="138"/>
    </row>
    <row r="25" spans="1:8" ht="19.5" customHeight="1">
      <c r="A25" s="159"/>
      <c r="B25" s="160"/>
      <c r="C25" s="160"/>
      <c r="D25" s="100"/>
      <c r="E25" s="45"/>
      <c r="F25" s="25"/>
      <c r="G25" s="67"/>
      <c r="H25" s="197"/>
    </row>
    <row r="26" spans="1:8" s="16" customFormat="1" ht="19.5" customHeight="1">
      <c r="A26" s="221"/>
      <c r="B26" s="222"/>
      <c r="C26" s="222"/>
      <c r="D26" s="94"/>
      <c r="E26" s="43" t="str">
        <f>CONCATENATE(FIXED(COUNTA(E5:E25),0,0),"　店")</f>
        <v>8　店</v>
      </c>
      <c r="F26" s="19">
        <f>SUM(F5:F25)</f>
        <v>14800</v>
      </c>
      <c r="G26" s="19">
        <f>SUM(G5:G25)</f>
        <v>0</v>
      </c>
      <c r="H26" s="55">
        <f>SUM(H5:H25)</f>
        <v>12200</v>
      </c>
    </row>
    <row r="27" spans="1:8" s="16" customFormat="1" ht="19.5" customHeight="1">
      <c r="A27" s="171"/>
      <c r="B27" s="172"/>
      <c r="C27" s="172"/>
      <c r="D27" s="173"/>
      <c r="E27" s="44"/>
      <c r="F27" s="175"/>
      <c r="G27" s="176"/>
      <c r="H27" s="177"/>
    </row>
    <row r="28" spans="1:8" ht="19.5" customHeight="1">
      <c r="A28" s="156" t="s">
        <v>14</v>
      </c>
      <c r="B28" s="37"/>
      <c r="C28" s="37"/>
      <c r="D28" s="91" t="s">
        <v>183</v>
      </c>
      <c r="E28" s="42" t="s">
        <v>385</v>
      </c>
      <c r="F28" s="191">
        <v>900</v>
      </c>
      <c r="G28" s="112"/>
      <c r="H28" s="137">
        <v>900</v>
      </c>
    </row>
    <row r="29" spans="1:8" ht="19.5" customHeight="1">
      <c r="A29" s="157">
        <f>SUM(F48)</f>
        <v>2750</v>
      </c>
      <c r="B29" s="158" t="s">
        <v>22</v>
      </c>
      <c r="C29" s="158">
        <f>SUM(G48)</f>
        <v>0</v>
      </c>
      <c r="D29" s="92" t="s">
        <v>184</v>
      </c>
      <c r="E29" s="38" t="s">
        <v>386</v>
      </c>
      <c r="F29" s="192">
        <v>300</v>
      </c>
      <c r="G29" s="113"/>
      <c r="H29" s="138">
        <v>300</v>
      </c>
    </row>
    <row r="30" spans="1:8" ht="19.5" customHeight="1">
      <c r="A30" s="193"/>
      <c r="B30" s="194"/>
      <c r="C30" s="194"/>
      <c r="D30" s="92" t="s">
        <v>185</v>
      </c>
      <c r="E30" s="38" t="s">
        <v>387</v>
      </c>
      <c r="F30" s="192">
        <v>400</v>
      </c>
      <c r="G30" s="113"/>
      <c r="H30" s="138">
        <v>400</v>
      </c>
    </row>
    <row r="31" spans="1:8" ht="19.5" customHeight="1">
      <c r="A31" s="193"/>
      <c r="B31" s="194"/>
      <c r="C31" s="194"/>
      <c r="D31" s="92" t="s">
        <v>186</v>
      </c>
      <c r="E31" s="38" t="s">
        <v>413</v>
      </c>
      <c r="F31" s="195">
        <v>800</v>
      </c>
      <c r="G31" s="114"/>
      <c r="H31" s="138">
        <v>800</v>
      </c>
    </row>
    <row r="32" spans="1:8" ht="19.5" customHeight="1">
      <c r="A32" s="193"/>
      <c r="B32" s="194"/>
      <c r="C32" s="194"/>
      <c r="D32" s="88" t="s">
        <v>187</v>
      </c>
      <c r="E32" s="38" t="s">
        <v>428</v>
      </c>
      <c r="F32" s="195">
        <v>50</v>
      </c>
      <c r="G32" s="114"/>
      <c r="H32" s="138">
        <v>50</v>
      </c>
    </row>
    <row r="33" spans="1:8" ht="19.5" customHeight="1">
      <c r="A33" s="187"/>
      <c r="B33" s="188"/>
      <c r="C33" s="188"/>
      <c r="D33" s="88" t="s">
        <v>188</v>
      </c>
      <c r="E33" s="196" t="s">
        <v>429</v>
      </c>
      <c r="F33" s="195">
        <v>300</v>
      </c>
      <c r="G33" s="114"/>
      <c r="H33" s="138">
        <v>300</v>
      </c>
    </row>
    <row r="34" spans="1:8" ht="19.5" customHeight="1">
      <c r="A34" s="187"/>
      <c r="B34" s="188"/>
      <c r="C34" s="188"/>
      <c r="D34" s="90"/>
      <c r="E34" s="196"/>
      <c r="F34" s="189"/>
      <c r="G34" s="115"/>
      <c r="H34" s="136"/>
    </row>
    <row r="35" spans="1:8" ht="19.5" customHeight="1">
      <c r="A35" s="187"/>
      <c r="B35" s="188"/>
      <c r="C35" s="188"/>
      <c r="D35" s="90"/>
      <c r="E35" s="196"/>
      <c r="F35" s="189"/>
      <c r="G35" s="115"/>
      <c r="H35" s="136"/>
    </row>
    <row r="36" spans="1:8" ht="19.5" customHeight="1">
      <c r="A36" s="187"/>
      <c r="B36" s="188"/>
      <c r="C36" s="188"/>
      <c r="D36" s="90"/>
      <c r="E36" s="196"/>
      <c r="F36" s="189"/>
      <c r="G36" s="115"/>
      <c r="H36" s="136"/>
    </row>
    <row r="37" spans="1:8" ht="19.5" customHeight="1">
      <c r="A37" s="187"/>
      <c r="B37" s="188"/>
      <c r="C37" s="188"/>
      <c r="D37" s="90"/>
      <c r="E37" s="196"/>
      <c r="F37" s="189"/>
      <c r="G37" s="115"/>
      <c r="H37" s="136"/>
    </row>
    <row r="38" spans="1:8" ht="19.5" customHeight="1">
      <c r="A38" s="187"/>
      <c r="B38" s="188"/>
      <c r="C38" s="188"/>
      <c r="D38" s="90"/>
      <c r="E38" s="196"/>
      <c r="F38" s="189"/>
      <c r="G38" s="115"/>
      <c r="H38" s="136"/>
    </row>
    <row r="39" spans="1:8" ht="19.5" customHeight="1">
      <c r="A39" s="187"/>
      <c r="B39" s="188"/>
      <c r="C39" s="188"/>
      <c r="D39" s="90"/>
      <c r="E39" s="196"/>
      <c r="F39" s="189"/>
      <c r="G39" s="115"/>
      <c r="H39" s="136"/>
    </row>
    <row r="40" spans="1:8" ht="19.5" customHeight="1">
      <c r="A40" s="187"/>
      <c r="B40" s="188"/>
      <c r="C40" s="188"/>
      <c r="D40" s="90"/>
      <c r="E40" s="196"/>
      <c r="F40" s="189"/>
      <c r="G40" s="115"/>
      <c r="H40" s="136"/>
    </row>
    <row r="41" spans="1:8" ht="19.5" customHeight="1">
      <c r="A41" s="187"/>
      <c r="B41" s="188"/>
      <c r="C41" s="188"/>
      <c r="D41" s="90"/>
      <c r="E41" s="196"/>
      <c r="F41" s="189"/>
      <c r="G41" s="115"/>
      <c r="H41" s="136"/>
    </row>
    <row r="42" spans="1:8" ht="19.5" customHeight="1">
      <c r="A42" s="187"/>
      <c r="B42" s="188"/>
      <c r="C42" s="188"/>
      <c r="D42" s="90"/>
      <c r="E42" s="196"/>
      <c r="F42" s="189"/>
      <c r="G42" s="115"/>
      <c r="H42" s="136"/>
    </row>
    <row r="43" spans="1:8" ht="19.5" customHeight="1">
      <c r="A43" s="187"/>
      <c r="B43" s="188"/>
      <c r="C43" s="188"/>
      <c r="D43" s="90"/>
      <c r="E43" s="196"/>
      <c r="F43" s="189"/>
      <c r="G43" s="115"/>
      <c r="H43" s="136"/>
    </row>
    <row r="44" spans="1:8" ht="19.5" customHeight="1">
      <c r="A44" s="187"/>
      <c r="B44" s="188"/>
      <c r="C44" s="188"/>
      <c r="D44" s="90"/>
      <c r="E44" s="196"/>
      <c r="F44" s="189"/>
      <c r="G44" s="115"/>
      <c r="H44" s="136"/>
    </row>
    <row r="45" spans="1:8" ht="19.5" customHeight="1">
      <c r="A45" s="187"/>
      <c r="B45" s="188"/>
      <c r="C45" s="188"/>
      <c r="D45" s="90"/>
      <c r="E45" s="196"/>
      <c r="F45" s="189"/>
      <c r="G45" s="115"/>
      <c r="H45" s="136"/>
    </row>
    <row r="46" spans="1:8" ht="19.5" customHeight="1">
      <c r="A46" s="187"/>
      <c r="B46" s="188"/>
      <c r="C46" s="188"/>
      <c r="D46" s="90"/>
      <c r="E46" s="105"/>
      <c r="F46" s="189"/>
      <c r="G46" s="115"/>
      <c r="H46" s="136"/>
    </row>
    <row r="47" spans="1:8" ht="19.5" customHeight="1">
      <c r="A47" s="225"/>
      <c r="B47" s="226"/>
      <c r="C47" s="226"/>
      <c r="D47" s="95"/>
      <c r="E47" s="110"/>
      <c r="F47" s="21"/>
      <c r="G47" s="73"/>
      <c r="H47" s="139"/>
    </row>
    <row r="48" spans="1:8" s="16" customFormat="1" ht="19.5" customHeight="1">
      <c r="A48" s="221"/>
      <c r="B48" s="222"/>
      <c r="C48" s="222"/>
      <c r="D48" s="94"/>
      <c r="E48" s="43" t="str">
        <f>CONCATENATE(FIXED(COUNTA(E28:E47),0,0),"　店")</f>
        <v>6　店</v>
      </c>
      <c r="F48" s="19">
        <f>SUM(F28:F47)</f>
        <v>2750</v>
      </c>
      <c r="G48" s="19">
        <f>SUM(G28:G47)</f>
        <v>0</v>
      </c>
      <c r="H48" s="56">
        <f>SUM(H28:H47)</f>
        <v>2750</v>
      </c>
    </row>
    <row r="49" spans="1:8" s="16" customFormat="1" ht="19.5" customHeight="1">
      <c r="A49" s="216" t="s">
        <v>452</v>
      </c>
      <c r="B49" s="1"/>
      <c r="C49" s="1"/>
      <c r="D49" s="87"/>
      <c r="E49" s="2"/>
      <c r="F49" s="2"/>
      <c r="G49" s="2"/>
      <c r="H49" s="4" t="s">
        <v>28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20.625" style="17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83" t="s">
        <v>0</v>
      </c>
      <c r="B1" s="284"/>
      <c r="C1" s="285"/>
      <c r="D1" s="124" t="s">
        <v>30</v>
      </c>
      <c r="E1" s="276"/>
      <c r="F1" s="277"/>
      <c r="G1" s="123" t="s">
        <v>231</v>
      </c>
      <c r="H1" s="212"/>
    </row>
    <row r="2" spans="1:8" s="3" customFormat="1" ht="39.75" customHeight="1">
      <c r="A2" s="286"/>
      <c r="B2" s="287"/>
      <c r="C2" s="288"/>
      <c r="D2" s="124" t="s">
        <v>31</v>
      </c>
      <c r="E2" s="278"/>
      <c r="F2" s="277"/>
      <c r="G2" s="123" t="s">
        <v>2</v>
      </c>
      <c r="H2" s="215">
        <f>SUM(C6)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81"/>
      <c r="H3" s="290"/>
    </row>
    <row r="4" spans="1:8" s="5" customFormat="1" ht="19.5" customHeight="1">
      <c r="A4" s="279" t="s">
        <v>34</v>
      </c>
      <c r="B4" s="259"/>
      <c r="C4" s="280"/>
      <c r="D4" s="289" t="s">
        <v>29</v>
      </c>
      <c r="E4" s="258"/>
      <c r="F4" s="125" t="s">
        <v>32</v>
      </c>
      <c r="G4" s="214" t="s">
        <v>418</v>
      </c>
      <c r="H4" s="126" t="s">
        <v>33</v>
      </c>
    </row>
    <row r="5" spans="1:8" ht="19.5" customHeight="1">
      <c r="A5" s="217" t="s">
        <v>15</v>
      </c>
      <c r="B5" s="218"/>
      <c r="C5" s="218"/>
      <c r="D5" s="91" t="s">
        <v>189</v>
      </c>
      <c r="E5" s="46" t="s">
        <v>282</v>
      </c>
      <c r="F5" s="74">
        <v>17950</v>
      </c>
      <c r="G5" s="198"/>
      <c r="H5" s="140">
        <v>11200</v>
      </c>
    </row>
    <row r="6" spans="1:8" ht="19.5" customHeight="1">
      <c r="A6" s="157">
        <f>SUM(F48)</f>
        <v>135550</v>
      </c>
      <c r="B6" s="158" t="s">
        <v>22</v>
      </c>
      <c r="C6" s="158">
        <f>SUM(G48)</f>
        <v>0</v>
      </c>
      <c r="D6" s="92" t="s">
        <v>190</v>
      </c>
      <c r="E6" s="47" t="s">
        <v>283</v>
      </c>
      <c r="F6" s="75">
        <v>5400</v>
      </c>
      <c r="G6" s="199"/>
      <c r="H6" s="138">
        <v>3300</v>
      </c>
    </row>
    <row r="7" spans="1:8" ht="19.5" customHeight="1">
      <c r="A7" s="219"/>
      <c r="B7" s="220"/>
      <c r="C7" s="220"/>
      <c r="D7" s="92" t="s">
        <v>191</v>
      </c>
      <c r="E7" s="47" t="s">
        <v>432</v>
      </c>
      <c r="F7" s="75">
        <v>7150</v>
      </c>
      <c r="G7" s="199"/>
      <c r="H7" s="138">
        <v>3250</v>
      </c>
    </row>
    <row r="8" spans="1:8" ht="19.5" customHeight="1">
      <c r="A8" s="219"/>
      <c r="B8" s="220"/>
      <c r="C8" s="220"/>
      <c r="D8" s="92" t="s">
        <v>192</v>
      </c>
      <c r="E8" s="47" t="s">
        <v>433</v>
      </c>
      <c r="F8" s="75">
        <v>8400</v>
      </c>
      <c r="G8" s="199"/>
      <c r="H8" s="138">
        <v>4900</v>
      </c>
    </row>
    <row r="9" spans="1:8" ht="19.5" customHeight="1">
      <c r="A9" s="219"/>
      <c r="B9" s="220"/>
      <c r="C9" s="220"/>
      <c r="D9" s="92" t="s">
        <v>193</v>
      </c>
      <c r="E9" s="47" t="s">
        <v>284</v>
      </c>
      <c r="F9" s="75">
        <v>3000</v>
      </c>
      <c r="G9" s="199"/>
      <c r="H9" s="138">
        <v>1800</v>
      </c>
    </row>
    <row r="10" spans="1:8" ht="19.5" customHeight="1">
      <c r="A10" s="219"/>
      <c r="B10" s="220"/>
      <c r="C10" s="220"/>
      <c r="D10" s="92" t="s">
        <v>194</v>
      </c>
      <c r="E10" s="47" t="s">
        <v>285</v>
      </c>
      <c r="F10" s="75">
        <v>2550</v>
      </c>
      <c r="G10" s="199"/>
      <c r="H10" s="138">
        <v>1500</v>
      </c>
    </row>
    <row r="11" spans="1:8" ht="19.5" customHeight="1">
      <c r="A11" s="219"/>
      <c r="B11" s="220"/>
      <c r="C11" s="220"/>
      <c r="D11" s="92" t="s">
        <v>195</v>
      </c>
      <c r="E11" s="47" t="s">
        <v>286</v>
      </c>
      <c r="F11" s="75">
        <v>3200</v>
      </c>
      <c r="G11" s="199"/>
      <c r="H11" s="138">
        <v>2100</v>
      </c>
    </row>
    <row r="12" spans="1:8" ht="19.5" customHeight="1">
      <c r="A12" s="219"/>
      <c r="B12" s="220"/>
      <c r="C12" s="220"/>
      <c r="D12" s="92" t="s">
        <v>196</v>
      </c>
      <c r="E12" s="47" t="s">
        <v>287</v>
      </c>
      <c r="F12" s="75">
        <v>3800</v>
      </c>
      <c r="G12" s="199"/>
      <c r="H12" s="138">
        <v>2400</v>
      </c>
    </row>
    <row r="13" spans="1:8" ht="19.5" customHeight="1">
      <c r="A13" s="219"/>
      <c r="B13" s="220"/>
      <c r="C13" s="220"/>
      <c r="D13" s="92" t="s">
        <v>197</v>
      </c>
      <c r="E13" s="47" t="s">
        <v>436</v>
      </c>
      <c r="F13" s="75">
        <v>4100</v>
      </c>
      <c r="G13" s="199"/>
      <c r="H13" s="138">
        <v>2400</v>
      </c>
    </row>
    <row r="14" spans="1:8" ht="19.5" customHeight="1">
      <c r="A14" s="219"/>
      <c r="B14" s="220"/>
      <c r="C14" s="220"/>
      <c r="D14" s="92" t="s">
        <v>198</v>
      </c>
      <c r="E14" s="47" t="s">
        <v>288</v>
      </c>
      <c r="F14" s="75">
        <v>3150</v>
      </c>
      <c r="G14" s="199"/>
      <c r="H14" s="138">
        <v>2300</v>
      </c>
    </row>
    <row r="15" spans="1:8" ht="19.5" customHeight="1">
      <c r="A15" s="219"/>
      <c r="B15" s="220"/>
      <c r="C15" s="220"/>
      <c r="D15" s="92" t="s">
        <v>199</v>
      </c>
      <c r="E15" s="47" t="s">
        <v>289</v>
      </c>
      <c r="F15" s="75">
        <v>4050</v>
      </c>
      <c r="G15" s="199"/>
      <c r="H15" s="138">
        <v>2350</v>
      </c>
    </row>
    <row r="16" spans="1:8" ht="19.5" customHeight="1">
      <c r="A16" s="219"/>
      <c r="B16" s="220"/>
      <c r="C16" s="220"/>
      <c r="D16" s="92" t="s">
        <v>200</v>
      </c>
      <c r="E16" s="47" t="s">
        <v>290</v>
      </c>
      <c r="F16" s="75">
        <v>1750</v>
      </c>
      <c r="G16" s="199"/>
      <c r="H16" s="138">
        <v>1450</v>
      </c>
    </row>
    <row r="17" spans="1:8" ht="19.5" customHeight="1">
      <c r="A17" s="219"/>
      <c r="B17" s="220"/>
      <c r="C17" s="220"/>
      <c r="D17" s="92" t="s">
        <v>201</v>
      </c>
      <c r="E17" s="47" t="s">
        <v>291</v>
      </c>
      <c r="F17" s="75">
        <v>3550</v>
      </c>
      <c r="G17" s="199"/>
      <c r="H17" s="138">
        <v>2150</v>
      </c>
    </row>
    <row r="18" spans="1:8" ht="19.5" customHeight="1">
      <c r="A18" s="219"/>
      <c r="B18" s="220"/>
      <c r="C18" s="220"/>
      <c r="D18" s="92" t="s">
        <v>202</v>
      </c>
      <c r="E18" s="47" t="s">
        <v>434</v>
      </c>
      <c r="F18" s="75">
        <v>5800</v>
      </c>
      <c r="G18" s="199"/>
      <c r="H18" s="138">
        <v>3650</v>
      </c>
    </row>
    <row r="19" spans="1:8" ht="19.5" customHeight="1">
      <c r="A19" s="219"/>
      <c r="B19" s="220"/>
      <c r="C19" s="220"/>
      <c r="D19" s="92" t="s">
        <v>203</v>
      </c>
      <c r="E19" s="47" t="s">
        <v>292</v>
      </c>
      <c r="F19" s="75">
        <v>5000</v>
      </c>
      <c r="G19" s="199"/>
      <c r="H19" s="138">
        <v>2850</v>
      </c>
    </row>
    <row r="20" spans="1:8" ht="19.5" customHeight="1">
      <c r="A20" s="219"/>
      <c r="B20" s="220"/>
      <c r="C20" s="220"/>
      <c r="D20" s="92" t="s">
        <v>204</v>
      </c>
      <c r="E20" s="47" t="s">
        <v>293</v>
      </c>
      <c r="F20" s="75">
        <v>5050</v>
      </c>
      <c r="G20" s="199"/>
      <c r="H20" s="138">
        <v>3500</v>
      </c>
    </row>
    <row r="21" spans="1:8" ht="19.5" customHeight="1">
      <c r="A21" s="219"/>
      <c r="B21" s="220"/>
      <c r="C21" s="220"/>
      <c r="D21" s="92" t="s">
        <v>205</v>
      </c>
      <c r="E21" s="47" t="s">
        <v>294</v>
      </c>
      <c r="F21" s="75">
        <v>2300</v>
      </c>
      <c r="G21" s="199"/>
      <c r="H21" s="138">
        <v>1550</v>
      </c>
    </row>
    <row r="22" spans="1:8" ht="19.5" customHeight="1">
      <c r="A22" s="219"/>
      <c r="B22" s="220"/>
      <c r="C22" s="220"/>
      <c r="D22" s="92" t="s">
        <v>206</v>
      </c>
      <c r="E22" s="47" t="s">
        <v>295</v>
      </c>
      <c r="F22" s="75">
        <v>3200</v>
      </c>
      <c r="G22" s="199"/>
      <c r="H22" s="138">
        <v>1700</v>
      </c>
    </row>
    <row r="23" spans="1:8" ht="19.5" customHeight="1">
      <c r="A23" s="219"/>
      <c r="B23" s="220"/>
      <c r="C23" s="220"/>
      <c r="D23" s="92" t="s">
        <v>207</v>
      </c>
      <c r="E23" s="47" t="s">
        <v>296</v>
      </c>
      <c r="F23" s="75">
        <v>2600</v>
      </c>
      <c r="G23" s="199"/>
      <c r="H23" s="138">
        <v>1600</v>
      </c>
    </row>
    <row r="24" spans="1:8" ht="19.5" customHeight="1">
      <c r="A24" s="219"/>
      <c r="B24" s="220"/>
      <c r="C24" s="220"/>
      <c r="D24" s="92" t="s">
        <v>208</v>
      </c>
      <c r="E24" s="47" t="s">
        <v>297</v>
      </c>
      <c r="F24" s="75">
        <v>4100</v>
      </c>
      <c r="G24" s="199"/>
      <c r="H24" s="138">
        <v>2050</v>
      </c>
    </row>
    <row r="25" spans="1:8" ht="19.5" customHeight="1">
      <c r="A25" s="219"/>
      <c r="B25" s="220"/>
      <c r="C25" s="220"/>
      <c r="D25" s="92" t="s">
        <v>209</v>
      </c>
      <c r="E25" s="47" t="s">
        <v>298</v>
      </c>
      <c r="F25" s="75">
        <v>5900</v>
      </c>
      <c r="G25" s="199"/>
      <c r="H25" s="138">
        <v>3650</v>
      </c>
    </row>
    <row r="26" spans="1:8" ht="19.5" customHeight="1">
      <c r="A26" s="219"/>
      <c r="B26" s="220"/>
      <c r="C26" s="220"/>
      <c r="D26" s="92" t="s">
        <v>210</v>
      </c>
      <c r="E26" s="47" t="s">
        <v>299</v>
      </c>
      <c r="F26" s="75">
        <v>2600</v>
      </c>
      <c r="G26" s="199"/>
      <c r="H26" s="138">
        <v>1500</v>
      </c>
    </row>
    <row r="27" spans="1:8" ht="19.5" customHeight="1">
      <c r="A27" s="219"/>
      <c r="B27" s="220"/>
      <c r="C27" s="220"/>
      <c r="D27" s="92" t="s">
        <v>211</v>
      </c>
      <c r="E27" s="47" t="s">
        <v>300</v>
      </c>
      <c r="F27" s="75">
        <v>3100</v>
      </c>
      <c r="G27" s="199"/>
      <c r="H27" s="138">
        <v>1650</v>
      </c>
    </row>
    <row r="28" spans="1:8" ht="19.5" customHeight="1">
      <c r="A28" s="219"/>
      <c r="B28" s="220"/>
      <c r="C28" s="220"/>
      <c r="D28" s="92" t="s">
        <v>212</v>
      </c>
      <c r="E28" s="47" t="s">
        <v>301</v>
      </c>
      <c r="F28" s="75">
        <v>2950</v>
      </c>
      <c r="G28" s="199"/>
      <c r="H28" s="138">
        <v>1450</v>
      </c>
    </row>
    <row r="29" spans="1:8" ht="19.5" customHeight="1">
      <c r="A29" s="219"/>
      <c r="B29" s="220"/>
      <c r="C29" s="220"/>
      <c r="D29" s="92" t="s">
        <v>213</v>
      </c>
      <c r="E29" s="47" t="s">
        <v>302</v>
      </c>
      <c r="F29" s="75">
        <v>2700</v>
      </c>
      <c r="G29" s="199"/>
      <c r="H29" s="138">
        <v>1750</v>
      </c>
    </row>
    <row r="30" spans="1:8" ht="19.5" customHeight="1">
      <c r="A30" s="219"/>
      <c r="B30" s="220"/>
      <c r="C30" s="220"/>
      <c r="D30" s="92" t="s">
        <v>214</v>
      </c>
      <c r="E30" s="47" t="s">
        <v>303</v>
      </c>
      <c r="F30" s="75">
        <v>3100</v>
      </c>
      <c r="G30" s="199"/>
      <c r="H30" s="138">
        <v>1850</v>
      </c>
    </row>
    <row r="31" spans="1:8" ht="19.5" customHeight="1">
      <c r="A31" s="219"/>
      <c r="B31" s="220"/>
      <c r="C31" s="220"/>
      <c r="D31" s="92" t="s">
        <v>215</v>
      </c>
      <c r="E31" s="47" t="s">
        <v>435</v>
      </c>
      <c r="F31" s="75">
        <v>3900</v>
      </c>
      <c r="G31" s="199"/>
      <c r="H31" s="138">
        <v>1900</v>
      </c>
    </row>
    <row r="32" spans="1:8" ht="19.5" customHeight="1">
      <c r="A32" s="219"/>
      <c r="B32" s="220"/>
      <c r="C32" s="220"/>
      <c r="D32" s="92" t="s">
        <v>216</v>
      </c>
      <c r="E32" s="47" t="s">
        <v>304</v>
      </c>
      <c r="F32" s="75">
        <v>2750</v>
      </c>
      <c r="G32" s="199"/>
      <c r="H32" s="138">
        <v>1950</v>
      </c>
    </row>
    <row r="33" spans="1:8" ht="19.5" customHeight="1">
      <c r="A33" s="219"/>
      <c r="B33" s="220"/>
      <c r="C33" s="220"/>
      <c r="D33" s="92" t="s">
        <v>217</v>
      </c>
      <c r="E33" s="47" t="s">
        <v>384</v>
      </c>
      <c r="F33" s="75">
        <v>3200</v>
      </c>
      <c r="G33" s="199"/>
      <c r="H33" s="138">
        <v>2650</v>
      </c>
    </row>
    <row r="34" spans="1:8" ht="19.5" customHeight="1">
      <c r="A34" s="219"/>
      <c r="B34" s="220"/>
      <c r="C34" s="220"/>
      <c r="D34" s="92" t="s">
        <v>218</v>
      </c>
      <c r="E34" s="47" t="s">
        <v>305</v>
      </c>
      <c r="F34" s="75">
        <v>3700</v>
      </c>
      <c r="G34" s="199"/>
      <c r="H34" s="138">
        <v>2100</v>
      </c>
    </row>
    <row r="35" spans="1:8" ht="19.5" customHeight="1">
      <c r="A35" s="219"/>
      <c r="B35" s="220"/>
      <c r="C35" s="220"/>
      <c r="D35" s="92" t="s">
        <v>219</v>
      </c>
      <c r="E35" s="47" t="s">
        <v>306</v>
      </c>
      <c r="F35" s="75">
        <v>2850</v>
      </c>
      <c r="G35" s="199"/>
      <c r="H35" s="138">
        <v>1850</v>
      </c>
    </row>
    <row r="36" spans="1:8" ht="19.5" customHeight="1">
      <c r="A36" s="219"/>
      <c r="B36" s="220"/>
      <c r="C36" s="220"/>
      <c r="D36" s="96" t="s">
        <v>220</v>
      </c>
      <c r="E36" s="47" t="s">
        <v>307</v>
      </c>
      <c r="F36" s="75">
        <v>2700</v>
      </c>
      <c r="G36" s="200"/>
      <c r="H36" s="136">
        <v>1850</v>
      </c>
    </row>
    <row r="37" spans="1:8" ht="19.5" customHeight="1">
      <c r="A37" s="223"/>
      <c r="B37" s="224"/>
      <c r="C37" s="224"/>
      <c r="D37" s="96"/>
      <c r="E37" s="47"/>
      <c r="F37" s="75"/>
      <c r="G37" s="200"/>
      <c r="H37" s="136"/>
    </row>
    <row r="38" spans="1:8" ht="19.5" customHeight="1">
      <c r="A38" s="223"/>
      <c r="B38" s="224"/>
      <c r="C38" s="224"/>
      <c r="D38" s="96"/>
      <c r="E38" s="86"/>
      <c r="F38" s="85"/>
      <c r="G38" s="200"/>
      <c r="H38" s="136"/>
    </row>
    <row r="39" spans="1:8" ht="19.5" customHeight="1">
      <c r="A39" s="223"/>
      <c r="B39" s="224"/>
      <c r="C39" s="224"/>
      <c r="D39" s="96"/>
      <c r="E39" s="86"/>
      <c r="F39" s="85"/>
      <c r="G39" s="200"/>
      <c r="H39" s="136"/>
    </row>
    <row r="40" spans="1:8" ht="19.5" customHeight="1">
      <c r="A40" s="223"/>
      <c r="B40" s="224"/>
      <c r="C40" s="224"/>
      <c r="D40" s="96"/>
      <c r="E40" s="86"/>
      <c r="F40" s="85"/>
      <c r="G40" s="200"/>
      <c r="H40" s="136"/>
    </row>
    <row r="41" spans="1:8" ht="19.5" customHeight="1">
      <c r="A41" s="223"/>
      <c r="B41" s="224"/>
      <c r="C41" s="224"/>
      <c r="D41" s="96"/>
      <c r="E41" s="86"/>
      <c r="F41" s="85"/>
      <c r="G41" s="200"/>
      <c r="H41" s="136"/>
    </row>
    <row r="42" spans="1:8" ht="19.5" customHeight="1">
      <c r="A42" s="223"/>
      <c r="B42" s="224"/>
      <c r="C42" s="224"/>
      <c r="D42" s="96"/>
      <c r="E42" s="86"/>
      <c r="F42" s="85"/>
      <c r="G42" s="200"/>
      <c r="H42" s="136"/>
    </row>
    <row r="43" spans="1:8" ht="19.5" customHeight="1">
      <c r="A43" s="223"/>
      <c r="B43" s="224"/>
      <c r="C43" s="224"/>
      <c r="D43" s="96"/>
      <c r="E43" s="86"/>
      <c r="F43" s="85"/>
      <c r="G43" s="200"/>
      <c r="H43" s="136"/>
    </row>
    <row r="44" spans="1:8" ht="19.5" customHeight="1">
      <c r="A44" s="223"/>
      <c r="B44" s="224"/>
      <c r="C44" s="224"/>
      <c r="D44" s="96"/>
      <c r="E44" s="86"/>
      <c r="F44" s="85"/>
      <c r="G44" s="200"/>
      <c r="H44" s="136"/>
    </row>
    <row r="45" spans="1:8" ht="19.5" customHeight="1">
      <c r="A45" s="223"/>
      <c r="B45" s="224"/>
      <c r="C45" s="224"/>
      <c r="D45" s="96"/>
      <c r="E45" s="86"/>
      <c r="F45" s="85"/>
      <c r="G45" s="200"/>
      <c r="H45" s="136"/>
    </row>
    <row r="46" spans="1:8" ht="19.5" customHeight="1">
      <c r="A46" s="223"/>
      <c r="B46" s="224"/>
      <c r="C46" s="224"/>
      <c r="D46" s="98"/>
      <c r="E46" s="39"/>
      <c r="F46" s="20"/>
      <c r="G46" s="54"/>
      <c r="H46" s="136"/>
    </row>
    <row r="47" spans="1:8" ht="19.5" customHeight="1">
      <c r="A47" s="223"/>
      <c r="B47" s="224"/>
      <c r="C47" s="224"/>
      <c r="D47" s="98"/>
      <c r="E47" s="39"/>
      <c r="F47" s="20"/>
      <c r="G47" s="54"/>
      <c r="H47" s="136"/>
    </row>
    <row r="48" spans="1:8" s="16" customFormat="1" ht="19.5" customHeight="1">
      <c r="A48" s="221"/>
      <c r="B48" s="222"/>
      <c r="C48" s="222"/>
      <c r="D48" s="94"/>
      <c r="E48" s="43" t="str">
        <f>CONCATENATE(FIXED(COUNTA(E5:E47),0,0),"　店")</f>
        <v>32　店</v>
      </c>
      <c r="F48" s="19">
        <f>SUM(F5:F47)</f>
        <v>135550</v>
      </c>
      <c r="G48" s="19">
        <f>SUM(G5:G47)</f>
        <v>0</v>
      </c>
      <c r="H48" s="55">
        <f>SUM(H5:H47)</f>
        <v>82150</v>
      </c>
    </row>
    <row r="49" spans="1:8" s="16" customFormat="1" ht="19.5" customHeight="1">
      <c r="A49" s="216" t="s">
        <v>452</v>
      </c>
      <c r="B49" s="1"/>
      <c r="C49" s="1"/>
      <c r="D49" s="87"/>
      <c r="E49" s="2"/>
      <c r="F49" s="2"/>
      <c r="G49" s="2"/>
      <c r="H49" s="4" t="s">
        <v>28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H49 A3:H3 H5:H37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20.625" style="17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83" t="s">
        <v>0</v>
      </c>
      <c r="B1" s="284"/>
      <c r="C1" s="285"/>
      <c r="D1" s="124" t="s">
        <v>30</v>
      </c>
      <c r="E1" s="276"/>
      <c r="F1" s="277"/>
      <c r="G1" s="123" t="s">
        <v>231</v>
      </c>
      <c r="H1" s="212"/>
    </row>
    <row r="2" spans="1:8" s="3" customFormat="1" ht="39.75" customHeight="1">
      <c r="A2" s="286"/>
      <c r="B2" s="287"/>
      <c r="C2" s="288"/>
      <c r="D2" s="124" t="s">
        <v>31</v>
      </c>
      <c r="E2" s="278"/>
      <c r="F2" s="277"/>
      <c r="G2" s="123" t="s">
        <v>2</v>
      </c>
      <c r="H2" s="215">
        <f>SUM(C6)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81"/>
      <c r="H3" s="290"/>
    </row>
    <row r="4" spans="1:8" s="5" customFormat="1" ht="19.5" customHeight="1">
      <c r="A4" s="279" t="s">
        <v>34</v>
      </c>
      <c r="B4" s="259"/>
      <c r="C4" s="280"/>
      <c r="D4" s="289" t="s">
        <v>29</v>
      </c>
      <c r="E4" s="258"/>
      <c r="F4" s="125" t="s">
        <v>32</v>
      </c>
      <c r="G4" s="214" t="s">
        <v>418</v>
      </c>
      <c r="H4" s="126" t="s">
        <v>33</v>
      </c>
    </row>
    <row r="5" spans="1:8" ht="19.5" customHeight="1">
      <c r="A5" s="217" t="s">
        <v>16</v>
      </c>
      <c r="B5" s="218"/>
      <c r="C5" s="218"/>
      <c r="D5" s="91" t="s">
        <v>221</v>
      </c>
      <c r="E5" s="104" t="s">
        <v>382</v>
      </c>
      <c r="F5" s="30">
        <v>8150</v>
      </c>
      <c r="G5" s="201"/>
      <c r="H5" s="137">
        <v>8150</v>
      </c>
    </row>
    <row r="6" spans="1:8" ht="19.5" customHeight="1">
      <c r="A6" s="157">
        <f>SUM(F48)</f>
        <v>13700</v>
      </c>
      <c r="B6" s="158" t="s">
        <v>22</v>
      </c>
      <c r="C6" s="158">
        <f>SUM(G48)</f>
        <v>0</v>
      </c>
      <c r="D6" s="92" t="s">
        <v>222</v>
      </c>
      <c r="E6" s="105" t="s">
        <v>383</v>
      </c>
      <c r="F6" s="31">
        <v>1200</v>
      </c>
      <c r="G6" s="202"/>
      <c r="H6" s="138">
        <v>1200</v>
      </c>
    </row>
    <row r="7" spans="1:8" ht="19.5" customHeight="1">
      <c r="A7" s="219"/>
      <c r="B7" s="220"/>
      <c r="C7" s="220"/>
      <c r="D7" s="92" t="s">
        <v>223</v>
      </c>
      <c r="E7" s="105" t="s">
        <v>406</v>
      </c>
      <c r="F7" s="11">
        <v>800</v>
      </c>
      <c r="G7" s="53"/>
      <c r="H7" s="138">
        <v>800</v>
      </c>
    </row>
    <row r="8" spans="1:8" ht="19.5" customHeight="1">
      <c r="A8" s="219"/>
      <c r="B8" s="220"/>
      <c r="C8" s="220"/>
      <c r="D8" s="92" t="s">
        <v>224</v>
      </c>
      <c r="E8" s="105" t="s">
        <v>407</v>
      </c>
      <c r="F8" s="11">
        <v>3550</v>
      </c>
      <c r="G8" s="53"/>
      <c r="H8" s="138">
        <v>3550</v>
      </c>
    </row>
    <row r="9" spans="1:8" ht="19.5" customHeight="1">
      <c r="A9" s="219"/>
      <c r="B9" s="220"/>
      <c r="C9" s="220"/>
      <c r="D9" s="92"/>
      <c r="E9" s="38"/>
      <c r="F9" s="11"/>
      <c r="G9" s="53"/>
      <c r="H9" s="138"/>
    </row>
    <row r="10" spans="1:8" ht="19.5" customHeight="1">
      <c r="A10" s="219"/>
      <c r="B10" s="220"/>
      <c r="C10" s="220"/>
      <c r="D10" s="92"/>
      <c r="E10" s="38"/>
      <c r="F10" s="11"/>
      <c r="G10" s="53"/>
      <c r="H10" s="138"/>
    </row>
    <row r="11" spans="1:8" ht="19.5" customHeight="1">
      <c r="A11" s="219"/>
      <c r="B11" s="220"/>
      <c r="C11" s="220"/>
      <c r="D11" s="92"/>
      <c r="E11" s="38"/>
      <c r="F11" s="11"/>
      <c r="G11" s="53"/>
      <c r="H11" s="138"/>
    </row>
    <row r="12" spans="1:8" ht="19.5" customHeight="1">
      <c r="A12" s="219"/>
      <c r="B12" s="220"/>
      <c r="C12" s="220"/>
      <c r="D12" s="92"/>
      <c r="E12" s="38"/>
      <c r="F12" s="11"/>
      <c r="G12" s="53"/>
      <c r="H12" s="138"/>
    </row>
    <row r="13" spans="1:8" ht="19.5" customHeight="1">
      <c r="A13" s="219"/>
      <c r="B13" s="220"/>
      <c r="C13" s="220"/>
      <c r="D13" s="92"/>
      <c r="E13" s="38"/>
      <c r="F13" s="11"/>
      <c r="G13" s="53"/>
      <c r="H13" s="138"/>
    </row>
    <row r="14" spans="1:8" ht="19.5" customHeight="1">
      <c r="A14" s="219"/>
      <c r="B14" s="220"/>
      <c r="C14" s="220"/>
      <c r="D14" s="92"/>
      <c r="E14" s="38"/>
      <c r="F14" s="11"/>
      <c r="G14" s="53"/>
      <c r="H14" s="138"/>
    </row>
    <row r="15" spans="1:8" ht="19.5" customHeight="1">
      <c r="A15" s="219"/>
      <c r="B15" s="220"/>
      <c r="C15" s="220"/>
      <c r="D15" s="92"/>
      <c r="E15" s="38"/>
      <c r="F15" s="11"/>
      <c r="G15" s="53"/>
      <c r="H15" s="138"/>
    </row>
    <row r="16" spans="1:8" ht="19.5" customHeight="1">
      <c r="A16" s="219"/>
      <c r="B16" s="220"/>
      <c r="C16" s="220"/>
      <c r="D16" s="92"/>
      <c r="E16" s="38"/>
      <c r="F16" s="11"/>
      <c r="G16" s="53"/>
      <c r="H16" s="138"/>
    </row>
    <row r="17" spans="1:8" ht="19.5" customHeight="1">
      <c r="A17" s="219"/>
      <c r="B17" s="220"/>
      <c r="C17" s="220"/>
      <c r="D17" s="92"/>
      <c r="E17" s="38"/>
      <c r="F17" s="11"/>
      <c r="G17" s="53"/>
      <c r="H17" s="138"/>
    </row>
    <row r="18" spans="1:8" ht="19.5" customHeight="1">
      <c r="A18" s="219"/>
      <c r="B18" s="220"/>
      <c r="C18" s="220"/>
      <c r="D18" s="92"/>
      <c r="E18" s="38"/>
      <c r="F18" s="11"/>
      <c r="G18" s="53"/>
      <c r="H18" s="138"/>
    </row>
    <row r="19" spans="1:8" ht="19.5" customHeight="1">
      <c r="A19" s="219"/>
      <c r="B19" s="220"/>
      <c r="C19" s="220"/>
      <c r="D19" s="92"/>
      <c r="E19" s="38"/>
      <c r="F19" s="11"/>
      <c r="G19" s="53"/>
      <c r="H19" s="138"/>
    </row>
    <row r="20" spans="1:8" ht="19.5" customHeight="1">
      <c r="A20" s="219"/>
      <c r="B20" s="220"/>
      <c r="C20" s="220"/>
      <c r="D20" s="92"/>
      <c r="E20" s="38"/>
      <c r="F20" s="11"/>
      <c r="G20" s="53"/>
      <c r="H20" s="138"/>
    </row>
    <row r="21" spans="1:8" ht="19.5" customHeight="1">
      <c r="A21" s="219"/>
      <c r="B21" s="220"/>
      <c r="C21" s="220"/>
      <c r="D21" s="92"/>
      <c r="E21" s="38"/>
      <c r="F21" s="11"/>
      <c r="G21" s="53"/>
      <c r="H21" s="138"/>
    </row>
    <row r="22" spans="1:8" ht="19.5" customHeight="1">
      <c r="A22" s="219"/>
      <c r="B22" s="220"/>
      <c r="C22" s="220"/>
      <c r="D22" s="92"/>
      <c r="E22" s="38"/>
      <c r="F22" s="11"/>
      <c r="G22" s="53"/>
      <c r="H22" s="138"/>
    </row>
    <row r="23" spans="1:8" ht="19.5" customHeight="1">
      <c r="A23" s="219"/>
      <c r="B23" s="220"/>
      <c r="C23" s="220"/>
      <c r="D23" s="92"/>
      <c r="E23" s="38"/>
      <c r="F23" s="11"/>
      <c r="G23" s="53"/>
      <c r="H23" s="138"/>
    </row>
    <row r="24" spans="1:8" ht="19.5" customHeight="1">
      <c r="A24" s="219"/>
      <c r="B24" s="220"/>
      <c r="C24" s="220"/>
      <c r="D24" s="92"/>
      <c r="E24" s="38"/>
      <c r="F24" s="11"/>
      <c r="G24" s="53"/>
      <c r="H24" s="138"/>
    </row>
    <row r="25" spans="1:8" ht="19.5" customHeight="1">
      <c r="A25" s="219"/>
      <c r="B25" s="220"/>
      <c r="C25" s="220"/>
      <c r="D25" s="92"/>
      <c r="E25" s="38"/>
      <c r="F25" s="11"/>
      <c r="G25" s="53"/>
      <c r="H25" s="138"/>
    </row>
    <row r="26" spans="1:8" ht="19.5" customHeight="1">
      <c r="A26" s="219"/>
      <c r="B26" s="220"/>
      <c r="C26" s="220"/>
      <c r="D26" s="92"/>
      <c r="E26" s="38"/>
      <c r="F26" s="11"/>
      <c r="G26" s="53"/>
      <c r="H26" s="138"/>
    </row>
    <row r="27" spans="1:8" ht="19.5" customHeight="1">
      <c r="A27" s="219"/>
      <c r="B27" s="220"/>
      <c r="C27" s="220"/>
      <c r="D27" s="92"/>
      <c r="E27" s="38"/>
      <c r="F27" s="11"/>
      <c r="G27" s="53"/>
      <c r="H27" s="138"/>
    </row>
    <row r="28" spans="1:8" ht="19.5" customHeight="1">
      <c r="A28" s="219"/>
      <c r="B28" s="220"/>
      <c r="C28" s="220"/>
      <c r="D28" s="92"/>
      <c r="E28" s="38"/>
      <c r="F28" s="11"/>
      <c r="G28" s="53"/>
      <c r="H28" s="138"/>
    </row>
    <row r="29" spans="1:8" ht="19.5" customHeight="1">
      <c r="A29" s="219"/>
      <c r="B29" s="220"/>
      <c r="C29" s="220"/>
      <c r="D29" s="92"/>
      <c r="E29" s="38"/>
      <c r="F29" s="11"/>
      <c r="G29" s="53"/>
      <c r="H29" s="138"/>
    </row>
    <row r="30" spans="1:8" ht="19.5" customHeight="1">
      <c r="A30" s="219"/>
      <c r="B30" s="220"/>
      <c r="C30" s="220"/>
      <c r="D30" s="92"/>
      <c r="E30" s="38"/>
      <c r="F30" s="11"/>
      <c r="G30" s="53"/>
      <c r="H30" s="138"/>
    </row>
    <row r="31" spans="1:8" ht="19.5" customHeight="1">
      <c r="A31" s="219"/>
      <c r="B31" s="220"/>
      <c r="C31" s="220"/>
      <c r="D31" s="92"/>
      <c r="E31" s="38"/>
      <c r="F31" s="11"/>
      <c r="G31" s="53"/>
      <c r="H31" s="138"/>
    </row>
    <row r="32" spans="1:8" ht="19.5" customHeight="1">
      <c r="A32" s="219"/>
      <c r="B32" s="220"/>
      <c r="C32" s="220"/>
      <c r="D32" s="92"/>
      <c r="E32" s="38"/>
      <c r="F32" s="11"/>
      <c r="G32" s="53"/>
      <c r="H32" s="138"/>
    </row>
    <row r="33" spans="1:8" ht="19.5" customHeight="1">
      <c r="A33" s="219"/>
      <c r="B33" s="220"/>
      <c r="C33" s="220"/>
      <c r="D33" s="92"/>
      <c r="E33" s="38"/>
      <c r="F33" s="11"/>
      <c r="G33" s="53"/>
      <c r="H33" s="138"/>
    </row>
    <row r="34" spans="1:8" ht="19.5" customHeight="1">
      <c r="A34" s="219"/>
      <c r="B34" s="220"/>
      <c r="C34" s="220"/>
      <c r="D34" s="92"/>
      <c r="E34" s="38"/>
      <c r="F34" s="11"/>
      <c r="G34" s="53"/>
      <c r="H34" s="138"/>
    </row>
    <row r="35" spans="1:8" ht="19.5" customHeight="1">
      <c r="A35" s="219"/>
      <c r="B35" s="220"/>
      <c r="C35" s="220"/>
      <c r="D35" s="92"/>
      <c r="E35" s="38"/>
      <c r="F35" s="11"/>
      <c r="G35" s="53"/>
      <c r="H35" s="138"/>
    </row>
    <row r="36" spans="1:8" ht="19.5" customHeight="1">
      <c r="A36" s="219"/>
      <c r="B36" s="220"/>
      <c r="C36" s="220"/>
      <c r="D36" s="92"/>
      <c r="E36" s="38"/>
      <c r="F36" s="11"/>
      <c r="G36" s="53"/>
      <c r="H36" s="138"/>
    </row>
    <row r="37" spans="1:8" ht="19.5" customHeight="1">
      <c r="A37" s="219"/>
      <c r="B37" s="220"/>
      <c r="C37" s="220"/>
      <c r="D37" s="92"/>
      <c r="E37" s="38"/>
      <c r="F37" s="11"/>
      <c r="G37" s="53"/>
      <c r="H37" s="138"/>
    </row>
    <row r="38" spans="1:8" ht="19.5" customHeight="1">
      <c r="A38" s="219"/>
      <c r="B38" s="220"/>
      <c r="C38" s="220"/>
      <c r="D38" s="92"/>
      <c r="E38" s="38"/>
      <c r="F38" s="11"/>
      <c r="G38" s="53"/>
      <c r="H38" s="138"/>
    </row>
    <row r="39" spans="1:8" ht="19.5" customHeight="1">
      <c r="A39" s="219"/>
      <c r="B39" s="220"/>
      <c r="C39" s="220"/>
      <c r="D39" s="92"/>
      <c r="E39" s="38"/>
      <c r="F39" s="11"/>
      <c r="G39" s="53"/>
      <c r="H39" s="138"/>
    </row>
    <row r="40" spans="1:8" ht="19.5" customHeight="1">
      <c r="A40" s="219"/>
      <c r="B40" s="220"/>
      <c r="C40" s="220"/>
      <c r="D40" s="92"/>
      <c r="E40" s="38"/>
      <c r="F40" s="11"/>
      <c r="G40" s="53"/>
      <c r="H40" s="138"/>
    </row>
    <row r="41" spans="1:8" ht="19.5" customHeight="1">
      <c r="A41" s="219"/>
      <c r="B41" s="220"/>
      <c r="C41" s="220"/>
      <c r="D41" s="92"/>
      <c r="E41" s="38"/>
      <c r="F41" s="11"/>
      <c r="G41" s="53"/>
      <c r="H41" s="138"/>
    </row>
    <row r="42" spans="1:8" ht="19.5" customHeight="1">
      <c r="A42" s="219"/>
      <c r="B42" s="220"/>
      <c r="C42" s="220"/>
      <c r="D42" s="92"/>
      <c r="E42" s="38"/>
      <c r="F42" s="11"/>
      <c r="G42" s="53"/>
      <c r="H42" s="138"/>
    </row>
    <row r="43" spans="1:8" ht="19.5" customHeight="1">
      <c r="A43" s="219"/>
      <c r="B43" s="220"/>
      <c r="C43" s="220"/>
      <c r="D43" s="92"/>
      <c r="E43" s="38"/>
      <c r="F43" s="11"/>
      <c r="G43" s="53"/>
      <c r="H43" s="138"/>
    </row>
    <row r="44" spans="1:8" ht="19.5" customHeight="1">
      <c r="A44" s="219"/>
      <c r="B44" s="220"/>
      <c r="C44" s="220"/>
      <c r="D44" s="92"/>
      <c r="E44" s="38"/>
      <c r="F44" s="11"/>
      <c r="G44" s="53"/>
      <c r="H44" s="138"/>
    </row>
    <row r="45" spans="1:8" ht="19.5" customHeight="1">
      <c r="A45" s="219"/>
      <c r="B45" s="220"/>
      <c r="C45" s="220"/>
      <c r="D45" s="92"/>
      <c r="E45" s="38"/>
      <c r="F45" s="11"/>
      <c r="G45" s="53"/>
      <c r="H45" s="138"/>
    </row>
    <row r="46" spans="1:8" ht="19.5" customHeight="1">
      <c r="A46" s="219"/>
      <c r="B46" s="220"/>
      <c r="C46" s="220"/>
      <c r="D46" s="93"/>
      <c r="E46" s="38"/>
      <c r="F46" s="18"/>
      <c r="G46" s="53"/>
      <c r="H46" s="138"/>
    </row>
    <row r="47" spans="1:8" ht="19.5" customHeight="1">
      <c r="A47" s="223"/>
      <c r="B47" s="224"/>
      <c r="C47" s="224"/>
      <c r="D47" s="98"/>
      <c r="E47" s="39"/>
      <c r="F47" s="20"/>
      <c r="G47" s="54"/>
      <c r="H47" s="139"/>
    </row>
    <row r="48" spans="1:8" s="16" customFormat="1" ht="19.5" customHeight="1">
      <c r="A48" s="221"/>
      <c r="B48" s="222"/>
      <c r="C48" s="222"/>
      <c r="D48" s="94"/>
      <c r="E48" s="43" t="str">
        <f>CONCATENATE(FIXED(COUNTA(E5:E47),0,0),"　店")</f>
        <v>4　店</v>
      </c>
      <c r="F48" s="19">
        <f>SUM(F5:F47)</f>
        <v>13700</v>
      </c>
      <c r="G48" s="19">
        <f>SUM(G5:G47)</f>
        <v>0</v>
      </c>
      <c r="H48" s="56">
        <f>SUM(H5:H47)</f>
        <v>13700</v>
      </c>
    </row>
    <row r="49" spans="1:8" s="16" customFormat="1" ht="19.5" customHeight="1">
      <c r="A49" s="216" t="s">
        <v>452</v>
      </c>
      <c r="B49" s="1"/>
      <c r="C49" s="1"/>
      <c r="D49" s="87"/>
      <c r="E49" s="2"/>
      <c r="F49" s="2"/>
      <c r="G49" s="2"/>
      <c r="H49" s="4" t="s">
        <v>28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tabColor rgb="FF0000FF"/>
    <pageSetUpPr fitToPage="1"/>
  </sheetPr>
  <dimension ref="A1:P29"/>
  <sheetViews>
    <sheetView tabSelected="1" zoomScale="70" zoomScaleNormal="70" zoomScaleSheetLayoutView="85" zoomScalePageLayoutView="0" workbookViewId="0" topLeftCell="A1">
      <pane ySplit="2" topLeftCell="A3" activePane="bottomLeft" state="frozen"/>
      <selection pane="topLeft" activeCell="Q26" sqref="Q26"/>
      <selection pane="bottomLeft" activeCell="M18" sqref="M18"/>
    </sheetView>
  </sheetViews>
  <sheetFormatPr defaultColWidth="9.00390625" defaultRowHeight="13.5"/>
  <cols>
    <col min="1" max="1" width="7.625" style="32" customWidth="1"/>
    <col min="2" max="2" width="20.625" style="32" customWidth="1"/>
    <col min="3" max="3" width="10.625" style="32" customWidth="1"/>
    <col min="4" max="4" width="20.625" style="32" customWidth="1"/>
    <col min="5" max="6" width="15.625" style="32" customWidth="1"/>
    <col min="7" max="7" width="10.625" style="32" customWidth="1"/>
    <col min="8" max="8" width="20.625" style="32" customWidth="1"/>
    <col min="9" max="11" width="15.625" style="33" customWidth="1"/>
    <col min="12" max="16384" width="9.00390625" style="33" customWidth="1"/>
  </cols>
  <sheetData>
    <row r="1" spans="1:16" s="211" customFormat="1" ht="39.75" customHeight="1">
      <c r="A1" s="269" t="s">
        <v>0</v>
      </c>
      <c r="B1" s="270"/>
      <c r="C1" s="127" t="s">
        <v>30</v>
      </c>
      <c r="D1" s="244"/>
      <c r="E1" s="245"/>
      <c r="F1" s="246"/>
      <c r="G1" s="127" t="s">
        <v>231</v>
      </c>
      <c r="H1" s="208"/>
      <c r="I1" s="209"/>
      <c r="J1" s="209"/>
      <c r="K1" s="209"/>
      <c r="L1" s="209"/>
      <c r="M1" s="210"/>
      <c r="N1" s="210"/>
      <c r="O1" s="210"/>
      <c r="P1" s="210"/>
    </row>
    <row r="2" spans="1:16" s="211" customFormat="1" ht="39.75" customHeight="1">
      <c r="A2" s="267"/>
      <c r="B2" s="268"/>
      <c r="C2" s="127" t="s">
        <v>31</v>
      </c>
      <c r="D2" s="244"/>
      <c r="E2" s="245"/>
      <c r="F2" s="246"/>
      <c r="G2" s="128" t="s">
        <v>2</v>
      </c>
      <c r="H2" s="238">
        <f>SUM(E28)</f>
        <v>0</v>
      </c>
      <c r="I2" s="209"/>
      <c r="J2" s="209"/>
      <c r="K2" s="209"/>
      <c r="L2" s="209"/>
      <c r="M2" s="210"/>
      <c r="N2" s="210"/>
      <c r="O2" s="210"/>
      <c r="P2" s="210"/>
    </row>
    <row r="3" spans="1:14" s="78" customFormat="1" ht="39.75" customHeight="1">
      <c r="A3" s="76" t="s">
        <v>27</v>
      </c>
      <c r="B3" s="51"/>
      <c r="C3" s="51"/>
      <c r="D3" s="51"/>
      <c r="E3" s="51"/>
      <c r="F3" s="51"/>
      <c r="G3" s="51"/>
      <c r="H3" s="203" t="s">
        <v>451</v>
      </c>
      <c r="I3" s="77"/>
      <c r="J3" s="77"/>
      <c r="K3" s="77"/>
      <c r="L3" s="77"/>
      <c r="M3" s="77"/>
      <c r="N3" s="77"/>
    </row>
    <row r="4" spans="1:14" s="78" customFormat="1" ht="30" customHeight="1">
      <c r="A4" s="263" t="s">
        <v>1</v>
      </c>
      <c r="B4" s="264"/>
      <c r="C4" s="257" t="s">
        <v>32</v>
      </c>
      <c r="D4" s="291"/>
      <c r="E4" s="257" t="s">
        <v>418</v>
      </c>
      <c r="F4" s="258"/>
      <c r="G4" s="312" t="s">
        <v>33</v>
      </c>
      <c r="H4" s="313"/>
      <c r="I4" s="77"/>
      <c r="J4" s="77"/>
      <c r="K4" s="77"/>
      <c r="L4" s="77"/>
      <c r="M4" s="77"/>
      <c r="N4" s="77"/>
    </row>
    <row r="5" spans="1:8" s="78" customFormat="1" ht="30" customHeight="1">
      <c r="A5" s="294" t="s">
        <v>3</v>
      </c>
      <c r="B5" s="295"/>
      <c r="C5" s="254">
        <f>'刈谷市・高浜市・碧南市'!F18</f>
        <v>53500</v>
      </c>
      <c r="D5" s="318"/>
      <c r="E5" s="254">
        <f>'刈谷市・高浜市・碧南市'!G18</f>
        <v>0</v>
      </c>
      <c r="F5" s="262"/>
      <c r="G5" s="314">
        <f>'刈谷市・高浜市・碧南市'!H18</f>
        <v>28600</v>
      </c>
      <c r="H5" s="255"/>
    </row>
    <row r="6" spans="1:8" s="78" customFormat="1" ht="30" customHeight="1">
      <c r="A6" s="292" t="s">
        <v>4</v>
      </c>
      <c r="B6" s="293"/>
      <c r="C6" s="247">
        <f>'刈谷市・高浜市・碧南市'!F29</f>
        <v>16000</v>
      </c>
      <c r="D6" s="319"/>
      <c r="E6" s="247">
        <f>'刈谷市・高浜市・碧南市'!G29</f>
        <v>0</v>
      </c>
      <c r="F6" s="256"/>
      <c r="G6" s="308">
        <f>'刈谷市・高浜市・碧南市'!H29</f>
        <v>8850</v>
      </c>
      <c r="H6" s="248"/>
    </row>
    <row r="7" spans="1:8" s="78" customFormat="1" ht="30" customHeight="1">
      <c r="A7" s="292" t="s">
        <v>5</v>
      </c>
      <c r="B7" s="293"/>
      <c r="C7" s="247">
        <f>'刈谷市・高浜市・碧南市'!F48</f>
        <v>23850</v>
      </c>
      <c r="D7" s="319"/>
      <c r="E7" s="247">
        <f>'刈谷市・高浜市・碧南市'!G48</f>
        <v>0</v>
      </c>
      <c r="F7" s="256"/>
      <c r="G7" s="308">
        <f>'刈谷市・高浜市・碧南市'!H48</f>
        <v>15400</v>
      </c>
      <c r="H7" s="248"/>
    </row>
    <row r="8" spans="1:8" s="78" customFormat="1" ht="30" customHeight="1">
      <c r="A8" s="265" t="s">
        <v>6</v>
      </c>
      <c r="B8" s="266"/>
      <c r="C8" s="247">
        <f>'安城市・知立市'!F27</f>
        <v>62800</v>
      </c>
      <c r="D8" s="319"/>
      <c r="E8" s="247">
        <f>'安城市・知立市'!G27</f>
        <v>0</v>
      </c>
      <c r="F8" s="256"/>
      <c r="G8" s="308">
        <f>'安城市・知立市'!H27</f>
        <v>38950</v>
      </c>
      <c r="H8" s="248"/>
    </row>
    <row r="9" spans="1:8" s="78" customFormat="1" ht="30" customHeight="1">
      <c r="A9" s="265" t="s">
        <v>7</v>
      </c>
      <c r="B9" s="266"/>
      <c r="C9" s="247">
        <f>'安城市・知立市'!F48</f>
        <v>28600</v>
      </c>
      <c r="D9" s="319"/>
      <c r="E9" s="247">
        <f>'安城市・知立市'!G48</f>
        <v>0</v>
      </c>
      <c r="F9" s="256"/>
      <c r="G9" s="308">
        <f>'安城市・知立市'!H48</f>
        <v>14550</v>
      </c>
      <c r="H9" s="248"/>
    </row>
    <row r="10" spans="1:8" s="78" customFormat="1" ht="30" customHeight="1">
      <c r="A10" s="296" t="s">
        <v>228</v>
      </c>
      <c r="B10" s="297"/>
      <c r="C10" s="247">
        <f>'豊田市'!F48</f>
        <v>131650</v>
      </c>
      <c r="D10" s="319"/>
      <c r="E10" s="247">
        <f>'豊田市'!G48</f>
        <v>0</v>
      </c>
      <c r="F10" s="256"/>
      <c r="G10" s="308">
        <f>'豊田市'!H48</f>
        <v>74200</v>
      </c>
      <c r="H10" s="248"/>
    </row>
    <row r="11" spans="1:8" s="78" customFormat="1" ht="30" customHeight="1">
      <c r="A11" s="265" t="s">
        <v>228</v>
      </c>
      <c r="B11" s="266"/>
      <c r="C11" s="247">
        <f>'豊田市・みよし市'!F25</f>
        <v>14200</v>
      </c>
      <c r="D11" s="319"/>
      <c r="E11" s="247">
        <f>'豊田市・みよし市'!G25</f>
        <v>0</v>
      </c>
      <c r="F11" s="256"/>
      <c r="G11" s="308">
        <f>'豊田市・みよし市'!H25</f>
        <v>11900</v>
      </c>
      <c r="H11" s="248"/>
    </row>
    <row r="12" spans="1:8" s="78" customFormat="1" ht="30" customHeight="1">
      <c r="A12" s="265" t="s">
        <v>24</v>
      </c>
      <c r="B12" s="266"/>
      <c r="C12" s="247">
        <f>'豊田市・みよし市'!F48</f>
        <v>19700</v>
      </c>
      <c r="D12" s="319"/>
      <c r="E12" s="247">
        <f>'豊田市・みよし市'!G48</f>
        <v>0</v>
      </c>
      <c r="F12" s="256"/>
      <c r="G12" s="308">
        <f>'豊田市・みよし市'!H48</f>
        <v>12750</v>
      </c>
      <c r="H12" s="248"/>
    </row>
    <row r="13" spans="1:8" s="78" customFormat="1" ht="30" customHeight="1">
      <c r="A13" s="265" t="s">
        <v>9</v>
      </c>
      <c r="B13" s="266"/>
      <c r="C13" s="247">
        <f>'岡崎市'!F48</f>
        <v>131900</v>
      </c>
      <c r="D13" s="319"/>
      <c r="E13" s="247">
        <f>'岡崎市'!G48</f>
        <v>0</v>
      </c>
      <c r="F13" s="256"/>
      <c r="G13" s="308">
        <f>'岡崎市'!H48</f>
        <v>79200</v>
      </c>
      <c r="H13" s="248"/>
    </row>
    <row r="14" spans="1:8" s="78" customFormat="1" ht="30" customHeight="1">
      <c r="A14" s="265" t="s">
        <v>18</v>
      </c>
      <c r="B14" s="266"/>
      <c r="C14" s="247">
        <f>'額田郡・西尾市・蒲郡市'!F13</f>
        <v>10100</v>
      </c>
      <c r="D14" s="319"/>
      <c r="E14" s="247">
        <f>'額田郡・西尾市・蒲郡市'!G13</f>
        <v>0</v>
      </c>
      <c r="F14" s="256"/>
      <c r="G14" s="308">
        <f>'額田郡・西尾市・蒲郡市'!H13</f>
        <v>7350</v>
      </c>
      <c r="H14" s="248"/>
    </row>
    <row r="15" spans="1:8" s="78" customFormat="1" ht="30" customHeight="1">
      <c r="A15" s="265" t="s">
        <v>10</v>
      </c>
      <c r="B15" s="266"/>
      <c r="C15" s="247">
        <f>'額田郡・西尾市・蒲郡市'!F32</f>
        <v>49900</v>
      </c>
      <c r="D15" s="319"/>
      <c r="E15" s="247">
        <f>'額田郡・西尾市・蒲郡市'!G32</f>
        <v>0</v>
      </c>
      <c r="F15" s="256"/>
      <c r="G15" s="308">
        <f>'額田郡・西尾市・蒲郡市'!H32</f>
        <v>35800</v>
      </c>
      <c r="H15" s="248"/>
    </row>
    <row r="16" spans="1:8" s="78" customFormat="1" ht="30" customHeight="1">
      <c r="A16" s="265" t="s">
        <v>11</v>
      </c>
      <c r="B16" s="266"/>
      <c r="C16" s="247">
        <f>'額田郡・西尾市・蒲郡市'!F48</f>
        <v>27050</v>
      </c>
      <c r="D16" s="319"/>
      <c r="E16" s="247">
        <f>'額田郡・西尾市・蒲郡市'!G48</f>
        <v>0</v>
      </c>
      <c r="F16" s="256"/>
      <c r="G16" s="308">
        <f>'額田郡・西尾市・蒲郡市'!H48</f>
        <v>18600</v>
      </c>
      <c r="H16" s="248"/>
    </row>
    <row r="17" spans="1:8" s="78" customFormat="1" ht="30" customHeight="1">
      <c r="A17" s="265" t="s">
        <v>12</v>
      </c>
      <c r="B17" s="266"/>
      <c r="C17" s="247">
        <f>'豊川市'!F48</f>
        <v>67050</v>
      </c>
      <c r="D17" s="319"/>
      <c r="E17" s="247">
        <f>'豊川市'!G48</f>
        <v>0</v>
      </c>
      <c r="F17" s="256"/>
      <c r="G17" s="308">
        <f>'豊川市'!H48</f>
        <v>44950</v>
      </c>
      <c r="H17" s="248"/>
    </row>
    <row r="18" spans="1:8" s="78" customFormat="1" ht="30" customHeight="1">
      <c r="A18" s="265" t="s">
        <v>13</v>
      </c>
      <c r="B18" s="266"/>
      <c r="C18" s="247">
        <f>'新城市・北設楽郡'!F26</f>
        <v>14800</v>
      </c>
      <c r="D18" s="319"/>
      <c r="E18" s="247">
        <f>'新城市・北設楽郡'!G26</f>
        <v>0</v>
      </c>
      <c r="F18" s="256"/>
      <c r="G18" s="308">
        <f>'新城市・北設楽郡'!H26</f>
        <v>12200</v>
      </c>
      <c r="H18" s="248"/>
    </row>
    <row r="19" spans="1:8" s="78" customFormat="1" ht="30" customHeight="1">
      <c r="A19" s="265" t="s">
        <v>19</v>
      </c>
      <c r="B19" s="266"/>
      <c r="C19" s="247">
        <f>'新城市・北設楽郡'!F48</f>
        <v>2750</v>
      </c>
      <c r="D19" s="319"/>
      <c r="E19" s="247">
        <f>'新城市・北設楽郡'!G48</f>
        <v>0</v>
      </c>
      <c r="F19" s="256"/>
      <c r="G19" s="308">
        <f>'新城市・北設楽郡'!H48</f>
        <v>2750</v>
      </c>
      <c r="H19" s="248"/>
    </row>
    <row r="20" spans="1:8" s="78" customFormat="1" ht="30" customHeight="1">
      <c r="A20" s="265" t="s">
        <v>20</v>
      </c>
      <c r="B20" s="266"/>
      <c r="C20" s="247">
        <f>'豊橋市'!F48</f>
        <v>135550</v>
      </c>
      <c r="D20" s="319"/>
      <c r="E20" s="247">
        <f>'豊橋市'!G48</f>
        <v>0</v>
      </c>
      <c r="F20" s="256"/>
      <c r="G20" s="308">
        <f>'豊橋市'!H48</f>
        <v>82150</v>
      </c>
      <c r="H20" s="248"/>
    </row>
    <row r="21" spans="1:8" s="78" customFormat="1" ht="30" customHeight="1">
      <c r="A21" s="273" t="s">
        <v>16</v>
      </c>
      <c r="B21" s="274"/>
      <c r="C21" s="249">
        <f>'田原市'!F48</f>
        <v>13700</v>
      </c>
      <c r="D21" s="320"/>
      <c r="E21" s="249">
        <f>'田原市'!G48</f>
        <v>0</v>
      </c>
      <c r="F21" s="260"/>
      <c r="G21" s="309">
        <f>'田原市'!H48</f>
        <v>13700</v>
      </c>
      <c r="H21" s="250"/>
    </row>
    <row r="22" spans="1:8" s="78" customFormat="1" ht="30" customHeight="1">
      <c r="A22" s="263" t="s">
        <v>17</v>
      </c>
      <c r="B22" s="264"/>
      <c r="C22" s="251">
        <f>SUM(C5:C21)</f>
        <v>803100</v>
      </c>
      <c r="D22" s="291"/>
      <c r="E22" s="251">
        <f>SUM(E5:E21)</f>
        <v>0</v>
      </c>
      <c r="F22" s="261"/>
      <c r="G22" s="310">
        <f>SUM(G5:G21)</f>
        <v>501900</v>
      </c>
      <c r="H22" s="311"/>
    </row>
    <row r="23" spans="1:8" s="78" customFormat="1" ht="30" customHeight="1">
      <c r="A23" s="52"/>
      <c r="B23" s="52"/>
      <c r="C23" s="52"/>
      <c r="D23" s="52"/>
      <c r="E23" s="52"/>
      <c r="F23" s="52"/>
      <c r="G23" s="52"/>
      <c r="H23" s="52"/>
    </row>
    <row r="24" spans="1:8" s="78" customFormat="1" ht="30" customHeight="1">
      <c r="A24" s="271" t="s">
        <v>25</v>
      </c>
      <c r="B24" s="275"/>
      <c r="C24" s="257" t="s">
        <v>32</v>
      </c>
      <c r="D24" s="259"/>
      <c r="E24" s="257" t="s">
        <v>418</v>
      </c>
      <c r="F24" s="258"/>
      <c r="G24" s="253" t="s">
        <v>33</v>
      </c>
      <c r="H24" s="252"/>
    </row>
    <row r="25" spans="1:8" s="78" customFormat="1" ht="30" customHeight="1">
      <c r="A25" s="322" t="s">
        <v>21</v>
      </c>
      <c r="B25" s="323"/>
      <c r="C25" s="300">
        <v>889400</v>
      </c>
      <c r="D25" s="321"/>
      <c r="E25" s="300">
        <v>0</v>
      </c>
      <c r="F25" s="300"/>
      <c r="G25" s="300">
        <v>533600</v>
      </c>
      <c r="H25" s="301"/>
    </row>
    <row r="26" spans="1:8" s="78" customFormat="1" ht="30" customHeight="1">
      <c r="A26" s="324" t="s">
        <v>26</v>
      </c>
      <c r="B26" s="325"/>
      <c r="C26" s="302">
        <v>1051400</v>
      </c>
      <c r="D26" s="316"/>
      <c r="E26" s="302">
        <v>0</v>
      </c>
      <c r="F26" s="302"/>
      <c r="G26" s="302">
        <v>650200</v>
      </c>
      <c r="H26" s="303"/>
    </row>
    <row r="27" spans="1:8" s="78" customFormat="1" ht="30" customHeight="1">
      <c r="A27" s="298" t="s">
        <v>27</v>
      </c>
      <c r="B27" s="299"/>
      <c r="C27" s="304">
        <f>SUM(C22)</f>
        <v>803100</v>
      </c>
      <c r="D27" s="317"/>
      <c r="E27" s="304">
        <f>SUM(E22)</f>
        <v>0</v>
      </c>
      <c r="F27" s="304"/>
      <c r="G27" s="304">
        <f>SUM(G22)</f>
        <v>501900</v>
      </c>
      <c r="H27" s="305"/>
    </row>
    <row r="28" spans="1:8" s="78" customFormat="1" ht="30" customHeight="1">
      <c r="A28" s="271" t="s">
        <v>17</v>
      </c>
      <c r="B28" s="272"/>
      <c r="C28" s="306">
        <f>SUM(C25:C27)</f>
        <v>2743900</v>
      </c>
      <c r="D28" s="315"/>
      <c r="E28" s="306">
        <f>SUM(E25:F27)</f>
        <v>0</v>
      </c>
      <c r="F28" s="306"/>
      <c r="G28" s="306">
        <f>SUM(G25:G27)</f>
        <v>1685700</v>
      </c>
      <c r="H28" s="307"/>
    </row>
    <row r="29" ht="19.5" customHeight="1">
      <c r="H29" s="237" t="s">
        <v>28</v>
      </c>
    </row>
    <row r="30" ht="15" customHeight="1"/>
    <row r="31" ht="15" customHeight="1"/>
    <row r="32" ht="15" customHeight="1"/>
    <row r="33" ht="15" customHeight="1"/>
    <row r="34" ht="15" customHeight="1"/>
  </sheetData>
  <sheetProtection password="CC5F" sheet="1" objects="1" scenarios="1" formatCells="0"/>
  <mergeCells count="100">
    <mergeCell ref="A1:B1"/>
    <mergeCell ref="A2:B2"/>
    <mergeCell ref="C14:D14"/>
    <mergeCell ref="C21:D21"/>
    <mergeCell ref="C22:D22"/>
    <mergeCell ref="C25:D25"/>
    <mergeCell ref="C15:D15"/>
    <mergeCell ref="C16:D16"/>
    <mergeCell ref="C17:D17"/>
    <mergeCell ref="C18:D18"/>
    <mergeCell ref="C19:D19"/>
    <mergeCell ref="C20:D20"/>
    <mergeCell ref="A7:B7"/>
    <mergeCell ref="C9:D9"/>
    <mergeCell ref="C10:D10"/>
    <mergeCell ref="C11:D11"/>
    <mergeCell ref="C12:D12"/>
    <mergeCell ref="C13:D13"/>
    <mergeCell ref="E10:F10"/>
    <mergeCell ref="C4:D4"/>
    <mergeCell ref="C5:D5"/>
    <mergeCell ref="C6:D6"/>
    <mergeCell ref="C7:D7"/>
    <mergeCell ref="C8:D8"/>
    <mergeCell ref="D1:F1"/>
    <mergeCell ref="D2:F2"/>
    <mergeCell ref="A8:B8"/>
    <mergeCell ref="E16:F16"/>
    <mergeCell ref="C26:D26"/>
    <mergeCell ref="C27:D27"/>
    <mergeCell ref="E21:F21"/>
    <mergeCell ref="E22:F22"/>
    <mergeCell ref="E11:F11"/>
    <mergeCell ref="E12:F12"/>
    <mergeCell ref="C28:D28"/>
    <mergeCell ref="E4:F4"/>
    <mergeCell ref="E5:F5"/>
    <mergeCell ref="E6:F6"/>
    <mergeCell ref="E7:F7"/>
    <mergeCell ref="E8:F8"/>
    <mergeCell ref="E9:F9"/>
    <mergeCell ref="E18:F18"/>
    <mergeCell ref="E19:F19"/>
    <mergeCell ref="E20:F20"/>
    <mergeCell ref="E13:F13"/>
    <mergeCell ref="E14:F14"/>
    <mergeCell ref="E15:F15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E25:F25"/>
    <mergeCell ref="E26:F26"/>
    <mergeCell ref="E27:F27"/>
    <mergeCell ref="E28:F28"/>
    <mergeCell ref="G17:H17"/>
    <mergeCell ref="G18:H18"/>
    <mergeCell ref="G19:H19"/>
    <mergeCell ref="G20:H20"/>
    <mergeCell ref="G21:H21"/>
    <mergeCell ref="G22:H22"/>
    <mergeCell ref="G24:H24"/>
    <mergeCell ref="A28:B28"/>
    <mergeCell ref="A27:B27"/>
    <mergeCell ref="A26:B26"/>
    <mergeCell ref="A25:B25"/>
    <mergeCell ref="A24:B24"/>
    <mergeCell ref="G25:H25"/>
    <mergeCell ref="G26:H26"/>
    <mergeCell ref="G27:H27"/>
    <mergeCell ref="G28:H28"/>
    <mergeCell ref="A21:B21"/>
    <mergeCell ref="A14:B14"/>
    <mergeCell ref="A13:B13"/>
    <mergeCell ref="A12:B12"/>
    <mergeCell ref="A11:B11"/>
    <mergeCell ref="A10:B10"/>
    <mergeCell ref="A20:B20"/>
    <mergeCell ref="A19:B19"/>
    <mergeCell ref="A18:B18"/>
    <mergeCell ref="A17:B17"/>
    <mergeCell ref="A6:B6"/>
    <mergeCell ref="A5:B5"/>
    <mergeCell ref="A4:B4"/>
    <mergeCell ref="A22:B22"/>
    <mergeCell ref="C24:D24"/>
    <mergeCell ref="E24:F24"/>
    <mergeCell ref="A9:B9"/>
    <mergeCell ref="A16:B16"/>
    <mergeCell ref="A15:B15"/>
    <mergeCell ref="E17:F1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全域配布愛知.xls#刈谷市・高浜市・碧南市!A1" display="刈谷市"/>
    <hyperlink ref="A10" location="豊田市!A1" tooltip="豊田市ページへジャンプ" display="豊田市"/>
    <hyperlink ref="A8:A9" location="2011後期・全域配布愛知.xls#安城市・知立市!A1" display="安城市"/>
    <hyperlink ref="A11:A12" location="豊田市・みよし市!A1" display="豊田市"/>
    <hyperlink ref="A13" location="岡崎市!A1" tooltip="岡崎市ページへジャンプ" display="岡崎市"/>
    <hyperlink ref="A14:A16" location="額田郡・西尾市・蒲郡市!A1" display="額田郡"/>
    <hyperlink ref="A17" location="豊川市!A1" tooltip="豊川市ページへジャンプ" display="豊川市"/>
    <hyperlink ref="A18:A19" location="新城市・北設楽郡!A1" display="新城市"/>
    <hyperlink ref="A20" location="豊橋市!A1" tooltip="豊橋市ページへジャンプ" display="豊橋市"/>
    <hyperlink ref="A21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1" location="豊田市・みよし市!A1" tooltip="豊田市ページへジャンプ" display="豊田市"/>
    <hyperlink ref="A12" location="豊田市・みよし市!A1" tooltip="みよし市ページへジャンプ" display="みよし市"/>
    <hyperlink ref="A14" location="額田郡・西尾市・蒲郡市!A1" tooltip="額田郡ページへジャンプ" display="額田郡"/>
    <hyperlink ref="A15" location="額田郡・西尾市・蒲郡市!A1" tooltip="西尾市ページへジャンプ" display="西尾市"/>
    <hyperlink ref="A16" location="額田郡・西尾市・蒲郡市!A1" tooltip="蒲郡市ページへジャンプ" display="蒲郡市"/>
    <hyperlink ref="A18" location="新城市・北設楽郡!A1" tooltip="新城市ページへジャンプ" display="新城市"/>
    <hyperlink ref="A19" location="新城市・北設楽郡!A1" tooltip="北設楽郡ページへジャンプ" display="北設楽郡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34" customWidth="1"/>
    <col min="6" max="7" width="20.625" style="17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83" t="s">
        <v>0</v>
      </c>
      <c r="B1" s="284"/>
      <c r="C1" s="285"/>
      <c r="D1" s="124" t="s">
        <v>30</v>
      </c>
      <c r="E1" s="276"/>
      <c r="F1" s="277"/>
      <c r="G1" s="123" t="s">
        <v>231</v>
      </c>
      <c r="H1" s="212"/>
    </row>
    <row r="2" spans="1:8" s="3" customFormat="1" ht="39.75" customHeight="1">
      <c r="A2" s="286"/>
      <c r="B2" s="287"/>
      <c r="C2" s="288"/>
      <c r="D2" s="124" t="s">
        <v>31</v>
      </c>
      <c r="E2" s="278"/>
      <c r="F2" s="277"/>
      <c r="G2" s="123" t="s">
        <v>2</v>
      </c>
      <c r="H2" s="215">
        <f>SUM(C6,C21,C32)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81"/>
      <c r="H3" s="282"/>
    </row>
    <row r="4" spans="1:8" s="5" customFormat="1" ht="19.5" customHeight="1">
      <c r="A4" s="279" t="s">
        <v>34</v>
      </c>
      <c r="B4" s="259"/>
      <c r="C4" s="280"/>
      <c r="D4" s="289" t="s">
        <v>29</v>
      </c>
      <c r="E4" s="258"/>
      <c r="F4" s="125" t="s">
        <v>32</v>
      </c>
      <c r="G4" s="214" t="s">
        <v>418</v>
      </c>
      <c r="H4" s="126" t="s">
        <v>33</v>
      </c>
    </row>
    <row r="5" spans="1:8" ht="19.5" customHeight="1">
      <c r="A5" s="217" t="s">
        <v>3</v>
      </c>
      <c r="B5" s="218"/>
      <c r="C5" s="218"/>
      <c r="D5" s="91" t="s">
        <v>35</v>
      </c>
      <c r="E5" s="102" t="s">
        <v>247</v>
      </c>
      <c r="F5" s="57">
        <v>9650</v>
      </c>
      <c r="G5" s="130"/>
      <c r="H5" s="140">
        <v>5050</v>
      </c>
    </row>
    <row r="6" spans="1:8" ht="19.5" customHeight="1">
      <c r="A6" s="157">
        <f>SUM(F18)</f>
        <v>53500</v>
      </c>
      <c r="B6" s="158" t="s">
        <v>22</v>
      </c>
      <c r="C6" s="158">
        <f>SUM(G18)</f>
        <v>0</v>
      </c>
      <c r="D6" s="92" t="s">
        <v>36</v>
      </c>
      <c r="E6" s="82" t="s">
        <v>248</v>
      </c>
      <c r="F6" s="58">
        <v>9600</v>
      </c>
      <c r="G6" s="131"/>
      <c r="H6" s="138">
        <v>4900</v>
      </c>
    </row>
    <row r="7" spans="1:8" ht="19.5" customHeight="1">
      <c r="A7" s="219"/>
      <c r="B7" s="220"/>
      <c r="C7" s="220"/>
      <c r="D7" s="92" t="s">
        <v>37</v>
      </c>
      <c r="E7" s="82" t="s">
        <v>274</v>
      </c>
      <c r="F7" s="58">
        <v>3550</v>
      </c>
      <c r="G7" s="131"/>
      <c r="H7" s="138">
        <v>1900</v>
      </c>
    </row>
    <row r="8" spans="1:8" ht="19.5" customHeight="1">
      <c r="A8" s="219"/>
      <c r="B8" s="220"/>
      <c r="C8" s="220"/>
      <c r="D8" s="92" t="s">
        <v>38</v>
      </c>
      <c r="E8" s="82" t="s">
        <v>275</v>
      </c>
      <c r="F8" s="58">
        <v>3600</v>
      </c>
      <c r="G8" s="131"/>
      <c r="H8" s="138">
        <v>1950</v>
      </c>
    </row>
    <row r="9" spans="1:8" ht="19.5" customHeight="1">
      <c r="A9" s="219"/>
      <c r="B9" s="220"/>
      <c r="C9" s="220"/>
      <c r="D9" s="92" t="s">
        <v>39</v>
      </c>
      <c r="E9" s="82" t="s">
        <v>249</v>
      </c>
      <c r="F9" s="58">
        <v>8700</v>
      </c>
      <c r="G9" s="131"/>
      <c r="H9" s="138">
        <v>5050</v>
      </c>
    </row>
    <row r="10" spans="1:8" ht="19.5" customHeight="1">
      <c r="A10" s="219"/>
      <c r="B10" s="220"/>
      <c r="C10" s="220"/>
      <c r="D10" s="92" t="s">
        <v>40</v>
      </c>
      <c r="E10" s="82" t="s">
        <v>276</v>
      </c>
      <c r="F10" s="58">
        <v>10150</v>
      </c>
      <c r="G10" s="131"/>
      <c r="H10" s="138">
        <v>5500</v>
      </c>
    </row>
    <row r="11" spans="1:8" ht="19.5" customHeight="1">
      <c r="A11" s="219"/>
      <c r="B11" s="220"/>
      <c r="C11" s="220"/>
      <c r="D11" s="92" t="s">
        <v>41</v>
      </c>
      <c r="E11" s="103" t="s">
        <v>277</v>
      </c>
      <c r="F11" s="58">
        <v>4650</v>
      </c>
      <c r="G11" s="131"/>
      <c r="H11" s="138">
        <v>2150</v>
      </c>
    </row>
    <row r="12" spans="1:8" ht="19.5" customHeight="1">
      <c r="A12" s="219"/>
      <c r="B12" s="220"/>
      <c r="C12" s="220"/>
      <c r="D12" s="92" t="s">
        <v>42</v>
      </c>
      <c r="E12" s="82" t="s">
        <v>278</v>
      </c>
      <c r="F12" s="58">
        <v>3600</v>
      </c>
      <c r="G12" s="131"/>
      <c r="H12" s="138">
        <v>2100</v>
      </c>
    </row>
    <row r="13" spans="1:8" ht="19.5" customHeight="1">
      <c r="A13" s="219"/>
      <c r="B13" s="220"/>
      <c r="C13" s="220"/>
      <c r="D13" s="92"/>
      <c r="E13" s="82"/>
      <c r="F13" s="58"/>
      <c r="G13" s="131"/>
      <c r="H13" s="138"/>
    </row>
    <row r="14" spans="1:8" ht="19.5" customHeight="1">
      <c r="A14" s="219"/>
      <c r="B14" s="220"/>
      <c r="C14" s="220"/>
      <c r="D14" s="92"/>
      <c r="E14" s="82"/>
      <c r="F14" s="81"/>
      <c r="G14" s="131"/>
      <c r="H14" s="138"/>
    </row>
    <row r="15" spans="1:8" ht="19.5" customHeight="1">
      <c r="A15" s="219"/>
      <c r="B15" s="220"/>
      <c r="C15" s="220"/>
      <c r="D15" s="92"/>
      <c r="E15" s="82"/>
      <c r="F15" s="81"/>
      <c r="G15" s="131"/>
      <c r="H15" s="138"/>
    </row>
    <row r="16" spans="1:8" ht="19.5" customHeight="1">
      <c r="A16" s="219"/>
      <c r="B16" s="220"/>
      <c r="C16" s="220"/>
      <c r="D16" s="93"/>
      <c r="E16" s="35"/>
      <c r="F16" s="11"/>
      <c r="G16" s="53"/>
      <c r="H16" s="138"/>
    </row>
    <row r="17" spans="1:8" ht="19.5" customHeight="1">
      <c r="A17" s="219"/>
      <c r="B17" s="220"/>
      <c r="C17" s="220"/>
      <c r="D17" s="93"/>
      <c r="E17" s="35"/>
      <c r="F17" s="11"/>
      <c r="G17" s="53"/>
      <c r="H17" s="138"/>
    </row>
    <row r="18" spans="1:8" s="16" customFormat="1" ht="19.5" customHeight="1">
      <c r="A18" s="221"/>
      <c r="B18" s="222"/>
      <c r="C18" s="222"/>
      <c r="D18" s="94"/>
      <c r="E18" s="15" t="str">
        <f>CONCATENATE(FIXED(COUNTA(E5:E17),0,0),"　店")</f>
        <v>8　店</v>
      </c>
      <c r="F18" s="12">
        <f>SUM(F5:F17)</f>
        <v>53500</v>
      </c>
      <c r="G18" s="12">
        <f>SUM(G5:G17)</f>
        <v>0</v>
      </c>
      <c r="H18" s="55">
        <f>SUM(H5:H17)</f>
        <v>28600</v>
      </c>
    </row>
    <row r="19" spans="1:8" s="16" customFormat="1" ht="19.5" customHeight="1">
      <c r="A19" s="223"/>
      <c r="B19" s="224"/>
      <c r="C19" s="224"/>
      <c r="D19" s="98"/>
      <c r="E19" s="36"/>
      <c r="F19" s="13"/>
      <c r="G19" s="13"/>
      <c r="H19" s="136"/>
    </row>
    <row r="20" spans="1:8" ht="19.5" customHeight="1">
      <c r="A20" s="217" t="s">
        <v>4</v>
      </c>
      <c r="B20" s="218"/>
      <c r="C20" s="218"/>
      <c r="D20" s="91" t="s">
        <v>43</v>
      </c>
      <c r="E20" s="37" t="s">
        <v>442</v>
      </c>
      <c r="F20" s="59">
        <v>4700</v>
      </c>
      <c r="G20" s="132"/>
      <c r="H20" s="137">
        <v>2600</v>
      </c>
    </row>
    <row r="21" spans="1:8" ht="19.5" customHeight="1">
      <c r="A21" s="157">
        <f>SUM(F29)</f>
        <v>16000</v>
      </c>
      <c r="B21" s="158" t="s">
        <v>22</v>
      </c>
      <c r="C21" s="158">
        <f>SUM(G29)</f>
        <v>0</v>
      </c>
      <c r="D21" s="92" t="s">
        <v>44</v>
      </c>
      <c r="E21" s="35" t="s">
        <v>443</v>
      </c>
      <c r="F21" s="60">
        <v>3400</v>
      </c>
      <c r="G21" s="133"/>
      <c r="H21" s="138">
        <v>1800</v>
      </c>
    </row>
    <row r="22" spans="1:8" ht="19.5" customHeight="1">
      <c r="A22" s="157"/>
      <c r="B22" s="158"/>
      <c r="C22" s="158"/>
      <c r="D22" s="92" t="s">
        <v>45</v>
      </c>
      <c r="E22" s="35" t="s">
        <v>446</v>
      </c>
      <c r="F22" s="60">
        <v>3150</v>
      </c>
      <c r="G22" s="133"/>
      <c r="H22" s="138">
        <v>1700</v>
      </c>
    </row>
    <row r="23" spans="1:8" ht="19.5" customHeight="1">
      <c r="A23" s="157"/>
      <c r="B23" s="158"/>
      <c r="C23" s="158"/>
      <c r="D23" s="92" t="s">
        <v>46</v>
      </c>
      <c r="E23" s="35" t="s">
        <v>447</v>
      </c>
      <c r="F23" s="60">
        <v>4750</v>
      </c>
      <c r="G23" s="133"/>
      <c r="H23" s="138">
        <v>2750</v>
      </c>
    </row>
    <row r="24" spans="1:8" ht="19.5" customHeight="1">
      <c r="A24" s="157"/>
      <c r="B24" s="158"/>
      <c r="C24" s="158"/>
      <c r="D24" s="92"/>
      <c r="E24" s="35"/>
      <c r="F24" s="60"/>
      <c r="G24" s="133"/>
      <c r="H24" s="138"/>
    </row>
    <row r="25" spans="1:8" ht="19.5" customHeight="1">
      <c r="A25" s="157"/>
      <c r="B25" s="158"/>
      <c r="C25" s="158"/>
      <c r="D25" s="92"/>
      <c r="E25" s="35"/>
      <c r="F25" s="60"/>
      <c r="G25" s="133"/>
      <c r="H25" s="138"/>
    </row>
    <row r="26" spans="1:8" ht="19.5" customHeight="1">
      <c r="A26" s="157"/>
      <c r="B26" s="158"/>
      <c r="C26" s="158"/>
      <c r="D26" s="92"/>
      <c r="E26" s="35"/>
      <c r="F26" s="60"/>
      <c r="G26" s="133"/>
      <c r="H26" s="138"/>
    </row>
    <row r="27" spans="1:8" ht="19.5" customHeight="1">
      <c r="A27" s="219"/>
      <c r="B27" s="220"/>
      <c r="C27" s="220"/>
      <c r="D27" s="93"/>
      <c r="E27" s="35"/>
      <c r="F27" s="18"/>
      <c r="G27" s="53"/>
      <c r="H27" s="138"/>
    </row>
    <row r="28" spans="1:8" ht="19.5" customHeight="1">
      <c r="A28" s="219"/>
      <c r="B28" s="220"/>
      <c r="C28" s="220"/>
      <c r="D28" s="93"/>
      <c r="E28" s="35"/>
      <c r="F28" s="18"/>
      <c r="G28" s="53"/>
      <c r="H28" s="138"/>
    </row>
    <row r="29" spans="1:8" s="16" customFormat="1" ht="19.5" customHeight="1">
      <c r="A29" s="221"/>
      <c r="B29" s="222"/>
      <c r="C29" s="222"/>
      <c r="D29" s="94"/>
      <c r="E29" s="15" t="str">
        <f>CONCATENATE(FIXED(COUNTA(E20:E28),0,0),"　店")</f>
        <v>4　店</v>
      </c>
      <c r="F29" s="12">
        <f>SUM(F20:F28)</f>
        <v>16000</v>
      </c>
      <c r="G29" s="12">
        <f>SUM(G20:G28)</f>
        <v>0</v>
      </c>
      <c r="H29" s="55">
        <f>SUM(H20:H28)</f>
        <v>8850</v>
      </c>
    </row>
    <row r="30" spans="1:8" s="16" customFormat="1" ht="19.5" customHeight="1">
      <c r="A30" s="223"/>
      <c r="B30" s="224"/>
      <c r="C30" s="224"/>
      <c r="D30" s="98"/>
      <c r="E30" s="36"/>
      <c r="F30" s="13"/>
      <c r="G30" s="13"/>
      <c r="H30" s="136"/>
    </row>
    <row r="31" spans="1:8" ht="19.5" customHeight="1">
      <c r="A31" s="217" t="s">
        <v>5</v>
      </c>
      <c r="B31" s="218"/>
      <c r="C31" s="218"/>
      <c r="D31" s="91" t="s">
        <v>47</v>
      </c>
      <c r="E31" s="37" t="s">
        <v>444</v>
      </c>
      <c r="F31" s="61">
        <v>2450</v>
      </c>
      <c r="G31" s="134"/>
      <c r="H31" s="137">
        <v>1550</v>
      </c>
    </row>
    <row r="32" spans="1:8" ht="19.5" customHeight="1">
      <c r="A32" s="157">
        <f>SUM(F48)</f>
        <v>23850</v>
      </c>
      <c r="B32" s="158" t="s">
        <v>22</v>
      </c>
      <c r="C32" s="158">
        <f>SUM(G48)</f>
        <v>0</v>
      </c>
      <c r="D32" s="92" t="s">
        <v>48</v>
      </c>
      <c r="E32" s="38" t="s">
        <v>448</v>
      </c>
      <c r="F32" s="62">
        <v>3150</v>
      </c>
      <c r="G32" s="135"/>
      <c r="H32" s="138">
        <v>2050</v>
      </c>
    </row>
    <row r="33" spans="1:8" ht="19.5" customHeight="1">
      <c r="A33" s="219"/>
      <c r="B33" s="220"/>
      <c r="C33" s="220"/>
      <c r="D33" s="92" t="s">
        <v>49</v>
      </c>
      <c r="E33" s="38" t="s">
        <v>449</v>
      </c>
      <c r="F33" s="62">
        <v>2400</v>
      </c>
      <c r="G33" s="135"/>
      <c r="H33" s="138">
        <v>1650</v>
      </c>
    </row>
    <row r="34" spans="1:8" ht="19.5" customHeight="1">
      <c r="A34" s="219"/>
      <c r="B34" s="220"/>
      <c r="C34" s="220"/>
      <c r="D34" s="92" t="s">
        <v>50</v>
      </c>
      <c r="E34" s="35" t="s">
        <v>279</v>
      </c>
      <c r="F34" s="62">
        <v>3250</v>
      </c>
      <c r="G34" s="135"/>
      <c r="H34" s="138">
        <v>2050</v>
      </c>
    </row>
    <row r="35" spans="1:8" ht="19.5" customHeight="1">
      <c r="A35" s="219"/>
      <c r="B35" s="220"/>
      <c r="C35" s="220"/>
      <c r="D35" s="92" t="s">
        <v>51</v>
      </c>
      <c r="E35" s="35" t="s">
        <v>450</v>
      </c>
      <c r="F35" s="62">
        <v>3300</v>
      </c>
      <c r="G35" s="135"/>
      <c r="H35" s="138">
        <v>2150</v>
      </c>
    </row>
    <row r="36" spans="1:8" ht="19.5" customHeight="1">
      <c r="A36" s="219"/>
      <c r="B36" s="220"/>
      <c r="C36" s="220"/>
      <c r="D36" s="92" t="s">
        <v>52</v>
      </c>
      <c r="E36" s="35" t="s">
        <v>280</v>
      </c>
      <c r="F36" s="62">
        <v>3050</v>
      </c>
      <c r="G36" s="135"/>
      <c r="H36" s="138">
        <v>1850</v>
      </c>
    </row>
    <row r="37" spans="1:8" ht="19.5" customHeight="1">
      <c r="A37" s="219"/>
      <c r="B37" s="220"/>
      <c r="C37" s="220"/>
      <c r="D37" s="92" t="s">
        <v>53</v>
      </c>
      <c r="E37" s="35" t="s">
        <v>417</v>
      </c>
      <c r="F37" s="62">
        <v>3000</v>
      </c>
      <c r="G37" s="135"/>
      <c r="H37" s="138">
        <v>1950</v>
      </c>
    </row>
    <row r="38" spans="1:8" ht="19.5" customHeight="1">
      <c r="A38" s="219"/>
      <c r="B38" s="220"/>
      <c r="C38" s="220"/>
      <c r="D38" s="92" t="s">
        <v>54</v>
      </c>
      <c r="E38" s="35" t="s">
        <v>281</v>
      </c>
      <c r="F38" s="62">
        <v>3250</v>
      </c>
      <c r="G38" s="135"/>
      <c r="H38" s="138">
        <v>2150</v>
      </c>
    </row>
    <row r="39" spans="1:8" ht="19.5" customHeight="1">
      <c r="A39" s="219"/>
      <c r="B39" s="220"/>
      <c r="C39" s="220"/>
      <c r="D39" s="93"/>
      <c r="E39" s="35"/>
      <c r="F39" s="11"/>
      <c r="G39" s="53"/>
      <c r="H39" s="138"/>
    </row>
    <row r="40" spans="1:8" ht="19.5" customHeight="1">
      <c r="A40" s="219"/>
      <c r="B40" s="220"/>
      <c r="C40" s="220"/>
      <c r="D40" s="93"/>
      <c r="E40" s="35"/>
      <c r="F40" s="11"/>
      <c r="G40" s="53"/>
      <c r="H40" s="138"/>
    </row>
    <row r="41" spans="1:8" ht="19.5" customHeight="1">
      <c r="A41" s="219"/>
      <c r="B41" s="220"/>
      <c r="C41" s="220"/>
      <c r="D41" s="93"/>
      <c r="E41" s="35"/>
      <c r="F41" s="11"/>
      <c r="G41" s="53"/>
      <c r="H41" s="138"/>
    </row>
    <row r="42" spans="1:8" ht="19.5" customHeight="1">
      <c r="A42" s="219"/>
      <c r="B42" s="220"/>
      <c r="C42" s="220"/>
      <c r="D42" s="93"/>
      <c r="E42" s="35"/>
      <c r="F42" s="11"/>
      <c r="G42" s="53"/>
      <c r="H42" s="138"/>
    </row>
    <row r="43" spans="1:8" ht="19.5" customHeight="1">
      <c r="A43" s="219"/>
      <c r="B43" s="220"/>
      <c r="C43" s="220"/>
      <c r="D43" s="93"/>
      <c r="E43" s="35"/>
      <c r="F43" s="11"/>
      <c r="G43" s="53"/>
      <c r="H43" s="138"/>
    </row>
    <row r="44" spans="1:8" ht="19.5" customHeight="1">
      <c r="A44" s="219"/>
      <c r="B44" s="220"/>
      <c r="C44" s="220"/>
      <c r="D44" s="93"/>
      <c r="E44" s="35"/>
      <c r="F44" s="11"/>
      <c r="G44" s="53"/>
      <c r="H44" s="138"/>
    </row>
    <row r="45" spans="1:8" ht="19.5" customHeight="1">
      <c r="A45" s="219"/>
      <c r="B45" s="220"/>
      <c r="C45" s="220"/>
      <c r="D45" s="93"/>
      <c r="E45" s="35"/>
      <c r="F45" s="11"/>
      <c r="G45" s="53"/>
      <c r="H45" s="138"/>
    </row>
    <row r="46" spans="1:8" ht="19.5" customHeight="1">
      <c r="A46" s="223"/>
      <c r="B46" s="224"/>
      <c r="C46" s="224"/>
      <c r="D46" s="93"/>
      <c r="E46" s="36"/>
      <c r="F46" s="13"/>
      <c r="G46" s="54"/>
      <c r="H46" s="136"/>
    </row>
    <row r="47" spans="1:8" ht="19.5" customHeight="1">
      <c r="A47" s="223"/>
      <c r="B47" s="224"/>
      <c r="C47" s="224"/>
      <c r="D47" s="95"/>
      <c r="E47" s="36"/>
      <c r="F47" s="13"/>
      <c r="G47" s="54"/>
      <c r="H47" s="139"/>
    </row>
    <row r="48" spans="1:8" s="16" customFormat="1" ht="19.5" customHeight="1">
      <c r="A48" s="221"/>
      <c r="B48" s="222"/>
      <c r="C48" s="222"/>
      <c r="D48" s="94"/>
      <c r="E48" s="15" t="str">
        <f>CONCATENATE(FIXED(COUNTA(E31:E47),0,0),"　店")</f>
        <v>8　店</v>
      </c>
      <c r="F48" s="12">
        <f>SUM(F31:F47)</f>
        <v>23850</v>
      </c>
      <c r="G48" s="12">
        <f>SUM(G31:G47)</f>
        <v>0</v>
      </c>
      <c r="H48" s="56">
        <f>SUM(H31:H47)</f>
        <v>15400</v>
      </c>
    </row>
    <row r="49" spans="1:8" s="16" customFormat="1" ht="19.5" customHeight="1">
      <c r="A49" s="216" t="s">
        <v>452</v>
      </c>
      <c r="B49" s="1"/>
      <c r="C49" s="1"/>
      <c r="D49" s="87"/>
      <c r="E49" s="2"/>
      <c r="F49" s="2"/>
      <c r="G49" s="2"/>
      <c r="H49" s="4" t="s">
        <v>28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operator="lessThanOrEqual" allowBlank="1" showInputMessage="1" showErrorMessage="1" sqref="A3:G3 H49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20.625" style="17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83" t="s">
        <v>0</v>
      </c>
      <c r="B1" s="284"/>
      <c r="C1" s="285"/>
      <c r="D1" s="124" t="s">
        <v>30</v>
      </c>
      <c r="E1" s="276"/>
      <c r="F1" s="277"/>
      <c r="G1" s="123" t="s">
        <v>231</v>
      </c>
      <c r="H1" s="212"/>
    </row>
    <row r="2" spans="1:8" s="3" customFormat="1" ht="39.75" customHeight="1">
      <c r="A2" s="286"/>
      <c r="B2" s="287"/>
      <c r="C2" s="288"/>
      <c r="D2" s="124" t="s">
        <v>31</v>
      </c>
      <c r="E2" s="278"/>
      <c r="F2" s="277"/>
      <c r="G2" s="123" t="s">
        <v>2</v>
      </c>
      <c r="H2" s="215">
        <f>SUM(C6,C30)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81"/>
      <c r="H3" s="290"/>
    </row>
    <row r="4" spans="1:8" s="5" customFormat="1" ht="19.5" customHeight="1">
      <c r="A4" s="279" t="s">
        <v>34</v>
      </c>
      <c r="B4" s="259"/>
      <c r="C4" s="280"/>
      <c r="D4" s="289" t="s">
        <v>29</v>
      </c>
      <c r="E4" s="258"/>
      <c r="F4" s="125" t="s">
        <v>32</v>
      </c>
      <c r="G4" s="214" t="s">
        <v>418</v>
      </c>
      <c r="H4" s="126" t="s">
        <v>33</v>
      </c>
    </row>
    <row r="5" spans="1:8" ht="19.5" customHeight="1">
      <c r="A5" s="217" t="s">
        <v>6</v>
      </c>
      <c r="B5" s="218"/>
      <c r="C5" s="218"/>
      <c r="D5" s="91" t="s">
        <v>55</v>
      </c>
      <c r="E5" s="42" t="s">
        <v>358</v>
      </c>
      <c r="F5" s="141">
        <v>5250</v>
      </c>
      <c r="G5" s="119"/>
      <c r="H5" s="140">
        <v>2750</v>
      </c>
    </row>
    <row r="6" spans="1:8" ht="19.5" customHeight="1">
      <c r="A6" s="157">
        <f>SUM(F27)</f>
        <v>62800</v>
      </c>
      <c r="B6" s="158" t="s">
        <v>23</v>
      </c>
      <c r="C6" s="158">
        <f>SUM(G27)</f>
        <v>0</v>
      </c>
      <c r="D6" s="92" t="s">
        <v>56</v>
      </c>
      <c r="E6" s="38" t="s">
        <v>359</v>
      </c>
      <c r="F6" s="142">
        <v>2700</v>
      </c>
      <c r="G6" s="120"/>
      <c r="H6" s="138">
        <v>1800</v>
      </c>
    </row>
    <row r="7" spans="1:8" ht="19.5" customHeight="1">
      <c r="A7" s="219"/>
      <c r="B7" s="220"/>
      <c r="C7" s="220"/>
      <c r="D7" s="92" t="s">
        <v>57</v>
      </c>
      <c r="E7" s="38" t="s">
        <v>360</v>
      </c>
      <c r="F7" s="142">
        <v>2500</v>
      </c>
      <c r="G7" s="120"/>
      <c r="H7" s="138">
        <v>1350</v>
      </c>
    </row>
    <row r="8" spans="1:8" ht="19.5" customHeight="1">
      <c r="A8" s="219"/>
      <c r="B8" s="220"/>
      <c r="C8" s="220"/>
      <c r="D8" s="92" t="s">
        <v>58</v>
      </c>
      <c r="E8" s="38" t="s">
        <v>361</v>
      </c>
      <c r="F8" s="142">
        <v>3250</v>
      </c>
      <c r="G8" s="120"/>
      <c r="H8" s="138">
        <v>1700</v>
      </c>
    </row>
    <row r="9" spans="1:8" ht="19.5" customHeight="1">
      <c r="A9" s="219"/>
      <c r="B9" s="220"/>
      <c r="C9" s="220"/>
      <c r="D9" s="92" t="s">
        <v>59</v>
      </c>
      <c r="E9" s="38" t="s">
        <v>362</v>
      </c>
      <c r="F9" s="142">
        <v>3100</v>
      </c>
      <c r="G9" s="120"/>
      <c r="H9" s="138">
        <v>1600</v>
      </c>
    </row>
    <row r="10" spans="1:8" ht="19.5" customHeight="1">
      <c r="A10" s="219"/>
      <c r="B10" s="220"/>
      <c r="C10" s="220"/>
      <c r="D10" s="92" t="s">
        <v>60</v>
      </c>
      <c r="E10" s="38" t="s">
        <v>363</v>
      </c>
      <c r="F10" s="142">
        <v>2000</v>
      </c>
      <c r="G10" s="120"/>
      <c r="H10" s="138">
        <v>1600</v>
      </c>
    </row>
    <row r="11" spans="1:8" ht="19.5" customHeight="1">
      <c r="A11" s="219"/>
      <c r="B11" s="220"/>
      <c r="C11" s="220"/>
      <c r="D11" s="92" t="s">
        <v>61</v>
      </c>
      <c r="E11" s="38" t="s">
        <v>364</v>
      </c>
      <c r="F11" s="142">
        <v>2550</v>
      </c>
      <c r="G11" s="120"/>
      <c r="H11" s="138">
        <v>1600</v>
      </c>
    </row>
    <row r="12" spans="1:8" ht="19.5" customHeight="1">
      <c r="A12" s="219"/>
      <c r="B12" s="220"/>
      <c r="C12" s="220"/>
      <c r="D12" s="92" t="s">
        <v>62</v>
      </c>
      <c r="E12" s="38" t="s">
        <v>365</v>
      </c>
      <c r="F12" s="142">
        <v>2450</v>
      </c>
      <c r="G12" s="120"/>
      <c r="H12" s="138">
        <v>1750</v>
      </c>
    </row>
    <row r="13" spans="1:8" ht="19.5" customHeight="1">
      <c r="A13" s="219"/>
      <c r="B13" s="220"/>
      <c r="C13" s="220"/>
      <c r="D13" s="92" t="s">
        <v>63</v>
      </c>
      <c r="E13" s="38" t="s">
        <v>366</v>
      </c>
      <c r="F13" s="142">
        <v>9450</v>
      </c>
      <c r="G13" s="120"/>
      <c r="H13" s="138">
        <v>5650</v>
      </c>
    </row>
    <row r="14" spans="1:8" ht="19.5" customHeight="1">
      <c r="A14" s="219"/>
      <c r="B14" s="220"/>
      <c r="C14" s="220"/>
      <c r="D14" s="92" t="s">
        <v>64</v>
      </c>
      <c r="E14" s="38" t="s">
        <v>367</v>
      </c>
      <c r="F14" s="142">
        <v>3700</v>
      </c>
      <c r="G14" s="120"/>
      <c r="H14" s="138">
        <v>2200</v>
      </c>
    </row>
    <row r="15" spans="1:8" ht="19.5" customHeight="1">
      <c r="A15" s="219"/>
      <c r="B15" s="220"/>
      <c r="C15" s="220"/>
      <c r="D15" s="92" t="s">
        <v>65</v>
      </c>
      <c r="E15" s="38" t="s">
        <v>368</v>
      </c>
      <c r="F15" s="142">
        <v>2200</v>
      </c>
      <c r="G15" s="120"/>
      <c r="H15" s="138">
        <v>1600</v>
      </c>
    </row>
    <row r="16" spans="1:8" ht="19.5" customHeight="1">
      <c r="A16" s="219"/>
      <c r="B16" s="220"/>
      <c r="C16" s="220"/>
      <c r="D16" s="92" t="s">
        <v>66</v>
      </c>
      <c r="E16" s="38" t="s">
        <v>369</v>
      </c>
      <c r="F16" s="142">
        <v>8550</v>
      </c>
      <c r="G16" s="120"/>
      <c r="H16" s="138">
        <v>5900</v>
      </c>
    </row>
    <row r="17" spans="1:8" ht="19.5" customHeight="1">
      <c r="A17" s="219"/>
      <c r="B17" s="220"/>
      <c r="C17" s="220"/>
      <c r="D17" s="92" t="s">
        <v>67</v>
      </c>
      <c r="E17" s="38" t="s">
        <v>370</v>
      </c>
      <c r="F17" s="142">
        <v>4050</v>
      </c>
      <c r="G17" s="120"/>
      <c r="H17" s="138">
        <v>2300</v>
      </c>
    </row>
    <row r="18" spans="1:8" ht="19.5" customHeight="1">
      <c r="A18" s="219"/>
      <c r="B18" s="220"/>
      <c r="C18" s="220"/>
      <c r="D18" s="92" t="s">
        <v>68</v>
      </c>
      <c r="E18" s="38" t="s">
        <v>371</v>
      </c>
      <c r="F18" s="142">
        <v>6750</v>
      </c>
      <c r="G18" s="120"/>
      <c r="H18" s="138">
        <v>4000</v>
      </c>
    </row>
    <row r="19" spans="1:8" ht="19.5" customHeight="1">
      <c r="A19" s="219"/>
      <c r="B19" s="220"/>
      <c r="C19" s="220"/>
      <c r="D19" s="92" t="s">
        <v>69</v>
      </c>
      <c r="E19" s="38" t="s">
        <v>372</v>
      </c>
      <c r="F19" s="142">
        <v>1900</v>
      </c>
      <c r="G19" s="120"/>
      <c r="H19" s="138">
        <v>1550</v>
      </c>
    </row>
    <row r="20" spans="1:8" ht="19.5" customHeight="1">
      <c r="A20" s="219"/>
      <c r="B20" s="220"/>
      <c r="C20" s="220"/>
      <c r="D20" s="92" t="s">
        <v>70</v>
      </c>
      <c r="E20" s="38" t="s">
        <v>373</v>
      </c>
      <c r="F20" s="18">
        <v>2400</v>
      </c>
      <c r="G20" s="53"/>
      <c r="H20" s="138">
        <v>1600</v>
      </c>
    </row>
    <row r="21" spans="1:8" ht="19.5" customHeight="1">
      <c r="A21" s="219"/>
      <c r="B21" s="220"/>
      <c r="C21" s="220"/>
      <c r="D21" s="92"/>
      <c r="E21" s="38"/>
      <c r="F21" s="18"/>
      <c r="G21" s="53"/>
      <c r="H21" s="138"/>
    </row>
    <row r="22" spans="1:8" ht="19.5" customHeight="1">
      <c r="A22" s="219"/>
      <c r="B22" s="220"/>
      <c r="C22" s="220"/>
      <c r="D22" s="92"/>
      <c r="E22" s="38"/>
      <c r="F22" s="18"/>
      <c r="G22" s="53"/>
      <c r="H22" s="138"/>
    </row>
    <row r="23" spans="1:8" ht="19.5" customHeight="1">
      <c r="A23" s="219"/>
      <c r="B23" s="220"/>
      <c r="C23" s="220"/>
      <c r="D23" s="92"/>
      <c r="E23" s="38"/>
      <c r="F23" s="18"/>
      <c r="G23" s="53"/>
      <c r="H23" s="138"/>
    </row>
    <row r="24" spans="1:8" ht="19.5" customHeight="1">
      <c r="A24" s="219"/>
      <c r="B24" s="220"/>
      <c r="C24" s="220"/>
      <c r="D24" s="92"/>
      <c r="E24" s="38"/>
      <c r="F24" s="18"/>
      <c r="G24" s="53"/>
      <c r="H24" s="138"/>
    </row>
    <row r="25" spans="1:8" ht="19.5" customHeight="1">
      <c r="A25" s="219"/>
      <c r="B25" s="220"/>
      <c r="C25" s="220"/>
      <c r="D25" s="92"/>
      <c r="E25" s="38"/>
      <c r="F25" s="18"/>
      <c r="G25" s="53"/>
      <c r="H25" s="138"/>
    </row>
    <row r="26" spans="1:8" ht="19.5" customHeight="1">
      <c r="A26" s="219"/>
      <c r="B26" s="220"/>
      <c r="C26" s="220"/>
      <c r="D26" s="93"/>
      <c r="E26" s="38"/>
      <c r="F26" s="18"/>
      <c r="G26" s="53"/>
      <c r="H26" s="138"/>
    </row>
    <row r="27" spans="1:8" s="16" customFormat="1" ht="19.5" customHeight="1">
      <c r="A27" s="221"/>
      <c r="B27" s="222"/>
      <c r="C27" s="222"/>
      <c r="D27" s="94"/>
      <c r="E27" s="43" t="str">
        <f>CONCATENATE(FIXED(COUNTA(E5:E26),0,0),"　店")</f>
        <v>16　店</v>
      </c>
      <c r="F27" s="19">
        <f>SUM(F5:F26)</f>
        <v>62800</v>
      </c>
      <c r="G27" s="19">
        <f>SUM(G5:G26)</f>
        <v>0</v>
      </c>
      <c r="H27" s="55">
        <f>SUM(H5:H26)</f>
        <v>38950</v>
      </c>
    </row>
    <row r="28" spans="1:8" s="16" customFormat="1" ht="19.5" customHeight="1">
      <c r="A28" s="223"/>
      <c r="B28" s="224"/>
      <c r="C28" s="224"/>
      <c r="D28" s="98"/>
      <c r="E28" s="39"/>
      <c r="F28" s="20"/>
      <c r="G28" s="13"/>
      <c r="H28" s="136"/>
    </row>
    <row r="29" spans="1:8" ht="19.5" customHeight="1">
      <c r="A29" s="217" t="s">
        <v>7</v>
      </c>
      <c r="B29" s="218"/>
      <c r="C29" s="218"/>
      <c r="D29" s="91" t="s">
        <v>71</v>
      </c>
      <c r="E29" s="143" t="s">
        <v>374</v>
      </c>
      <c r="F29" s="144">
        <v>9700</v>
      </c>
      <c r="G29" s="121"/>
      <c r="H29" s="137">
        <v>5550</v>
      </c>
    </row>
    <row r="30" spans="1:8" ht="19.5" customHeight="1">
      <c r="A30" s="157">
        <f>SUM(F48)</f>
        <v>28600</v>
      </c>
      <c r="B30" s="158" t="s">
        <v>22</v>
      </c>
      <c r="C30" s="158">
        <f>SUM(G48)</f>
        <v>0</v>
      </c>
      <c r="D30" s="92" t="s">
        <v>72</v>
      </c>
      <c r="E30" s="145" t="s">
        <v>375</v>
      </c>
      <c r="F30" s="146">
        <v>5200</v>
      </c>
      <c r="G30" s="122"/>
      <c r="H30" s="138">
        <v>2350</v>
      </c>
    </row>
    <row r="31" spans="1:8" ht="19.5" customHeight="1">
      <c r="A31" s="219"/>
      <c r="B31" s="220"/>
      <c r="C31" s="220"/>
      <c r="D31" s="92" t="s">
        <v>73</v>
      </c>
      <c r="E31" s="145" t="s">
        <v>376</v>
      </c>
      <c r="F31" s="146">
        <v>4100</v>
      </c>
      <c r="G31" s="122"/>
      <c r="H31" s="138">
        <v>2250</v>
      </c>
    </row>
    <row r="32" spans="1:8" ht="19.5" customHeight="1">
      <c r="A32" s="219"/>
      <c r="B32" s="220"/>
      <c r="C32" s="220"/>
      <c r="D32" s="92" t="s">
        <v>76</v>
      </c>
      <c r="E32" s="145" t="s">
        <v>379</v>
      </c>
      <c r="F32" s="146">
        <v>2450</v>
      </c>
      <c r="G32" s="122"/>
      <c r="H32" s="138">
        <v>1300</v>
      </c>
    </row>
    <row r="33" spans="1:8" ht="19.5" customHeight="1">
      <c r="A33" s="219"/>
      <c r="B33" s="220"/>
      <c r="C33" s="220"/>
      <c r="D33" s="92" t="s">
        <v>74</v>
      </c>
      <c r="E33" s="145" t="s">
        <v>377</v>
      </c>
      <c r="F33" s="146">
        <v>4350</v>
      </c>
      <c r="G33" s="122"/>
      <c r="H33" s="138">
        <v>1700</v>
      </c>
    </row>
    <row r="34" spans="1:8" ht="19.5" customHeight="1">
      <c r="A34" s="219"/>
      <c r="B34" s="220"/>
      <c r="C34" s="220"/>
      <c r="D34" s="92" t="s">
        <v>75</v>
      </c>
      <c r="E34" s="145" t="s">
        <v>378</v>
      </c>
      <c r="F34" s="146">
        <v>2800</v>
      </c>
      <c r="G34" s="122"/>
      <c r="H34" s="138">
        <v>1400</v>
      </c>
    </row>
    <row r="35" spans="1:8" ht="19.5" customHeight="1">
      <c r="A35" s="219"/>
      <c r="B35" s="220"/>
      <c r="C35" s="220"/>
      <c r="D35" s="93"/>
      <c r="E35" s="38"/>
      <c r="F35" s="18"/>
      <c r="G35" s="53"/>
      <c r="H35" s="138"/>
    </row>
    <row r="36" spans="1:8" ht="19.5" customHeight="1">
      <c r="A36" s="219"/>
      <c r="B36" s="220"/>
      <c r="C36" s="220"/>
      <c r="D36" s="93"/>
      <c r="E36" s="38"/>
      <c r="F36" s="18"/>
      <c r="G36" s="53"/>
      <c r="H36" s="138"/>
    </row>
    <row r="37" spans="1:8" ht="19.5" customHeight="1">
      <c r="A37" s="219"/>
      <c r="B37" s="220"/>
      <c r="C37" s="220"/>
      <c r="D37" s="93"/>
      <c r="E37" s="38"/>
      <c r="F37" s="18"/>
      <c r="G37" s="53"/>
      <c r="H37" s="138"/>
    </row>
    <row r="38" spans="1:8" ht="19.5" customHeight="1">
      <c r="A38" s="219"/>
      <c r="B38" s="220"/>
      <c r="C38" s="220"/>
      <c r="D38" s="93"/>
      <c r="E38" s="38"/>
      <c r="F38" s="18"/>
      <c r="G38" s="53"/>
      <c r="H38" s="138"/>
    </row>
    <row r="39" spans="1:8" ht="19.5" customHeight="1">
      <c r="A39" s="219"/>
      <c r="B39" s="220"/>
      <c r="C39" s="220"/>
      <c r="D39" s="93"/>
      <c r="E39" s="38"/>
      <c r="F39" s="18"/>
      <c r="G39" s="53"/>
      <c r="H39" s="138"/>
    </row>
    <row r="40" spans="1:8" ht="19.5" customHeight="1">
      <c r="A40" s="219"/>
      <c r="B40" s="220"/>
      <c r="C40" s="220"/>
      <c r="D40" s="93"/>
      <c r="E40" s="38"/>
      <c r="F40" s="18"/>
      <c r="G40" s="53"/>
      <c r="H40" s="138"/>
    </row>
    <row r="41" spans="1:8" ht="19.5" customHeight="1">
      <c r="A41" s="219"/>
      <c r="B41" s="220"/>
      <c r="C41" s="220"/>
      <c r="D41" s="93"/>
      <c r="E41" s="38"/>
      <c r="F41" s="18"/>
      <c r="G41" s="53"/>
      <c r="H41" s="138"/>
    </row>
    <row r="42" spans="1:8" ht="19.5" customHeight="1">
      <c r="A42" s="219"/>
      <c r="B42" s="220"/>
      <c r="C42" s="220"/>
      <c r="D42" s="93"/>
      <c r="E42" s="38"/>
      <c r="F42" s="18"/>
      <c r="G42" s="53"/>
      <c r="H42" s="138"/>
    </row>
    <row r="43" spans="1:8" ht="19.5" customHeight="1">
      <c r="A43" s="219"/>
      <c r="B43" s="220"/>
      <c r="C43" s="220"/>
      <c r="D43" s="93"/>
      <c r="E43" s="38"/>
      <c r="F43" s="18"/>
      <c r="G43" s="53"/>
      <c r="H43" s="138"/>
    </row>
    <row r="44" spans="1:8" ht="19.5" customHeight="1">
      <c r="A44" s="219"/>
      <c r="B44" s="220"/>
      <c r="C44" s="220"/>
      <c r="D44" s="93"/>
      <c r="E44" s="38"/>
      <c r="F44" s="18"/>
      <c r="G44" s="53"/>
      <c r="H44" s="138"/>
    </row>
    <row r="45" spans="1:8" ht="19.5" customHeight="1">
      <c r="A45" s="219"/>
      <c r="B45" s="220"/>
      <c r="C45" s="220"/>
      <c r="D45" s="93"/>
      <c r="E45" s="38"/>
      <c r="F45" s="18"/>
      <c r="G45" s="53"/>
      <c r="H45" s="138"/>
    </row>
    <row r="46" spans="1:8" ht="19.5" customHeight="1">
      <c r="A46" s="219"/>
      <c r="B46" s="220"/>
      <c r="C46" s="220"/>
      <c r="D46" s="93"/>
      <c r="E46" s="38"/>
      <c r="F46" s="18"/>
      <c r="G46" s="53"/>
      <c r="H46" s="138"/>
    </row>
    <row r="47" spans="1:8" ht="19.5" customHeight="1">
      <c r="A47" s="223"/>
      <c r="B47" s="224"/>
      <c r="C47" s="224"/>
      <c r="D47" s="98"/>
      <c r="E47" s="39"/>
      <c r="F47" s="20"/>
      <c r="G47" s="54"/>
      <c r="H47" s="139"/>
    </row>
    <row r="48" spans="1:8" s="16" customFormat="1" ht="19.5" customHeight="1">
      <c r="A48" s="221"/>
      <c r="B48" s="222"/>
      <c r="C48" s="222"/>
      <c r="D48" s="94"/>
      <c r="E48" s="43" t="str">
        <f>CONCATENATE(FIXED(COUNTA(E29:E47),0,0),"　店")</f>
        <v>6　店</v>
      </c>
      <c r="F48" s="19">
        <f>SUM(F29:F47)</f>
        <v>28600</v>
      </c>
      <c r="G48" s="19">
        <f>SUM(G29:G47)</f>
        <v>0</v>
      </c>
      <c r="H48" s="56">
        <f>SUM(H29:H47)</f>
        <v>14550</v>
      </c>
    </row>
    <row r="49" spans="1:8" s="16" customFormat="1" ht="19.5" customHeight="1">
      <c r="A49" s="216" t="s">
        <v>452</v>
      </c>
      <c r="B49" s="1"/>
      <c r="C49" s="1"/>
      <c r="D49" s="87"/>
      <c r="E49" s="2"/>
      <c r="F49" s="2"/>
      <c r="G49" s="2"/>
      <c r="H49" s="4" t="s">
        <v>28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H49 A3:H3 H5:H2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20.625" style="17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83" t="s">
        <v>0</v>
      </c>
      <c r="B1" s="284"/>
      <c r="C1" s="285"/>
      <c r="D1" s="124" t="s">
        <v>30</v>
      </c>
      <c r="E1" s="276"/>
      <c r="F1" s="277"/>
      <c r="G1" s="123" t="s">
        <v>231</v>
      </c>
      <c r="H1" s="212"/>
    </row>
    <row r="2" spans="1:8" s="3" customFormat="1" ht="39.75" customHeight="1">
      <c r="A2" s="286"/>
      <c r="B2" s="287"/>
      <c r="C2" s="288"/>
      <c r="D2" s="124" t="s">
        <v>31</v>
      </c>
      <c r="E2" s="278"/>
      <c r="F2" s="277"/>
      <c r="G2" s="123" t="s">
        <v>2</v>
      </c>
      <c r="H2" s="215">
        <f>SUM(C6)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81"/>
      <c r="H3" s="290"/>
    </row>
    <row r="4" spans="1:8" s="5" customFormat="1" ht="19.5" customHeight="1">
      <c r="A4" s="279" t="s">
        <v>34</v>
      </c>
      <c r="B4" s="259"/>
      <c r="C4" s="280"/>
      <c r="D4" s="289" t="s">
        <v>29</v>
      </c>
      <c r="E4" s="258"/>
      <c r="F4" s="125" t="s">
        <v>32</v>
      </c>
      <c r="G4" s="214" t="s">
        <v>418</v>
      </c>
      <c r="H4" s="126" t="s">
        <v>33</v>
      </c>
    </row>
    <row r="5" spans="1:8" ht="19.5" customHeight="1">
      <c r="A5" s="217" t="s">
        <v>8</v>
      </c>
      <c r="B5" s="218"/>
      <c r="C5" s="227"/>
      <c r="D5" s="91" t="s">
        <v>77</v>
      </c>
      <c r="E5" s="42" t="s">
        <v>250</v>
      </c>
      <c r="F5" s="63">
        <v>3800</v>
      </c>
      <c r="G5" s="147"/>
      <c r="H5" s="140">
        <v>1800</v>
      </c>
    </row>
    <row r="6" spans="1:8" ht="19.5" customHeight="1">
      <c r="A6" s="231">
        <f>SUM(F48)</f>
        <v>131650</v>
      </c>
      <c r="B6" s="232" t="s">
        <v>22</v>
      </c>
      <c r="C6" s="233">
        <f>SUM(G48)</f>
        <v>0</v>
      </c>
      <c r="D6" s="92" t="s">
        <v>78</v>
      </c>
      <c r="E6" s="38" t="s">
        <v>251</v>
      </c>
      <c r="F6" s="64">
        <v>3200</v>
      </c>
      <c r="G6" s="148"/>
      <c r="H6" s="138">
        <v>1400</v>
      </c>
    </row>
    <row r="7" spans="1:8" ht="19.5" customHeight="1">
      <c r="A7" s="234" t="str">
        <f>CONCATENATE("（",'豊田市・みよし市'!F27,")")</f>
        <v>（145850)</v>
      </c>
      <c r="B7" s="235" t="s">
        <v>22</v>
      </c>
      <c r="C7" s="236" t="str">
        <f>CONCATENATE("（",'豊田市・みよし市'!G27,")")</f>
        <v>（0)</v>
      </c>
      <c r="D7" s="92" t="s">
        <v>79</v>
      </c>
      <c r="E7" s="38" t="s">
        <v>252</v>
      </c>
      <c r="F7" s="64">
        <v>3100</v>
      </c>
      <c r="G7" s="148"/>
      <c r="H7" s="138">
        <v>1450</v>
      </c>
    </row>
    <row r="8" spans="1:8" ht="19.5" customHeight="1">
      <c r="A8" s="219"/>
      <c r="B8" s="220"/>
      <c r="C8" s="228"/>
      <c r="D8" s="92" t="s">
        <v>80</v>
      </c>
      <c r="E8" s="44" t="s">
        <v>253</v>
      </c>
      <c r="F8" s="64">
        <v>2500</v>
      </c>
      <c r="G8" s="149"/>
      <c r="H8" s="138">
        <v>1300</v>
      </c>
    </row>
    <row r="9" spans="1:8" ht="19.5" customHeight="1">
      <c r="A9" s="219"/>
      <c r="B9" s="220"/>
      <c r="C9" s="228"/>
      <c r="D9" s="92" t="s">
        <v>81</v>
      </c>
      <c r="E9" s="38" t="s">
        <v>254</v>
      </c>
      <c r="F9" s="64">
        <v>2800</v>
      </c>
      <c r="G9" s="148"/>
      <c r="H9" s="138">
        <v>1500</v>
      </c>
    </row>
    <row r="10" spans="1:8" ht="19.5" customHeight="1">
      <c r="A10" s="219"/>
      <c r="B10" s="220"/>
      <c r="C10" s="228"/>
      <c r="D10" s="92" t="s">
        <v>82</v>
      </c>
      <c r="E10" s="38" t="s">
        <v>255</v>
      </c>
      <c r="F10" s="64">
        <v>3850</v>
      </c>
      <c r="G10" s="148"/>
      <c r="H10" s="138">
        <v>1950</v>
      </c>
    </row>
    <row r="11" spans="1:8" ht="19.5" customHeight="1">
      <c r="A11" s="219"/>
      <c r="B11" s="220"/>
      <c r="C11" s="228"/>
      <c r="D11" s="92" t="s">
        <v>83</v>
      </c>
      <c r="E11" s="38" t="s">
        <v>256</v>
      </c>
      <c r="F11" s="64">
        <v>5550</v>
      </c>
      <c r="G11" s="148"/>
      <c r="H11" s="138">
        <v>3350</v>
      </c>
    </row>
    <row r="12" spans="1:8" ht="19.5" customHeight="1">
      <c r="A12" s="219"/>
      <c r="B12" s="220"/>
      <c r="C12" s="228"/>
      <c r="D12" s="92" t="s">
        <v>84</v>
      </c>
      <c r="E12" s="38" t="s">
        <v>257</v>
      </c>
      <c r="F12" s="64">
        <v>4900</v>
      </c>
      <c r="G12" s="148"/>
      <c r="H12" s="138">
        <v>2550</v>
      </c>
    </row>
    <row r="13" spans="1:8" ht="19.5" customHeight="1">
      <c r="A13" s="219"/>
      <c r="B13" s="220"/>
      <c r="C13" s="228"/>
      <c r="D13" s="92" t="s">
        <v>85</v>
      </c>
      <c r="E13" s="38" t="s">
        <v>340</v>
      </c>
      <c r="F13" s="64">
        <v>4100</v>
      </c>
      <c r="G13" s="148"/>
      <c r="H13" s="138">
        <v>2200</v>
      </c>
    </row>
    <row r="14" spans="1:8" ht="19.5" customHeight="1">
      <c r="A14" s="219"/>
      <c r="B14" s="220"/>
      <c r="C14" s="228"/>
      <c r="D14" s="92" t="s">
        <v>86</v>
      </c>
      <c r="E14" s="38" t="s">
        <v>341</v>
      </c>
      <c r="F14" s="64">
        <v>5000</v>
      </c>
      <c r="G14" s="148"/>
      <c r="H14" s="138">
        <v>2300</v>
      </c>
    </row>
    <row r="15" spans="1:8" ht="19.5" customHeight="1">
      <c r="A15" s="219"/>
      <c r="B15" s="220"/>
      <c r="C15" s="228"/>
      <c r="D15" s="92" t="s">
        <v>87</v>
      </c>
      <c r="E15" s="38" t="s">
        <v>342</v>
      </c>
      <c r="F15" s="64">
        <v>4150</v>
      </c>
      <c r="G15" s="148"/>
      <c r="H15" s="138">
        <v>1950</v>
      </c>
    </row>
    <row r="16" spans="1:8" ht="19.5" customHeight="1">
      <c r="A16" s="219"/>
      <c r="B16" s="220"/>
      <c r="C16" s="228"/>
      <c r="D16" s="92" t="s">
        <v>88</v>
      </c>
      <c r="E16" s="38" t="s">
        <v>343</v>
      </c>
      <c r="F16" s="64">
        <v>7850</v>
      </c>
      <c r="G16" s="148"/>
      <c r="H16" s="138">
        <v>5200</v>
      </c>
    </row>
    <row r="17" spans="1:8" ht="19.5" customHeight="1">
      <c r="A17" s="219"/>
      <c r="B17" s="220"/>
      <c r="C17" s="228"/>
      <c r="D17" s="92" t="s">
        <v>229</v>
      </c>
      <c r="E17" s="38" t="s">
        <v>344</v>
      </c>
      <c r="F17" s="64">
        <v>4050</v>
      </c>
      <c r="G17" s="148"/>
      <c r="H17" s="138">
        <v>2350</v>
      </c>
    </row>
    <row r="18" spans="1:8" ht="19.5" customHeight="1">
      <c r="A18" s="219"/>
      <c r="B18" s="220"/>
      <c r="C18" s="228"/>
      <c r="D18" s="92" t="s">
        <v>230</v>
      </c>
      <c r="E18" s="38" t="s">
        <v>345</v>
      </c>
      <c r="F18" s="64">
        <v>3900</v>
      </c>
      <c r="G18" s="148"/>
      <c r="H18" s="138">
        <v>2150</v>
      </c>
    </row>
    <row r="19" spans="1:8" ht="19.5" customHeight="1">
      <c r="A19" s="219"/>
      <c r="B19" s="220"/>
      <c r="C19" s="228"/>
      <c r="D19" s="92" t="s">
        <v>89</v>
      </c>
      <c r="E19" s="38" t="s">
        <v>416</v>
      </c>
      <c r="F19" s="64">
        <v>11000</v>
      </c>
      <c r="G19" s="148"/>
      <c r="H19" s="138">
        <v>6000</v>
      </c>
    </row>
    <row r="20" spans="1:8" ht="19.5" customHeight="1">
      <c r="A20" s="219"/>
      <c r="B20" s="220"/>
      <c r="C20" s="228"/>
      <c r="D20" s="92" t="s">
        <v>90</v>
      </c>
      <c r="E20" s="38" t="s">
        <v>346</v>
      </c>
      <c r="F20" s="64">
        <v>2100</v>
      </c>
      <c r="G20" s="148"/>
      <c r="H20" s="138">
        <v>1150</v>
      </c>
    </row>
    <row r="21" spans="1:8" ht="19.5" customHeight="1">
      <c r="A21" s="219"/>
      <c r="B21" s="220"/>
      <c r="C21" s="228"/>
      <c r="D21" s="92" t="s">
        <v>91</v>
      </c>
      <c r="E21" s="38" t="s">
        <v>347</v>
      </c>
      <c r="F21" s="64">
        <v>3750</v>
      </c>
      <c r="G21" s="148"/>
      <c r="H21" s="138">
        <v>1800</v>
      </c>
    </row>
    <row r="22" spans="1:8" ht="19.5" customHeight="1">
      <c r="A22" s="219"/>
      <c r="B22" s="220"/>
      <c r="C22" s="228"/>
      <c r="D22" s="92" t="s">
        <v>92</v>
      </c>
      <c r="E22" s="38" t="s">
        <v>348</v>
      </c>
      <c r="F22" s="64">
        <v>3000</v>
      </c>
      <c r="G22" s="148"/>
      <c r="H22" s="138">
        <v>1350</v>
      </c>
    </row>
    <row r="23" spans="1:8" ht="19.5" customHeight="1">
      <c r="A23" s="219"/>
      <c r="B23" s="220"/>
      <c r="C23" s="228"/>
      <c r="D23" s="92" t="s">
        <v>93</v>
      </c>
      <c r="E23" s="38" t="s">
        <v>349</v>
      </c>
      <c r="F23" s="64">
        <v>2750</v>
      </c>
      <c r="G23" s="148"/>
      <c r="H23" s="138">
        <v>1900</v>
      </c>
    </row>
    <row r="24" spans="1:8" ht="19.5" customHeight="1">
      <c r="A24" s="219"/>
      <c r="B24" s="220"/>
      <c r="C24" s="228"/>
      <c r="D24" s="92" t="s">
        <v>94</v>
      </c>
      <c r="E24" s="38" t="s">
        <v>350</v>
      </c>
      <c r="F24" s="64">
        <v>2900</v>
      </c>
      <c r="G24" s="148"/>
      <c r="H24" s="138">
        <v>2000</v>
      </c>
    </row>
    <row r="25" spans="1:8" ht="19.5" customHeight="1">
      <c r="A25" s="219"/>
      <c r="B25" s="220"/>
      <c r="C25" s="228"/>
      <c r="D25" s="92" t="s">
        <v>95</v>
      </c>
      <c r="E25" s="38" t="s">
        <v>351</v>
      </c>
      <c r="F25" s="64">
        <v>2950</v>
      </c>
      <c r="G25" s="148"/>
      <c r="H25" s="138">
        <v>1950</v>
      </c>
    </row>
    <row r="26" spans="1:8" ht="19.5" customHeight="1">
      <c r="A26" s="219"/>
      <c r="B26" s="220"/>
      <c r="C26" s="228"/>
      <c r="D26" s="92" t="s">
        <v>96</v>
      </c>
      <c r="E26" s="38" t="s">
        <v>380</v>
      </c>
      <c r="F26" s="64">
        <v>7650</v>
      </c>
      <c r="G26" s="148"/>
      <c r="H26" s="138">
        <v>4450</v>
      </c>
    </row>
    <row r="27" spans="1:8" ht="19.5" customHeight="1">
      <c r="A27" s="219"/>
      <c r="B27" s="220"/>
      <c r="C27" s="228"/>
      <c r="D27" s="92" t="s">
        <v>97</v>
      </c>
      <c r="E27" s="38" t="s">
        <v>352</v>
      </c>
      <c r="F27" s="64">
        <v>3200</v>
      </c>
      <c r="G27" s="148"/>
      <c r="H27" s="138">
        <v>2050</v>
      </c>
    </row>
    <row r="28" spans="1:8" ht="19.5" customHeight="1">
      <c r="A28" s="219"/>
      <c r="B28" s="220"/>
      <c r="C28" s="228"/>
      <c r="D28" s="92" t="s">
        <v>98</v>
      </c>
      <c r="E28" s="38" t="s">
        <v>353</v>
      </c>
      <c r="F28" s="64">
        <v>2800</v>
      </c>
      <c r="G28" s="148"/>
      <c r="H28" s="138">
        <v>1750</v>
      </c>
    </row>
    <row r="29" spans="1:8" ht="19.5" customHeight="1">
      <c r="A29" s="219"/>
      <c r="B29" s="220"/>
      <c r="C29" s="228"/>
      <c r="D29" s="92" t="s">
        <v>99</v>
      </c>
      <c r="E29" s="38" t="s">
        <v>354</v>
      </c>
      <c r="F29" s="64">
        <v>5050</v>
      </c>
      <c r="G29" s="148"/>
      <c r="H29" s="138">
        <v>3100</v>
      </c>
    </row>
    <row r="30" spans="1:8" ht="19.5" customHeight="1">
      <c r="A30" s="219"/>
      <c r="B30" s="220"/>
      <c r="C30" s="228"/>
      <c r="D30" s="92" t="s">
        <v>100</v>
      </c>
      <c r="E30" s="38" t="s">
        <v>355</v>
      </c>
      <c r="F30" s="64">
        <v>2650</v>
      </c>
      <c r="G30" s="148"/>
      <c r="H30" s="138">
        <v>1700</v>
      </c>
    </row>
    <row r="31" spans="1:8" ht="19.5" customHeight="1">
      <c r="A31" s="219"/>
      <c r="B31" s="220"/>
      <c r="C31" s="228"/>
      <c r="D31" s="92" t="s">
        <v>101</v>
      </c>
      <c r="E31" s="38" t="s">
        <v>258</v>
      </c>
      <c r="F31" s="64">
        <v>4000</v>
      </c>
      <c r="G31" s="148"/>
      <c r="H31" s="138">
        <v>2150</v>
      </c>
    </row>
    <row r="32" spans="1:8" ht="19.5" customHeight="1">
      <c r="A32" s="219"/>
      <c r="B32" s="220"/>
      <c r="C32" s="228"/>
      <c r="D32" s="92" t="s">
        <v>102</v>
      </c>
      <c r="E32" s="38" t="s">
        <v>431</v>
      </c>
      <c r="F32" s="64">
        <v>10100</v>
      </c>
      <c r="G32" s="148"/>
      <c r="H32" s="138">
        <v>5800</v>
      </c>
    </row>
    <row r="33" spans="1:8" ht="19.5" customHeight="1">
      <c r="A33" s="219"/>
      <c r="B33" s="220"/>
      <c r="C33" s="228"/>
      <c r="D33" s="92" t="s">
        <v>103</v>
      </c>
      <c r="E33" s="38" t="s">
        <v>356</v>
      </c>
      <c r="F33" s="64">
        <v>2950</v>
      </c>
      <c r="G33" s="148"/>
      <c r="H33" s="138">
        <v>1550</v>
      </c>
    </row>
    <row r="34" spans="1:8" ht="19.5" customHeight="1">
      <c r="A34" s="219"/>
      <c r="B34" s="220"/>
      <c r="C34" s="228"/>
      <c r="D34" s="92" t="s">
        <v>104</v>
      </c>
      <c r="E34" s="38" t="s">
        <v>357</v>
      </c>
      <c r="F34" s="64">
        <v>3750</v>
      </c>
      <c r="G34" s="148"/>
      <c r="H34" s="138">
        <v>1950</v>
      </c>
    </row>
    <row r="35" spans="1:8" ht="19.5" customHeight="1">
      <c r="A35" s="219"/>
      <c r="B35" s="220"/>
      <c r="C35" s="228"/>
      <c r="D35" s="92" t="s">
        <v>105</v>
      </c>
      <c r="E35" s="39" t="s">
        <v>381</v>
      </c>
      <c r="F35" s="80">
        <v>2300</v>
      </c>
      <c r="G35" s="150"/>
      <c r="H35" s="136">
        <v>2100</v>
      </c>
    </row>
    <row r="36" spans="1:8" ht="19.5" customHeight="1">
      <c r="A36" s="219"/>
      <c r="B36" s="220"/>
      <c r="C36" s="228"/>
      <c r="D36" s="92"/>
      <c r="E36" s="39"/>
      <c r="F36" s="80"/>
      <c r="G36" s="150"/>
      <c r="H36" s="136"/>
    </row>
    <row r="37" spans="1:8" ht="19.5" customHeight="1">
      <c r="A37" s="219"/>
      <c r="B37" s="220"/>
      <c r="C37" s="228"/>
      <c r="D37" s="92"/>
      <c r="E37" s="39"/>
      <c r="F37" s="80"/>
      <c r="G37" s="150"/>
      <c r="H37" s="136"/>
    </row>
    <row r="38" spans="1:8" ht="19.5" customHeight="1">
      <c r="A38" s="223"/>
      <c r="B38" s="224"/>
      <c r="C38" s="229"/>
      <c r="D38" s="96"/>
      <c r="E38" s="39"/>
      <c r="F38" s="80"/>
      <c r="G38" s="150"/>
      <c r="H38" s="136"/>
    </row>
    <row r="39" spans="1:8" ht="19.5" customHeight="1">
      <c r="A39" s="223"/>
      <c r="B39" s="224"/>
      <c r="C39" s="229"/>
      <c r="D39" s="96"/>
      <c r="E39" s="39"/>
      <c r="F39" s="80"/>
      <c r="G39" s="150"/>
      <c r="H39" s="136"/>
    </row>
    <row r="40" spans="1:8" ht="19.5" customHeight="1">
      <c r="A40" s="223"/>
      <c r="B40" s="224"/>
      <c r="C40" s="229"/>
      <c r="D40" s="96"/>
      <c r="E40" s="39"/>
      <c r="F40" s="80"/>
      <c r="G40" s="150"/>
      <c r="H40" s="136"/>
    </row>
    <row r="41" spans="1:8" ht="19.5" customHeight="1">
      <c r="A41" s="223"/>
      <c r="B41" s="224"/>
      <c r="C41" s="229"/>
      <c r="D41" s="96"/>
      <c r="E41" s="39"/>
      <c r="F41" s="80"/>
      <c r="G41" s="150"/>
      <c r="H41" s="136"/>
    </row>
    <row r="42" spans="1:8" ht="19.5" customHeight="1">
      <c r="A42" s="223"/>
      <c r="B42" s="224"/>
      <c r="C42" s="229"/>
      <c r="D42" s="96"/>
      <c r="E42" s="39"/>
      <c r="F42" s="80"/>
      <c r="G42" s="150"/>
      <c r="H42" s="136"/>
    </row>
    <row r="43" spans="1:8" ht="19.5" customHeight="1">
      <c r="A43" s="223"/>
      <c r="B43" s="224"/>
      <c r="C43" s="229"/>
      <c r="D43" s="96"/>
      <c r="E43" s="39"/>
      <c r="F43" s="80"/>
      <c r="G43" s="150"/>
      <c r="H43" s="136"/>
    </row>
    <row r="44" spans="1:8" ht="19.5" customHeight="1">
      <c r="A44" s="223"/>
      <c r="B44" s="224"/>
      <c r="C44" s="229"/>
      <c r="D44" s="96"/>
      <c r="E44" s="39"/>
      <c r="F44" s="80"/>
      <c r="G44" s="150"/>
      <c r="H44" s="136"/>
    </row>
    <row r="45" spans="1:8" ht="19.5" customHeight="1">
      <c r="A45" s="223"/>
      <c r="B45" s="224"/>
      <c r="C45" s="229"/>
      <c r="D45" s="96"/>
      <c r="E45" s="39"/>
      <c r="F45" s="80"/>
      <c r="G45" s="150"/>
      <c r="H45" s="136"/>
    </row>
    <row r="46" spans="1:8" ht="19.5" customHeight="1">
      <c r="A46" s="223"/>
      <c r="B46" s="224"/>
      <c r="C46" s="229"/>
      <c r="D46" s="96"/>
      <c r="E46" s="39"/>
      <c r="F46" s="80"/>
      <c r="G46" s="150"/>
      <c r="H46" s="136"/>
    </row>
    <row r="47" spans="1:8" ht="19.5" customHeight="1">
      <c r="A47" s="223"/>
      <c r="B47" s="224"/>
      <c r="C47" s="229"/>
      <c r="D47" s="98"/>
      <c r="E47" s="110"/>
      <c r="F47" s="21"/>
      <c r="G47" s="73"/>
      <c r="H47" s="139"/>
    </row>
    <row r="48" spans="1:8" s="16" customFormat="1" ht="19.5" customHeight="1">
      <c r="A48" s="221"/>
      <c r="B48" s="222"/>
      <c r="C48" s="230"/>
      <c r="D48" s="94"/>
      <c r="E48" s="43" t="str">
        <f>CONCATENATE(FIXED(COUNTA(E5:E47),0,0),"　店")</f>
        <v>31　店</v>
      </c>
      <c r="F48" s="19">
        <f>SUM(F5:F47)</f>
        <v>131650</v>
      </c>
      <c r="G48" s="19">
        <f>SUM(G5:G47)</f>
        <v>0</v>
      </c>
      <c r="H48" s="56">
        <f>SUM(H5:H47)</f>
        <v>74200</v>
      </c>
    </row>
    <row r="49" spans="1:8" s="16" customFormat="1" ht="19.5" customHeight="1">
      <c r="A49" s="216" t="s">
        <v>452</v>
      </c>
      <c r="B49" s="1"/>
      <c r="C49" s="1"/>
      <c r="D49" s="87"/>
      <c r="E49" s="2"/>
      <c r="F49" s="2"/>
      <c r="G49" s="2"/>
      <c r="H49" s="4" t="s">
        <v>28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 H5:H15 H19:H48">
      <formula1>F17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H49 A3:H3 H18 H1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20.625" style="17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83" t="s">
        <v>0</v>
      </c>
      <c r="B1" s="284"/>
      <c r="C1" s="285"/>
      <c r="D1" s="124" t="s">
        <v>30</v>
      </c>
      <c r="E1" s="276"/>
      <c r="F1" s="277"/>
      <c r="G1" s="123" t="s">
        <v>231</v>
      </c>
      <c r="H1" s="212"/>
    </row>
    <row r="2" spans="1:8" s="3" customFormat="1" ht="39.75" customHeight="1">
      <c r="A2" s="286"/>
      <c r="B2" s="287"/>
      <c r="C2" s="288"/>
      <c r="D2" s="124" t="s">
        <v>31</v>
      </c>
      <c r="E2" s="278"/>
      <c r="F2" s="277"/>
      <c r="G2" s="123" t="s">
        <v>2</v>
      </c>
      <c r="H2" s="215">
        <f>SUM(C6,C30)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81"/>
      <c r="H3" s="290"/>
    </row>
    <row r="4" spans="1:8" s="5" customFormat="1" ht="19.5" customHeight="1">
      <c r="A4" s="279" t="s">
        <v>34</v>
      </c>
      <c r="B4" s="259"/>
      <c r="C4" s="280"/>
      <c r="D4" s="289" t="s">
        <v>29</v>
      </c>
      <c r="E4" s="258"/>
      <c r="F4" s="125" t="s">
        <v>32</v>
      </c>
      <c r="G4" s="214" t="s">
        <v>418</v>
      </c>
      <c r="H4" s="126" t="s">
        <v>33</v>
      </c>
    </row>
    <row r="5" spans="1:8" ht="19.5" customHeight="1">
      <c r="A5" s="217" t="s">
        <v>8</v>
      </c>
      <c r="B5" s="218"/>
      <c r="C5" s="227"/>
      <c r="D5" s="96" t="s">
        <v>106</v>
      </c>
      <c r="E5" s="38" t="s">
        <v>397</v>
      </c>
      <c r="F5" s="65">
        <v>3350</v>
      </c>
      <c r="G5" s="151"/>
      <c r="H5" s="137">
        <v>2350</v>
      </c>
    </row>
    <row r="6" spans="1:8" ht="19.5" customHeight="1">
      <c r="A6" s="231">
        <f>SUM(F25)</f>
        <v>14200</v>
      </c>
      <c r="B6" s="232" t="s">
        <v>22</v>
      </c>
      <c r="C6" s="233">
        <f>SUM(G25)</f>
        <v>0</v>
      </c>
      <c r="D6" s="96" t="s">
        <v>107</v>
      </c>
      <c r="E6" s="38" t="s">
        <v>398</v>
      </c>
      <c r="F6" s="65">
        <v>2900</v>
      </c>
      <c r="G6" s="152"/>
      <c r="H6" s="136">
        <v>2100</v>
      </c>
    </row>
    <row r="7" spans="1:8" ht="19.5" customHeight="1">
      <c r="A7" s="241"/>
      <c r="B7" s="204"/>
      <c r="C7" s="205"/>
      <c r="D7" s="96" t="s">
        <v>108</v>
      </c>
      <c r="E7" s="38" t="s">
        <v>399</v>
      </c>
      <c r="F7" s="65">
        <v>900</v>
      </c>
      <c r="G7" s="152"/>
      <c r="H7" s="136">
        <v>900</v>
      </c>
    </row>
    <row r="8" spans="1:8" ht="19.5" customHeight="1">
      <c r="A8" s="223"/>
      <c r="B8" s="224"/>
      <c r="C8" s="229"/>
      <c r="D8" s="96" t="s">
        <v>109</v>
      </c>
      <c r="E8" s="38" t="s">
        <v>400</v>
      </c>
      <c r="F8" s="65">
        <v>3100</v>
      </c>
      <c r="G8" s="152"/>
      <c r="H8" s="136">
        <v>2600</v>
      </c>
    </row>
    <row r="9" spans="1:8" ht="19.5" customHeight="1">
      <c r="A9" s="223"/>
      <c r="B9" s="224"/>
      <c r="C9" s="229"/>
      <c r="D9" s="96" t="s">
        <v>110</v>
      </c>
      <c r="E9" s="38" t="s">
        <v>401</v>
      </c>
      <c r="F9" s="65">
        <v>1250</v>
      </c>
      <c r="G9" s="152"/>
      <c r="H9" s="136">
        <v>1250</v>
      </c>
    </row>
    <row r="10" spans="1:8" ht="19.5" customHeight="1">
      <c r="A10" s="223"/>
      <c r="B10" s="224"/>
      <c r="C10" s="229"/>
      <c r="D10" s="96" t="s">
        <v>111</v>
      </c>
      <c r="E10" s="38" t="s">
        <v>437</v>
      </c>
      <c r="F10" s="65">
        <v>500</v>
      </c>
      <c r="G10" s="152"/>
      <c r="H10" s="136">
        <v>500</v>
      </c>
    </row>
    <row r="11" spans="1:8" ht="19.5" customHeight="1">
      <c r="A11" s="223"/>
      <c r="B11" s="224"/>
      <c r="C11" s="229"/>
      <c r="D11" s="96" t="s">
        <v>112</v>
      </c>
      <c r="E11" s="38" t="s">
        <v>273</v>
      </c>
      <c r="F11" s="65">
        <v>200</v>
      </c>
      <c r="G11" s="152"/>
      <c r="H11" s="136">
        <v>200</v>
      </c>
    </row>
    <row r="12" spans="1:8" ht="19.5" customHeight="1">
      <c r="A12" s="223"/>
      <c r="B12" s="224"/>
      <c r="C12" s="229"/>
      <c r="D12" s="96" t="s">
        <v>113</v>
      </c>
      <c r="E12" s="38" t="s">
        <v>445</v>
      </c>
      <c r="F12" s="65">
        <v>1300</v>
      </c>
      <c r="G12" s="152"/>
      <c r="H12" s="136">
        <v>1300</v>
      </c>
    </row>
    <row r="13" spans="1:8" ht="19.5" customHeight="1">
      <c r="A13" s="223"/>
      <c r="B13" s="224"/>
      <c r="C13" s="229"/>
      <c r="D13" s="96" t="s">
        <v>114</v>
      </c>
      <c r="E13" s="39" t="s">
        <v>402</v>
      </c>
      <c r="F13" s="18">
        <v>700</v>
      </c>
      <c r="G13" s="54"/>
      <c r="H13" s="136">
        <v>700</v>
      </c>
    </row>
    <row r="14" spans="1:8" ht="19.5" customHeight="1">
      <c r="A14" s="223"/>
      <c r="B14" s="224"/>
      <c r="C14" s="229"/>
      <c r="D14" s="96"/>
      <c r="E14" s="39"/>
      <c r="F14" s="20"/>
      <c r="G14" s="54"/>
      <c r="H14" s="136"/>
    </row>
    <row r="15" spans="1:8" ht="19.5" customHeight="1">
      <c r="A15" s="223"/>
      <c r="B15" s="224"/>
      <c r="C15" s="229"/>
      <c r="D15" s="96"/>
      <c r="E15" s="39"/>
      <c r="F15" s="20"/>
      <c r="G15" s="54"/>
      <c r="H15" s="136"/>
    </row>
    <row r="16" spans="1:8" ht="19.5" customHeight="1">
      <c r="A16" s="223"/>
      <c r="B16" s="224"/>
      <c r="C16" s="229"/>
      <c r="D16" s="96"/>
      <c r="E16" s="39"/>
      <c r="F16" s="20"/>
      <c r="G16" s="54"/>
      <c r="H16" s="136"/>
    </row>
    <row r="17" spans="1:8" ht="19.5" customHeight="1">
      <c r="A17" s="223"/>
      <c r="B17" s="224"/>
      <c r="C17" s="229"/>
      <c r="D17" s="96"/>
      <c r="E17" s="39"/>
      <c r="F17" s="20"/>
      <c r="G17" s="54"/>
      <c r="H17" s="136"/>
    </row>
    <row r="18" spans="1:8" ht="19.5" customHeight="1">
      <c r="A18" s="223"/>
      <c r="B18" s="224"/>
      <c r="C18" s="229"/>
      <c r="D18" s="96"/>
      <c r="E18" s="39"/>
      <c r="F18" s="20"/>
      <c r="G18" s="54"/>
      <c r="H18" s="136"/>
    </row>
    <row r="19" spans="1:8" ht="19.5" customHeight="1">
      <c r="A19" s="223"/>
      <c r="B19" s="224"/>
      <c r="C19" s="229"/>
      <c r="D19" s="96"/>
      <c r="E19" s="39"/>
      <c r="F19" s="20"/>
      <c r="G19" s="54"/>
      <c r="H19" s="136"/>
    </row>
    <row r="20" spans="1:8" ht="19.5" customHeight="1">
      <c r="A20" s="223"/>
      <c r="B20" s="224"/>
      <c r="C20" s="229"/>
      <c r="D20" s="96"/>
      <c r="E20" s="39"/>
      <c r="F20" s="20"/>
      <c r="G20" s="54"/>
      <c r="H20" s="136"/>
    </row>
    <row r="21" spans="1:8" ht="19.5" customHeight="1">
      <c r="A21" s="223"/>
      <c r="B21" s="224"/>
      <c r="C21" s="229"/>
      <c r="D21" s="96"/>
      <c r="E21" s="39"/>
      <c r="F21" s="20"/>
      <c r="G21" s="54"/>
      <c r="H21" s="136"/>
    </row>
    <row r="22" spans="1:8" ht="19.5" customHeight="1">
      <c r="A22" s="223"/>
      <c r="B22" s="224"/>
      <c r="C22" s="229"/>
      <c r="D22" s="96"/>
      <c r="E22" s="39"/>
      <c r="F22" s="20"/>
      <c r="G22" s="54"/>
      <c r="H22" s="136"/>
    </row>
    <row r="23" spans="1:8" ht="19.5" customHeight="1">
      <c r="A23" s="223"/>
      <c r="B23" s="224"/>
      <c r="C23" s="229"/>
      <c r="D23" s="96"/>
      <c r="E23" s="39"/>
      <c r="F23" s="20"/>
      <c r="G23" s="54"/>
      <c r="H23" s="136"/>
    </row>
    <row r="24" spans="1:8" ht="19.5" customHeight="1">
      <c r="A24" s="223"/>
      <c r="B24" s="224"/>
      <c r="C24" s="229"/>
      <c r="D24" s="96"/>
      <c r="E24" s="39"/>
      <c r="F24" s="20"/>
      <c r="G24" s="54"/>
      <c r="H24" s="136"/>
    </row>
    <row r="25" spans="1:8" s="16" customFormat="1" ht="19.5" customHeight="1">
      <c r="A25" s="221"/>
      <c r="B25" s="222"/>
      <c r="C25" s="230"/>
      <c r="D25" s="94"/>
      <c r="E25" s="43" t="str">
        <f>CONCATENATE(FIXED(COUNTA(E5:E24),0,0),"　店")</f>
        <v>9　店</v>
      </c>
      <c r="F25" s="19">
        <f>SUM(F5:F24)</f>
        <v>14200</v>
      </c>
      <c r="G25" s="19">
        <f>SUM(G5:G24)</f>
        <v>0</v>
      </c>
      <c r="H25" s="55">
        <f>SUM(H5:H24)</f>
        <v>11900</v>
      </c>
    </row>
    <row r="26" spans="1:8" s="16" customFormat="1" ht="19.5" customHeight="1">
      <c r="A26" s="223"/>
      <c r="B26" s="224"/>
      <c r="C26" s="229"/>
      <c r="D26" s="96"/>
      <c r="E26" s="39"/>
      <c r="F26" s="20"/>
      <c r="G26" s="13"/>
      <c r="H26" s="136"/>
    </row>
    <row r="27" spans="1:8" s="16" customFormat="1" ht="19.5" customHeight="1">
      <c r="A27" s="221"/>
      <c r="B27" s="222"/>
      <c r="C27" s="230"/>
      <c r="D27" s="94"/>
      <c r="E27" s="43" t="str">
        <f>CONCATENATE(FIXED(COUNTA(E5:E24)+COUNTA('豊田市'!E5:E47),0,0),"　店")</f>
        <v>40　店</v>
      </c>
      <c r="F27" s="19">
        <f>SUM('豊田市'!F48+F25)</f>
        <v>145850</v>
      </c>
      <c r="G27" s="19">
        <f>SUM('豊田市'!G48+G25)</f>
        <v>0</v>
      </c>
      <c r="H27" s="55">
        <f>SUM('豊田市'!H48+H25)</f>
        <v>86100</v>
      </c>
    </row>
    <row r="28" spans="1:8" s="16" customFormat="1" ht="19.5" customHeight="1">
      <c r="A28" s="223"/>
      <c r="B28" s="224"/>
      <c r="C28" s="224"/>
      <c r="D28" s="96"/>
      <c r="E28" s="39"/>
      <c r="F28" s="20"/>
      <c r="G28" s="13"/>
      <c r="H28" s="136"/>
    </row>
    <row r="29" spans="1:8" ht="19.5" customHeight="1">
      <c r="A29" s="156" t="s">
        <v>24</v>
      </c>
      <c r="B29" s="37"/>
      <c r="C29" s="37"/>
      <c r="D29" s="91" t="s">
        <v>115</v>
      </c>
      <c r="E29" s="42" t="s">
        <v>337</v>
      </c>
      <c r="F29" s="22">
        <v>7700</v>
      </c>
      <c r="G29" s="153"/>
      <c r="H29" s="140">
        <v>5150</v>
      </c>
    </row>
    <row r="30" spans="1:8" ht="19.5" customHeight="1">
      <c r="A30" s="157">
        <f>SUM(F48)</f>
        <v>19700</v>
      </c>
      <c r="B30" s="158" t="s">
        <v>22</v>
      </c>
      <c r="C30" s="158">
        <f>SUM(G48)</f>
        <v>0</v>
      </c>
      <c r="D30" s="92" t="s">
        <v>116</v>
      </c>
      <c r="E30" s="38" t="s">
        <v>338</v>
      </c>
      <c r="F30" s="23">
        <v>2900</v>
      </c>
      <c r="G30" s="154"/>
      <c r="H30" s="138">
        <v>1800</v>
      </c>
    </row>
    <row r="31" spans="1:8" ht="19.5" customHeight="1">
      <c r="A31" s="157"/>
      <c r="B31" s="158"/>
      <c r="C31" s="158"/>
      <c r="D31" s="92" t="s">
        <v>117</v>
      </c>
      <c r="E31" s="38" t="s">
        <v>339</v>
      </c>
      <c r="F31" s="23">
        <v>9100</v>
      </c>
      <c r="G31" s="154"/>
      <c r="H31" s="138">
        <v>5800</v>
      </c>
    </row>
    <row r="32" spans="1:8" ht="19.5" customHeight="1">
      <c r="A32" s="159"/>
      <c r="B32" s="160"/>
      <c r="C32" s="160"/>
      <c r="D32" s="99"/>
      <c r="E32" s="45"/>
      <c r="F32" s="83"/>
      <c r="G32" s="155"/>
      <c r="H32" s="138"/>
    </row>
    <row r="33" spans="1:8" ht="19.5" customHeight="1">
      <c r="A33" s="159"/>
      <c r="B33" s="160"/>
      <c r="C33" s="160"/>
      <c r="D33" s="99"/>
      <c r="E33" s="45"/>
      <c r="F33" s="83"/>
      <c r="G33" s="155"/>
      <c r="H33" s="138"/>
    </row>
    <row r="34" spans="1:8" ht="19.5" customHeight="1">
      <c r="A34" s="159"/>
      <c r="B34" s="160"/>
      <c r="C34" s="160"/>
      <c r="D34" s="99"/>
      <c r="E34" s="45"/>
      <c r="F34" s="83"/>
      <c r="G34" s="155"/>
      <c r="H34" s="138"/>
    </row>
    <row r="35" spans="1:8" ht="19.5" customHeight="1">
      <c r="A35" s="159"/>
      <c r="B35" s="160"/>
      <c r="C35" s="160"/>
      <c r="D35" s="99"/>
      <c r="E35" s="45"/>
      <c r="F35" s="83"/>
      <c r="G35" s="155"/>
      <c r="H35" s="138"/>
    </row>
    <row r="36" spans="1:8" ht="19.5" customHeight="1">
      <c r="A36" s="159"/>
      <c r="B36" s="160"/>
      <c r="C36" s="160"/>
      <c r="D36" s="99"/>
      <c r="E36" s="45"/>
      <c r="F36" s="83"/>
      <c r="G36" s="155"/>
      <c r="H36" s="138"/>
    </row>
    <row r="37" spans="1:8" ht="19.5" customHeight="1">
      <c r="A37" s="159"/>
      <c r="B37" s="160"/>
      <c r="C37" s="160"/>
      <c r="D37" s="99"/>
      <c r="E37" s="45"/>
      <c r="F37" s="83"/>
      <c r="G37" s="155"/>
      <c r="H37" s="138"/>
    </row>
    <row r="38" spans="1:8" ht="19.5" customHeight="1">
      <c r="A38" s="159"/>
      <c r="B38" s="160"/>
      <c r="C38" s="160"/>
      <c r="D38" s="99"/>
      <c r="E38" s="45"/>
      <c r="F38" s="83"/>
      <c r="G38" s="155"/>
      <c r="H38" s="138"/>
    </row>
    <row r="39" spans="1:8" ht="19.5" customHeight="1">
      <c r="A39" s="159"/>
      <c r="B39" s="160"/>
      <c r="C39" s="160"/>
      <c r="D39" s="99"/>
      <c r="E39" s="45"/>
      <c r="F39" s="83"/>
      <c r="G39" s="155"/>
      <c r="H39" s="138"/>
    </row>
    <row r="40" spans="1:8" ht="19.5" customHeight="1">
      <c r="A40" s="159"/>
      <c r="B40" s="160"/>
      <c r="C40" s="160"/>
      <c r="D40" s="99"/>
      <c r="E40" s="45"/>
      <c r="F40" s="83"/>
      <c r="G40" s="155"/>
      <c r="H40" s="138"/>
    </row>
    <row r="41" spans="1:8" ht="19.5" customHeight="1">
      <c r="A41" s="159"/>
      <c r="B41" s="160"/>
      <c r="C41" s="160"/>
      <c r="D41" s="99"/>
      <c r="E41" s="45"/>
      <c r="F41" s="83"/>
      <c r="G41" s="155"/>
      <c r="H41" s="138"/>
    </row>
    <row r="42" spans="1:8" ht="19.5" customHeight="1">
      <c r="A42" s="159"/>
      <c r="B42" s="160"/>
      <c r="C42" s="160"/>
      <c r="D42" s="99"/>
      <c r="E42" s="45"/>
      <c r="F42" s="83"/>
      <c r="G42" s="155"/>
      <c r="H42" s="138"/>
    </row>
    <row r="43" spans="1:8" ht="19.5" customHeight="1">
      <c r="A43" s="159"/>
      <c r="B43" s="160"/>
      <c r="C43" s="160"/>
      <c r="D43" s="99"/>
      <c r="E43" s="45"/>
      <c r="F43" s="83"/>
      <c r="G43" s="155"/>
      <c r="H43" s="138"/>
    </row>
    <row r="44" spans="1:8" ht="19.5" customHeight="1">
      <c r="A44" s="159"/>
      <c r="B44" s="160"/>
      <c r="C44" s="160"/>
      <c r="D44" s="99"/>
      <c r="E44" s="45"/>
      <c r="F44" s="83"/>
      <c r="G44" s="155"/>
      <c r="H44" s="138"/>
    </row>
    <row r="45" spans="1:8" ht="19.5" customHeight="1">
      <c r="A45" s="159"/>
      <c r="B45" s="160"/>
      <c r="C45" s="160"/>
      <c r="D45" s="99"/>
      <c r="E45" s="45"/>
      <c r="F45" s="83"/>
      <c r="G45" s="155"/>
      <c r="H45" s="138"/>
    </row>
    <row r="46" spans="1:8" ht="19.5" customHeight="1">
      <c r="A46" s="159"/>
      <c r="B46" s="160"/>
      <c r="C46" s="160"/>
      <c r="D46" s="100"/>
      <c r="E46" s="45"/>
      <c r="F46" s="24"/>
      <c r="G46" s="67"/>
      <c r="H46" s="138"/>
    </row>
    <row r="47" spans="1:8" ht="19.5" customHeight="1">
      <c r="A47" s="159"/>
      <c r="B47" s="160"/>
      <c r="C47" s="160"/>
      <c r="D47" s="100"/>
      <c r="E47" s="45"/>
      <c r="F47" s="24"/>
      <c r="G47" s="67"/>
      <c r="H47" s="138"/>
    </row>
    <row r="48" spans="1:8" s="16" customFormat="1" ht="19.5" customHeight="1">
      <c r="A48" s="221"/>
      <c r="B48" s="222"/>
      <c r="C48" s="222"/>
      <c r="D48" s="94"/>
      <c r="E48" s="43" t="str">
        <f>CONCATENATE(FIXED(COUNTA(E29:E47),0,0),"　店")</f>
        <v>3　店</v>
      </c>
      <c r="F48" s="12">
        <f>SUM(F29:F47)</f>
        <v>19700</v>
      </c>
      <c r="G48" s="12">
        <f>SUM(G29:G47)</f>
        <v>0</v>
      </c>
      <c r="H48" s="55">
        <f>SUM(H29:H47)</f>
        <v>12750</v>
      </c>
    </row>
    <row r="49" spans="1:8" s="16" customFormat="1" ht="19.5" customHeight="1">
      <c r="A49" s="216" t="s">
        <v>452</v>
      </c>
      <c r="B49" s="1"/>
      <c r="C49" s="1"/>
      <c r="D49" s="87"/>
      <c r="E49" s="2"/>
      <c r="F49" s="2"/>
      <c r="G49" s="2"/>
      <c r="H49" s="4" t="s">
        <v>28</v>
      </c>
    </row>
    <row r="50" ht="19.5" customHeight="1"/>
  </sheetData>
  <sheetProtection password="CC5F" sheet="1" objects="1" scenarios="1" formatCells="0"/>
  <mergeCells count="7"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8:H48 H26">
      <formula1>F28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 H5:H24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4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0" customWidth="1"/>
    <col min="6" max="7" width="20.625" style="17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83" t="s">
        <v>0</v>
      </c>
      <c r="B1" s="284"/>
      <c r="C1" s="285"/>
      <c r="D1" s="124" t="s">
        <v>30</v>
      </c>
      <c r="E1" s="276"/>
      <c r="F1" s="277"/>
      <c r="G1" s="123" t="s">
        <v>231</v>
      </c>
      <c r="H1" s="212"/>
    </row>
    <row r="2" spans="1:8" s="3" customFormat="1" ht="39.75" customHeight="1">
      <c r="A2" s="286"/>
      <c r="B2" s="287"/>
      <c r="C2" s="288"/>
      <c r="D2" s="124" t="s">
        <v>31</v>
      </c>
      <c r="E2" s="278"/>
      <c r="F2" s="277"/>
      <c r="G2" s="123" t="s">
        <v>2</v>
      </c>
      <c r="H2" s="215">
        <f>SUM(C6)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81"/>
      <c r="H3" s="290"/>
    </row>
    <row r="4" spans="1:8" s="5" customFormat="1" ht="19.5" customHeight="1">
      <c r="A4" s="279" t="s">
        <v>34</v>
      </c>
      <c r="B4" s="259"/>
      <c r="C4" s="280"/>
      <c r="D4" s="289" t="s">
        <v>29</v>
      </c>
      <c r="E4" s="258"/>
      <c r="F4" s="125" t="s">
        <v>32</v>
      </c>
      <c r="G4" s="214" t="s">
        <v>418</v>
      </c>
      <c r="H4" s="126" t="s">
        <v>33</v>
      </c>
    </row>
    <row r="5" spans="1:8" ht="19.5" customHeight="1">
      <c r="A5" s="156" t="s">
        <v>9</v>
      </c>
      <c r="B5" s="37"/>
      <c r="C5" s="37"/>
      <c r="D5" s="91" t="s">
        <v>118</v>
      </c>
      <c r="E5" s="108" t="s">
        <v>259</v>
      </c>
      <c r="F5" s="68">
        <v>13250</v>
      </c>
      <c r="G5" s="161"/>
      <c r="H5" s="137">
        <v>7700</v>
      </c>
    </row>
    <row r="6" spans="1:8" ht="19.5" customHeight="1">
      <c r="A6" s="157">
        <f>SUM(F48)</f>
        <v>131900</v>
      </c>
      <c r="B6" s="158" t="s">
        <v>22</v>
      </c>
      <c r="C6" s="158">
        <f>SUM(G48)</f>
        <v>0</v>
      </c>
      <c r="D6" s="92" t="s">
        <v>119</v>
      </c>
      <c r="E6" s="109" t="s">
        <v>260</v>
      </c>
      <c r="F6" s="69">
        <v>7750</v>
      </c>
      <c r="G6" s="162"/>
      <c r="H6" s="138">
        <v>4300</v>
      </c>
    </row>
    <row r="7" spans="1:8" ht="19.5" customHeight="1">
      <c r="A7" s="157"/>
      <c r="B7" s="158"/>
      <c r="C7" s="158"/>
      <c r="D7" s="92" t="s">
        <v>120</v>
      </c>
      <c r="E7" s="109" t="s">
        <v>261</v>
      </c>
      <c r="F7" s="69">
        <v>3750</v>
      </c>
      <c r="G7" s="162"/>
      <c r="H7" s="138">
        <v>2000</v>
      </c>
    </row>
    <row r="8" spans="1:8" ht="19.5" customHeight="1">
      <c r="A8" s="157"/>
      <c r="B8" s="158"/>
      <c r="C8" s="158"/>
      <c r="D8" s="92" t="s">
        <v>121</v>
      </c>
      <c r="E8" s="109" t="s">
        <v>262</v>
      </c>
      <c r="F8" s="69">
        <v>4400</v>
      </c>
      <c r="G8" s="162"/>
      <c r="H8" s="138">
        <v>2550</v>
      </c>
    </row>
    <row r="9" spans="1:8" ht="19.5" customHeight="1">
      <c r="A9" s="157"/>
      <c r="B9" s="158"/>
      <c r="C9" s="158"/>
      <c r="D9" s="92" t="s">
        <v>122</v>
      </c>
      <c r="E9" s="109" t="s">
        <v>263</v>
      </c>
      <c r="F9" s="69">
        <v>11000</v>
      </c>
      <c r="G9" s="162"/>
      <c r="H9" s="138">
        <v>6050</v>
      </c>
    </row>
    <row r="10" spans="1:8" ht="19.5" customHeight="1">
      <c r="A10" s="157"/>
      <c r="B10" s="158"/>
      <c r="C10" s="158"/>
      <c r="D10" s="92" t="s">
        <v>123</v>
      </c>
      <c r="E10" s="109" t="s">
        <v>328</v>
      </c>
      <c r="F10" s="69">
        <v>20050</v>
      </c>
      <c r="G10" s="162"/>
      <c r="H10" s="138">
        <v>12000</v>
      </c>
    </row>
    <row r="11" spans="1:8" ht="19.5" customHeight="1">
      <c r="A11" s="157"/>
      <c r="B11" s="158"/>
      <c r="C11" s="158"/>
      <c r="D11" s="92" t="s">
        <v>124</v>
      </c>
      <c r="E11" s="109" t="s">
        <v>264</v>
      </c>
      <c r="F11" s="69">
        <v>3700</v>
      </c>
      <c r="G11" s="162"/>
      <c r="H11" s="138">
        <v>2150</v>
      </c>
    </row>
    <row r="12" spans="1:8" ht="19.5" customHeight="1">
      <c r="A12" s="157"/>
      <c r="B12" s="158"/>
      <c r="C12" s="158"/>
      <c r="D12" s="92" t="s">
        <v>125</v>
      </c>
      <c r="E12" s="109" t="s">
        <v>265</v>
      </c>
      <c r="F12" s="69">
        <v>3150</v>
      </c>
      <c r="G12" s="162"/>
      <c r="H12" s="138">
        <v>1800</v>
      </c>
    </row>
    <row r="13" spans="1:8" ht="19.5" customHeight="1">
      <c r="A13" s="157"/>
      <c r="B13" s="158"/>
      <c r="C13" s="158"/>
      <c r="D13" s="92" t="s">
        <v>126</v>
      </c>
      <c r="E13" s="109" t="s">
        <v>329</v>
      </c>
      <c r="F13" s="69">
        <v>2400</v>
      </c>
      <c r="G13" s="162"/>
      <c r="H13" s="138">
        <v>1050</v>
      </c>
    </row>
    <row r="14" spans="1:8" ht="19.5" customHeight="1">
      <c r="A14" s="157"/>
      <c r="B14" s="158"/>
      <c r="C14" s="158"/>
      <c r="D14" s="92" t="s">
        <v>127</v>
      </c>
      <c r="E14" s="109" t="s">
        <v>330</v>
      </c>
      <c r="F14" s="69">
        <v>3600</v>
      </c>
      <c r="G14" s="162"/>
      <c r="H14" s="138">
        <v>1800</v>
      </c>
    </row>
    <row r="15" spans="1:8" ht="19.5" customHeight="1">
      <c r="A15" s="157"/>
      <c r="B15" s="158"/>
      <c r="C15" s="158"/>
      <c r="D15" s="92" t="s">
        <v>128</v>
      </c>
      <c r="E15" s="109" t="s">
        <v>331</v>
      </c>
      <c r="F15" s="69">
        <v>2500</v>
      </c>
      <c r="G15" s="162"/>
      <c r="H15" s="138">
        <v>1300</v>
      </c>
    </row>
    <row r="16" spans="1:8" ht="19.5" customHeight="1">
      <c r="A16" s="157"/>
      <c r="B16" s="158"/>
      <c r="C16" s="158"/>
      <c r="D16" s="92" t="s">
        <v>129</v>
      </c>
      <c r="E16" s="109" t="s">
        <v>266</v>
      </c>
      <c r="F16" s="69">
        <v>3450</v>
      </c>
      <c r="G16" s="162"/>
      <c r="H16" s="138">
        <v>2050</v>
      </c>
    </row>
    <row r="17" spans="1:8" ht="19.5" customHeight="1">
      <c r="A17" s="157"/>
      <c r="B17" s="158"/>
      <c r="C17" s="158"/>
      <c r="D17" s="92" t="s">
        <v>130</v>
      </c>
      <c r="E17" s="109" t="s">
        <v>267</v>
      </c>
      <c r="F17" s="69">
        <v>2950</v>
      </c>
      <c r="G17" s="162"/>
      <c r="H17" s="138">
        <v>1600</v>
      </c>
    </row>
    <row r="18" spans="1:8" ht="19.5" customHeight="1">
      <c r="A18" s="157"/>
      <c r="B18" s="158"/>
      <c r="C18" s="158"/>
      <c r="D18" s="92" t="s">
        <v>131</v>
      </c>
      <c r="E18" s="109" t="s">
        <v>332</v>
      </c>
      <c r="F18" s="69">
        <v>2450</v>
      </c>
      <c r="G18" s="162"/>
      <c r="H18" s="138">
        <v>1400</v>
      </c>
    </row>
    <row r="19" spans="1:8" ht="19.5" customHeight="1">
      <c r="A19" s="157"/>
      <c r="B19" s="158"/>
      <c r="C19" s="158"/>
      <c r="D19" s="92" t="s">
        <v>132</v>
      </c>
      <c r="E19" s="109" t="s">
        <v>333</v>
      </c>
      <c r="F19" s="69">
        <v>3300</v>
      </c>
      <c r="G19" s="162"/>
      <c r="H19" s="138">
        <v>1850</v>
      </c>
    </row>
    <row r="20" spans="1:8" ht="19.5" customHeight="1">
      <c r="A20" s="157"/>
      <c r="B20" s="158"/>
      <c r="C20" s="158"/>
      <c r="D20" s="92" t="s">
        <v>133</v>
      </c>
      <c r="E20" s="109" t="s">
        <v>268</v>
      </c>
      <c r="F20" s="69">
        <v>3650</v>
      </c>
      <c r="G20" s="162"/>
      <c r="H20" s="138">
        <v>1800</v>
      </c>
    </row>
    <row r="21" spans="1:8" ht="19.5" customHeight="1">
      <c r="A21" s="157"/>
      <c r="B21" s="158"/>
      <c r="C21" s="158"/>
      <c r="D21" s="92" t="s">
        <v>134</v>
      </c>
      <c r="E21" s="109" t="s">
        <v>269</v>
      </c>
      <c r="F21" s="69">
        <v>2650</v>
      </c>
      <c r="G21" s="162"/>
      <c r="H21" s="138">
        <v>1750</v>
      </c>
    </row>
    <row r="22" spans="1:8" ht="19.5" customHeight="1">
      <c r="A22" s="157"/>
      <c r="B22" s="158"/>
      <c r="C22" s="158"/>
      <c r="D22" s="92" t="s">
        <v>135</v>
      </c>
      <c r="E22" s="109" t="s">
        <v>270</v>
      </c>
      <c r="F22" s="70">
        <v>2950</v>
      </c>
      <c r="G22" s="163"/>
      <c r="H22" s="138">
        <v>1850</v>
      </c>
    </row>
    <row r="23" spans="1:8" ht="19.5" customHeight="1">
      <c r="A23" s="157"/>
      <c r="B23" s="158"/>
      <c r="C23" s="158"/>
      <c r="D23" s="92" t="s">
        <v>136</v>
      </c>
      <c r="E23" s="109" t="s">
        <v>271</v>
      </c>
      <c r="F23" s="69">
        <v>3200</v>
      </c>
      <c r="G23" s="162"/>
      <c r="H23" s="138">
        <v>1950</v>
      </c>
    </row>
    <row r="24" spans="1:8" ht="19.5" customHeight="1">
      <c r="A24" s="157"/>
      <c r="B24" s="158"/>
      <c r="C24" s="158"/>
      <c r="D24" s="92" t="s">
        <v>137</v>
      </c>
      <c r="E24" s="109" t="s">
        <v>334</v>
      </c>
      <c r="F24" s="69">
        <v>7150</v>
      </c>
      <c r="G24" s="162"/>
      <c r="H24" s="138">
        <v>4750</v>
      </c>
    </row>
    <row r="25" spans="1:8" ht="19.5" customHeight="1">
      <c r="A25" s="157"/>
      <c r="B25" s="158"/>
      <c r="C25" s="158"/>
      <c r="D25" s="92" t="s">
        <v>138</v>
      </c>
      <c r="E25" s="109" t="s">
        <v>335</v>
      </c>
      <c r="F25" s="69">
        <v>1650</v>
      </c>
      <c r="G25" s="162"/>
      <c r="H25" s="138">
        <v>1350</v>
      </c>
    </row>
    <row r="26" spans="1:8" ht="19.5" customHeight="1">
      <c r="A26" s="157"/>
      <c r="B26" s="158"/>
      <c r="C26" s="158"/>
      <c r="D26" s="92" t="s">
        <v>139</v>
      </c>
      <c r="E26" s="109" t="s">
        <v>336</v>
      </c>
      <c r="F26" s="69">
        <v>6650</v>
      </c>
      <c r="G26" s="162"/>
      <c r="H26" s="138">
        <v>4700</v>
      </c>
    </row>
    <row r="27" spans="1:8" ht="19.5" customHeight="1">
      <c r="A27" s="157"/>
      <c r="B27" s="158"/>
      <c r="C27" s="158"/>
      <c r="D27" s="92" t="s">
        <v>140</v>
      </c>
      <c r="E27" s="84" t="s">
        <v>403</v>
      </c>
      <c r="F27" s="71">
        <v>4500</v>
      </c>
      <c r="G27" s="164"/>
      <c r="H27" s="138">
        <v>3000</v>
      </c>
    </row>
    <row r="28" spans="1:8" ht="19.5" customHeight="1">
      <c r="A28" s="157"/>
      <c r="B28" s="158"/>
      <c r="C28" s="158"/>
      <c r="D28" s="92" t="s">
        <v>141</v>
      </c>
      <c r="E28" s="84" t="s">
        <v>404</v>
      </c>
      <c r="F28" s="71">
        <v>2600</v>
      </c>
      <c r="G28" s="164"/>
      <c r="H28" s="138">
        <v>1750</v>
      </c>
    </row>
    <row r="29" spans="1:8" ht="19.5" customHeight="1">
      <c r="A29" s="157"/>
      <c r="B29" s="158"/>
      <c r="C29" s="158"/>
      <c r="D29" s="92" t="s">
        <v>142</v>
      </c>
      <c r="E29" s="84" t="s">
        <v>405</v>
      </c>
      <c r="F29" s="72">
        <v>5950</v>
      </c>
      <c r="G29" s="165"/>
      <c r="H29" s="138">
        <v>4050</v>
      </c>
    </row>
    <row r="30" spans="1:8" ht="19.5" customHeight="1">
      <c r="A30" s="157"/>
      <c r="B30" s="158"/>
      <c r="C30" s="158"/>
      <c r="D30" s="92" t="s">
        <v>143</v>
      </c>
      <c r="E30" s="84" t="s">
        <v>394</v>
      </c>
      <c r="F30" s="72">
        <v>1500</v>
      </c>
      <c r="G30" s="165"/>
      <c r="H30" s="138">
        <v>1200</v>
      </c>
    </row>
    <row r="31" spans="1:8" ht="19.5" customHeight="1">
      <c r="A31" s="157"/>
      <c r="B31" s="158"/>
      <c r="C31" s="158"/>
      <c r="D31" s="92" t="s">
        <v>144</v>
      </c>
      <c r="E31" s="84" t="s">
        <v>395</v>
      </c>
      <c r="F31" s="71">
        <v>1400</v>
      </c>
      <c r="G31" s="164"/>
      <c r="H31" s="138">
        <v>1100</v>
      </c>
    </row>
    <row r="32" spans="1:8" ht="19.5" customHeight="1">
      <c r="A32" s="157"/>
      <c r="B32" s="158"/>
      <c r="C32" s="158"/>
      <c r="D32" s="92" t="s">
        <v>145</v>
      </c>
      <c r="E32" s="84" t="s">
        <v>396</v>
      </c>
      <c r="F32" s="71">
        <v>350</v>
      </c>
      <c r="G32" s="164"/>
      <c r="H32" s="138">
        <v>350</v>
      </c>
    </row>
    <row r="33" spans="1:8" ht="19.5" customHeight="1">
      <c r="A33" s="157"/>
      <c r="B33" s="158"/>
      <c r="C33" s="158"/>
      <c r="D33" s="92"/>
      <c r="E33" s="84"/>
      <c r="F33" s="71"/>
      <c r="G33" s="164"/>
      <c r="H33" s="138"/>
    </row>
    <row r="34" spans="1:8" ht="19.5" customHeight="1">
      <c r="A34" s="157"/>
      <c r="B34" s="158"/>
      <c r="C34" s="158"/>
      <c r="D34" s="92"/>
      <c r="E34" s="84"/>
      <c r="F34" s="71"/>
      <c r="G34" s="164"/>
      <c r="H34" s="138"/>
    </row>
    <row r="35" spans="1:8" ht="19.5" customHeight="1">
      <c r="A35" s="157"/>
      <c r="B35" s="158"/>
      <c r="C35" s="158"/>
      <c r="D35" s="92"/>
      <c r="E35" s="84"/>
      <c r="F35" s="71"/>
      <c r="G35" s="164"/>
      <c r="H35" s="138"/>
    </row>
    <row r="36" spans="1:8" ht="19.5" customHeight="1">
      <c r="A36" s="157"/>
      <c r="B36" s="158"/>
      <c r="C36" s="158"/>
      <c r="D36" s="92"/>
      <c r="E36" s="84"/>
      <c r="F36" s="71"/>
      <c r="G36" s="164"/>
      <c r="H36" s="138"/>
    </row>
    <row r="37" spans="1:8" ht="19.5" customHeight="1">
      <c r="A37" s="157"/>
      <c r="B37" s="158"/>
      <c r="C37" s="158"/>
      <c r="D37" s="92"/>
      <c r="E37" s="84"/>
      <c r="F37" s="71"/>
      <c r="G37" s="164"/>
      <c r="H37" s="138"/>
    </row>
    <row r="38" spans="1:8" ht="19.5" customHeight="1">
      <c r="A38" s="157"/>
      <c r="B38" s="158"/>
      <c r="C38" s="158"/>
      <c r="D38" s="92"/>
      <c r="E38" s="84"/>
      <c r="F38" s="71"/>
      <c r="G38" s="164"/>
      <c r="H38" s="138"/>
    </row>
    <row r="39" spans="1:8" ht="19.5" customHeight="1">
      <c r="A39" s="157"/>
      <c r="B39" s="158"/>
      <c r="C39" s="158"/>
      <c r="D39" s="92"/>
      <c r="E39" s="84"/>
      <c r="F39" s="71"/>
      <c r="G39" s="164"/>
      <c r="H39" s="138"/>
    </row>
    <row r="40" spans="1:8" ht="19.5" customHeight="1">
      <c r="A40" s="157"/>
      <c r="B40" s="158"/>
      <c r="C40" s="158"/>
      <c r="D40" s="92"/>
      <c r="E40" s="84"/>
      <c r="F40" s="71"/>
      <c r="G40" s="164"/>
      <c r="H40" s="138"/>
    </row>
    <row r="41" spans="1:8" ht="19.5" customHeight="1">
      <c r="A41" s="157"/>
      <c r="B41" s="158"/>
      <c r="C41" s="158"/>
      <c r="D41" s="93"/>
      <c r="E41" s="38"/>
      <c r="F41" s="18"/>
      <c r="G41" s="53"/>
      <c r="H41" s="138"/>
    </row>
    <row r="42" spans="1:8" ht="19.5" customHeight="1">
      <c r="A42" s="157"/>
      <c r="B42" s="158"/>
      <c r="C42" s="158"/>
      <c r="D42" s="93"/>
      <c r="E42" s="38"/>
      <c r="F42" s="11"/>
      <c r="G42" s="53"/>
      <c r="H42" s="138"/>
    </row>
    <row r="43" spans="1:8" ht="19.5" customHeight="1">
      <c r="A43" s="157"/>
      <c r="B43" s="158"/>
      <c r="C43" s="158"/>
      <c r="D43" s="93"/>
      <c r="E43" s="38"/>
      <c r="F43" s="11"/>
      <c r="G43" s="53"/>
      <c r="H43" s="138"/>
    </row>
    <row r="44" spans="1:8" ht="19.5" customHeight="1">
      <c r="A44" s="157"/>
      <c r="B44" s="158"/>
      <c r="C44" s="158"/>
      <c r="D44" s="93"/>
      <c r="E44" s="38"/>
      <c r="F44" s="11"/>
      <c r="G44" s="53"/>
      <c r="H44" s="138"/>
    </row>
    <row r="45" spans="1:8" ht="19.5" customHeight="1">
      <c r="A45" s="157"/>
      <c r="B45" s="158"/>
      <c r="C45" s="158"/>
      <c r="D45" s="93"/>
      <c r="E45" s="38"/>
      <c r="F45" s="11"/>
      <c r="G45" s="53"/>
      <c r="H45" s="138"/>
    </row>
    <row r="46" spans="1:8" ht="19.5" customHeight="1">
      <c r="A46" s="157"/>
      <c r="B46" s="158"/>
      <c r="C46" s="158"/>
      <c r="D46" s="93"/>
      <c r="E46" s="38"/>
      <c r="F46" s="11"/>
      <c r="G46" s="53"/>
      <c r="H46" s="138"/>
    </row>
    <row r="47" spans="1:8" ht="19.5" customHeight="1">
      <c r="A47" s="166"/>
      <c r="B47" s="167"/>
      <c r="C47" s="167"/>
      <c r="D47" s="98"/>
      <c r="E47" s="39"/>
      <c r="F47" s="13"/>
      <c r="G47" s="54"/>
      <c r="H47" s="139"/>
    </row>
    <row r="48" spans="1:8" s="16" customFormat="1" ht="19.5" customHeight="1">
      <c r="A48" s="221"/>
      <c r="B48" s="222"/>
      <c r="C48" s="222"/>
      <c r="D48" s="94"/>
      <c r="E48" s="43" t="str">
        <f>CONCATENATE(FIXED(COUNTA(E5:E47),0,0),"　店")</f>
        <v>28　店</v>
      </c>
      <c r="F48" s="12">
        <f>SUM(F5:F47)</f>
        <v>131900</v>
      </c>
      <c r="G48" s="12">
        <f>SUM(G5:G47)</f>
        <v>0</v>
      </c>
      <c r="H48" s="56">
        <f>SUM(H5:H47)</f>
        <v>79200</v>
      </c>
    </row>
    <row r="49" spans="1:8" s="16" customFormat="1" ht="19.5" customHeight="1">
      <c r="A49" s="216" t="s">
        <v>452</v>
      </c>
      <c r="B49" s="1"/>
      <c r="C49" s="1"/>
      <c r="D49" s="87"/>
      <c r="E49" s="2"/>
      <c r="F49" s="2"/>
      <c r="G49" s="2"/>
      <c r="H49" s="4" t="s">
        <v>28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H49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34" customWidth="1"/>
    <col min="6" max="7" width="20.625" style="17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83" t="s">
        <v>0</v>
      </c>
      <c r="B1" s="284"/>
      <c r="C1" s="285"/>
      <c r="D1" s="124" t="s">
        <v>30</v>
      </c>
      <c r="E1" s="276"/>
      <c r="F1" s="277"/>
      <c r="G1" s="123" t="s">
        <v>231</v>
      </c>
      <c r="H1" s="212"/>
    </row>
    <row r="2" spans="1:8" s="3" customFormat="1" ht="39.75" customHeight="1">
      <c r="A2" s="286"/>
      <c r="B2" s="287"/>
      <c r="C2" s="288"/>
      <c r="D2" s="124" t="s">
        <v>31</v>
      </c>
      <c r="E2" s="278"/>
      <c r="F2" s="277"/>
      <c r="G2" s="123" t="s">
        <v>2</v>
      </c>
      <c r="H2" s="215">
        <f>SUM(C6,C16,C35)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81"/>
      <c r="H3" s="290"/>
    </row>
    <row r="4" spans="1:8" s="5" customFormat="1" ht="19.5" customHeight="1">
      <c r="A4" s="279" t="s">
        <v>34</v>
      </c>
      <c r="B4" s="259"/>
      <c r="C4" s="280"/>
      <c r="D4" s="289" t="s">
        <v>29</v>
      </c>
      <c r="E4" s="258"/>
      <c r="F4" s="125" t="s">
        <v>32</v>
      </c>
      <c r="G4" s="214" t="s">
        <v>418</v>
      </c>
      <c r="H4" s="126" t="s">
        <v>33</v>
      </c>
    </row>
    <row r="5" spans="1:8" ht="19.5" customHeight="1">
      <c r="A5" s="178" t="s">
        <v>18</v>
      </c>
      <c r="B5" s="179"/>
      <c r="C5" s="179"/>
      <c r="D5" s="97" t="s">
        <v>146</v>
      </c>
      <c r="E5" s="106" t="s">
        <v>389</v>
      </c>
      <c r="F5" s="79">
        <v>10100</v>
      </c>
      <c r="G5" s="129"/>
      <c r="H5" s="140">
        <v>7350</v>
      </c>
    </row>
    <row r="6" spans="1:8" ht="19.5" customHeight="1">
      <c r="A6" s="157">
        <f>SUM(F13)</f>
        <v>10100</v>
      </c>
      <c r="B6" s="158" t="s">
        <v>22</v>
      </c>
      <c r="C6" s="158">
        <f>SUM(G13)</f>
        <v>0</v>
      </c>
      <c r="D6" s="93"/>
      <c r="E6" s="35"/>
      <c r="F6" s="18"/>
      <c r="G6" s="53"/>
      <c r="H6" s="138"/>
    </row>
    <row r="7" spans="1:8" ht="19.5" customHeight="1">
      <c r="A7" s="49"/>
      <c r="B7" s="50"/>
      <c r="C7" s="50"/>
      <c r="D7" s="93"/>
      <c r="E7" s="35"/>
      <c r="F7" s="18"/>
      <c r="G7" s="53"/>
      <c r="H7" s="138"/>
    </row>
    <row r="8" spans="1:8" ht="19.5" customHeight="1">
      <c r="A8" s="49"/>
      <c r="B8" s="50"/>
      <c r="C8" s="50"/>
      <c r="D8" s="93"/>
      <c r="E8" s="35"/>
      <c r="F8" s="18"/>
      <c r="G8" s="53"/>
      <c r="H8" s="138"/>
    </row>
    <row r="9" spans="1:8" ht="19.5" customHeight="1">
      <c r="A9" s="49"/>
      <c r="B9" s="50"/>
      <c r="C9" s="50"/>
      <c r="D9" s="93"/>
      <c r="E9" s="35"/>
      <c r="F9" s="18"/>
      <c r="G9" s="53"/>
      <c r="H9" s="138"/>
    </row>
    <row r="10" spans="1:8" ht="19.5" customHeight="1">
      <c r="A10" s="49"/>
      <c r="B10" s="50"/>
      <c r="C10" s="50"/>
      <c r="D10" s="93"/>
      <c r="E10" s="35"/>
      <c r="F10" s="18"/>
      <c r="G10" s="53"/>
      <c r="H10" s="138"/>
    </row>
    <row r="11" spans="1:8" ht="19.5" customHeight="1">
      <c r="A11" s="49"/>
      <c r="B11" s="50"/>
      <c r="C11" s="50"/>
      <c r="D11" s="93"/>
      <c r="E11" s="35"/>
      <c r="F11" s="18"/>
      <c r="G11" s="53"/>
      <c r="H11" s="138"/>
    </row>
    <row r="12" spans="1:8" ht="19.5" customHeight="1">
      <c r="A12" s="180"/>
      <c r="B12" s="181"/>
      <c r="C12" s="181"/>
      <c r="D12" s="95"/>
      <c r="E12" s="182"/>
      <c r="F12" s="21"/>
      <c r="G12" s="73"/>
      <c r="H12" s="139"/>
    </row>
    <row r="13" spans="1:8" s="16" customFormat="1" ht="19.5" customHeight="1">
      <c r="A13" s="221"/>
      <c r="B13" s="222"/>
      <c r="C13" s="222"/>
      <c r="D13" s="94"/>
      <c r="E13" s="15" t="str">
        <f>CONCATENATE(FIXED(COUNTA(E5:E12),0,0),"　店")</f>
        <v>1　店</v>
      </c>
      <c r="F13" s="19">
        <f>SUM(F5:F12)</f>
        <v>10100</v>
      </c>
      <c r="G13" s="19">
        <f>SUM(G5:G12)</f>
        <v>0</v>
      </c>
      <c r="H13" s="55">
        <f>SUM(H5:H12)</f>
        <v>7350</v>
      </c>
    </row>
    <row r="14" spans="1:8" s="16" customFormat="1" ht="19.5" customHeight="1">
      <c r="A14" s="171"/>
      <c r="B14" s="172"/>
      <c r="C14" s="172"/>
      <c r="D14" s="173"/>
      <c r="E14" s="174"/>
      <c r="F14" s="175"/>
      <c r="G14" s="176"/>
      <c r="H14" s="177"/>
    </row>
    <row r="15" spans="1:8" ht="19.5" customHeight="1">
      <c r="A15" s="156" t="s">
        <v>10</v>
      </c>
      <c r="B15" s="37"/>
      <c r="C15" s="37"/>
      <c r="D15" s="91" t="s">
        <v>147</v>
      </c>
      <c r="E15" s="37" t="s">
        <v>322</v>
      </c>
      <c r="F15" s="26">
        <v>19300</v>
      </c>
      <c r="G15" s="168"/>
      <c r="H15" s="137">
        <v>12900</v>
      </c>
    </row>
    <row r="16" spans="1:8" ht="19.5" customHeight="1">
      <c r="A16" s="157">
        <f>SUM(F32)</f>
        <v>49900</v>
      </c>
      <c r="B16" s="158" t="s">
        <v>22</v>
      </c>
      <c r="C16" s="158">
        <f>SUM(G32)</f>
        <v>0</v>
      </c>
      <c r="D16" s="92" t="s">
        <v>148</v>
      </c>
      <c r="E16" s="35" t="s">
        <v>272</v>
      </c>
      <c r="F16" s="27">
        <v>6950</v>
      </c>
      <c r="G16" s="169"/>
      <c r="H16" s="138">
        <v>5050</v>
      </c>
    </row>
    <row r="17" spans="1:8" ht="19.5" customHeight="1">
      <c r="A17" s="157"/>
      <c r="B17" s="158"/>
      <c r="C17" s="158"/>
      <c r="D17" s="92" t="s">
        <v>149</v>
      </c>
      <c r="E17" s="35" t="s">
        <v>323</v>
      </c>
      <c r="F17" s="27">
        <v>6100</v>
      </c>
      <c r="G17" s="169"/>
      <c r="H17" s="138">
        <v>4150</v>
      </c>
    </row>
    <row r="18" spans="1:8" ht="19.5" customHeight="1">
      <c r="A18" s="157"/>
      <c r="B18" s="158"/>
      <c r="C18" s="158"/>
      <c r="D18" s="92" t="s">
        <v>150</v>
      </c>
      <c r="E18" s="35" t="s">
        <v>324</v>
      </c>
      <c r="F18" s="27">
        <v>2000</v>
      </c>
      <c r="G18" s="169"/>
      <c r="H18" s="138">
        <v>1200</v>
      </c>
    </row>
    <row r="19" spans="1:8" ht="19.5" customHeight="1">
      <c r="A19" s="183"/>
      <c r="B19" s="35"/>
      <c r="C19" s="35"/>
      <c r="D19" s="92" t="s">
        <v>151</v>
      </c>
      <c r="E19" s="107" t="s">
        <v>325</v>
      </c>
      <c r="F19" s="28">
        <v>6700</v>
      </c>
      <c r="G19" s="170"/>
      <c r="H19" s="138">
        <v>5450</v>
      </c>
    </row>
    <row r="20" spans="1:8" ht="19.5" customHeight="1">
      <c r="A20" s="49"/>
      <c r="B20" s="50"/>
      <c r="C20" s="50"/>
      <c r="D20" s="92" t="s">
        <v>152</v>
      </c>
      <c r="E20" s="107" t="s">
        <v>390</v>
      </c>
      <c r="F20" s="28">
        <v>1950</v>
      </c>
      <c r="G20" s="170"/>
      <c r="H20" s="138">
        <v>1600</v>
      </c>
    </row>
    <row r="21" spans="1:8" ht="19.5" customHeight="1">
      <c r="A21" s="157"/>
      <c r="B21" s="158"/>
      <c r="C21" s="158"/>
      <c r="D21" s="92" t="s">
        <v>153</v>
      </c>
      <c r="E21" s="107" t="s">
        <v>391</v>
      </c>
      <c r="F21" s="28">
        <v>1750</v>
      </c>
      <c r="G21" s="170"/>
      <c r="H21" s="138">
        <v>1500</v>
      </c>
    </row>
    <row r="22" spans="1:8" ht="19.5" customHeight="1">
      <c r="A22" s="157"/>
      <c r="B22" s="158"/>
      <c r="C22" s="158"/>
      <c r="D22" s="92" t="s">
        <v>154</v>
      </c>
      <c r="E22" s="107" t="s">
        <v>326</v>
      </c>
      <c r="F22" s="28">
        <v>2900</v>
      </c>
      <c r="G22" s="170"/>
      <c r="H22" s="138">
        <v>2150</v>
      </c>
    </row>
    <row r="23" spans="1:8" ht="19.5" customHeight="1">
      <c r="A23" s="157"/>
      <c r="B23" s="158"/>
      <c r="C23" s="158"/>
      <c r="D23" s="92" t="s">
        <v>155</v>
      </c>
      <c r="E23" s="107" t="s">
        <v>392</v>
      </c>
      <c r="F23" s="28">
        <v>2250</v>
      </c>
      <c r="G23" s="170"/>
      <c r="H23" s="138">
        <v>1800</v>
      </c>
    </row>
    <row r="24" spans="1:8" ht="19.5" customHeight="1">
      <c r="A24" s="157"/>
      <c r="B24" s="158"/>
      <c r="C24" s="158"/>
      <c r="D24" s="92"/>
      <c r="E24" s="35"/>
      <c r="F24" s="28"/>
      <c r="G24" s="170"/>
      <c r="H24" s="138"/>
    </row>
    <row r="25" spans="1:8" ht="19.5" customHeight="1">
      <c r="A25" s="157"/>
      <c r="B25" s="158"/>
      <c r="C25" s="158"/>
      <c r="D25" s="92"/>
      <c r="E25" s="35"/>
      <c r="F25" s="28"/>
      <c r="G25" s="170"/>
      <c r="H25" s="138"/>
    </row>
    <row r="26" spans="1:8" ht="19.5" customHeight="1">
      <c r="A26" s="157"/>
      <c r="B26" s="158"/>
      <c r="C26" s="158"/>
      <c r="D26" s="92"/>
      <c r="E26" s="35"/>
      <c r="F26" s="28"/>
      <c r="G26" s="170"/>
      <c r="H26" s="138"/>
    </row>
    <row r="27" spans="1:8" ht="19.5" customHeight="1">
      <c r="A27" s="157"/>
      <c r="B27" s="158"/>
      <c r="C27" s="158"/>
      <c r="D27" s="92"/>
      <c r="E27" s="35"/>
      <c r="F27" s="28"/>
      <c r="G27" s="170"/>
      <c r="H27" s="138"/>
    </row>
    <row r="28" spans="1:8" ht="19.5" customHeight="1">
      <c r="A28" s="157"/>
      <c r="B28" s="158"/>
      <c r="C28" s="158"/>
      <c r="D28" s="92"/>
      <c r="E28" s="35"/>
      <c r="F28" s="28"/>
      <c r="G28" s="170"/>
      <c r="H28" s="138"/>
    </row>
    <row r="29" spans="1:8" ht="19.5" customHeight="1">
      <c r="A29" s="157"/>
      <c r="B29" s="158"/>
      <c r="C29" s="158"/>
      <c r="D29" s="92"/>
      <c r="E29" s="35"/>
      <c r="F29" s="28"/>
      <c r="G29" s="170"/>
      <c r="H29" s="138"/>
    </row>
    <row r="30" spans="1:8" ht="19.5" customHeight="1">
      <c r="A30" s="157"/>
      <c r="B30" s="158"/>
      <c r="C30" s="158"/>
      <c r="D30" s="93"/>
      <c r="E30" s="35"/>
      <c r="F30" s="18"/>
      <c r="G30" s="53"/>
      <c r="H30" s="138"/>
    </row>
    <row r="31" spans="1:8" ht="19.5" customHeight="1">
      <c r="A31" s="157"/>
      <c r="B31" s="158"/>
      <c r="C31" s="158"/>
      <c r="D31" s="93"/>
      <c r="E31" s="35"/>
      <c r="F31" s="18"/>
      <c r="G31" s="53"/>
      <c r="H31" s="138"/>
    </row>
    <row r="32" spans="1:8" s="16" customFormat="1" ht="19.5" customHeight="1">
      <c r="A32" s="221"/>
      <c r="B32" s="222"/>
      <c r="C32" s="222"/>
      <c r="D32" s="94"/>
      <c r="E32" s="15" t="str">
        <f>CONCATENATE(FIXED(COUNTA(E15:E31),0,0),"　店")</f>
        <v>9　店</v>
      </c>
      <c r="F32" s="19">
        <f>SUM(F15:F31)</f>
        <v>49900</v>
      </c>
      <c r="G32" s="19">
        <f>SUM(G15:G31)</f>
        <v>0</v>
      </c>
      <c r="H32" s="55">
        <f>SUM(H15:H31)</f>
        <v>35800</v>
      </c>
    </row>
    <row r="33" spans="1:8" s="16" customFormat="1" ht="19.5" customHeight="1">
      <c r="A33" s="171"/>
      <c r="B33" s="172"/>
      <c r="C33" s="172"/>
      <c r="D33" s="173"/>
      <c r="E33" s="174"/>
      <c r="F33" s="175"/>
      <c r="G33" s="176"/>
      <c r="H33" s="177"/>
    </row>
    <row r="34" spans="1:8" ht="19.5" customHeight="1">
      <c r="A34" s="156" t="s">
        <v>11</v>
      </c>
      <c r="B34" s="37"/>
      <c r="C34" s="37"/>
      <c r="D34" s="91" t="s">
        <v>156</v>
      </c>
      <c r="E34" s="37" t="s">
        <v>327</v>
      </c>
      <c r="F34" s="14">
        <v>17450</v>
      </c>
      <c r="G34" s="48"/>
      <c r="H34" s="137">
        <v>11400</v>
      </c>
    </row>
    <row r="35" spans="1:8" ht="19.5" customHeight="1">
      <c r="A35" s="157">
        <f>SUM(F48)</f>
        <v>27050</v>
      </c>
      <c r="B35" s="158" t="s">
        <v>22</v>
      </c>
      <c r="C35" s="158">
        <f>SUM(G48)</f>
        <v>0</v>
      </c>
      <c r="D35" s="92" t="s">
        <v>157</v>
      </c>
      <c r="E35" s="35" t="s">
        <v>393</v>
      </c>
      <c r="F35" s="11">
        <v>9600</v>
      </c>
      <c r="G35" s="53"/>
      <c r="H35" s="138">
        <v>7200</v>
      </c>
    </row>
    <row r="36" spans="1:8" ht="19.5" customHeight="1">
      <c r="A36" s="49"/>
      <c r="B36" s="50"/>
      <c r="C36" s="50"/>
      <c r="D36" s="92"/>
      <c r="E36" s="35"/>
      <c r="F36" s="11"/>
      <c r="G36" s="53"/>
      <c r="H36" s="138"/>
    </row>
    <row r="37" spans="1:8" ht="19.5" customHeight="1">
      <c r="A37" s="49"/>
      <c r="B37" s="50"/>
      <c r="C37" s="50"/>
      <c r="D37" s="92"/>
      <c r="E37" s="35"/>
      <c r="F37" s="11"/>
      <c r="G37" s="53"/>
      <c r="H37" s="138"/>
    </row>
    <row r="38" spans="1:8" ht="19.5" customHeight="1">
      <c r="A38" s="49"/>
      <c r="B38" s="50"/>
      <c r="C38" s="50"/>
      <c r="D38" s="92"/>
      <c r="E38" s="35"/>
      <c r="F38" s="11"/>
      <c r="G38" s="53"/>
      <c r="H38" s="138"/>
    </row>
    <row r="39" spans="1:8" ht="19.5" customHeight="1">
      <c r="A39" s="49"/>
      <c r="B39" s="50"/>
      <c r="C39" s="50"/>
      <c r="D39" s="92"/>
      <c r="E39" s="35"/>
      <c r="F39" s="11"/>
      <c r="G39" s="53"/>
      <c r="H39" s="138"/>
    </row>
    <row r="40" spans="1:8" ht="19.5" customHeight="1">
      <c r="A40" s="49"/>
      <c r="B40" s="50"/>
      <c r="C40" s="50"/>
      <c r="D40" s="92"/>
      <c r="E40" s="35"/>
      <c r="F40" s="11"/>
      <c r="G40" s="53"/>
      <c r="H40" s="138"/>
    </row>
    <row r="41" spans="1:8" ht="19.5" customHeight="1">
      <c r="A41" s="49"/>
      <c r="B41" s="50"/>
      <c r="C41" s="50"/>
      <c r="D41" s="92"/>
      <c r="E41" s="35"/>
      <c r="F41" s="11"/>
      <c r="G41" s="53"/>
      <c r="H41" s="138"/>
    </row>
    <row r="42" spans="1:8" ht="19.5" customHeight="1">
      <c r="A42" s="49"/>
      <c r="B42" s="50"/>
      <c r="C42" s="50"/>
      <c r="D42" s="92"/>
      <c r="E42" s="35"/>
      <c r="F42" s="11"/>
      <c r="G42" s="53"/>
      <c r="H42" s="138"/>
    </row>
    <row r="43" spans="1:8" ht="19.5" customHeight="1">
      <c r="A43" s="49"/>
      <c r="B43" s="50"/>
      <c r="C43" s="50"/>
      <c r="D43" s="92"/>
      <c r="E43" s="35"/>
      <c r="F43" s="11"/>
      <c r="G43" s="53"/>
      <c r="H43" s="138"/>
    </row>
    <row r="44" spans="1:8" ht="19.5" customHeight="1">
      <c r="A44" s="49"/>
      <c r="B44" s="50"/>
      <c r="C44" s="50"/>
      <c r="D44" s="92"/>
      <c r="E44" s="35"/>
      <c r="F44" s="11"/>
      <c r="G44" s="53"/>
      <c r="H44" s="138"/>
    </row>
    <row r="45" spans="1:8" ht="19.5" customHeight="1">
      <c r="A45" s="49"/>
      <c r="B45" s="50"/>
      <c r="C45" s="50"/>
      <c r="D45" s="92"/>
      <c r="E45" s="35"/>
      <c r="F45" s="11"/>
      <c r="G45" s="53"/>
      <c r="H45" s="138"/>
    </row>
    <row r="46" spans="1:8" ht="19.5" customHeight="1">
      <c r="A46" s="157"/>
      <c r="B46" s="158"/>
      <c r="C46" s="158"/>
      <c r="D46" s="93"/>
      <c r="E46" s="35"/>
      <c r="F46" s="18"/>
      <c r="G46" s="53"/>
      <c r="H46" s="138"/>
    </row>
    <row r="47" spans="1:8" ht="19.5" customHeight="1">
      <c r="A47" s="157"/>
      <c r="B47" s="158"/>
      <c r="C47" s="158"/>
      <c r="D47" s="93"/>
      <c r="E47" s="35"/>
      <c r="F47" s="18"/>
      <c r="G47" s="53"/>
      <c r="H47" s="138"/>
    </row>
    <row r="48" spans="1:8" s="16" customFormat="1" ht="19.5" customHeight="1">
      <c r="A48" s="221"/>
      <c r="B48" s="222"/>
      <c r="C48" s="222"/>
      <c r="D48" s="94"/>
      <c r="E48" s="15" t="str">
        <f>CONCATENATE(FIXED(COUNTA(E34:E47),0,0),"　店")</f>
        <v>2　店</v>
      </c>
      <c r="F48" s="19">
        <f>SUM(F34:F47)</f>
        <v>27050</v>
      </c>
      <c r="G48" s="19">
        <f>SUM(G34:G47)</f>
        <v>0</v>
      </c>
      <c r="H48" s="55">
        <f>SUM(H34:H47)</f>
        <v>18600</v>
      </c>
    </row>
    <row r="49" spans="1:8" s="16" customFormat="1" ht="19.5" customHeight="1">
      <c r="A49" s="216" t="s">
        <v>452</v>
      </c>
      <c r="B49" s="1"/>
      <c r="C49" s="1"/>
      <c r="D49" s="87"/>
      <c r="E49" s="2"/>
      <c r="F49" s="2"/>
      <c r="G49" s="2"/>
      <c r="H49" s="4" t="s">
        <v>28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H49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31 G34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0" customWidth="1"/>
    <col min="6" max="7" width="20.625" style="17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83" t="s">
        <v>0</v>
      </c>
      <c r="B1" s="284"/>
      <c r="C1" s="285"/>
      <c r="D1" s="124" t="s">
        <v>30</v>
      </c>
      <c r="E1" s="276"/>
      <c r="F1" s="277"/>
      <c r="G1" s="123" t="s">
        <v>231</v>
      </c>
      <c r="H1" s="212"/>
    </row>
    <row r="2" spans="1:8" s="3" customFormat="1" ht="39.75" customHeight="1">
      <c r="A2" s="286"/>
      <c r="B2" s="287"/>
      <c r="C2" s="288"/>
      <c r="D2" s="124" t="s">
        <v>31</v>
      </c>
      <c r="E2" s="278"/>
      <c r="F2" s="277"/>
      <c r="G2" s="123" t="s">
        <v>2</v>
      </c>
      <c r="H2" s="215">
        <f>SUM(C6)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81"/>
      <c r="H3" s="290"/>
    </row>
    <row r="4" spans="1:8" s="5" customFormat="1" ht="19.5" customHeight="1">
      <c r="A4" s="279" t="s">
        <v>34</v>
      </c>
      <c r="B4" s="259"/>
      <c r="C4" s="280"/>
      <c r="D4" s="289" t="s">
        <v>29</v>
      </c>
      <c r="E4" s="258"/>
      <c r="F4" s="125" t="s">
        <v>32</v>
      </c>
      <c r="G4" s="214" t="s">
        <v>418</v>
      </c>
      <c r="H4" s="126" t="s">
        <v>33</v>
      </c>
    </row>
    <row r="5" spans="1:8" ht="19.5" customHeight="1">
      <c r="A5" s="156" t="s">
        <v>12</v>
      </c>
      <c r="B5" s="37"/>
      <c r="C5" s="37"/>
      <c r="D5" s="91" t="s">
        <v>158</v>
      </c>
      <c r="E5" s="42" t="s">
        <v>308</v>
      </c>
      <c r="F5" s="184">
        <v>10900</v>
      </c>
      <c r="G5" s="116"/>
      <c r="H5" s="137">
        <v>7700</v>
      </c>
    </row>
    <row r="6" spans="1:8" ht="19.5" customHeight="1">
      <c r="A6" s="157">
        <f>SUM(F48)</f>
        <v>67050</v>
      </c>
      <c r="B6" s="158" t="s">
        <v>22</v>
      </c>
      <c r="C6" s="158">
        <f>SUM(G48)</f>
        <v>0</v>
      </c>
      <c r="D6" s="92" t="s">
        <v>159</v>
      </c>
      <c r="E6" s="38" t="s">
        <v>309</v>
      </c>
      <c r="F6" s="185">
        <v>1950</v>
      </c>
      <c r="G6" s="117"/>
      <c r="H6" s="138">
        <v>1150</v>
      </c>
    </row>
    <row r="7" spans="1:8" ht="19.5" customHeight="1">
      <c r="A7" s="219"/>
      <c r="B7" s="220"/>
      <c r="C7" s="220"/>
      <c r="D7" s="92" t="s">
        <v>160</v>
      </c>
      <c r="E7" s="38" t="s">
        <v>310</v>
      </c>
      <c r="F7" s="185">
        <v>8200</v>
      </c>
      <c r="G7" s="117"/>
      <c r="H7" s="138">
        <v>4800</v>
      </c>
    </row>
    <row r="8" spans="1:8" ht="19.5" customHeight="1">
      <c r="A8" s="219"/>
      <c r="B8" s="220"/>
      <c r="C8" s="220"/>
      <c r="D8" s="92" t="s">
        <v>161</v>
      </c>
      <c r="E8" s="38" t="s">
        <v>311</v>
      </c>
      <c r="F8" s="185">
        <v>1700</v>
      </c>
      <c r="G8" s="117"/>
      <c r="H8" s="138">
        <v>1050</v>
      </c>
    </row>
    <row r="9" spans="1:8" ht="19.5" customHeight="1">
      <c r="A9" s="219"/>
      <c r="B9" s="220"/>
      <c r="C9" s="220"/>
      <c r="D9" s="92" t="s">
        <v>162</v>
      </c>
      <c r="E9" s="38" t="s">
        <v>312</v>
      </c>
      <c r="F9" s="185">
        <v>2300</v>
      </c>
      <c r="G9" s="117"/>
      <c r="H9" s="138">
        <v>1450</v>
      </c>
    </row>
    <row r="10" spans="1:8" ht="19.5" customHeight="1">
      <c r="A10" s="219"/>
      <c r="B10" s="220"/>
      <c r="C10" s="220"/>
      <c r="D10" s="92" t="s">
        <v>163</v>
      </c>
      <c r="E10" s="38" t="s">
        <v>313</v>
      </c>
      <c r="F10" s="185">
        <v>4100</v>
      </c>
      <c r="G10" s="117"/>
      <c r="H10" s="138">
        <v>2450</v>
      </c>
    </row>
    <row r="11" spans="1:8" ht="19.5" customHeight="1">
      <c r="A11" s="219"/>
      <c r="B11" s="220"/>
      <c r="C11" s="220"/>
      <c r="D11" s="92" t="s">
        <v>164</v>
      </c>
      <c r="E11" s="38" t="s">
        <v>314</v>
      </c>
      <c r="F11" s="185">
        <v>2750</v>
      </c>
      <c r="G11" s="117"/>
      <c r="H11" s="138">
        <v>1850</v>
      </c>
    </row>
    <row r="12" spans="1:8" ht="19.5" customHeight="1">
      <c r="A12" s="219"/>
      <c r="B12" s="220"/>
      <c r="C12" s="220"/>
      <c r="D12" s="92" t="s">
        <v>165</v>
      </c>
      <c r="E12" s="38" t="s">
        <v>315</v>
      </c>
      <c r="F12" s="185">
        <v>5900</v>
      </c>
      <c r="G12" s="117"/>
      <c r="H12" s="138">
        <v>4200</v>
      </c>
    </row>
    <row r="13" spans="1:8" ht="19.5" customHeight="1">
      <c r="A13" s="219"/>
      <c r="B13" s="220"/>
      <c r="C13" s="220"/>
      <c r="D13" s="92" t="s">
        <v>166</v>
      </c>
      <c r="E13" s="38" t="s">
        <v>316</v>
      </c>
      <c r="F13" s="185">
        <v>2100</v>
      </c>
      <c r="G13" s="117"/>
      <c r="H13" s="138">
        <v>1450</v>
      </c>
    </row>
    <row r="14" spans="1:8" ht="19.5" customHeight="1">
      <c r="A14" s="219"/>
      <c r="B14" s="220"/>
      <c r="C14" s="220"/>
      <c r="D14" s="92" t="s">
        <v>167</v>
      </c>
      <c r="E14" s="38" t="s">
        <v>317</v>
      </c>
      <c r="F14" s="185">
        <v>2300</v>
      </c>
      <c r="G14" s="117"/>
      <c r="H14" s="138">
        <v>1500</v>
      </c>
    </row>
    <row r="15" spans="1:8" ht="19.5" customHeight="1">
      <c r="A15" s="219"/>
      <c r="B15" s="220"/>
      <c r="C15" s="220"/>
      <c r="D15" s="92" t="s">
        <v>168</v>
      </c>
      <c r="E15" s="38" t="s">
        <v>430</v>
      </c>
      <c r="F15" s="185">
        <v>6050</v>
      </c>
      <c r="G15" s="117"/>
      <c r="H15" s="138">
        <v>4400</v>
      </c>
    </row>
    <row r="16" spans="1:8" ht="19.5" customHeight="1">
      <c r="A16" s="219"/>
      <c r="B16" s="220"/>
      <c r="C16" s="220"/>
      <c r="D16" s="92" t="s">
        <v>169</v>
      </c>
      <c r="E16" s="38" t="s">
        <v>438</v>
      </c>
      <c r="F16" s="185">
        <v>2400</v>
      </c>
      <c r="G16" s="117"/>
      <c r="H16" s="138">
        <v>1750</v>
      </c>
    </row>
    <row r="17" spans="1:8" ht="19.5" customHeight="1">
      <c r="A17" s="219"/>
      <c r="B17" s="220"/>
      <c r="C17" s="220"/>
      <c r="D17" s="88" t="s">
        <v>170</v>
      </c>
      <c r="E17" s="38" t="s">
        <v>439</v>
      </c>
      <c r="F17" s="185">
        <v>3650</v>
      </c>
      <c r="G17" s="117"/>
      <c r="H17" s="138">
        <v>2400</v>
      </c>
    </row>
    <row r="18" spans="1:8" ht="19.5" customHeight="1">
      <c r="A18" s="219"/>
      <c r="B18" s="220"/>
      <c r="C18" s="220"/>
      <c r="D18" s="92" t="s">
        <v>171</v>
      </c>
      <c r="E18" s="38" t="s">
        <v>318</v>
      </c>
      <c r="F18" s="185">
        <v>2050</v>
      </c>
      <c r="G18" s="117"/>
      <c r="H18" s="138">
        <v>1450</v>
      </c>
    </row>
    <row r="19" spans="1:8" ht="19.5" customHeight="1">
      <c r="A19" s="219"/>
      <c r="B19" s="220"/>
      <c r="C19" s="220"/>
      <c r="D19" s="92" t="s">
        <v>172</v>
      </c>
      <c r="E19" s="38" t="s">
        <v>388</v>
      </c>
      <c r="F19" s="185">
        <v>1950</v>
      </c>
      <c r="G19" s="117"/>
      <c r="H19" s="138">
        <v>1450</v>
      </c>
    </row>
    <row r="20" spans="1:8" ht="19.5" customHeight="1">
      <c r="A20" s="219"/>
      <c r="B20" s="220"/>
      <c r="C20" s="220"/>
      <c r="D20" s="92" t="s">
        <v>173</v>
      </c>
      <c r="E20" s="38" t="s">
        <v>319</v>
      </c>
      <c r="F20" s="185">
        <v>3800</v>
      </c>
      <c r="G20" s="117"/>
      <c r="H20" s="138">
        <v>2450</v>
      </c>
    </row>
    <row r="21" spans="1:8" ht="19.5" customHeight="1">
      <c r="A21" s="219"/>
      <c r="B21" s="220"/>
      <c r="C21" s="220"/>
      <c r="D21" s="92" t="s">
        <v>174</v>
      </c>
      <c r="E21" s="38" t="s">
        <v>320</v>
      </c>
      <c r="F21" s="185">
        <v>2600</v>
      </c>
      <c r="G21" s="117"/>
      <c r="H21" s="138">
        <v>1900</v>
      </c>
    </row>
    <row r="22" spans="1:8" ht="19.5" customHeight="1">
      <c r="A22" s="219"/>
      <c r="B22" s="220"/>
      <c r="C22" s="220"/>
      <c r="D22" s="92" t="s">
        <v>175</v>
      </c>
      <c r="E22" s="38" t="s">
        <v>321</v>
      </c>
      <c r="F22" s="185">
        <v>2350</v>
      </c>
      <c r="G22" s="117"/>
      <c r="H22" s="138">
        <v>1550</v>
      </c>
    </row>
    <row r="23" spans="1:8" ht="19.5" customHeight="1">
      <c r="A23" s="219"/>
      <c r="B23" s="220"/>
      <c r="C23" s="220"/>
      <c r="D23" s="92"/>
      <c r="E23" s="38"/>
      <c r="F23" s="185"/>
      <c r="G23" s="117"/>
      <c r="H23" s="138"/>
    </row>
    <row r="24" spans="1:8" ht="19.5" customHeight="1">
      <c r="A24" s="223"/>
      <c r="B24" s="224"/>
      <c r="C24" s="224"/>
      <c r="D24" s="96"/>
      <c r="E24" s="38"/>
      <c r="F24" s="186"/>
      <c r="G24" s="118"/>
      <c r="H24" s="136"/>
    </row>
    <row r="25" spans="1:8" ht="19.5" customHeight="1">
      <c r="A25" s="223"/>
      <c r="B25" s="224"/>
      <c r="C25" s="224"/>
      <c r="D25" s="96"/>
      <c r="E25" s="38"/>
      <c r="F25" s="186"/>
      <c r="G25" s="118"/>
      <c r="H25" s="136"/>
    </row>
    <row r="26" spans="1:8" ht="19.5" customHeight="1">
      <c r="A26" s="223"/>
      <c r="B26" s="224"/>
      <c r="C26" s="224"/>
      <c r="D26" s="96"/>
      <c r="E26" s="38"/>
      <c r="F26" s="186"/>
      <c r="G26" s="118"/>
      <c r="H26" s="136"/>
    </row>
    <row r="27" spans="1:8" ht="19.5" customHeight="1">
      <c r="A27" s="223"/>
      <c r="B27" s="224"/>
      <c r="C27" s="224"/>
      <c r="D27" s="96"/>
      <c r="E27" s="38"/>
      <c r="F27" s="186"/>
      <c r="G27" s="118"/>
      <c r="H27" s="136"/>
    </row>
    <row r="28" spans="1:8" ht="19.5" customHeight="1">
      <c r="A28" s="223"/>
      <c r="B28" s="224"/>
      <c r="C28" s="224"/>
      <c r="D28" s="96"/>
      <c r="E28" s="38"/>
      <c r="F28" s="186"/>
      <c r="G28" s="118"/>
      <c r="H28" s="136"/>
    </row>
    <row r="29" spans="1:8" ht="19.5" customHeight="1">
      <c r="A29" s="223"/>
      <c r="B29" s="224"/>
      <c r="C29" s="224"/>
      <c r="D29" s="96"/>
      <c r="E29" s="38"/>
      <c r="F29" s="186"/>
      <c r="G29" s="118"/>
      <c r="H29" s="136"/>
    </row>
    <row r="30" spans="1:8" ht="19.5" customHeight="1">
      <c r="A30" s="223"/>
      <c r="B30" s="224"/>
      <c r="C30" s="224"/>
      <c r="D30" s="96"/>
      <c r="E30" s="38"/>
      <c r="F30" s="186"/>
      <c r="G30" s="118"/>
      <c r="H30" s="136"/>
    </row>
    <row r="31" spans="1:8" ht="19.5" customHeight="1">
      <c r="A31" s="223"/>
      <c r="B31" s="224"/>
      <c r="C31" s="224"/>
      <c r="D31" s="96"/>
      <c r="E31" s="38"/>
      <c r="F31" s="186"/>
      <c r="G31" s="118"/>
      <c r="H31" s="136"/>
    </row>
    <row r="32" spans="1:8" ht="19.5" customHeight="1">
      <c r="A32" s="223"/>
      <c r="B32" s="224"/>
      <c r="C32" s="224"/>
      <c r="D32" s="96"/>
      <c r="E32" s="38"/>
      <c r="F32" s="186"/>
      <c r="G32" s="118"/>
      <c r="H32" s="136"/>
    </row>
    <row r="33" spans="1:8" ht="19.5" customHeight="1">
      <c r="A33" s="223"/>
      <c r="B33" s="224"/>
      <c r="C33" s="224"/>
      <c r="D33" s="96"/>
      <c r="E33" s="38"/>
      <c r="F33" s="186"/>
      <c r="G33" s="118"/>
      <c r="H33" s="136"/>
    </row>
    <row r="34" spans="1:8" ht="19.5" customHeight="1">
      <c r="A34" s="223"/>
      <c r="B34" s="224"/>
      <c r="C34" s="224"/>
      <c r="D34" s="96"/>
      <c r="E34" s="38"/>
      <c r="F34" s="186"/>
      <c r="G34" s="118"/>
      <c r="H34" s="136"/>
    </row>
    <row r="35" spans="1:8" ht="19.5" customHeight="1">
      <c r="A35" s="223"/>
      <c r="B35" s="224"/>
      <c r="C35" s="224"/>
      <c r="D35" s="96"/>
      <c r="E35" s="38"/>
      <c r="F35" s="186"/>
      <c r="G35" s="118"/>
      <c r="H35" s="136"/>
    </row>
    <row r="36" spans="1:8" ht="19.5" customHeight="1">
      <c r="A36" s="223"/>
      <c r="B36" s="224"/>
      <c r="C36" s="224"/>
      <c r="D36" s="96"/>
      <c r="E36" s="38"/>
      <c r="F36" s="186"/>
      <c r="G36" s="118"/>
      <c r="H36" s="136"/>
    </row>
    <row r="37" spans="1:8" ht="19.5" customHeight="1">
      <c r="A37" s="223"/>
      <c r="B37" s="224"/>
      <c r="C37" s="224"/>
      <c r="D37" s="96"/>
      <c r="E37" s="38"/>
      <c r="F37" s="186"/>
      <c r="G37" s="118"/>
      <c r="H37" s="136"/>
    </row>
    <row r="38" spans="1:8" ht="19.5" customHeight="1">
      <c r="A38" s="223"/>
      <c r="B38" s="224"/>
      <c r="C38" s="224"/>
      <c r="D38" s="96"/>
      <c r="E38" s="38"/>
      <c r="F38" s="186"/>
      <c r="G38" s="118"/>
      <c r="H38" s="136"/>
    </row>
    <row r="39" spans="1:8" ht="19.5" customHeight="1">
      <c r="A39" s="223"/>
      <c r="B39" s="224"/>
      <c r="C39" s="224"/>
      <c r="D39" s="96"/>
      <c r="E39" s="38"/>
      <c r="F39" s="186"/>
      <c r="G39" s="118"/>
      <c r="H39" s="136"/>
    </row>
    <row r="40" spans="1:8" ht="19.5" customHeight="1">
      <c r="A40" s="223"/>
      <c r="B40" s="224"/>
      <c r="C40" s="224"/>
      <c r="D40" s="96"/>
      <c r="E40" s="38"/>
      <c r="F40" s="186"/>
      <c r="G40" s="118"/>
      <c r="H40" s="136"/>
    </row>
    <row r="41" spans="1:8" ht="19.5" customHeight="1">
      <c r="A41" s="223"/>
      <c r="B41" s="224"/>
      <c r="C41" s="224"/>
      <c r="D41" s="96"/>
      <c r="E41" s="38"/>
      <c r="F41" s="186"/>
      <c r="G41" s="118"/>
      <c r="H41" s="136"/>
    </row>
    <row r="42" spans="1:8" ht="19.5" customHeight="1">
      <c r="A42" s="223"/>
      <c r="B42" s="224"/>
      <c r="C42" s="224"/>
      <c r="D42" s="96"/>
      <c r="E42" s="38"/>
      <c r="F42" s="186"/>
      <c r="G42" s="118"/>
      <c r="H42" s="136"/>
    </row>
    <row r="43" spans="1:8" ht="19.5" customHeight="1">
      <c r="A43" s="223"/>
      <c r="B43" s="224"/>
      <c r="C43" s="224"/>
      <c r="D43" s="96"/>
      <c r="E43" s="38"/>
      <c r="F43" s="186"/>
      <c r="G43" s="118"/>
      <c r="H43" s="136"/>
    </row>
    <row r="44" spans="1:8" ht="19.5" customHeight="1">
      <c r="A44" s="223"/>
      <c r="B44" s="224"/>
      <c r="C44" s="224"/>
      <c r="D44" s="96"/>
      <c r="E44" s="38"/>
      <c r="F44" s="186"/>
      <c r="G44" s="118"/>
      <c r="H44" s="136"/>
    </row>
    <row r="45" spans="1:8" ht="19.5" customHeight="1">
      <c r="A45" s="223"/>
      <c r="B45" s="224"/>
      <c r="C45" s="224"/>
      <c r="D45" s="96"/>
      <c r="E45" s="38"/>
      <c r="F45" s="186"/>
      <c r="G45" s="118"/>
      <c r="H45" s="136"/>
    </row>
    <row r="46" spans="1:8" ht="19.5" customHeight="1">
      <c r="A46" s="187"/>
      <c r="B46" s="188"/>
      <c r="C46" s="188"/>
      <c r="D46" s="90"/>
      <c r="E46" s="105"/>
      <c r="F46" s="189"/>
      <c r="G46" s="115"/>
      <c r="H46" s="136"/>
    </row>
    <row r="47" spans="1:8" ht="19.5" customHeight="1">
      <c r="A47" s="225"/>
      <c r="B47" s="226"/>
      <c r="C47" s="226"/>
      <c r="D47" s="95"/>
      <c r="E47" s="110"/>
      <c r="F47" s="21"/>
      <c r="G47" s="73"/>
      <c r="H47" s="139"/>
    </row>
    <row r="48" spans="1:8" s="16" customFormat="1" ht="19.5" customHeight="1">
      <c r="A48" s="221"/>
      <c r="B48" s="222"/>
      <c r="C48" s="222"/>
      <c r="D48" s="94"/>
      <c r="E48" s="43" t="str">
        <f>CONCATENATE(FIXED(COUNTA(E5:E47),0,0),"　店")</f>
        <v>18　店</v>
      </c>
      <c r="F48" s="19">
        <f>SUM(F5:F47)</f>
        <v>67050</v>
      </c>
      <c r="G48" s="19">
        <f>SUM(G5:G47)</f>
        <v>0</v>
      </c>
      <c r="H48" s="56">
        <f>SUM(H5:H47)</f>
        <v>44950</v>
      </c>
    </row>
    <row r="49" spans="1:8" s="16" customFormat="1" ht="19.5" customHeight="1">
      <c r="A49" s="216" t="s">
        <v>452</v>
      </c>
      <c r="B49" s="1"/>
      <c r="C49" s="1"/>
      <c r="D49" s="87"/>
      <c r="E49" s="2"/>
      <c r="F49" s="2"/>
      <c r="G49" s="2"/>
      <c r="H49" s="4" t="s">
        <v>28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H49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2017-04-22T00:18:43Z</cp:lastPrinted>
  <dcterms:created xsi:type="dcterms:W3CDTF">2001-09-20T06:42:30Z</dcterms:created>
  <dcterms:modified xsi:type="dcterms:W3CDTF">2017-09-04T03:31:39Z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