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drawings/drawing30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1.xml" ContentType="application/vnd.openxmlformats-officedocument.drawing+xml"/>
  <Override PartName="/xl/worksheets/sheet37.xml" ContentType="application/vnd.openxmlformats-officedocument.spreadsheetml.worksheet+xml"/>
  <Override PartName="/xl/drawings/drawing32.xml" ContentType="application/vnd.openxmlformats-officedocument.drawing+xml"/>
  <Override PartName="/xl/worksheets/sheet38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firstSheet="1" activeTab="1"/>
  </bookViews>
  <sheets>
    <sheet name="取扱要綱" sheetId="1" r:id="rId1"/>
    <sheet name="表紙（名古屋市）" sheetId="2" r:id="rId2"/>
    <sheet name="中区・東区" sheetId="3" r:id="rId3"/>
    <sheet name="中村区" sheetId="4" r:id="rId4"/>
    <sheet name="西区" sheetId="5" r:id="rId5"/>
    <sheet name="北区" sheetId="6" r:id="rId6"/>
    <sheet name="千種区・名東区" sheetId="7" r:id="rId7"/>
    <sheet name="守山区・昭和区" sheetId="8" r:id="rId8"/>
    <sheet name="瑞穂区・天白区" sheetId="9" r:id="rId9"/>
    <sheet name="南区" sheetId="10" r:id="rId10"/>
    <sheet name="緑区" sheetId="11" r:id="rId11"/>
    <sheet name="熱田区・港区" sheetId="12" r:id="rId12"/>
    <sheet name="中川区" sheetId="13" r:id="rId13"/>
    <sheet name="表紙 (尾張地区)" sheetId="14" r:id="rId14"/>
    <sheet name="一宮市" sheetId="15" r:id="rId15"/>
    <sheet name="稲沢市・津島市・愛西市" sheetId="16" r:id="rId16"/>
    <sheet name="弥富市・あま市・海部郡" sheetId="17" r:id="rId17"/>
    <sheet name="清須市・北名古屋市・西春日井郡・岩倉市" sheetId="18" r:id="rId18"/>
    <sheet name="江南市・丹羽郡・犬山市" sheetId="19" r:id="rId19"/>
    <sheet name="小牧市" sheetId="20" r:id="rId20"/>
    <sheet name="春日井市" sheetId="21" r:id="rId21"/>
    <sheet name="瀬戸市・尾張旭市" sheetId="22" r:id="rId22"/>
    <sheet name="日進市・豊明市" sheetId="23" r:id="rId23"/>
    <sheet name="長久手市・愛知郡・大府市" sheetId="24" r:id="rId24"/>
    <sheet name="東海市・知多市" sheetId="25" r:id="rId25"/>
    <sheet name="半田市・常滑市" sheetId="26" r:id="rId26"/>
    <sheet name="知多郡" sheetId="27" r:id="rId27"/>
    <sheet name="表紙 (三河地区)" sheetId="28" r:id="rId28"/>
    <sheet name="刈谷市・高浜市・碧南市" sheetId="29" r:id="rId29"/>
    <sheet name="安城市・知立市" sheetId="30" r:id="rId30"/>
    <sheet name="豊田市" sheetId="31" r:id="rId31"/>
    <sheet name="豊田市・みよし市" sheetId="32" r:id="rId32"/>
    <sheet name="岡崎市" sheetId="33" r:id="rId33"/>
    <sheet name="額田郡・西尾市・蒲郡市" sheetId="34" r:id="rId34"/>
    <sheet name="豊川市" sheetId="35" r:id="rId35"/>
    <sheet name="新城市・北設楽郡" sheetId="36" r:id="rId36"/>
    <sheet name="豊橋市" sheetId="37" r:id="rId37"/>
    <sheet name="田原市" sheetId="38" r:id="rId38"/>
  </sheets>
  <definedNames>
    <definedName name="_xlnm.Print_Area" localSheetId="29">'安城市・知立市'!$A$1:$H$49</definedName>
    <definedName name="_xlnm.Print_Area" localSheetId="14">'一宮市'!$A$1:$H$49</definedName>
    <definedName name="_xlnm.Print_Area" localSheetId="15">'稲沢市・津島市・愛西市'!$A$1:$H$49</definedName>
    <definedName name="_xlnm.Print_Area" localSheetId="32">'岡崎市'!$A$1:$H$49</definedName>
    <definedName name="_xlnm.Print_Area" localSheetId="33">'額田郡・西尾市・蒲郡市'!$A$1:$H$49</definedName>
    <definedName name="_xlnm.Print_Area" localSheetId="28">'刈谷市・高浜市・碧南市'!$A$1:$H$49</definedName>
    <definedName name="_xlnm.Print_Area" localSheetId="18">'江南市・丹羽郡・犬山市'!$A$1:$H$49</definedName>
    <definedName name="_xlnm.Print_Area" localSheetId="0">'取扱要綱'!$A$1:$G$49</definedName>
    <definedName name="_xlnm.Print_Area" localSheetId="7">'守山区・昭和区'!$A$1:$H$49</definedName>
    <definedName name="_xlnm.Print_Area" localSheetId="20">'春日井市'!$A$1:$H$49</definedName>
    <definedName name="_xlnm.Print_Area" localSheetId="19">'小牧市'!$A$1:$H$49</definedName>
    <definedName name="_xlnm.Print_Area" localSheetId="35">'新城市・北設楽郡'!$A$1:$H$49</definedName>
    <definedName name="_xlnm.Print_Area" localSheetId="8">'瑞穂区・天白区'!$A$1:$H$49</definedName>
    <definedName name="_xlnm.Print_Area" localSheetId="21">'瀬戸市・尾張旭市'!$A$1:$H$49</definedName>
    <definedName name="_xlnm.Print_Area" localSheetId="17">'清須市・北名古屋市・西春日井郡・岩倉市'!$A$1:$H$49</definedName>
    <definedName name="_xlnm.Print_Area" localSheetId="4">'西区'!$A$1:$H$49</definedName>
    <definedName name="_xlnm.Print_Area" localSheetId="6">'千種区・名東区'!$A$1:$H$49</definedName>
    <definedName name="_xlnm.Print_Area" localSheetId="26">'知多郡'!$A$1:$H$49</definedName>
    <definedName name="_xlnm.Print_Area" localSheetId="2">'中区・東区'!$A$1:$H$49</definedName>
    <definedName name="_xlnm.Print_Area" localSheetId="12">'中川区'!$A$1:$H$49</definedName>
    <definedName name="_xlnm.Print_Area" localSheetId="3">'中村区'!$A$1:$H$49</definedName>
    <definedName name="_xlnm.Print_Area" localSheetId="23">'長久手市・愛知郡・大府市'!$A$1:$H$49</definedName>
    <definedName name="_xlnm.Print_Area" localSheetId="37">'田原市'!$A$1:$H$49</definedName>
    <definedName name="_xlnm.Print_Area" localSheetId="24">'東海市・知多市'!$A$1:$H$49</definedName>
    <definedName name="_xlnm.Print_Area" localSheetId="9">'南区'!$A$1:$H$49</definedName>
    <definedName name="_xlnm.Print_Area" localSheetId="22">'日進市・豊明市'!$A$1:$H$49</definedName>
    <definedName name="_xlnm.Print_Area" localSheetId="11">'熱田区・港区'!$A$1:$H$49</definedName>
    <definedName name="_xlnm.Print_Area" localSheetId="25">'半田市・常滑市'!$A$1:$H$49</definedName>
    <definedName name="_xlnm.Print_Area" localSheetId="36">'豊橋市'!$A$1:$H$49</definedName>
    <definedName name="_xlnm.Print_Area" localSheetId="34">'豊川市'!$A$1:$H$49</definedName>
    <definedName name="_xlnm.Print_Area" localSheetId="30">'豊田市'!$A$1:$H$49</definedName>
    <definedName name="_xlnm.Print_Area" localSheetId="31">'豊田市・みよし市'!$A$1:$H$49</definedName>
    <definedName name="_xlnm.Print_Area" localSheetId="5">'北区'!$A$1:$H$49</definedName>
    <definedName name="_xlnm.Print_Area" localSheetId="16">'弥富市・あま市・海部郡'!$A$1:$H$49</definedName>
    <definedName name="_xlnm.Print_Area" localSheetId="10">'緑区'!$A$1:$H$49</definedName>
    <definedName name="清須市">'表紙 (尾張地区)'!$A$12</definedName>
  </definedNames>
  <calcPr fullCalcOnLoad="1"/>
</workbook>
</file>

<file path=xl/comments11.xml><?xml version="1.0" encoding="utf-8"?>
<comments xmlns="http://schemas.openxmlformats.org/spreadsheetml/2006/main">
  <authors>
    <author>sogo62</author>
  </authors>
  <commentList>
    <comment ref="A5" authorId="0">
      <text>
        <r>
          <rPr>
            <sz val="11"/>
            <rFont val="ＭＳ Ｐゴシック"/>
            <family val="3"/>
          </rPr>
          <t xml:space="preserve">緑区全域の場合
天白区黒石1,000枚
をプラス
</t>
        </r>
      </text>
    </comment>
  </commentList>
</comments>
</file>

<file path=xl/comments32.xml><?xml version="1.0" encoding="utf-8"?>
<comments xmlns="http://schemas.openxmlformats.org/spreadsheetml/2006/main">
  <authors>
    <author>sogo62</author>
  </authors>
  <commentList>
    <comment ref="E11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comments36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折込日が
休刊日翌日の場合、
先送り地区
</t>
        </r>
      </text>
    </comment>
  </commentList>
</comments>
</file>

<file path=xl/sharedStrings.xml><?xml version="1.0" encoding="utf-8"?>
<sst xmlns="http://schemas.openxmlformats.org/spreadsheetml/2006/main" count="2096" uniqueCount="1574">
  <si>
    <t>折込日</t>
  </si>
  <si>
    <t>地　　区</t>
  </si>
  <si>
    <t>中区</t>
  </si>
  <si>
    <t>東区</t>
  </si>
  <si>
    <t>中村区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</si>
  <si>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</si>
  <si>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</si>
  <si>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</si>
  <si>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</si>
  <si>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</si>
  <si>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</si>
  <si>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</si>
  <si>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</si>
  <si>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</si>
  <si>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</si>
  <si>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</si>
  <si>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部数</t>
  </si>
  <si>
    <t>中区</t>
  </si>
  <si>
    <t>東区</t>
  </si>
  <si>
    <t>中村区</t>
  </si>
  <si>
    <t>西区</t>
  </si>
  <si>
    <t>北区</t>
  </si>
  <si>
    <t>千種区</t>
  </si>
  <si>
    <t>名東区</t>
  </si>
  <si>
    <t>昭和区</t>
  </si>
  <si>
    <t>守山区</t>
  </si>
  <si>
    <t>瑞穂区</t>
  </si>
  <si>
    <t>天白区</t>
  </si>
  <si>
    <t>南区</t>
  </si>
  <si>
    <t>緑区</t>
  </si>
  <si>
    <t>熱田区</t>
  </si>
  <si>
    <t>港区</t>
  </si>
  <si>
    <t>中川区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</si>
  <si>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</si>
  <si>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</si>
  <si>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</si>
  <si>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</si>
  <si>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</si>
  <si>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</si>
  <si>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</si>
  <si>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</si>
  <si>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</si>
  <si>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</si>
  <si>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</si>
  <si>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</si>
  <si>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</si>
  <si>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</si>
  <si>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</si>
  <si>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</si>
  <si>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</si>
  <si>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</si>
  <si>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</si>
  <si>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</si>
  <si>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</si>
  <si>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</si>
  <si>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</si>
  <si>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</si>
  <si>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</si>
  <si>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</si>
  <si>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</si>
  <si>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</si>
  <si>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</si>
  <si>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</si>
  <si>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</si>
  <si>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</si>
  <si>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</si>
  <si>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</si>
  <si>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</si>
  <si>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</si>
  <si>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</si>
  <si>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</si>
  <si>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</si>
  <si>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</si>
  <si>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</si>
  <si>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</si>
  <si>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</si>
  <si>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</si>
  <si>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</si>
  <si>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</si>
  <si>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</si>
  <si>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</si>
  <si>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</si>
  <si>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</si>
  <si>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</si>
  <si>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</si>
  <si>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</si>
  <si>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</si>
  <si>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</si>
  <si>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</si>
  <si>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</si>
  <si>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</si>
  <si>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</si>
  <si>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</si>
  <si>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</si>
  <si>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</si>
  <si>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</si>
  <si>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額田郡</t>
  </si>
  <si>
    <t>北設楽郡</t>
  </si>
  <si>
    <t>豊橋市</t>
  </si>
  <si>
    <t>名古屋市</t>
  </si>
  <si>
    <t>／</t>
  </si>
  <si>
    <t>／</t>
  </si>
  <si>
    <t>／</t>
  </si>
  <si>
    <t>／</t>
  </si>
  <si>
    <t>／</t>
  </si>
  <si>
    <t>／</t>
  </si>
  <si>
    <t>／</t>
  </si>
  <si>
    <t>／</t>
  </si>
  <si>
    <t>／</t>
  </si>
  <si>
    <t>あま市</t>
  </si>
  <si>
    <t>みよし市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</si>
  <si>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</si>
  <si>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</si>
  <si>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</si>
  <si>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</si>
  <si>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</si>
  <si>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</si>
  <si>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</si>
  <si>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</si>
  <si>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</si>
  <si>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</si>
  <si>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</si>
  <si>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230165Y13101</t>
  </si>
  <si>
    <t>230165Y13102</t>
  </si>
  <si>
    <t>230165Y13103</t>
  </si>
  <si>
    <t>230165Y13104</t>
  </si>
  <si>
    <t>230165Y13105</t>
  </si>
  <si>
    <t>230165Y13106</t>
  </si>
  <si>
    <t>230165Y13107</t>
  </si>
  <si>
    <t>230165Y13109</t>
  </si>
  <si>
    <t>230165Y13110</t>
  </si>
  <si>
    <t>230165Y13111</t>
  </si>
  <si>
    <t>230165Y13112</t>
  </si>
  <si>
    <t>230160Y12101</t>
  </si>
  <si>
    <t>230160Y12102</t>
  </si>
  <si>
    <t>230160Y12103</t>
  </si>
  <si>
    <t>230160Y12104</t>
  </si>
  <si>
    <t>230160Y12105</t>
  </si>
  <si>
    <t>230160Y12106</t>
  </si>
  <si>
    <t>230160Y12107</t>
  </si>
  <si>
    <t>230160Y12108</t>
  </si>
  <si>
    <t>230160Y12109</t>
  </si>
  <si>
    <t>230160Y12110</t>
  </si>
  <si>
    <t>230160Y12111</t>
  </si>
  <si>
    <t>230145Y09101</t>
  </si>
  <si>
    <t>230145Y09102</t>
  </si>
  <si>
    <t>230145Y09104</t>
  </si>
  <si>
    <t>230145Y09120</t>
  </si>
  <si>
    <t>230145Y09108</t>
  </si>
  <si>
    <t>230145Y09109</t>
  </si>
  <si>
    <t>230145Y09110</t>
  </si>
  <si>
    <t>230145Y09111</t>
  </si>
  <si>
    <t>230145Y09113</t>
  </si>
  <si>
    <t>230145Y09114</t>
  </si>
  <si>
    <t>230145Y09115</t>
  </si>
  <si>
    <t>230145Y09116</t>
  </si>
  <si>
    <t>230145Y09117</t>
  </si>
  <si>
    <t>230145Y09118</t>
  </si>
  <si>
    <t>230150Y10102</t>
  </si>
  <si>
    <t>230150Y10103</t>
  </si>
  <si>
    <t>230150Y10104</t>
  </si>
  <si>
    <t>230150Y10105</t>
  </si>
  <si>
    <t>230150Y10106</t>
  </si>
  <si>
    <t>230150Y10107</t>
  </si>
  <si>
    <t>230150Y10108</t>
  </si>
  <si>
    <t>230150Y10109</t>
  </si>
  <si>
    <t>230150Y10110</t>
  </si>
  <si>
    <t>230150Y10111</t>
  </si>
  <si>
    <t>230150Y10113</t>
  </si>
  <si>
    <t>230150Y10114</t>
  </si>
  <si>
    <t>230150Y10115</t>
  </si>
  <si>
    <t>230150Y10120</t>
  </si>
  <si>
    <t>230150Y10121</t>
  </si>
  <si>
    <t>230150Y10122</t>
  </si>
  <si>
    <t>230150Y10123</t>
  </si>
  <si>
    <t>230150Y10124</t>
  </si>
  <si>
    <t>230150Y10125</t>
  </si>
  <si>
    <t>230150Y10126</t>
  </si>
  <si>
    <t>230155Y11101</t>
  </si>
  <si>
    <t>230155Y11102</t>
  </si>
  <si>
    <t>230155Y11103</t>
  </si>
  <si>
    <t>230155Y11105</t>
  </si>
  <si>
    <t>230155Y11107</t>
  </si>
  <si>
    <t>230155Y11109</t>
  </si>
  <si>
    <t>230155Y11110</t>
  </si>
  <si>
    <t>230155Y11112</t>
  </si>
  <si>
    <t>230155Y11114</t>
  </si>
  <si>
    <t>230155Y11115</t>
  </si>
  <si>
    <t>230155Y11116</t>
  </si>
  <si>
    <t>230155Y11117</t>
  </si>
  <si>
    <t>230155Y11118</t>
  </si>
  <si>
    <t>230155Y11121</t>
  </si>
  <si>
    <t>230155Y11130</t>
  </si>
  <si>
    <t>230155Y11131</t>
  </si>
  <si>
    <t>230155Y11132</t>
  </si>
  <si>
    <t>230155Y11134</t>
  </si>
  <si>
    <t>230155Y11133</t>
  </si>
  <si>
    <t>230105Y01103</t>
  </si>
  <si>
    <t>230105Y01104</t>
  </si>
  <si>
    <t>230105Y01105</t>
  </si>
  <si>
    <t>230105Y01106</t>
  </si>
  <si>
    <t>230105Y01107</t>
  </si>
  <si>
    <t>230105Y01109</t>
  </si>
  <si>
    <t>230105Y01110</t>
  </si>
  <si>
    <t>230105Y01112</t>
  </si>
  <si>
    <t>230105Y01113</t>
  </si>
  <si>
    <t>230105Y01114</t>
  </si>
  <si>
    <t>230105Y01115</t>
  </si>
  <si>
    <t>230105Y01116</t>
  </si>
  <si>
    <t>230105Y01117</t>
  </si>
  <si>
    <t>230105Y01118</t>
  </si>
  <si>
    <t>230105Y01119</t>
  </si>
  <si>
    <t>230105Y01120</t>
  </si>
  <si>
    <t>230110Y02100</t>
  </si>
  <si>
    <t>230110Y02102</t>
  </si>
  <si>
    <t>230110Y02103</t>
  </si>
  <si>
    <t>230110Y02104</t>
  </si>
  <si>
    <t>230110Y02105</t>
  </si>
  <si>
    <t>230110Y02106</t>
  </si>
  <si>
    <t>230110Y02107</t>
  </si>
  <si>
    <t>230110Y02108</t>
  </si>
  <si>
    <t>230110Y02109</t>
  </si>
  <si>
    <t>230110Y02110</t>
  </si>
  <si>
    <t>230110Y02111</t>
  </si>
  <si>
    <t>230110Y02112</t>
  </si>
  <si>
    <t>230110Y02113</t>
  </si>
  <si>
    <t>230110Y02114</t>
  </si>
  <si>
    <t>230110Y02115</t>
  </si>
  <si>
    <t>230110Y02116</t>
  </si>
  <si>
    <t>230110Y02117</t>
  </si>
  <si>
    <t>230110Y02118</t>
  </si>
  <si>
    <t>230110Y02119</t>
  </si>
  <si>
    <t>230170Y01010</t>
  </si>
  <si>
    <t>230170Y01030</t>
  </si>
  <si>
    <t>230170Y01040</t>
  </si>
  <si>
    <t>230170Y01050</t>
  </si>
  <si>
    <t>230170Y01060</t>
  </si>
  <si>
    <t>230170Y01080</t>
  </si>
  <si>
    <t>230170Y01090</t>
  </si>
  <si>
    <t>230170Y01100</t>
  </si>
  <si>
    <t>230170Y01110</t>
  </si>
  <si>
    <t>230170Y01120</t>
  </si>
  <si>
    <t>230170Y01130</t>
  </si>
  <si>
    <t>230170Y01150</t>
  </si>
  <si>
    <t>230170Y01160</t>
  </si>
  <si>
    <t>230170Y01170</t>
  </si>
  <si>
    <t>230115Y03101</t>
  </si>
  <si>
    <t>230115Y03102</t>
  </si>
  <si>
    <t>230115Y03103</t>
  </si>
  <si>
    <t>230115Y03104</t>
  </si>
  <si>
    <t>230115Y03106</t>
  </si>
  <si>
    <t>230115Y03108</t>
  </si>
  <si>
    <t>230115Y03109</t>
  </si>
  <si>
    <t>230115Y03110</t>
  </si>
  <si>
    <t>230115Y03111</t>
  </si>
  <si>
    <t>230115Y03112</t>
  </si>
  <si>
    <t>230115Y03113</t>
  </si>
  <si>
    <t>230115Y03115</t>
  </si>
  <si>
    <t>230115Y03117</t>
  </si>
  <si>
    <t>230175Y01005</t>
  </si>
  <si>
    <t>230175Y01010</t>
  </si>
  <si>
    <t>230175Y01020</t>
  </si>
  <si>
    <t>230175Y01030</t>
  </si>
  <si>
    <t>230175Y01040</t>
  </si>
  <si>
    <t>230175Y01050</t>
  </si>
  <si>
    <t>230175Y01070</t>
  </si>
  <si>
    <t>230175Y01080</t>
  </si>
  <si>
    <t>230175Y01090</t>
  </si>
  <si>
    <t>230175Y01110</t>
  </si>
  <si>
    <t>230175Y01120</t>
  </si>
  <si>
    <t>230175Y01130</t>
  </si>
  <si>
    <t>230175Y01150</t>
  </si>
  <si>
    <t>230175Y01160</t>
  </si>
  <si>
    <t>230120Y04101</t>
  </si>
  <si>
    <t>230120Y04102</t>
  </si>
  <si>
    <t>230120Y04103</t>
  </si>
  <si>
    <t>230120Y04104</t>
  </si>
  <si>
    <t>230120Y04106</t>
  </si>
  <si>
    <t>230120Y04107</t>
  </si>
  <si>
    <t>230120Y04109</t>
  </si>
  <si>
    <t>230120Y04110</t>
  </si>
  <si>
    <t>230120Y04111</t>
  </si>
  <si>
    <t>230120Y04112</t>
  </si>
  <si>
    <t>230120Y04113</t>
  </si>
  <si>
    <t>230120Y04114</t>
  </si>
  <si>
    <t>230120Y04115</t>
  </si>
  <si>
    <t>230125Y05102</t>
  </si>
  <si>
    <t>230125Y05123</t>
  </si>
  <si>
    <t>230125Y05105</t>
  </si>
  <si>
    <t>230125Y05106</t>
  </si>
  <si>
    <t>230125Y05107</t>
  </si>
  <si>
    <t>230125Y05108</t>
  </si>
  <si>
    <t>230125Y05109</t>
  </si>
  <si>
    <t>230125Y05110</t>
  </si>
  <si>
    <t>230125Y05111</t>
  </si>
  <si>
    <t>230125Y05113</t>
  </si>
  <si>
    <t>230125Y05114</t>
  </si>
  <si>
    <t>230125Y05116</t>
  </si>
  <si>
    <t>230125Y05117</t>
  </si>
  <si>
    <t>230125Y05118</t>
  </si>
  <si>
    <t>230125Y05119</t>
  </si>
  <si>
    <t>230125Y05120</t>
  </si>
  <si>
    <t>230125Y05121</t>
  </si>
  <si>
    <t>230125Y05122</t>
  </si>
  <si>
    <t>230180Y01010</t>
  </si>
  <si>
    <t>230180Y01030</t>
  </si>
  <si>
    <t>230180Y01040</t>
  </si>
  <si>
    <t>230180Y01050</t>
  </si>
  <si>
    <t>230180Y01060</t>
  </si>
  <si>
    <t>230180Y01070</t>
  </si>
  <si>
    <t>230180Y01080</t>
  </si>
  <si>
    <t>230180Y01100</t>
  </si>
  <si>
    <t>230180Y01110</t>
  </si>
  <si>
    <t>230180Y01120</t>
  </si>
  <si>
    <t>230180Y01130</t>
  </si>
  <si>
    <t>230180Y01140</t>
  </si>
  <si>
    <t>230180Y01150</t>
  </si>
  <si>
    <t>230180Y01160</t>
  </si>
  <si>
    <t>230180Y01180</t>
  </si>
  <si>
    <t>230180Y01190</t>
  </si>
  <si>
    <t>230180Y01200</t>
  </si>
  <si>
    <t>230180Y01201</t>
  </si>
  <si>
    <t>230180Y01210</t>
  </si>
  <si>
    <t>230180Y01220</t>
  </si>
  <si>
    <t>230180Y01230</t>
  </si>
  <si>
    <t>230180Y01240</t>
  </si>
  <si>
    <t>230180Y01250</t>
  </si>
  <si>
    <t>230130Y06101</t>
  </si>
  <si>
    <t>230130Y06102</t>
  </si>
  <si>
    <t>230130Y06103</t>
  </si>
  <si>
    <t>230130Y06104</t>
  </si>
  <si>
    <t>230130Y06106</t>
  </si>
  <si>
    <t>230130Y06105</t>
  </si>
  <si>
    <t>230130Y06107</t>
  </si>
  <si>
    <t>230135Y07101</t>
  </si>
  <si>
    <t>230135Y07102</t>
  </si>
  <si>
    <t>230135Y07104</t>
  </si>
  <si>
    <t>230135Y07105</t>
  </si>
  <si>
    <t>230135Y07106</t>
  </si>
  <si>
    <t>230135Y07107</t>
  </si>
  <si>
    <t>230135Y07108</t>
  </si>
  <si>
    <t>230135Y07109</t>
  </si>
  <si>
    <t>230135Y07110</t>
  </si>
  <si>
    <t>230135Y07111</t>
  </si>
  <si>
    <t>230135Y07112</t>
  </si>
  <si>
    <t>230135Y07113</t>
  </si>
  <si>
    <t>230135Y07114</t>
  </si>
  <si>
    <t>230135Y07115</t>
  </si>
  <si>
    <t>230135Y07116</t>
  </si>
  <si>
    <t>230140Y08101</t>
  </si>
  <si>
    <t>230140Y08102</t>
  </si>
  <si>
    <t>230140Y08103</t>
  </si>
  <si>
    <t>230140Y08104</t>
  </si>
  <si>
    <t>230140Y08105</t>
  </si>
  <si>
    <t>230140Y08106</t>
  </si>
  <si>
    <t>230140Y08107</t>
  </si>
  <si>
    <t>230140Y08110</t>
  </si>
  <si>
    <t>230140Y08111</t>
  </si>
  <si>
    <t>230140Y08112</t>
  </si>
  <si>
    <t>230140Y08113</t>
  </si>
  <si>
    <t>230140Y08114</t>
  </si>
  <si>
    <t>230140Y08115</t>
  </si>
  <si>
    <t>230140Y08116</t>
  </si>
  <si>
    <t>230140Y08117</t>
  </si>
  <si>
    <t>230140Y08118</t>
  </si>
  <si>
    <t>230140Y08119</t>
  </si>
  <si>
    <t>230140Y08120</t>
  </si>
  <si>
    <t>230140Y08121</t>
  </si>
  <si>
    <t>230140Y08122</t>
  </si>
  <si>
    <t>230140Y08130</t>
  </si>
  <si>
    <t>230140Y08131</t>
  </si>
  <si>
    <t>230140Y08132</t>
  </si>
  <si>
    <t>230140Y08133</t>
  </si>
  <si>
    <t>230140Y08134</t>
  </si>
  <si>
    <t>230140Y08135</t>
  </si>
  <si>
    <t>230140Y08136</t>
  </si>
  <si>
    <t>230140Y08137</t>
  </si>
  <si>
    <t>230140Y08138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</si>
  <si>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</si>
  <si>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</si>
  <si>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</si>
  <si>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</si>
  <si>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</si>
  <si>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</si>
  <si>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</si>
  <si>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</si>
  <si>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</si>
  <si>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</si>
  <si>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</si>
  <si>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</si>
  <si>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</si>
  <si>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</si>
  <si>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</si>
  <si>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</si>
  <si>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</si>
  <si>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</si>
  <si>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</si>
  <si>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</si>
  <si>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</si>
  <si>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</si>
  <si>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</si>
  <si>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</si>
  <si>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</si>
  <si>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</si>
  <si>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</si>
  <si>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</si>
  <si>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</si>
  <si>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</si>
  <si>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</si>
  <si>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</si>
  <si>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</si>
  <si>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</si>
  <si>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</si>
  <si>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</si>
  <si>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</si>
  <si>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</si>
  <si>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</si>
  <si>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</si>
  <si>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</si>
  <si>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</si>
  <si>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</si>
  <si>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</si>
  <si>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</si>
  <si>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</si>
  <si>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</si>
  <si>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</si>
  <si>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</si>
  <si>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</si>
  <si>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</si>
  <si>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</si>
  <si>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</si>
  <si>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</si>
  <si>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</si>
  <si>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</si>
  <si>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</si>
  <si>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</si>
  <si>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</si>
  <si>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</si>
  <si>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</si>
  <si>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</si>
  <si>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</si>
  <si>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</si>
  <si>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</si>
  <si>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</si>
  <si>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</si>
  <si>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</si>
  <si>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</si>
  <si>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</si>
  <si>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</si>
  <si>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</si>
  <si>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</si>
  <si>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</si>
  <si>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</si>
  <si>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</si>
  <si>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</si>
  <si>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</si>
  <si>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</si>
  <si>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</si>
  <si>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</si>
  <si>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</si>
  <si>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</si>
  <si>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</si>
  <si>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</si>
  <si>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</si>
  <si>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</si>
  <si>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</si>
  <si>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</si>
  <si>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</si>
  <si>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</si>
  <si>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</si>
  <si>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</si>
  <si>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</si>
  <si>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</si>
  <si>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</si>
  <si>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</si>
  <si>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</si>
  <si>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</si>
  <si>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</si>
  <si>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</si>
  <si>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</si>
  <si>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</si>
  <si>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</si>
  <si>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</si>
  <si>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</si>
  <si>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</si>
  <si>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</si>
  <si>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</si>
  <si>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</si>
  <si>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</si>
  <si>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</si>
  <si>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</si>
  <si>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</si>
  <si>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</si>
  <si>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</si>
  <si>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</si>
  <si>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</si>
  <si>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</si>
  <si>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</si>
  <si>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</si>
  <si>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</si>
  <si>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</si>
  <si>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</si>
  <si>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</si>
  <si>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</si>
  <si>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</si>
  <si>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</si>
  <si>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</si>
  <si>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</si>
  <si>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</si>
  <si>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</si>
  <si>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</si>
  <si>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</si>
  <si>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</si>
  <si>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</si>
  <si>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</si>
  <si>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</si>
  <si>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</si>
  <si>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</si>
  <si>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</si>
  <si>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</si>
  <si>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</si>
  <si>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</si>
  <si>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</si>
  <si>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</si>
  <si>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</si>
  <si>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</si>
  <si>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</si>
  <si>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</si>
  <si>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</si>
  <si>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</si>
  <si>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</si>
  <si>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</si>
  <si>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</si>
  <si>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</si>
  <si>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</si>
  <si>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</si>
  <si>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</si>
  <si>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</si>
  <si>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</si>
  <si>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</si>
  <si>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</si>
  <si>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</si>
  <si>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</si>
  <si>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</si>
  <si>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</si>
  <si>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</si>
  <si>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</si>
  <si>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</si>
  <si>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</si>
  <si>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</si>
  <si>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</si>
  <si>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</si>
  <si>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</si>
  <si>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</si>
  <si>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</si>
  <si>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</si>
  <si>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</si>
  <si>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</si>
  <si>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</si>
  <si>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</si>
  <si>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</si>
  <si>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</si>
  <si>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</si>
  <si>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</si>
  <si>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</si>
  <si>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</si>
  <si>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</si>
  <si>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</si>
  <si>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</si>
  <si>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</si>
  <si>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</si>
  <si>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</si>
  <si>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</si>
  <si>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</si>
  <si>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</si>
  <si>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</si>
  <si>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</si>
  <si>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</si>
  <si>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</si>
  <si>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</si>
  <si>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</si>
  <si>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</si>
  <si>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</si>
  <si>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</si>
  <si>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</si>
  <si>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</si>
  <si>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</si>
  <si>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</si>
  <si>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</si>
  <si>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</si>
  <si>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</si>
  <si>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</si>
  <si>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</si>
  <si>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</si>
  <si>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</si>
  <si>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</si>
  <si>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</si>
  <si>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</si>
  <si>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</si>
  <si>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</si>
  <si>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</si>
  <si>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</si>
  <si>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</si>
  <si>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</si>
  <si>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</si>
  <si>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</si>
  <si>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</si>
  <si>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</si>
  <si>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</si>
  <si>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</si>
  <si>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</si>
  <si>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</si>
  <si>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</si>
  <si>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</si>
  <si>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</si>
  <si>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</si>
  <si>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</si>
  <si>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</si>
  <si>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</si>
  <si>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</si>
  <si>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</si>
  <si>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230460Y01030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</si>
  <si>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</si>
  <si>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</si>
  <si>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</si>
  <si>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</si>
  <si>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</si>
  <si>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</si>
  <si>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</si>
  <si>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</si>
  <si>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</si>
  <si>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</si>
  <si>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</si>
  <si>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</si>
  <si>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230615Y01010</t>
  </si>
  <si>
    <t>230615Y01020</t>
  </si>
  <si>
    <t>230615Y01030</t>
  </si>
  <si>
    <t>230615Y01040</t>
  </si>
  <si>
    <t>230615Y01060</t>
  </si>
  <si>
    <t>230615Y01070</t>
  </si>
  <si>
    <t>230615Y01080</t>
  </si>
  <si>
    <t>230615Y01050</t>
  </si>
  <si>
    <t>230620Y01040</t>
  </si>
  <si>
    <t>230620Y01030</t>
  </si>
  <si>
    <t>230620Y01020</t>
  </si>
  <si>
    <t>230620Y01010</t>
  </si>
  <si>
    <t>230625Y01090</t>
  </si>
  <si>
    <t>230625Y01080</t>
  </si>
  <si>
    <t>230625Y01070</t>
  </si>
  <si>
    <t>230625Y01060</t>
  </si>
  <si>
    <t>230625Y01050</t>
  </si>
  <si>
    <t>230625Y01010</t>
  </si>
  <si>
    <t>230625Y01030</t>
  </si>
  <si>
    <t>230625Y01020</t>
  </si>
  <si>
    <t>230635Y01010</t>
  </si>
  <si>
    <t>230635Y01130</t>
  </si>
  <si>
    <t>230635Y01070</t>
  </si>
  <si>
    <t>230635Y01150</t>
  </si>
  <si>
    <t>230635Y01030</t>
  </si>
  <si>
    <t>230635Y01040</t>
  </si>
  <si>
    <t>230635Y01050</t>
  </si>
  <si>
    <t>230635Y01060</t>
  </si>
  <si>
    <t>230635Y01080</t>
  </si>
  <si>
    <t>230635Y01090</t>
  </si>
  <si>
    <t>230635Y01100</t>
  </si>
  <si>
    <t>230635Y01120</t>
  </si>
  <si>
    <t>230635Y01020</t>
  </si>
  <si>
    <t>230635Y01110</t>
  </si>
  <si>
    <t>230635Y01140</t>
  </si>
  <si>
    <t>230635Y01160</t>
  </si>
  <si>
    <t>230610Y01010</t>
  </si>
  <si>
    <t>230610Y01020</t>
  </si>
  <si>
    <t>230610Y01030</t>
  </si>
  <si>
    <t>230610Y01040</t>
  </si>
  <si>
    <t>230610Y01050</t>
  </si>
  <si>
    <t>230610Y01060</t>
  </si>
  <si>
    <t>230605Y01010</t>
  </si>
  <si>
    <t>230605Y01040</t>
  </si>
  <si>
    <t>230605Y01030</t>
  </si>
  <si>
    <t>230605Y01320</t>
  </si>
  <si>
    <t>230605Y01270</t>
  </si>
  <si>
    <t>230605Y01230</t>
  </si>
  <si>
    <t>230605Y01050</t>
  </si>
  <si>
    <t>230605Y01200</t>
  </si>
  <si>
    <t>230605Y01220</t>
  </si>
  <si>
    <t>230605Y01070</t>
  </si>
  <si>
    <t>230605Y01240</t>
  </si>
  <si>
    <t>230605Y01020</t>
  </si>
  <si>
    <t>230605Y01060</t>
  </si>
  <si>
    <t>230605Y01310</t>
  </si>
  <si>
    <t>230605Y01250</t>
  </si>
  <si>
    <t>230605Y01080</t>
  </si>
  <si>
    <t>230605Y01120</t>
  </si>
  <si>
    <t>230605Y01130</t>
  </si>
  <si>
    <t>230605Y01140</t>
  </si>
  <si>
    <t>230605Y01110</t>
  </si>
  <si>
    <t>230605Y01101</t>
  </si>
  <si>
    <t>230605Y01090</t>
  </si>
  <si>
    <t>230605Y01100</t>
  </si>
  <si>
    <t>230605Y01190</t>
  </si>
  <si>
    <t>230605Y01300</t>
  </si>
  <si>
    <t>230605Y01150</t>
  </si>
  <si>
    <t>230605Y01160</t>
  </si>
  <si>
    <t>230605Y01210</t>
  </si>
  <si>
    <t>230605Y01170</t>
  </si>
  <si>
    <t>230605Y01360</t>
  </si>
  <si>
    <t>230605Y01370</t>
  </si>
  <si>
    <t>230605Y01380</t>
  </si>
  <si>
    <t>230605Y01180</t>
  </si>
  <si>
    <t>230605Y01340</t>
  </si>
  <si>
    <t>230655Y01010</t>
  </si>
  <si>
    <t>230655Y01030</t>
  </si>
  <si>
    <t>230655Y01020</t>
  </si>
  <si>
    <t>230630Y01050</t>
  </si>
  <si>
    <t>230630Y01070</t>
  </si>
  <si>
    <t>230630Y01060</t>
  </si>
  <si>
    <t>230630Y01080</t>
  </si>
  <si>
    <t>230630Y01040</t>
  </si>
  <si>
    <t>230630Y01170</t>
  </si>
  <si>
    <t>230630Y01090</t>
  </si>
  <si>
    <t>230630Y01290</t>
  </si>
  <si>
    <t>230630Y01150</t>
  </si>
  <si>
    <t>230630Y01160</t>
  </si>
  <si>
    <t>230630Y01250</t>
  </si>
  <si>
    <t>230630Y01100</t>
  </si>
  <si>
    <t>230630Y01120</t>
  </si>
  <si>
    <t>230630Y01110</t>
  </si>
  <si>
    <t>230630Y01140</t>
  </si>
  <si>
    <t>230630Y01020</t>
  </si>
  <si>
    <t>230630Y01030</t>
  </si>
  <si>
    <t>230630Y01260</t>
  </si>
  <si>
    <t>230630Y01180</t>
  </si>
  <si>
    <t>230630Y01130</t>
  </si>
  <si>
    <t>230630Y01240</t>
  </si>
  <si>
    <t>230630Y01010</t>
  </si>
  <si>
    <t>230630Y01190</t>
  </si>
  <si>
    <t>230630Y01200</t>
  </si>
  <si>
    <t>230630Y01220</t>
  </si>
  <si>
    <t>230630Y01210</t>
  </si>
  <si>
    <t>230630Y01270</t>
  </si>
  <si>
    <t>230630Y01280</t>
  </si>
  <si>
    <t>230650Y01030</t>
  </si>
  <si>
    <t>230640Y01010</t>
  </si>
  <si>
    <t>230640Y01020</t>
  </si>
  <si>
    <t>230640Y01030</t>
  </si>
  <si>
    <t>230640Y01040</t>
  </si>
  <si>
    <t>230640Y01050</t>
  </si>
  <si>
    <t>230640Y01060</t>
  </si>
  <si>
    <t>230640Y01070</t>
  </si>
  <si>
    <t>230640Y01080</t>
  </si>
  <si>
    <t>230640Y01090</t>
  </si>
  <si>
    <t>230740Y01010</t>
  </si>
  <si>
    <t>230740Y01020</t>
  </si>
  <si>
    <t>230720Y01010</t>
  </si>
  <si>
    <t>230720Y01020</t>
  </si>
  <si>
    <t>230720Y01030</t>
  </si>
  <si>
    <t>230720Y01040</t>
  </si>
  <si>
    <t>230720Y01050</t>
  </si>
  <si>
    <t>230720Y01060</t>
  </si>
  <si>
    <t>230720Y01070</t>
  </si>
  <si>
    <t>230720Y01080</t>
  </si>
  <si>
    <t>230720Y01090</t>
  </si>
  <si>
    <t>230720Y01100</t>
  </si>
  <si>
    <t>230720Y01140</t>
  </si>
  <si>
    <t>230720Y01150</t>
  </si>
  <si>
    <t>230720Y01160</t>
  </si>
  <si>
    <t>230720Y01110</t>
  </si>
  <si>
    <t>230720Y01120</t>
  </si>
  <si>
    <t>230720Y01170</t>
  </si>
  <si>
    <t>230720Y01180</t>
  </si>
  <si>
    <t>230720Y01190</t>
  </si>
  <si>
    <t>230730Y01010</t>
  </si>
  <si>
    <t>230730Y01020</t>
  </si>
  <si>
    <t>230710Y01010</t>
  </si>
  <si>
    <t>230710Y01020</t>
  </si>
  <si>
    <t>230710Y01030</t>
  </si>
  <si>
    <t>230710Y01040</t>
  </si>
  <si>
    <t>230710Y01050</t>
  </si>
  <si>
    <t>230710Y01330</t>
  </si>
  <si>
    <t>230710Y01060</t>
  </si>
  <si>
    <t>230710Y01070</t>
  </si>
  <si>
    <t>230710Y01080</t>
  </si>
  <si>
    <t>230710Y01090</t>
  </si>
  <si>
    <t>230710Y01100</t>
  </si>
  <si>
    <t>230710Y01110</t>
  </si>
  <si>
    <t>230710Y01120</t>
  </si>
  <si>
    <t>230710Y01130</t>
  </si>
  <si>
    <t>230710Y01140</t>
  </si>
  <si>
    <t>230710Y01150</t>
  </si>
  <si>
    <t>230710Y01160</t>
  </si>
  <si>
    <t>230710Y01180</t>
  </si>
  <si>
    <t>230710Y01170</t>
  </si>
  <si>
    <t>230710Y01190</t>
  </si>
  <si>
    <t>230710Y01200</t>
  </si>
  <si>
    <t>230710Y01210</t>
  </si>
  <si>
    <t>230710Y01220</t>
  </si>
  <si>
    <t>230710Y01230</t>
  </si>
  <si>
    <t>230710Y01240</t>
  </si>
  <si>
    <t>230710Y01250</t>
  </si>
  <si>
    <t>230710Y01270</t>
  </si>
  <si>
    <t>230710Y01280</t>
  </si>
  <si>
    <t>230710Y01290</t>
  </si>
  <si>
    <t>230710Y01300</t>
  </si>
  <si>
    <t>230710Y01310</t>
  </si>
  <si>
    <t>230710Y01320</t>
  </si>
  <si>
    <t>230780Y01010</t>
  </si>
  <si>
    <t>／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</si>
  <si>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</si>
  <si>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</si>
  <si>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</si>
  <si>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</si>
  <si>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</si>
  <si>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</si>
  <si>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</si>
  <si>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</si>
  <si>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豊田市</t>
  </si>
  <si>
    <t>230605Y01440</t>
  </si>
  <si>
    <t>230605Y01450</t>
  </si>
  <si>
    <t>豊田市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</si>
  <si>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</si>
  <si>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</si>
  <si>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</si>
  <si>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</si>
  <si>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</si>
  <si>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</si>
  <si>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</si>
  <si>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</si>
  <si>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</si>
  <si>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</si>
  <si>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</si>
  <si>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</si>
  <si>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</si>
  <si>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</si>
  <si>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</si>
  <si>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名駅N</t>
  </si>
  <si>
    <t>中村常磐N</t>
  </si>
  <si>
    <t>天満N</t>
  </si>
  <si>
    <t>東山N</t>
  </si>
  <si>
    <t>動物園前N</t>
  </si>
  <si>
    <t>自由ヶ丘N</t>
  </si>
  <si>
    <t>千種星ヶ丘N</t>
  </si>
  <si>
    <t>宮根N</t>
  </si>
  <si>
    <t>高社N</t>
  </si>
  <si>
    <t>名東星ヶ丘N</t>
  </si>
  <si>
    <t>千種高校前N</t>
  </si>
  <si>
    <t>一社N</t>
  </si>
  <si>
    <t>名東N</t>
  </si>
  <si>
    <t>虹ヶ丘N</t>
  </si>
  <si>
    <t>梅森N</t>
  </si>
  <si>
    <t>本郷N</t>
  </si>
  <si>
    <t>藤が丘N</t>
  </si>
  <si>
    <t>豊が丘N</t>
  </si>
  <si>
    <t>猪子石台N</t>
  </si>
  <si>
    <t>南猪子石N</t>
  </si>
  <si>
    <t>平和が丘N</t>
  </si>
  <si>
    <t>猪子石N</t>
  </si>
  <si>
    <t>森孝N</t>
  </si>
  <si>
    <t>吹上N</t>
  </si>
  <si>
    <t>桜山N</t>
  </si>
  <si>
    <t>滝子N</t>
  </si>
  <si>
    <t>中山N</t>
  </si>
  <si>
    <t>井戸田N</t>
  </si>
  <si>
    <t>堀田N</t>
  </si>
  <si>
    <t>瑞穂N</t>
  </si>
  <si>
    <t>雁道N</t>
  </si>
  <si>
    <t>中根N</t>
  </si>
  <si>
    <t>市内弥富N</t>
  </si>
  <si>
    <t>津賀田N</t>
  </si>
  <si>
    <t>新瑞橋N</t>
  </si>
  <si>
    <t>瑞穂ｸﾞﾗｳﾝﾄﾞ前N</t>
  </si>
  <si>
    <t>野並N</t>
  </si>
  <si>
    <t>天白相生N</t>
  </si>
  <si>
    <t>西門N</t>
  </si>
  <si>
    <t>笠東N</t>
  </si>
  <si>
    <t>さくらN</t>
  </si>
  <si>
    <t>呼続N</t>
  </si>
  <si>
    <t>大磯N</t>
  </si>
  <si>
    <t>桜田N</t>
  </si>
  <si>
    <t>なるみ砦N</t>
  </si>
  <si>
    <t>鳴海N</t>
  </si>
  <si>
    <t>大高N</t>
  </si>
  <si>
    <t>大高南N</t>
  </si>
  <si>
    <t>鳴海南部N</t>
  </si>
  <si>
    <t>鳴子N</t>
  </si>
  <si>
    <t>平手N</t>
  </si>
  <si>
    <t>滝の水N</t>
  </si>
  <si>
    <t>みどり台N</t>
  </si>
  <si>
    <t>伝治山N</t>
  </si>
  <si>
    <t>鳴海上ノ山N</t>
  </si>
  <si>
    <t>左京山N</t>
  </si>
  <si>
    <t>有松N</t>
  </si>
  <si>
    <t>有松南N</t>
  </si>
  <si>
    <t>鳴海住宅N</t>
  </si>
  <si>
    <t>競馬場前N</t>
  </si>
  <si>
    <t>みどり徳重N</t>
  </si>
  <si>
    <t>鳴海大清水N</t>
  </si>
  <si>
    <t>桶狭間N</t>
  </si>
  <si>
    <t>みどり篭山N</t>
  </si>
  <si>
    <t>小碓N</t>
  </si>
  <si>
    <t>大手東N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</si>
  <si>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</si>
  <si>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</si>
  <si>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</si>
  <si>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</si>
  <si>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</si>
  <si>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</si>
  <si>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</si>
  <si>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</si>
  <si>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</si>
  <si>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</si>
  <si>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</si>
  <si>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</si>
  <si>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</si>
  <si>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</si>
  <si>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</si>
  <si>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</si>
  <si>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</si>
  <si>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</si>
  <si>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</si>
  <si>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</si>
  <si>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</si>
  <si>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</si>
  <si>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</si>
  <si>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</si>
  <si>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</si>
  <si>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</si>
  <si>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</si>
  <si>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</si>
  <si>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</si>
  <si>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</si>
  <si>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</si>
  <si>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</si>
  <si>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</si>
  <si>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</si>
  <si>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</si>
  <si>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</si>
  <si>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</si>
  <si>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</si>
  <si>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</si>
  <si>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</si>
  <si>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</si>
  <si>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</si>
  <si>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</si>
  <si>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</si>
  <si>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</si>
  <si>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</si>
  <si>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</si>
  <si>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</si>
  <si>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</si>
  <si>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本地ヶ原N</t>
  </si>
  <si>
    <t>岩崎N</t>
  </si>
  <si>
    <t>岩崎香久山N</t>
  </si>
  <si>
    <t>岩崎台N</t>
  </si>
  <si>
    <t>五色園N</t>
  </si>
  <si>
    <t>日進中部N</t>
  </si>
  <si>
    <t>豊明南館N</t>
  </si>
  <si>
    <t>長久手東部N</t>
  </si>
  <si>
    <t>長久手西部N</t>
  </si>
  <si>
    <t>長久手南部N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</si>
  <si>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</si>
  <si>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</si>
  <si>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</si>
  <si>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</si>
  <si>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</si>
  <si>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</si>
  <si>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</si>
  <si>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</si>
  <si>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</si>
  <si>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</si>
  <si>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刈谷南部N</t>
  </si>
  <si>
    <t>刈谷北部N</t>
  </si>
  <si>
    <t>東刈谷N</t>
  </si>
  <si>
    <t>挙母中央N</t>
  </si>
  <si>
    <t>挙母北部N</t>
  </si>
  <si>
    <t>豊田駅西N</t>
  </si>
  <si>
    <t>豊田朝日町N</t>
  </si>
  <si>
    <t>豊田元町N</t>
  </si>
  <si>
    <t>上挙母N</t>
  </si>
  <si>
    <t>挙母栄町N</t>
  </si>
  <si>
    <t>挙母小清水N</t>
  </si>
  <si>
    <t>平戸橋N</t>
  </si>
  <si>
    <t>岡崎南部N</t>
  </si>
  <si>
    <t>岡崎竜美ヶ丘N</t>
  </si>
  <si>
    <t>岡崎戸崎N</t>
  </si>
  <si>
    <t>光ヶ丘N</t>
  </si>
  <si>
    <t>羽根N</t>
  </si>
  <si>
    <t>岡崎若松東N</t>
  </si>
  <si>
    <t>平坂N</t>
  </si>
  <si>
    <t>昭和橋NM</t>
  </si>
  <si>
    <t>篠原NM</t>
  </si>
  <si>
    <t>野田NM</t>
  </si>
  <si>
    <t>市内富田NM</t>
  </si>
  <si>
    <t>春田NM</t>
  </si>
  <si>
    <t>戸田NM</t>
  </si>
  <si>
    <t>豊治NM</t>
  </si>
  <si>
    <t>伏屋NM</t>
  </si>
  <si>
    <t>千音寺NM</t>
  </si>
  <si>
    <t>千音寺南部NM</t>
  </si>
  <si>
    <t>とみた吉津NM</t>
  </si>
  <si>
    <t>万場NM</t>
  </si>
  <si>
    <t>沢上NM</t>
  </si>
  <si>
    <t>熱田NM</t>
  </si>
  <si>
    <t>神宮前NM</t>
  </si>
  <si>
    <t>稲永NM</t>
  </si>
  <si>
    <t>みなと高木NM</t>
  </si>
  <si>
    <t>港西NM</t>
  </si>
  <si>
    <t>大手西NM</t>
  </si>
  <si>
    <t>明徳NM</t>
  </si>
  <si>
    <t>当知NM</t>
  </si>
  <si>
    <t>市内南陽NM</t>
  </si>
  <si>
    <t>惟信NM</t>
  </si>
  <si>
    <t>神ノ倉NM</t>
  </si>
  <si>
    <t>神ノ倉東部NM</t>
  </si>
  <si>
    <t>みどり桃山NM</t>
  </si>
  <si>
    <t>柴田NM</t>
  </si>
  <si>
    <t>千鳥NM</t>
  </si>
  <si>
    <t>鳴尾NM</t>
  </si>
  <si>
    <t>道徳NM</t>
  </si>
  <si>
    <t>明治NM</t>
  </si>
  <si>
    <t>市内豊田NM</t>
  </si>
  <si>
    <t>南陽通NM</t>
  </si>
  <si>
    <t>大江NM</t>
  </si>
  <si>
    <t>泉楽通NM</t>
  </si>
  <si>
    <t>笠寺NM</t>
  </si>
  <si>
    <t>ゆたかNM</t>
  </si>
  <si>
    <t>石川橋NM</t>
  </si>
  <si>
    <t>八事NM</t>
  </si>
  <si>
    <t>平針団地NM</t>
  </si>
  <si>
    <t>平針NM</t>
  </si>
  <si>
    <t>植田NM</t>
  </si>
  <si>
    <t>一本松NM</t>
  </si>
  <si>
    <t>塩釜口NM</t>
  </si>
  <si>
    <t>島田NM</t>
  </si>
  <si>
    <t>菅田NM</t>
  </si>
  <si>
    <t>黒石NM</t>
  </si>
  <si>
    <t>一ッ山NM</t>
  </si>
  <si>
    <t>御前場NM</t>
  </si>
  <si>
    <t>池場NM</t>
  </si>
  <si>
    <t>梅が丘NM</t>
  </si>
  <si>
    <t>大森NM</t>
  </si>
  <si>
    <t>小幡NM</t>
  </si>
  <si>
    <t>喜多山NM</t>
  </si>
  <si>
    <t>志段味NM</t>
  </si>
  <si>
    <t>志段味西部NM</t>
  </si>
  <si>
    <t>小幡緑地前NM</t>
  </si>
  <si>
    <t>瀬古NM</t>
  </si>
  <si>
    <t>三階橋NM</t>
  </si>
  <si>
    <t>守山(舟戸)NM</t>
  </si>
  <si>
    <t>守山南部NM</t>
  </si>
  <si>
    <t>守山(安藤）NM</t>
  </si>
  <si>
    <t>大永寺NM</t>
  </si>
  <si>
    <t>守山白沢NM</t>
  </si>
  <si>
    <t>小幡北NM</t>
  </si>
  <si>
    <t>山手通NM</t>
  </si>
  <si>
    <t>南山NM</t>
  </si>
  <si>
    <t>榎NM</t>
  </si>
  <si>
    <t>栄生NM</t>
  </si>
  <si>
    <t>東枇杷島NM</t>
  </si>
  <si>
    <t>浄心NM</t>
  </si>
  <si>
    <t>名西NM</t>
  </si>
  <si>
    <t>上名古屋NM</t>
  </si>
  <si>
    <t>小田井NM</t>
  </si>
  <si>
    <t>平田NM</t>
  </si>
  <si>
    <t>上飯田NM</t>
  </si>
  <si>
    <t>若葉通NM</t>
  </si>
  <si>
    <t>市内飯田NM</t>
  </si>
  <si>
    <t>味鋺NM</t>
  </si>
  <si>
    <t>市内楠NM</t>
  </si>
  <si>
    <t>如意NM</t>
  </si>
  <si>
    <t>如意東部NM</t>
  </si>
  <si>
    <t>喜惣治NM</t>
  </si>
  <si>
    <t>中村NM</t>
  </si>
  <si>
    <t>牧野NM</t>
  </si>
  <si>
    <t>黄金NM</t>
  </si>
  <si>
    <t>大鳥居NM</t>
  </si>
  <si>
    <t>日吉NM</t>
  </si>
  <si>
    <t>日比津NM</t>
  </si>
  <si>
    <t>市内諏訪NM</t>
  </si>
  <si>
    <t>豊臣NM</t>
  </si>
  <si>
    <t>太閤NM</t>
  </si>
  <si>
    <t>稲葉地NM</t>
  </si>
  <si>
    <t>豊国通NM</t>
  </si>
  <si>
    <t>烏森NM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</si>
  <si>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</si>
  <si>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</si>
  <si>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</si>
  <si>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</si>
  <si>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</si>
  <si>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</si>
  <si>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</si>
  <si>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</si>
  <si>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</si>
  <si>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</si>
  <si>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</si>
  <si>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</si>
  <si>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</si>
  <si>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</si>
  <si>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</si>
  <si>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</si>
  <si>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</si>
  <si>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</si>
  <si>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</si>
  <si>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</si>
  <si>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</si>
  <si>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</si>
  <si>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</si>
  <si>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</si>
  <si>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</si>
  <si>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</si>
  <si>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</si>
  <si>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</si>
  <si>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</si>
  <si>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</si>
  <si>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</si>
  <si>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</si>
  <si>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</si>
  <si>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</si>
  <si>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</si>
  <si>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</si>
  <si>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</si>
  <si>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</si>
  <si>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</si>
  <si>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</si>
  <si>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</si>
  <si>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</si>
  <si>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</si>
  <si>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</si>
  <si>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</si>
  <si>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</si>
  <si>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</si>
  <si>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</si>
  <si>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</si>
  <si>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</si>
  <si>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</si>
  <si>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</si>
  <si>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</si>
  <si>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</si>
  <si>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</si>
  <si>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</si>
  <si>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</si>
  <si>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</si>
  <si>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</si>
  <si>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</si>
  <si>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</si>
  <si>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</si>
  <si>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</si>
  <si>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</si>
  <si>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</si>
  <si>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</si>
  <si>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</si>
  <si>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</si>
  <si>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</si>
  <si>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</si>
  <si>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</si>
  <si>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</si>
  <si>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</si>
  <si>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</si>
  <si>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</si>
  <si>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</si>
  <si>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</si>
  <si>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</si>
  <si>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</si>
  <si>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</si>
  <si>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</si>
  <si>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</si>
  <si>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</si>
  <si>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</si>
  <si>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</si>
  <si>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</si>
  <si>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</si>
  <si>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</si>
  <si>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</si>
  <si>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</si>
  <si>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</si>
  <si>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</si>
  <si>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</si>
  <si>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</si>
  <si>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</si>
  <si>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</si>
  <si>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</si>
  <si>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</si>
  <si>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</si>
  <si>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</si>
  <si>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</si>
  <si>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</si>
  <si>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</si>
  <si>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</si>
  <si>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</si>
  <si>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</si>
  <si>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</si>
  <si>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</si>
  <si>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</si>
  <si>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</si>
  <si>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</si>
  <si>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</si>
  <si>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</si>
  <si>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</si>
  <si>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</si>
  <si>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</si>
  <si>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</si>
  <si>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</si>
  <si>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</si>
  <si>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</si>
  <si>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</si>
  <si>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</si>
  <si>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</si>
  <si>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</si>
  <si>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</si>
  <si>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</si>
  <si>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</si>
  <si>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</si>
  <si>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</si>
  <si>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</si>
  <si>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</si>
  <si>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</si>
  <si>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</si>
  <si>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</si>
  <si>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</si>
  <si>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</si>
  <si>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</si>
  <si>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</si>
  <si>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</si>
  <si>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</si>
  <si>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</si>
  <si>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</si>
  <si>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</si>
  <si>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</si>
  <si>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</si>
  <si>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</si>
  <si>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</si>
  <si>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</si>
  <si>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</si>
  <si>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</si>
  <si>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</si>
  <si>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</si>
  <si>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</si>
  <si>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</si>
  <si>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</si>
  <si>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</si>
  <si>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</si>
  <si>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</si>
  <si>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</si>
  <si>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</si>
  <si>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</si>
  <si>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</si>
  <si>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</si>
  <si>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</si>
  <si>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</si>
  <si>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</si>
  <si>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</si>
  <si>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</si>
  <si>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</si>
  <si>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</si>
  <si>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</si>
  <si>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</si>
  <si>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</si>
  <si>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</si>
  <si>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</si>
  <si>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</si>
  <si>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</si>
  <si>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</si>
  <si>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</si>
  <si>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</si>
  <si>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</si>
  <si>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</si>
  <si>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</si>
  <si>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</si>
  <si>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</si>
  <si>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</si>
  <si>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</si>
  <si>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</si>
  <si>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</si>
  <si>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</si>
  <si>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</si>
  <si>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</si>
  <si>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</si>
  <si>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豊橋大岩南NM</t>
  </si>
  <si>
    <t>豊橋技科大前NM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</si>
  <si>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</si>
  <si>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</si>
  <si>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</si>
  <si>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</si>
  <si>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</si>
  <si>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</si>
  <si>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</si>
  <si>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</si>
  <si>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豊橋南栄NM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</si>
  <si>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</si>
  <si>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</si>
  <si>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</si>
  <si>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</si>
  <si>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</si>
  <si>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</si>
  <si>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</si>
  <si>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</si>
  <si>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</si>
  <si>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</si>
  <si>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</si>
  <si>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</si>
  <si>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</si>
  <si>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</si>
  <si>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</si>
  <si>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</si>
  <si>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</si>
  <si>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</si>
  <si>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</si>
  <si>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</si>
  <si>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</si>
  <si>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</si>
  <si>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</si>
  <si>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蒲郡NM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</si>
  <si>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</si>
  <si>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</si>
  <si>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</si>
  <si>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</si>
  <si>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</si>
  <si>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</si>
  <si>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</si>
  <si>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</si>
  <si>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</si>
  <si>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</si>
  <si>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</si>
  <si>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</si>
  <si>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</si>
  <si>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</si>
  <si>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</si>
  <si>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</si>
  <si>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</si>
  <si>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</si>
  <si>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</si>
  <si>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</si>
  <si>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</si>
  <si>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</si>
  <si>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</si>
  <si>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</si>
  <si>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</si>
  <si>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</si>
  <si>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</si>
  <si>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</si>
  <si>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</si>
  <si>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</si>
  <si>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</si>
  <si>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</si>
  <si>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</si>
  <si>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</si>
  <si>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</si>
  <si>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</si>
  <si>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</si>
  <si>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</si>
  <si>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</si>
  <si>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</si>
  <si>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</si>
  <si>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</si>
  <si>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</si>
  <si>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</si>
  <si>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</si>
  <si>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</si>
  <si>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</si>
  <si>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</si>
  <si>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</si>
  <si>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</si>
  <si>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</si>
  <si>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</si>
  <si>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</si>
  <si>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</si>
  <si>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</si>
  <si>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</si>
  <si>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</si>
  <si>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</si>
  <si>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</si>
  <si>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</si>
  <si>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</si>
  <si>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</si>
  <si>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</si>
  <si>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蒲郡西NAM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</si>
  <si>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</si>
  <si>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</si>
  <si>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</si>
  <si>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</si>
  <si>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</si>
  <si>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</si>
  <si>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</si>
  <si>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</si>
  <si>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</si>
  <si>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三河高岡NAM</t>
  </si>
  <si>
    <t>西中金NAM</t>
  </si>
  <si>
    <t>美合南部NAMY</t>
  </si>
  <si>
    <t>美合北部NAMY</t>
  </si>
  <si>
    <t>本宿NAMY</t>
  </si>
  <si>
    <t>三河大海NAMY</t>
  </si>
  <si>
    <t>作手NAMY</t>
  </si>
  <si>
    <t>三河大野NAMY</t>
  </si>
  <si>
    <t>海老NAMY</t>
  </si>
  <si>
    <t>三河本郷NAMY</t>
  </si>
  <si>
    <t>泉NAMY</t>
  </si>
  <si>
    <t>福江NAMY</t>
  </si>
  <si>
    <t>愛知郡</t>
  </si>
  <si>
    <t>大曽根NM</t>
  </si>
  <si>
    <t>中小田井NM</t>
  </si>
  <si>
    <t>大野木NM</t>
  </si>
  <si>
    <t>比良NM</t>
  </si>
  <si>
    <t>比良団地NM</t>
  </si>
  <si>
    <t>山田NM</t>
  </si>
  <si>
    <t>庄内緑地前NM</t>
  </si>
  <si>
    <t>南陽西部NAM</t>
  </si>
  <si>
    <t>木曽岬NAMI</t>
  </si>
  <si>
    <t>常滑南部NAMY</t>
  </si>
  <si>
    <t>河和NM</t>
  </si>
  <si>
    <t>豊田(柘植)N</t>
  </si>
  <si>
    <t>小原別口AM</t>
  </si>
  <si>
    <t>新城西NMY</t>
  </si>
  <si>
    <t>新城東NMY</t>
  </si>
  <si>
    <t>.</t>
  </si>
  <si>
    <t>野間NAMY</t>
  </si>
  <si>
    <t>大浜NM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</si>
  <si>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</si>
  <si>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</si>
  <si>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</si>
  <si>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</si>
  <si>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</si>
  <si>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</si>
  <si>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</si>
  <si>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</si>
  <si>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</si>
  <si>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</si>
  <si>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</si>
  <si>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</si>
  <si>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</si>
  <si>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230175Y01170</t>
  </si>
  <si>
    <t>長久手北部N</t>
  </si>
  <si>
    <t>八幡NM</t>
  </si>
  <si>
    <t>東起NM</t>
  </si>
  <si>
    <t>下之一色NM</t>
  </si>
  <si>
    <t>西区</t>
  </si>
  <si>
    <t>長篠NAMY</t>
  </si>
  <si>
    <t>東海大田NM</t>
  </si>
  <si>
    <t>富木島NM</t>
  </si>
  <si>
    <t>上野台NM</t>
  </si>
  <si>
    <t>加木屋NM</t>
  </si>
  <si>
    <t>新城北NAM</t>
  </si>
  <si>
    <t>大嵐富山A</t>
  </si>
  <si>
    <t>豊根AM</t>
  </si>
  <si>
    <t>三河一宮NAM</t>
  </si>
  <si>
    <t>汐路N</t>
  </si>
  <si>
    <t>昭和高校前N</t>
  </si>
  <si>
    <t>城西NM</t>
  </si>
  <si>
    <t>浅間町N</t>
  </si>
  <si>
    <t>浄水四郷NM</t>
  </si>
  <si>
    <t>豊橋南部NM</t>
  </si>
  <si>
    <t>豊橋西部NM</t>
  </si>
  <si>
    <t>豊橋花田NM</t>
  </si>
  <si>
    <t>豊橋吉田方NM</t>
  </si>
  <si>
    <t>旭NAM</t>
  </si>
  <si>
    <t>御津（鈴木）NM</t>
  </si>
  <si>
    <t>御津（小林）NM</t>
  </si>
  <si>
    <t>児玉NM</t>
  </si>
  <si>
    <t>庄内NM</t>
  </si>
  <si>
    <t>稲生NM</t>
  </si>
  <si>
    <t>又穂NM</t>
  </si>
  <si>
    <t>天塚NM</t>
  </si>
  <si>
    <t>光城NM</t>
  </si>
  <si>
    <t>大幸NM</t>
  </si>
  <si>
    <t>汁谷NM</t>
  </si>
  <si>
    <t>中島NM</t>
  </si>
  <si>
    <t>正色NM</t>
  </si>
  <si>
    <t>土古NM</t>
  </si>
  <si>
    <t>祖父江NM</t>
  </si>
  <si>
    <t>祖父江南部NM</t>
  </si>
  <si>
    <t>星崎NM</t>
  </si>
  <si>
    <t>矢田NM</t>
  </si>
  <si>
    <t>車道NM</t>
  </si>
  <si>
    <t>明倫NM</t>
  </si>
  <si>
    <t>萱場NM</t>
  </si>
  <si>
    <t>城北NM</t>
  </si>
  <si>
    <t>吉浜NM</t>
  </si>
  <si>
    <t>吉浜南部NM</t>
  </si>
  <si>
    <t>碧南西端NM</t>
  </si>
  <si>
    <t>豊田下山NAM</t>
  </si>
  <si>
    <t>城見通NM</t>
  </si>
  <si>
    <t>市内城東NM</t>
  </si>
  <si>
    <t>別院前NM</t>
  </si>
  <si>
    <t>市内金山NM</t>
  </si>
  <si>
    <t>鶴舞NM</t>
  </si>
  <si>
    <t>円上NM</t>
  </si>
  <si>
    <t>阿由知NM</t>
  </si>
  <si>
    <t>曙NM</t>
  </si>
  <si>
    <t>御器所NM</t>
  </si>
  <si>
    <t>川名NM</t>
  </si>
  <si>
    <t>広路NM</t>
  </si>
  <si>
    <t>川原通NM</t>
  </si>
  <si>
    <t>新栄N</t>
  </si>
  <si>
    <t>中部N</t>
  </si>
  <si>
    <t>大須N</t>
  </si>
  <si>
    <t>久屋大通N</t>
  </si>
  <si>
    <t>桜通N</t>
  </si>
  <si>
    <t>上前津N</t>
  </si>
  <si>
    <t>橘N</t>
  </si>
  <si>
    <t>正木N</t>
  </si>
  <si>
    <t>瓦町N</t>
  </si>
  <si>
    <t>赤塚N</t>
  </si>
  <si>
    <t>長塀町N</t>
  </si>
  <si>
    <t>主税町N</t>
  </si>
  <si>
    <t>布池N</t>
  </si>
  <si>
    <t>葵N</t>
  </si>
  <si>
    <t>高岳N</t>
  </si>
  <si>
    <t>志賀NM</t>
  </si>
  <si>
    <t>北陵NM</t>
  </si>
  <si>
    <t>金城NM</t>
  </si>
  <si>
    <t>杉村NM</t>
  </si>
  <si>
    <t>市内清水NM</t>
  </si>
  <si>
    <t>名城公園前NM</t>
  </si>
  <si>
    <t>太平通NM</t>
  </si>
  <si>
    <t>古井ノ坂NM</t>
  </si>
  <si>
    <t>今池NM</t>
  </si>
  <si>
    <t>内山NM</t>
  </si>
  <si>
    <t>仲田NM</t>
  </si>
  <si>
    <t>池下NM</t>
  </si>
  <si>
    <t>丸山NM</t>
  </si>
  <si>
    <t>末盛NM</t>
  </si>
  <si>
    <t>覚王山NM</t>
  </si>
  <si>
    <t>上社N</t>
  </si>
  <si>
    <t>岩倉東部NM</t>
  </si>
  <si>
    <t>千年NM</t>
  </si>
  <si>
    <t>名港NM</t>
  </si>
  <si>
    <t>東海橋NM</t>
  </si>
  <si>
    <t>六番町NM</t>
  </si>
  <si>
    <t>船方NM</t>
  </si>
  <si>
    <t>寺本NM</t>
  </si>
  <si>
    <t>朝倉団地NM</t>
  </si>
  <si>
    <t>知多新知台NM</t>
  </si>
  <si>
    <t>高横須賀NM</t>
  </si>
  <si>
    <t>尾張横須賀NM</t>
  </si>
  <si>
    <t>武豊NM</t>
  </si>
  <si>
    <t>お福NM</t>
  </si>
  <si>
    <t>折込料</t>
  </si>
  <si>
    <t>手配管理料</t>
  </si>
  <si>
    <t>＠0.10</t>
  </si>
  <si>
    <t>230510Y01280</t>
  </si>
  <si>
    <t>春日井高校前NM</t>
  </si>
  <si>
    <t>駅前NM</t>
  </si>
  <si>
    <t>小牧外山NM</t>
  </si>
  <si>
    <t>日比野NM</t>
  </si>
  <si>
    <t>大宝NM</t>
  </si>
  <si>
    <t>八熊NM</t>
  </si>
  <si>
    <t>水主町NM</t>
  </si>
  <si>
    <t>五女子NM</t>
  </si>
  <si>
    <t>市内長良NM</t>
  </si>
  <si>
    <t>中川常磐NM</t>
  </si>
  <si>
    <t>打出NM</t>
  </si>
  <si>
    <t>荒子NM</t>
  </si>
  <si>
    <t>高畑NM</t>
  </si>
  <si>
    <t>高杉NM</t>
  </si>
  <si>
    <t>中川NM</t>
  </si>
  <si>
    <t>中郷NM</t>
  </si>
  <si>
    <t>高浜東部NM</t>
  </si>
  <si>
    <t>高浜NM</t>
  </si>
  <si>
    <t>三河新川(岡本)NM</t>
  </si>
  <si>
    <t>三河新川(辻栄)NM</t>
  </si>
  <si>
    <t>碧南中央NM</t>
  </si>
  <si>
    <t>あま清洲NM</t>
  </si>
  <si>
    <t>瀬戸東NM</t>
  </si>
  <si>
    <t>平成29年後期（12月1日以降）</t>
  </si>
  <si>
    <t>平成29年後期（12月1日以降）</t>
  </si>
  <si>
    <t>牧の原NM</t>
  </si>
  <si>
    <t>高針NM</t>
  </si>
  <si>
    <t>極楽NM</t>
  </si>
  <si>
    <t>上社南NM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</si>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</sst>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4" fillId="0" borderId="10" xfId="49" applyFont="1" applyBorder="1" applyAlignment="1" applyProtection="1">
      <alignment horizontal="distributed" vertical="center"/>
      <protection/>
    </xf>
    <xf numFmtId="38" fontId="4" fillId="0" borderId="11" xfId="49" applyFont="1" applyBorder="1" applyAlignment="1" applyProtection="1">
      <alignment horizontal="right" vertical="center"/>
      <protection/>
    </xf>
    <xf numFmtId="38" fontId="4" fillId="0" borderId="12" xfId="49" applyFont="1" applyBorder="1" applyAlignment="1" applyProtection="1">
      <alignment horizontal="distributed" vertical="center"/>
      <protection/>
    </xf>
    <xf numFmtId="38" fontId="4" fillId="0" borderId="13" xfId="49" applyFont="1" applyBorder="1" applyAlignment="1" applyProtection="1">
      <alignment horizontal="right" vertical="center"/>
      <protection/>
    </xf>
    <xf numFmtId="185" fontId="4" fillId="0" borderId="14" xfId="49" applyNumberFormat="1" applyFont="1" applyBorder="1" applyAlignment="1" applyProtection="1">
      <alignment horizontal="center" vertical="center"/>
      <protection/>
    </xf>
    <xf numFmtId="38" fontId="4" fillId="0" borderId="15" xfId="49" applyFont="1" applyBorder="1" applyAlignment="1" applyProtection="1">
      <alignment horizontal="right" vertical="center"/>
      <protection/>
    </xf>
    <xf numFmtId="185" fontId="4" fillId="0" borderId="15" xfId="49" applyNumberFormat="1" applyFont="1" applyBorder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 locked="0"/>
    </xf>
    <xf numFmtId="38" fontId="4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38" fontId="4" fillId="0" borderId="0" xfId="49" applyFont="1" applyAlignment="1" applyProtection="1">
      <alignment horizontal="center"/>
      <protection locked="0"/>
    </xf>
    <xf numFmtId="38" fontId="0" fillId="0" borderId="16" xfId="49" applyNumberFormat="1" applyFont="1" applyBorder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0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9" xfId="0" applyNumberFormat="1" applyFont="1" applyBorder="1" applyAlignment="1" applyProtection="1">
      <alignment vertical="center"/>
      <protection/>
    </xf>
    <xf numFmtId="185" fontId="4" fillId="0" borderId="20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/>
      <protection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17" xfId="132" applyNumberFormat="1" applyFont="1" applyBorder="1" applyAlignment="1" applyProtection="1">
      <alignment horizontal="right" vertical="center" shrinkToFit="1"/>
      <protection/>
    </xf>
    <xf numFmtId="185" fontId="4" fillId="0" borderId="11" xfId="132" applyNumberFormat="1" applyFont="1" applyBorder="1" applyAlignment="1" applyProtection="1">
      <alignment horizontal="right" vertical="center" shrinkToFit="1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/>
    </xf>
    <xf numFmtId="185" fontId="4" fillId="0" borderId="11" xfId="143" applyNumberFormat="1" applyFont="1" applyBorder="1" applyAlignment="1" applyProtection="1">
      <alignment horizontal="right" vertical="center" shrinkToFit="1"/>
      <protection/>
    </xf>
    <xf numFmtId="185" fontId="4" fillId="0" borderId="11" xfId="145" applyNumberFormat="1" applyFont="1" applyBorder="1" applyAlignment="1" applyProtection="1">
      <alignment horizontal="right" vertical="center" shrinkToFit="1"/>
      <protection/>
    </xf>
    <xf numFmtId="185" fontId="4" fillId="0" borderId="26" xfId="51" applyNumberFormat="1" applyFont="1" applyBorder="1" applyAlignment="1" applyProtection="1">
      <alignment horizontal="right" vertical="center"/>
      <protection/>
    </xf>
    <xf numFmtId="185" fontId="4" fillId="0" borderId="17" xfId="164" applyNumberFormat="1" applyFont="1" applyBorder="1" applyAlignment="1" applyProtection="1">
      <alignment horizontal="right" vertical="center" shrinkToFit="1"/>
      <protection/>
    </xf>
    <xf numFmtId="185" fontId="4" fillId="0" borderId="11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5" xfId="0" applyNumberFormat="1" applyFont="1" applyBorder="1" applyAlignment="1" applyProtection="1">
      <alignment horizontal="right" vertical="center"/>
      <protection/>
    </xf>
    <xf numFmtId="38" fontId="4" fillId="0" borderId="27" xfId="49" applyFont="1" applyBorder="1" applyAlignment="1" applyProtection="1">
      <alignment horizontal="left" vertical="center"/>
      <protection/>
    </xf>
    <xf numFmtId="38" fontId="4" fillId="0" borderId="10" xfId="49" applyFont="1" applyBorder="1" applyAlignment="1" applyProtection="1">
      <alignment horizontal="left" vertical="center"/>
      <protection/>
    </xf>
    <xf numFmtId="38" fontId="4" fillId="0" borderId="12" xfId="49" applyFont="1" applyBorder="1" applyAlignment="1" applyProtection="1">
      <alignment horizontal="left" vertical="center"/>
      <protection/>
    </xf>
    <xf numFmtId="38" fontId="0" fillId="0" borderId="14" xfId="49" applyNumberFormat="1" applyFont="1" applyBorder="1" applyAlignment="1" applyProtection="1">
      <alignment/>
      <protection/>
    </xf>
    <xf numFmtId="38" fontId="0" fillId="0" borderId="28" xfId="49" applyNumberFormat="1" applyFont="1" applyBorder="1" applyAlignment="1" applyProtection="1">
      <alignment/>
      <protection/>
    </xf>
    <xf numFmtId="185" fontId="4" fillId="0" borderId="14" xfId="51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0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29" xfId="0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10" xfId="51" applyNumberFormat="1" applyFont="1" applyBorder="1" applyAlignment="1" applyProtection="1">
      <alignment horizontal="left" vertical="center"/>
      <protection/>
    </xf>
    <xf numFmtId="185" fontId="4" fillId="0" borderId="12" xfId="51" applyNumberFormat="1" applyFont="1" applyBorder="1" applyAlignment="1" applyProtection="1">
      <alignment horizontal="left" vertical="center"/>
      <protection/>
    </xf>
    <xf numFmtId="185" fontId="4" fillId="0" borderId="27" xfId="51" applyNumberFormat="1" applyFont="1" applyBorder="1" applyAlignment="1" applyProtection="1">
      <alignment horizontal="left" vertical="center"/>
      <protection/>
    </xf>
    <xf numFmtId="185" fontId="4" fillId="0" borderId="10" xfId="51" applyNumberFormat="1" applyFont="1" applyBorder="1" applyAlignment="1" applyProtection="1">
      <alignment horizontal="left" vertical="center" shrinkToFit="1"/>
      <protection/>
    </xf>
    <xf numFmtId="185" fontId="4" fillId="0" borderId="12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7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9" xfId="51" applyNumberFormat="1" applyFont="1" applyBorder="1" applyAlignment="1" applyProtection="1">
      <alignment horizontal="left" vertical="center" shrinkToFit="1"/>
      <protection/>
    </xf>
    <xf numFmtId="185" fontId="4" fillId="0" borderId="27" xfId="158" applyNumberFormat="1" applyFont="1" applyBorder="1" applyAlignment="1" applyProtection="1">
      <alignment horizontal="left" vertical="center" shrinkToFit="1"/>
      <protection/>
    </xf>
    <xf numFmtId="185" fontId="4" fillId="0" borderId="10" xfId="158" applyNumberFormat="1" applyFont="1" applyBorder="1" applyAlignment="1" applyProtection="1">
      <alignment horizontal="left" vertical="center" shrinkToFit="1"/>
      <protection/>
    </xf>
    <xf numFmtId="38" fontId="0" fillId="0" borderId="22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30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31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7" xfId="51" applyNumberFormat="1" applyFont="1" applyBorder="1" applyAlignment="1" applyProtection="1">
      <alignment horizontal="right" vertical="center"/>
      <protection locked="0"/>
    </xf>
    <xf numFmtId="185" fontId="4" fillId="0" borderId="22" xfId="51" applyNumberFormat="1" applyFont="1" applyBorder="1" applyAlignment="1" applyProtection="1">
      <alignment/>
      <protection/>
    </xf>
    <xf numFmtId="185" fontId="4" fillId="0" borderId="10" xfId="51" applyNumberFormat="1" applyFont="1" applyBorder="1" applyAlignment="1" applyProtection="1">
      <alignment/>
      <protection/>
    </xf>
    <xf numFmtId="185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24" xfId="0" applyNumberFormat="1" applyFont="1" applyBorder="1" applyAlignment="1" applyProtection="1">
      <alignment horizontal="right" vertical="center" shrinkToFit="1"/>
      <protection/>
    </xf>
    <xf numFmtId="185" fontId="4" fillId="0" borderId="24" xfId="0" applyNumberFormat="1" applyFont="1" applyBorder="1" applyAlignment="1" applyProtection="1">
      <alignment horizontal="right" vertical="center"/>
      <protection/>
    </xf>
    <xf numFmtId="38" fontId="4" fillId="0" borderId="11" xfId="49" applyFont="1" applyBorder="1" applyAlignment="1" applyProtection="1">
      <alignment horizontal="right" vertical="center"/>
      <protection locked="0"/>
    </xf>
    <xf numFmtId="38" fontId="4" fillId="0" borderId="13" xfId="49" applyFont="1" applyBorder="1" applyAlignment="1" applyProtection="1">
      <alignment horizontal="right" vertical="center"/>
      <protection locked="0"/>
    </xf>
    <xf numFmtId="38" fontId="4" fillId="0" borderId="17" xfId="182" applyFont="1" applyBorder="1" applyAlignment="1" applyProtection="1">
      <alignment horizontal="right" vertical="center"/>
      <protection/>
    </xf>
    <xf numFmtId="38" fontId="4" fillId="0" borderId="11" xfId="182" applyFont="1" applyBorder="1" applyAlignment="1" applyProtection="1">
      <alignment horizontal="right" vertical="center"/>
      <protection/>
    </xf>
    <xf numFmtId="38" fontId="4" fillId="0" borderId="17" xfId="186" applyFont="1" applyBorder="1" applyAlignment="1" applyProtection="1">
      <alignment horizontal="right" vertical="center"/>
      <protection/>
    </xf>
    <xf numFmtId="38" fontId="4" fillId="0" borderId="11" xfId="186" applyFont="1" applyBorder="1" applyAlignment="1" applyProtection="1">
      <alignment horizontal="right" vertical="center"/>
      <protection/>
    </xf>
    <xf numFmtId="38" fontId="4" fillId="0" borderId="17" xfId="191" applyFont="1" applyBorder="1" applyAlignment="1" applyProtection="1">
      <alignment horizontal="right" vertical="center"/>
      <protection/>
    </xf>
    <xf numFmtId="38" fontId="4" fillId="0" borderId="11" xfId="191" applyFont="1" applyBorder="1" applyAlignment="1" applyProtection="1">
      <alignment horizontal="right" vertical="center"/>
      <protection/>
    </xf>
    <xf numFmtId="38" fontId="4" fillId="0" borderId="17" xfId="197" applyFont="1" applyBorder="1" applyAlignment="1" applyProtection="1">
      <alignment horizontal="right" vertical="center"/>
      <protection/>
    </xf>
    <xf numFmtId="38" fontId="4" fillId="0" borderId="11" xfId="197" applyFont="1" applyBorder="1" applyAlignment="1" applyProtection="1">
      <alignment horizontal="right" vertical="center"/>
      <protection/>
    </xf>
    <xf numFmtId="38" fontId="4" fillId="0" borderId="11" xfId="202" applyFont="1" applyBorder="1" applyAlignment="1" applyProtection="1">
      <alignment horizontal="right" vertical="center"/>
      <protection/>
    </xf>
    <xf numFmtId="38" fontId="4" fillId="0" borderId="11" xfId="52" applyFont="1" applyBorder="1" applyAlignment="1" applyProtection="1">
      <alignment horizontal="right" vertical="center"/>
      <protection/>
    </xf>
    <xf numFmtId="38" fontId="4" fillId="0" borderId="17" xfId="57" applyFont="1" applyBorder="1" applyAlignment="1" applyProtection="1">
      <alignment horizontal="right" vertical="center"/>
      <protection/>
    </xf>
    <xf numFmtId="38" fontId="4" fillId="0" borderId="11" xfId="57" applyFont="1" applyBorder="1" applyAlignment="1" applyProtection="1">
      <alignment horizontal="right" vertical="center"/>
      <protection/>
    </xf>
    <xf numFmtId="38" fontId="4" fillId="0" borderId="26" xfId="61" applyFont="1" applyBorder="1" applyAlignment="1" applyProtection="1">
      <alignment horizontal="right" vertical="center"/>
      <protection/>
    </xf>
    <xf numFmtId="38" fontId="4" fillId="0" borderId="21" xfId="61" applyFont="1" applyBorder="1" applyAlignment="1" applyProtection="1">
      <alignment horizontal="right" vertical="center"/>
      <protection/>
    </xf>
    <xf numFmtId="38" fontId="4" fillId="0" borderId="17" xfId="66" applyFont="1" applyBorder="1" applyAlignment="1" applyProtection="1">
      <alignment horizontal="right" vertical="center"/>
      <protection/>
    </xf>
    <xf numFmtId="38" fontId="4" fillId="0" borderId="11" xfId="66" applyFont="1" applyBorder="1" applyAlignment="1" applyProtection="1">
      <alignment horizontal="right" vertical="center"/>
      <protection/>
    </xf>
    <xf numFmtId="38" fontId="4" fillId="0" borderId="17" xfId="51" applyFont="1" applyBorder="1" applyAlignment="1" applyProtection="1">
      <alignment horizontal="right" vertical="center"/>
      <protection/>
    </xf>
    <xf numFmtId="38" fontId="4" fillId="0" borderId="11" xfId="51" applyFont="1" applyBorder="1" applyAlignment="1" applyProtection="1">
      <alignment horizontal="right" vertical="center"/>
      <protection/>
    </xf>
    <xf numFmtId="38" fontId="4" fillId="0" borderId="18" xfId="5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9" xfId="51" applyNumberFormat="1" applyFont="1" applyBorder="1" applyAlignment="1" applyProtection="1">
      <alignment vertical="center"/>
      <protection/>
    </xf>
    <xf numFmtId="185" fontId="4" fillId="0" borderId="26" xfId="77" applyNumberFormat="1" applyFont="1" applyBorder="1" applyAlignment="1" applyProtection="1">
      <alignment horizontal="right" vertical="center"/>
      <protection/>
    </xf>
    <xf numFmtId="185" fontId="4" fillId="0" borderId="21" xfId="77" applyNumberFormat="1" applyFont="1" applyBorder="1" applyAlignment="1" applyProtection="1">
      <alignment horizontal="right" vertical="center"/>
      <protection/>
    </xf>
    <xf numFmtId="185" fontId="4" fillId="0" borderId="26" xfId="82" applyNumberFormat="1" applyFont="1" applyBorder="1" applyAlignment="1" applyProtection="1">
      <alignment horizontal="right" vertical="center"/>
      <protection/>
    </xf>
    <xf numFmtId="185" fontId="4" fillId="0" borderId="21" xfId="82" applyNumberFormat="1" applyFont="1" applyBorder="1" applyAlignment="1" applyProtection="1">
      <alignment horizontal="right" vertical="center"/>
      <protection/>
    </xf>
    <xf numFmtId="185" fontId="4" fillId="0" borderId="26" xfId="85" applyNumberFormat="1" applyFont="1" applyBorder="1" applyAlignment="1" applyProtection="1">
      <alignment horizontal="right" vertical="center"/>
      <protection/>
    </xf>
    <xf numFmtId="185" fontId="4" fillId="0" borderId="21" xfId="85" applyNumberFormat="1" applyFont="1" applyBorder="1" applyAlignment="1" applyProtection="1">
      <alignment horizontal="right" vertical="center"/>
      <protection/>
    </xf>
    <xf numFmtId="185" fontId="4" fillId="0" borderId="26" xfId="92" applyNumberFormat="1" applyFont="1" applyBorder="1" applyAlignment="1" applyProtection="1">
      <alignment horizontal="right" vertical="center"/>
      <protection/>
    </xf>
    <xf numFmtId="185" fontId="4" fillId="0" borderId="21" xfId="92" applyNumberFormat="1" applyFont="1" applyBorder="1" applyAlignment="1" applyProtection="1">
      <alignment horizontal="right" vertical="center"/>
      <protection/>
    </xf>
    <xf numFmtId="185" fontId="4" fillId="0" borderId="21" xfId="98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8" xfId="51" applyNumberFormat="1" applyFont="1" applyBorder="1" applyAlignment="1" applyProtection="1">
      <alignment horizontal="right" vertical="center"/>
      <protection locked="0"/>
    </xf>
    <xf numFmtId="185" fontId="4" fillId="0" borderId="26" xfId="99" applyNumberFormat="1" applyFont="1" applyBorder="1" applyAlignment="1" applyProtection="1">
      <alignment horizontal="right" vertical="center"/>
      <protection/>
    </xf>
    <xf numFmtId="185" fontId="4" fillId="0" borderId="21" xfId="99" applyNumberFormat="1" applyFont="1" applyBorder="1" applyAlignment="1" applyProtection="1">
      <alignment horizontal="right" vertical="center"/>
      <protection/>
    </xf>
    <xf numFmtId="185" fontId="4" fillId="0" borderId="23" xfId="99" applyNumberFormat="1" applyFont="1" applyBorder="1" applyAlignment="1" applyProtection="1">
      <alignment horizontal="right" vertical="center"/>
      <protection/>
    </xf>
    <xf numFmtId="185" fontId="4" fillId="0" borderId="21" xfId="100" applyNumberFormat="1" applyFont="1" applyBorder="1" applyAlignment="1" applyProtection="1">
      <alignment horizontal="right" vertical="center"/>
      <protection/>
    </xf>
    <xf numFmtId="185" fontId="4" fillId="0" borderId="23" xfId="100" applyNumberFormat="1" applyFont="1" applyBorder="1" applyAlignment="1" applyProtection="1">
      <alignment horizontal="right" vertical="center"/>
      <protection/>
    </xf>
    <xf numFmtId="185" fontId="4" fillId="0" borderId="35" xfId="51" applyNumberFormat="1" applyFont="1" applyBorder="1" applyAlignment="1" applyProtection="1">
      <alignment horizontal="right" vertical="center"/>
      <protection locked="0"/>
    </xf>
    <xf numFmtId="185" fontId="4" fillId="0" borderId="26" xfId="112" applyNumberFormat="1" applyFont="1" applyBorder="1" applyAlignment="1" applyProtection="1">
      <alignment horizontal="right" vertical="center"/>
      <protection/>
    </xf>
    <xf numFmtId="185" fontId="4" fillId="0" borderId="21" xfId="112" applyNumberFormat="1" applyFont="1" applyBorder="1" applyAlignment="1" applyProtection="1">
      <alignment horizontal="right" vertical="center"/>
      <protection/>
    </xf>
    <xf numFmtId="177" fontId="4" fillId="0" borderId="33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6" xfId="51" applyNumberFormat="1" applyFont="1" applyBorder="1" applyAlignment="1" applyProtection="1">
      <alignment horizontal="right" vertical="center"/>
      <protection/>
    </xf>
    <xf numFmtId="185" fontId="4" fillId="0" borderId="23" xfId="92" applyNumberFormat="1" applyFont="1" applyBorder="1" applyAlignment="1" applyProtection="1">
      <alignment horizontal="right" vertical="center"/>
      <protection/>
    </xf>
    <xf numFmtId="38" fontId="4" fillId="0" borderId="13" xfId="197" applyFont="1" applyBorder="1" applyAlignment="1" applyProtection="1">
      <alignment horizontal="right" vertical="center"/>
      <protection/>
    </xf>
    <xf numFmtId="38" fontId="4" fillId="0" borderId="35" xfId="51" applyFont="1" applyBorder="1" applyAlignment="1" applyProtection="1">
      <alignment horizontal="right" vertical="center"/>
      <protection/>
    </xf>
    <xf numFmtId="38" fontId="4" fillId="0" borderId="13" xfId="51" applyFont="1" applyBorder="1" applyAlignment="1" applyProtection="1">
      <alignment horizontal="right" vertical="center"/>
      <protection/>
    </xf>
    <xf numFmtId="185" fontId="4" fillId="0" borderId="37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/>
      <protection/>
    </xf>
    <xf numFmtId="185" fontId="4" fillId="0" borderId="34" xfId="0" applyNumberFormat="1" applyFont="1" applyBorder="1" applyAlignment="1" applyProtection="1">
      <alignment horizontal="right" vertical="center"/>
      <protection/>
    </xf>
    <xf numFmtId="185" fontId="4" fillId="0" borderId="38" xfId="0" applyNumberFormat="1" applyFont="1" applyBorder="1" applyAlignment="1" applyProtection="1">
      <alignment vertical="center"/>
      <protection/>
    </xf>
    <xf numFmtId="185" fontId="4" fillId="0" borderId="11" xfId="77" applyNumberFormat="1" applyFont="1" applyBorder="1" applyAlignment="1" applyProtection="1">
      <alignment horizontal="right" vertical="center"/>
      <protection/>
    </xf>
    <xf numFmtId="185" fontId="4" fillId="0" borderId="10" xfId="141" applyNumberFormat="1" applyFont="1" applyBorder="1" applyAlignment="1" applyProtection="1">
      <alignment horizontal="left" vertical="center"/>
      <protection/>
    </xf>
    <xf numFmtId="185" fontId="4" fillId="0" borderId="18" xfId="132" applyNumberFormat="1" applyFont="1" applyBorder="1" applyAlignment="1" applyProtection="1">
      <alignment horizontal="right" vertical="center" shrinkToFit="1"/>
      <protection/>
    </xf>
    <xf numFmtId="185" fontId="4" fillId="0" borderId="10" xfId="136" applyNumberFormat="1" applyFont="1" applyBorder="1" applyAlignment="1" applyProtection="1">
      <alignment horizontal="left" vertical="center" shrinkToFit="1"/>
      <protection/>
    </xf>
    <xf numFmtId="185" fontId="4" fillId="0" borderId="23" xfId="112" applyNumberFormat="1" applyFont="1" applyBorder="1" applyAlignment="1" applyProtection="1">
      <alignment horizontal="right" vertical="center"/>
      <protection/>
    </xf>
    <xf numFmtId="185" fontId="4" fillId="0" borderId="12" xfId="158" applyNumberFormat="1" applyFont="1" applyBorder="1" applyAlignment="1" applyProtection="1">
      <alignment horizontal="left" vertical="center" shrinkToFit="1"/>
      <protection/>
    </xf>
    <xf numFmtId="191" fontId="45" fillId="0" borderId="39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left" vertical="center" shrinkToFit="1"/>
      <protection/>
    </xf>
    <xf numFmtId="191" fontId="45" fillId="0" borderId="16" xfId="49" applyNumberFormat="1" applyFont="1" applyBorder="1" applyAlignment="1" applyProtection="1">
      <alignment shrinkToFit="1"/>
      <protection/>
    </xf>
    <xf numFmtId="191" fontId="45" fillId="0" borderId="0" xfId="49" applyNumberFormat="1" applyFont="1" applyBorder="1" applyAlignment="1" applyProtection="1">
      <alignment/>
      <protection locked="0"/>
    </xf>
    <xf numFmtId="191" fontId="45" fillId="0" borderId="22" xfId="49" applyNumberFormat="1" applyFont="1" applyBorder="1" applyAlignment="1" applyProtection="1">
      <alignment shrinkToFit="1"/>
      <protection/>
    </xf>
    <xf numFmtId="191" fontId="45" fillId="0" borderId="30" xfId="49" applyNumberFormat="1" applyFont="1" applyBorder="1" applyAlignment="1" applyProtection="1">
      <alignment shrinkToFit="1"/>
      <protection/>
    </xf>
    <xf numFmtId="191" fontId="45" fillId="0" borderId="22" xfId="49" applyNumberFormat="1" applyFont="1" applyBorder="1" applyAlignment="1" applyProtection="1">
      <alignment/>
      <protection/>
    </xf>
    <xf numFmtId="191" fontId="45" fillId="0" borderId="22" xfId="49" applyNumberFormat="1" applyFont="1" applyBorder="1" applyAlignment="1" applyProtection="1">
      <alignment horizontal="left" vertical="center"/>
      <protection/>
    </xf>
    <xf numFmtId="191" fontId="45" fillId="0" borderId="30" xfId="49" applyNumberFormat="1" applyFont="1" applyBorder="1" applyAlignment="1" applyProtection="1">
      <alignment/>
      <protection/>
    </xf>
    <xf numFmtId="191" fontId="45" fillId="0" borderId="16" xfId="49" applyNumberFormat="1" applyFont="1" applyBorder="1" applyAlignment="1" applyProtection="1">
      <alignment/>
      <protection/>
    </xf>
    <xf numFmtId="191" fontId="45" fillId="0" borderId="30" xfId="49" applyNumberFormat="1" applyFont="1" applyBorder="1" applyAlignment="1" applyProtection="1">
      <alignment horizontal="left" vertical="center" shrinkToFit="1"/>
      <protection/>
    </xf>
    <xf numFmtId="191" fontId="45" fillId="0" borderId="40" xfId="49" applyNumberFormat="1" applyFont="1" applyBorder="1" applyAlignment="1" applyProtection="1">
      <alignment horizontal="left" vertical="center" shrinkToFit="1"/>
      <protection/>
    </xf>
    <xf numFmtId="191" fontId="45" fillId="0" borderId="22" xfId="49" applyNumberFormat="1" applyFont="1" applyBorder="1" applyAlignment="1" applyProtection="1">
      <alignment horizontal="right" vertical="center" shrinkToFit="1"/>
      <protection/>
    </xf>
    <xf numFmtId="38" fontId="4" fillId="0" borderId="41" xfId="49" applyFont="1" applyBorder="1" applyAlignment="1" applyProtection="1">
      <alignment horizontal="left" vertical="center"/>
      <protection/>
    </xf>
    <xf numFmtId="38" fontId="4" fillId="0" borderId="42" xfId="49" applyFont="1" applyBorder="1" applyAlignment="1" applyProtection="1">
      <alignment horizontal="left" vertical="center"/>
      <protection/>
    </xf>
    <xf numFmtId="38" fontId="4" fillId="0" borderId="43" xfId="49" applyFont="1" applyBorder="1" applyAlignment="1" applyProtection="1">
      <alignment horizontal="left" vertical="center"/>
      <protection/>
    </xf>
    <xf numFmtId="191" fontId="45" fillId="0" borderId="0" xfId="49" applyNumberFormat="1" applyFont="1" applyBorder="1" applyAlignment="1" applyProtection="1">
      <alignment shrinkToFit="1"/>
      <protection locked="0"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30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30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30" xfId="0" applyNumberFormat="1" applyFont="1" applyBorder="1" applyAlignment="1" applyProtection="1">
      <alignment horizontal="left" vertical="center" shrinkToFit="1"/>
      <protection/>
    </xf>
    <xf numFmtId="191" fontId="46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 shrinkToFit="1"/>
      <protection/>
    </xf>
    <xf numFmtId="191" fontId="45" fillId="0" borderId="37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30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41" xfId="0" applyNumberFormat="1" applyFont="1" applyBorder="1" applyAlignment="1" applyProtection="1">
      <alignment horizontal="left" vertical="center" shrinkToFit="1"/>
      <protection/>
    </xf>
    <xf numFmtId="185" fontId="4" fillId="0" borderId="42" xfId="0" applyNumberFormat="1" applyFont="1" applyBorder="1" applyAlignment="1" applyProtection="1">
      <alignment horizontal="left" vertical="center" shrinkToFit="1"/>
      <protection/>
    </xf>
    <xf numFmtId="185" fontId="5" fillId="0" borderId="29" xfId="0" applyNumberFormat="1" applyFont="1" applyBorder="1" applyAlignment="1" applyProtection="1">
      <alignment horizontal="distributed" vertical="center"/>
      <protection/>
    </xf>
    <xf numFmtId="185" fontId="5" fillId="0" borderId="10" xfId="0" applyNumberFormat="1" applyFont="1" applyBorder="1" applyAlignment="1" applyProtection="1">
      <alignment horizontal="left" vertical="center" shrinkToFit="1"/>
      <protection/>
    </xf>
    <xf numFmtId="185" fontId="5" fillId="0" borderId="10" xfId="0" applyNumberFormat="1" applyFont="1" applyBorder="1" applyAlignment="1" applyProtection="1">
      <alignment horizontal="distributed" vertical="center"/>
      <protection/>
    </xf>
    <xf numFmtId="185" fontId="4" fillId="0" borderId="42" xfId="0" applyNumberFormat="1" applyFont="1" applyBorder="1" applyAlignment="1" applyProtection="1">
      <alignment horizontal="distributed" vertical="center"/>
      <protection/>
    </xf>
    <xf numFmtId="185" fontId="4" fillId="0" borderId="44" xfId="0" applyNumberFormat="1" applyFont="1" applyBorder="1" applyAlignment="1" applyProtection="1">
      <alignment horizontal="center" vertical="center"/>
      <protection/>
    </xf>
    <xf numFmtId="185" fontId="4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33" xfId="0" applyNumberFormat="1" applyFont="1" applyBorder="1" applyAlignment="1" applyProtection="1">
      <alignment horizontal="center" vertical="center"/>
      <protection/>
    </xf>
    <xf numFmtId="185" fontId="4" fillId="0" borderId="33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191" fontId="45" fillId="0" borderId="39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 shrinkToFit="1"/>
      <protection/>
    </xf>
    <xf numFmtId="191" fontId="45" fillId="0" borderId="22" xfId="51" applyNumberFormat="1" applyFont="1" applyBorder="1" applyAlignment="1" applyProtection="1">
      <alignment horizontal="left" vertical="center"/>
      <protection/>
    </xf>
    <xf numFmtId="191" fontId="45" fillId="0" borderId="16" xfId="51" applyNumberFormat="1" applyFont="1" applyBorder="1" applyAlignment="1" applyProtection="1">
      <alignment horizontal="left" vertical="center"/>
      <protection/>
    </xf>
    <xf numFmtId="191" fontId="45" fillId="0" borderId="40" xfId="51" applyNumberFormat="1" applyFont="1" applyBorder="1" applyAlignment="1" applyProtection="1">
      <alignment horizontal="left" vertical="center"/>
      <protection/>
    </xf>
    <xf numFmtId="191" fontId="45" fillId="0" borderId="30" xfId="51" applyNumberFormat="1" applyFont="1" applyBorder="1" applyAlignment="1" applyProtection="1">
      <alignment horizontal="left" vertical="center" shrinkToFit="1"/>
      <protection/>
    </xf>
    <xf numFmtId="191" fontId="45" fillId="0" borderId="37" xfId="51" applyNumberFormat="1" applyFont="1" applyBorder="1" applyAlignment="1" applyProtection="1">
      <alignment horizontal="left" vertical="center" shrinkToFit="1"/>
      <protection/>
    </xf>
    <xf numFmtId="191" fontId="45" fillId="0" borderId="30" xfId="51" applyNumberFormat="1" applyFont="1" applyBorder="1" applyAlignment="1" applyProtection="1">
      <alignment horizontal="left" vertical="center"/>
      <protection/>
    </xf>
    <xf numFmtId="191" fontId="45" fillId="0" borderId="31" xfId="51" applyNumberFormat="1" applyFont="1" applyBorder="1" applyAlignment="1" applyProtection="1">
      <alignment horizontal="left" vertical="center" shrinkToFit="1"/>
      <protection/>
    </xf>
    <xf numFmtId="191" fontId="45" fillId="0" borderId="31" xfId="51" applyNumberFormat="1" applyFont="1" applyBorder="1" applyAlignment="1" applyProtection="1">
      <alignment horizontal="left" vertical="center"/>
      <protection/>
    </xf>
    <xf numFmtId="191" fontId="45" fillId="0" borderId="0" xfId="51" applyNumberFormat="1" applyFont="1" applyBorder="1" applyAlignment="1" applyProtection="1">
      <alignment horizontal="left" vertical="center"/>
      <protection locked="0"/>
    </xf>
    <xf numFmtId="185" fontId="4" fillId="0" borderId="27" xfId="141" applyNumberFormat="1" applyFont="1" applyBorder="1" applyAlignment="1" applyProtection="1">
      <alignment horizontal="left" vertical="center"/>
      <protection/>
    </xf>
    <xf numFmtId="185" fontId="4" fillId="0" borderId="10" xfId="141" applyNumberFormat="1" applyFont="1" applyBorder="1" applyAlignment="1" applyProtection="1">
      <alignment horizontal="left" vertical="center" shrinkToFit="1"/>
      <protection/>
    </xf>
    <xf numFmtId="185" fontId="4" fillId="0" borderId="41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 shrinkToFit="1"/>
      <protection/>
    </xf>
    <xf numFmtId="185" fontId="4" fillId="0" borderId="33" xfId="51" applyNumberFormat="1" applyFont="1" applyBorder="1" applyAlignment="1" applyProtection="1">
      <alignment horizontal="left" vertical="center" shrinkToFit="1"/>
      <protection/>
    </xf>
    <xf numFmtId="185" fontId="4" fillId="0" borderId="42" xfId="51" applyNumberFormat="1" applyFont="1" applyBorder="1" applyAlignment="1" applyProtection="1">
      <alignment horizontal="left" vertical="center"/>
      <protection/>
    </xf>
    <xf numFmtId="185" fontId="4" fillId="0" borderId="27" xfId="135" applyNumberFormat="1" applyFont="1" applyBorder="1" applyAlignment="1" applyProtection="1">
      <alignment horizontal="left" vertical="center" shrinkToFit="1"/>
      <protection/>
    </xf>
    <xf numFmtId="185" fontId="4" fillId="0" borderId="10" xfId="135" applyNumberFormat="1" applyFont="1" applyBorder="1" applyAlignment="1" applyProtection="1">
      <alignment horizontal="left" vertical="center" shrinkToFit="1"/>
      <protection/>
    </xf>
    <xf numFmtId="185" fontId="4" fillId="0" borderId="43" xfId="51" applyNumberFormat="1" applyFont="1" applyBorder="1" applyAlignment="1" applyProtection="1">
      <alignment horizontal="left" vertical="center" shrinkToFit="1"/>
      <protection/>
    </xf>
    <xf numFmtId="38" fontId="4" fillId="0" borderId="46" xfId="182" applyFont="1" applyBorder="1" applyAlignment="1" applyProtection="1">
      <alignment horizontal="right" vertical="center"/>
      <protection/>
    </xf>
    <xf numFmtId="38" fontId="4" fillId="0" borderId="47" xfId="182" applyFont="1" applyBorder="1" applyAlignment="1" applyProtection="1">
      <alignment horizontal="right" vertical="center"/>
      <protection/>
    </xf>
    <xf numFmtId="185" fontId="4" fillId="0" borderId="19" xfId="49" applyNumberFormat="1" applyFont="1" applyBorder="1" applyAlignment="1" applyProtection="1">
      <alignment horizontal="right" vertical="center"/>
      <protection/>
    </xf>
    <xf numFmtId="185" fontId="4" fillId="0" borderId="11" xfId="153" applyNumberFormat="1" applyFont="1" applyBorder="1" applyAlignment="1" applyProtection="1">
      <alignment horizontal="right" vertical="center" shrinkToFit="1"/>
      <protection locked="0"/>
    </xf>
    <xf numFmtId="185" fontId="4" fillId="0" borderId="17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5" applyNumberFormat="1" applyFont="1" applyBorder="1" applyAlignment="1" applyProtection="1">
      <alignment horizontal="right" vertical="center" shrinkToFit="1"/>
      <protection locked="0"/>
    </xf>
    <xf numFmtId="185" fontId="4" fillId="0" borderId="11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56" applyNumberFormat="1" applyFont="1" applyBorder="1" applyAlignment="1" applyProtection="1">
      <alignment horizontal="right" vertical="center" shrinkToFit="1"/>
      <protection locked="0"/>
    </xf>
    <xf numFmtId="185" fontId="4" fillId="0" borderId="17" xfId="107" applyNumberFormat="1" applyFont="1" applyBorder="1" applyAlignment="1" applyProtection="1">
      <alignment horizontal="right" vertical="center"/>
      <protection locked="0"/>
    </xf>
    <xf numFmtId="185" fontId="4" fillId="0" borderId="11" xfId="107" applyNumberFormat="1" applyFont="1" applyBorder="1" applyAlignment="1" applyProtection="1">
      <alignment horizontal="right" vertical="center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34" xfId="87" applyNumberFormat="1" applyFont="1" applyBorder="1" applyAlignment="1" applyProtection="1">
      <alignment horizontal="right" vertical="center"/>
      <protection locked="0"/>
    </xf>
    <xf numFmtId="185" fontId="4" fillId="0" borderId="11" xfId="87" applyNumberFormat="1" applyFont="1" applyBorder="1" applyAlignment="1" applyProtection="1">
      <alignment horizontal="right" vertical="center"/>
      <protection locked="0"/>
    </xf>
    <xf numFmtId="185" fontId="4" fillId="0" borderId="17" xfId="90" applyNumberFormat="1" applyFont="1" applyBorder="1" applyAlignment="1" applyProtection="1">
      <alignment horizontal="right" vertical="center"/>
      <protection locked="0"/>
    </xf>
    <xf numFmtId="185" fontId="4" fillId="0" borderId="11" xfId="90" applyNumberFormat="1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/>
    </xf>
    <xf numFmtId="38" fontId="4" fillId="0" borderId="46" xfId="186" applyFont="1" applyBorder="1" applyAlignment="1" applyProtection="1">
      <alignment horizontal="right" vertical="center"/>
      <protection/>
    </xf>
    <xf numFmtId="38" fontId="4" fillId="0" borderId="47" xfId="186" applyFont="1" applyBorder="1" applyAlignment="1" applyProtection="1">
      <alignment horizontal="right" vertical="center"/>
      <protection/>
    </xf>
    <xf numFmtId="38" fontId="4" fillId="0" borderId="17" xfId="182" applyFont="1" applyBorder="1" applyAlignment="1" applyProtection="1">
      <alignment horizontal="right" vertical="center"/>
      <protection locked="0"/>
    </xf>
    <xf numFmtId="38" fontId="4" fillId="0" borderId="11" xfId="182" applyFont="1" applyBorder="1" applyAlignment="1" applyProtection="1">
      <alignment horizontal="right" vertical="center"/>
      <protection locked="0"/>
    </xf>
    <xf numFmtId="38" fontId="4" fillId="0" borderId="17" xfId="186" applyFont="1" applyBorder="1" applyAlignment="1" applyProtection="1">
      <alignment horizontal="right" vertical="center"/>
      <protection locked="0"/>
    </xf>
    <xf numFmtId="38" fontId="4" fillId="0" borderId="11" xfId="186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38" fontId="0" fillId="0" borderId="48" xfId="49" applyNumberFormat="1" applyFont="1" applyBorder="1" applyAlignment="1" applyProtection="1">
      <alignment/>
      <protection/>
    </xf>
    <xf numFmtId="38" fontId="0" fillId="0" borderId="0" xfId="49" applyNumberFormat="1" applyFont="1" applyBorder="1" applyAlignment="1" applyProtection="1">
      <alignment/>
      <protection/>
    </xf>
    <xf numFmtId="38" fontId="0" fillId="0" borderId="49" xfId="49" applyNumberFormat="1" applyFont="1" applyBorder="1" applyAlignment="1" applyProtection="1">
      <alignment/>
      <protection/>
    </xf>
    <xf numFmtId="191" fontId="45" fillId="0" borderId="48" xfId="49" applyNumberFormat="1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 horizontal="distributed" vertical="center"/>
      <protection/>
    </xf>
    <xf numFmtId="38" fontId="4" fillId="0" borderId="50" xfId="49" applyFont="1" applyBorder="1" applyAlignment="1" applyProtection="1">
      <alignment horizontal="right" vertical="center"/>
      <protection/>
    </xf>
    <xf numFmtId="38" fontId="0" fillId="0" borderId="39" xfId="49" applyNumberFormat="1" applyFont="1" applyBorder="1" applyAlignment="1" applyProtection="1">
      <alignment horizontal="left" vertical="center"/>
      <protection/>
    </xf>
    <xf numFmtId="38" fontId="0" fillId="0" borderId="27" xfId="49" applyNumberFormat="1" applyFont="1" applyBorder="1" applyAlignment="1" applyProtection="1">
      <alignment horizontal="left" vertical="center"/>
      <protection/>
    </xf>
    <xf numFmtId="38" fontId="0" fillId="0" borderId="51" xfId="49" applyNumberFormat="1" applyFont="1" applyBorder="1" applyAlignment="1" applyProtection="1">
      <alignment horizontal="left" vertical="center"/>
      <protection/>
    </xf>
    <xf numFmtId="188" fontId="0" fillId="0" borderId="22" xfId="49" applyNumberFormat="1" applyFont="1" applyBorder="1" applyAlignment="1" applyProtection="1">
      <alignment/>
      <protection/>
    </xf>
    <xf numFmtId="188" fontId="0" fillId="0" borderId="10" xfId="49" applyNumberFormat="1" applyFont="1" applyBorder="1" applyAlignment="1" applyProtection="1">
      <alignment/>
      <protection/>
    </xf>
    <xf numFmtId="188" fontId="0" fillId="0" borderId="32" xfId="49" applyNumberFormat="1" applyFont="1" applyBorder="1" applyAlignment="1" applyProtection="1">
      <alignment/>
      <protection/>
    </xf>
    <xf numFmtId="38" fontId="0" fillId="0" borderId="32" xfId="49" applyNumberFormat="1" applyFont="1" applyBorder="1" applyAlignment="1" applyProtection="1">
      <alignment/>
      <protection/>
    </xf>
    <xf numFmtId="38" fontId="0" fillId="0" borderId="30" xfId="49" applyNumberFormat="1" applyFont="1" applyBorder="1" applyAlignment="1" applyProtection="1">
      <alignment/>
      <protection/>
    </xf>
    <xf numFmtId="38" fontId="0" fillId="0" borderId="12" xfId="49" applyNumberFormat="1" applyFont="1" applyBorder="1" applyAlignment="1" applyProtection="1">
      <alignment/>
      <protection/>
    </xf>
    <xf numFmtId="38" fontId="0" fillId="0" borderId="52" xfId="49" applyNumberFormat="1" applyFont="1" applyBorder="1" applyAlignment="1" applyProtection="1">
      <alignment/>
      <protection/>
    </xf>
    <xf numFmtId="38" fontId="4" fillId="0" borderId="42" xfId="49" applyFont="1" applyBorder="1" applyAlignment="1" applyProtection="1">
      <alignment horizontal="distributed" vertical="center"/>
      <protection/>
    </xf>
    <xf numFmtId="38" fontId="4" fillId="0" borderId="17" xfId="191" applyFont="1" applyBorder="1" applyAlignment="1" applyProtection="1">
      <alignment horizontal="right" vertical="center"/>
      <protection locked="0"/>
    </xf>
    <xf numFmtId="38" fontId="4" fillId="0" borderId="11" xfId="191" applyFont="1" applyBorder="1" applyAlignment="1" applyProtection="1">
      <alignment horizontal="right" vertical="center"/>
      <protection locked="0"/>
    </xf>
    <xf numFmtId="38" fontId="0" fillId="0" borderId="22" xfId="49" applyNumberFormat="1" applyFont="1" applyBorder="1" applyAlignment="1" applyProtection="1">
      <alignment vertical="center"/>
      <protection/>
    </xf>
    <xf numFmtId="38" fontId="0" fillId="0" borderId="10" xfId="49" applyNumberFormat="1" applyFont="1" applyBorder="1" applyAlignment="1" applyProtection="1">
      <alignment vertical="center"/>
      <protection/>
    </xf>
    <xf numFmtId="38" fontId="0" fillId="0" borderId="30" xfId="49" applyNumberFormat="1" applyFont="1" applyBorder="1" applyAlignment="1" applyProtection="1">
      <alignment vertical="center"/>
      <protection/>
    </xf>
    <xf numFmtId="38" fontId="0" fillId="0" borderId="12" xfId="49" applyNumberFormat="1" applyFont="1" applyBorder="1" applyAlignment="1" applyProtection="1">
      <alignment vertical="center"/>
      <protection/>
    </xf>
    <xf numFmtId="38" fontId="4" fillId="0" borderId="17" xfId="197" applyFont="1" applyBorder="1" applyAlignment="1" applyProtection="1">
      <alignment horizontal="right" vertical="center"/>
      <protection locked="0"/>
    </xf>
    <xf numFmtId="38" fontId="4" fillId="0" borderId="11" xfId="197" applyFont="1" applyBorder="1" applyAlignment="1" applyProtection="1">
      <alignment horizontal="right" vertical="center"/>
      <protection locked="0"/>
    </xf>
    <xf numFmtId="38" fontId="4" fillId="0" borderId="13" xfId="197" applyFont="1" applyBorder="1" applyAlignment="1" applyProtection="1">
      <alignment horizontal="right" vertical="center"/>
      <protection locked="0"/>
    </xf>
    <xf numFmtId="38" fontId="4" fillId="0" borderId="11" xfId="202" applyFont="1" applyBorder="1" applyAlignment="1" applyProtection="1">
      <alignment horizontal="right" vertical="center"/>
      <protection locked="0"/>
    </xf>
    <xf numFmtId="38" fontId="4" fillId="0" borderId="18" xfId="202" applyFont="1" applyBorder="1" applyAlignment="1" applyProtection="1">
      <alignment horizontal="right" vertical="center"/>
      <protection locked="0"/>
    </xf>
    <xf numFmtId="38" fontId="4" fillId="0" borderId="11" xfId="52" applyFont="1" applyBorder="1" applyAlignment="1" applyProtection="1">
      <alignment horizontal="right" vertical="center"/>
      <protection locked="0"/>
    </xf>
    <xf numFmtId="38" fontId="4" fillId="0" borderId="18" xfId="52" applyFont="1" applyBorder="1" applyAlignment="1" applyProtection="1">
      <alignment horizontal="right" vertical="center"/>
      <protection locked="0"/>
    </xf>
    <xf numFmtId="38" fontId="4" fillId="0" borderId="17" xfId="57" applyFont="1" applyBorder="1" applyAlignment="1" applyProtection="1">
      <alignment horizontal="right" vertical="center"/>
      <protection locked="0"/>
    </xf>
    <xf numFmtId="38" fontId="4" fillId="0" borderId="11" xfId="57" applyFont="1" applyBorder="1" applyAlignment="1" applyProtection="1">
      <alignment horizontal="right" vertical="center"/>
      <protection locked="0"/>
    </xf>
    <xf numFmtId="38" fontId="4" fillId="0" borderId="13" xfId="57" applyFont="1" applyBorder="1" applyAlignment="1" applyProtection="1">
      <alignment horizontal="right" vertical="center"/>
      <protection locked="0"/>
    </xf>
    <xf numFmtId="38" fontId="4" fillId="0" borderId="17" xfId="61" applyFont="1" applyBorder="1" applyAlignment="1" applyProtection="1">
      <alignment horizontal="right" vertical="center"/>
      <protection locked="0"/>
    </xf>
    <xf numFmtId="38" fontId="4" fillId="0" borderId="11" xfId="61" applyFont="1" applyBorder="1" applyAlignment="1" applyProtection="1">
      <alignment horizontal="right" vertical="center"/>
      <protection locked="0"/>
    </xf>
    <xf numFmtId="38" fontId="4" fillId="0" borderId="17" xfId="66" applyFont="1" applyBorder="1" applyAlignment="1" applyProtection="1">
      <alignment horizontal="right" vertical="center"/>
      <protection locked="0"/>
    </xf>
    <xf numFmtId="38" fontId="4" fillId="0" borderId="11" xfId="66" applyFont="1" applyBorder="1" applyAlignment="1" applyProtection="1">
      <alignment horizontal="right" vertical="center"/>
      <protection locked="0"/>
    </xf>
    <xf numFmtId="38" fontId="4" fillId="0" borderId="17" xfId="51" applyFont="1" applyBorder="1" applyAlignment="1" applyProtection="1">
      <alignment horizontal="right" vertical="center"/>
      <protection locked="0"/>
    </xf>
    <xf numFmtId="38" fontId="4" fillId="0" borderId="11" xfId="51" applyFont="1" applyBorder="1" applyAlignment="1" applyProtection="1">
      <alignment horizontal="right" vertical="center"/>
      <protection locked="0"/>
    </xf>
    <xf numFmtId="38" fontId="4" fillId="0" borderId="18" xfId="51" applyFont="1" applyBorder="1" applyAlignment="1" applyProtection="1">
      <alignment horizontal="right" vertical="center"/>
      <protection locked="0"/>
    </xf>
    <xf numFmtId="38" fontId="0" fillId="0" borderId="39" xfId="49" applyNumberFormat="1" applyFont="1" applyBorder="1" applyAlignment="1" applyProtection="1">
      <alignment/>
      <protection/>
    </xf>
    <xf numFmtId="38" fontId="0" fillId="0" borderId="27" xfId="49" applyNumberFormat="1" applyFont="1" applyBorder="1" applyAlignment="1" applyProtection="1">
      <alignment/>
      <protection/>
    </xf>
    <xf numFmtId="38" fontId="4" fillId="0" borderId="13" xfId="51" applyFont="1" applyBorder="1" applyAlignment="1" applyProtection="1">
      <alignment horizontal="right" vertical="center"/>
      <protection locked="0"/>
    </xf>
    <xf numFmtId="38" fontId="4" fillId="0" borderId="35" xfId="51" applyFont="1" applyBorder="1" applyAlignment="1" applyProtection="1">
      <alignment horizontal="right" vertical="center"/>
      <protection locked="0"/>
    </xf>
    <xf numFmtId="38" fontId="0" fillId="0" borderId="40" xfId="49" applyNumberFormat="1" applyFont="1" applyBorder="1" applyAlignment="1" applyProtection="1">
      <alignment/>
      <protection/>
    </xf>
    <xf numFmtId="38" fontId="0" fillId="0" borderId="43" xfId="49" applyNumberFormat="1" applyFont="1" applyBorder="1" applyAlignment="1" applyProtection="1">
      <alignment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7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4" fillId="0" borderId="46" xfId="0" applyNumberFormat="1" applyFont="1" applyBorder="1" applyAlignment="1" applyProtection="1">
      <alignment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53" xfId="0" applyNumberFormat="1" applyFont="1" applyBorder="1" applyAlignment="1" applyProtection="1">
      <alignment vertical="center"/>
      <protection/>
    </xf>
    <xf numFmtId="185" fontId="4" fillId="0" borderId="54" xfId="0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right" vertical="center"/>
      <protection locked="0"/>
    </xf>
    <xf numFmtId="185" fontId="4" fillId="0" borderId="48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50" xfId="0" applyNumberFormat="1" applyFont="1" applyBorder="1" applyAlignment="1" applyProtection="1">
      <alignment horizontal="right" vertical="center"/>
      <protection/>
    </xf>
    <xf numFmtId="185" fontId="4" fillId="0" borderId="55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185" fontId="4" fillId="0" borderId="17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30" xfId="0" applyFont="1" applyBorder="1" applyAlignment="1" applyProtection="1">
      <alignment vertical="center"/>
      <protection/>
    </xf>
    <xf numFmtId="0" fontId="4" fillId="0" borderId="30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39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0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1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17" xfId="0" applyNumberFormat="1" applyFont="1" applyBorder="1" applyAlignment="1" applyProtection="1">
      <alignment horizontal="right" vertical="center"/>
      <protection locked="0"/>
    </xf>
    <xf numFmtId="185" fontId="4" fillId="0" borderId="17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8" xfId="0" applyNumberFormat="1" applyFont="1" applyBorder="1" applyAlignment="1" applyProtection="1">
      <alignment horizontal="left" vertical="center" shrinkToFit="1"/>
      <protection/>
    </xf>
    <xf numFmtId="185" fontId="4" fillId="0" borderId="45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0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31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left" vertical="center"/>
      <protection/>
    </xf>
    <xf numFmtId="0" fontId="4" fillId="0" borderId="33" xfId="0" applyFont="1" applyBorder="1" applyAlignment="1" applyProtection="1">
      <alignment horizontal="left" vertical="center" shrinkToFit="1"/>
      <protection/>
    </xf>
    <xf numFmtId="0" fontId="4" fillId="0" borderId="27" xfId="0" applyFont="1" applyBorder="1" applyAlignment="1" applyProtection="1">
      <alignment horizontal="left" vertical="center" shrinkToFit="1"/>
      <protection/>
    </xf>
    <xf numFmtId="0" fontId="4" fillId="0" borderId="51" xfId="0" applyFont="1" applyBorder="1" applyAlignment="1" applyProtection="1">
      <alignment horizontal="left" vertical="center" shrinkToFit="1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30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4" fillId="0" borderId="30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91" fontId="45" fillId="0" borderId="30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left" vertical="center"/>
      <protection/>
    </xf>
    <xf numFmtId="0" fontId="4" fillId="0" borderId="27" xfId="0" applyNumberFormat="1" applyFont="1" applyBorder="1" applyAlignment="1" applyProtection="1">
      <alignment horizontal="left" vertical="center"/>
      <protection/>
    </xf>
    <xf numFmtId="185" fontId="4" fillId="0" borderId="39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 locked="0"/>
    </xf>
    <xf numFmtId="185" fontId="4" fillId="0" borderId="18" xfId="0" applyNumberFormat="1" applyFont="1" applyBorder="1" applyAlignment="1" applyProtection="1">
      <alignment horizontal="right" vertical="center"/>
      <protection locked="0"/>
    </xf>
    <xf numFmtId="185" fontId="4" fillId="0" borderId="57" xfId="0" applyNumberFormat="1" applyFont="1" applyBorder="1" applyAlignment="1" applyProtection="1">
      <alignment vertical="center"/>
      <protection/>
    </xf>
    <xf numFmtId="185" fontId="4" fillId="0" borderId="18" xfId="0" applyNumberFormat="1" applyFont="1" applyBorder="1" applyAlignment="1" applyProtection="1">
      <alignment horizontal="right" vertical="center" shrinkToFit="1"/>
      <protection locked="0"/>
    </xf>
    <xf numFmtId="185" fontId="4" fillId="0" borderId="34" xfId="77" applyNumberFormat="1" applyFont="1" applyBorder="1" applyAlignment="1" applyProtection="1">
      <alignment horizontal="right" vertical="center"/>
      <protection locked="0"/>
    </xf>
    <xf numFmtId="185" fontId="4" fillId="0" borderId="11" xfId="77" applyNumberFormat="1" applyFont="1" applyBorder="1" applyAlignment="1" applyProtection="1">
      <alignment horizontal="right" vertical="center"/>
      <protection locked="0"/>
    </xf>
    <xf numFmtId="185" fontId="4" fillId="0" borderId="17" xfId="82" applyNumberFormat="1" applyFont="1" applyBorder="1" applyAlignment="1" applyProtection="1">
      <alignment horizontal="right" vertical="center"/>
      <protection locked="0"/>
    </xf>
    <xf numFmtId="185" fontId="4" fillId="0" borderId="11" xfId="82" applyNumberFormat="1" applyFont="1" applyBorder="1" applyAlignment="1" applyProtection="1">
      <alignment horizontal="right" vertical="center"/>
      <protection locked="0"/>
    </xf>
    <xf numFmtId="185" fontId="4" fillId="0" borderId="17" xfId="85" applyNumberFormat="1" applyFont="1" applyBorder="1" applyAlignment="1" applyProtection="1">
      <alignment horizontal="right" vertical="center"/>
      <protection locked="0"/>
    </xf>
    <xf numFmtId="185" fontId="4" fillId="0" borderId="11" xfId="85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/>
      <protection/>
    </xf>
    <xf numFmtId="185" fontId="4" fillId="0" borderId="12" xfId="51" applyNumberFormat="1" applyFont="1" applyBorder="1" applyAlignment="1" applyProtection="1">
      <alignment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26" xfId="87" applyNumberFormat="1" applyFont="1" applyBorder="1" applyAlignment="1" applyProtection="1">
      <alignment horizontal="right" vertical="center"/>
      <protection/>
    </xf>
    <xf numFmtId="185" fontId="4" fillId="0" borderId="21" xfId="87" applyNumberFormat="1" applyFont="1" applyBorder="1" applyAlignment="1" applyProtection="1">
      <alignment horizontal="right" vertical="center"/>
      <protection/>
    </xf>
    <xf numFmtId="185" fontId="4" fillId="0" borderId="27" xfId="120" applyNumberFormat="1" applyFont="1" applyBorder="1" applyAlignment="1" applyProtection="1">
      <alignment horizontal="left" vertical="center" shrinkToFit="1"/>
      <protection/>
    </xf>
    <xf numFmtId="185" fontId="4" fillId="0" borderId="26" xfId="90" applyNumberFormat="1" applyFont="1" applyBorder="1" applyAlignment="1" applyProtection="1">
      <alignment horizontal="right" vertical="center"/>
      <protection/>
    </xf>
    <xf numFmtId="185" fontId="4" fillId="0" borderId="10" xfId="120" applyNumberFormat="1" applyFont="1" applyBorder="1" applyAlignment="1" applyProtection="1">
      <alignment horizontal="left" vertical="center" shrinkToFit="1"/>
      <protection/>
    </xf>
    <xf numFmtId="185" fontId="4" fillId="0" borderId="21" xfId="90" applyNumberFormat="1" applyFont="1" applyBorder="1" applyAlignment="1" applyProtection="1">
      <alignment horizontal="right" vertical="center"/>
      <protection/>
    </xf>
    <xf numFmtId="185" fontId="4" fillId="0" borderId="34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 vertical="center"/>
      <protection locked="0"/>
    </xf>
    <xf numFmtId="185" fontId="4" fillId="0" borderId="11" xfId="92" applyNumberFormat="1" applyFont="1" applyBorder="1" applyAlignment="1" applyProtection="1">
      <alignment horizontal="right"/>
      <protection locked="0"/>
    </xf>
    <xf numFmtId="185" fontId="4" fillId="0" borderId="13" xfId="92" applyNumberFormat="1" applyFont="1" applyBorder="1" applyAlignment="1" applyProtection="1">
      <alignment horizontal="right" vertical="center"/>
      <protection locked="0"/>
    </xf>
    <xf numFmtId="185" fontId="4" fillId="0" borderId="11" xfId="98" applyNumberFormat="1" applyFont="1" applyBorder="1" applyAlignment="1" applyProtection="1">
      <alignment horizontal="right" vertical="center"/>
      <protection locked="0"/>
    </xf>
    <xf numFmtId="185" fontId="4" fillId="0" borderId="13" xfId="98" applyNumberFormat="1" applyFont="1" applyBorder="1" applyAlignment="1" applyProtection="1">
      <alignment horizontal="right" vertical="center"/>
      <protection locked="0"/>
    </xf>
    <xf numFmtId="185" fontId="4" fillId="0" borderId="34" xfId="132" applyNumberFormat="1" applyFont="1" applyBorder="1" applyAlignment="1" applyProtection="1">
      <alignment horizontal="right" vertical="center" shrinkToFit="1"/>
      <protection locked="0"/>
    </xf>
    <xf numFmtId="185" fontId="4" fillId="0" borderId="11" xfId="132" applyNumberFormat="1" applyFont="1" applyBorder="1" applyAlignment="1" applyProtection="1">
      <alignment horizontal="right" vertical="center" shrinkToFit="1"/>
      <protection locked="0"/>
    </xf>
    <xf numFmtId="185" fontId="4" fillId="0" borderId="18" xfId="132" applyNumberFormat="1" applyFont="1" applyBorder="1" applyAlignment="1" applyProtection="1">
      <alignment horizontal="right" vertical="center" shrinkToFit="1"/>
      <protection locked="0"/>
    </xf>
    <xf numFmtId="185" fontId="4" fillId="0" borderId="39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31" xfId="51" applyNumberFormat="1" applyFont="1" applyBorder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center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 locked="0"/>
    </xf>
    <xf numFmtId="185" fontId="4" fillId="0" borderId="11" xfId="99" applyNumberFormat="1" applyFont="1" applyBorder="1" applyAlignment="1" applyProtection="1">
      <alignment horizontal="right" vertical="center"/>
      <protection locked="0"/>
    </xf>
    <xf numFmtId="185" fontId="4" fillId="0" borderId="13" xfId="99" applyNumberFormat="1" applyFont="1" applyBorder="1" applyAlignment="1" applyProtection="1">
      <alignment horizontal="right" vertical="center"/>
      <protection locked="0"/>
    </xf>
    <xf numFmtId="185" fontId="4" fillId="0" borderId="11" xfId="100" applyNumberFormat="1" applyFont="1" applyBorder="1" applyAlignment="1" applyProtection="1">
      <alignment horizontal="right" vertical="center"/>
      <protection locked="0"/>
    </xf>
    <xf numFmtId="185" fontId="4" fillId="0" borderId="13" xfId="100" applyNumberFormat="1" applyFont="1" applyBorder="1" applyAlignment="1" applyProtection="1">
      <alignment horizontal="right" vertical="center"/>
      <protection locked="0"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17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3" applyNumberFormat="1" applyFont="1" applyBorder="1" applyAlignment="1" applyProtection="1">
      <alignment horizontal="right" vertical="center" shrinkToFit="1"/>
      <protection locked="0"/>
    </xf>
    <xf numFmtId="185" fontId="4" fillId="0" borderId="11" xfId="145" applyNumberFormat="1" applyFont="1" applyBorder="1" applyAlignment="1" applyProtection="1">
      <alignment horizontal="right" vertical="center" shrinkToFit="1"/>
      <protection locked="0"/>
    </xf>
    <xf numFmtId="185" fontId="4" fillId="0" borderId="48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5" fillId="0" borderId="48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left" vertical="center"/>
      <protection/>
    </xf>
    <xf numFmtId="185" fontId="4" fillId="0" borderId="40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center" vertical="center"/>
      <protection/>
    </xf>
    <xf numFmtId="185" fontId="4" fillId="0" borderId="43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6" xfId="107" applyNumberFormat="1" applyFont="1" applyBorder="1" applyAlignment="1" applyProtection="1">
      <alignment horizontal="right" vertical="center"/>
      <protection/>
    </xf>
    <xf numFmtId="185" fontId="4" fillId="0" borderId="21" xfId="107" applyNumberFormat="1" applyFont="1" applyBorder="1" applyAlignment="1" applyProtection="1">
      <alignment horizontal="right" vertical="center"/>
      <protection/>
    </xf>
    <xf numFmtId="185" fontId="4" fillId="0" borderId="23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12" xfId="51" applyNumberFormat="1" applyFont="1" applyBorder="1" applyAlignment="1" applyProtection="1">
      <alignment horizontal="center" vertical="center"/>
      <protection/>
    </xf>
    <xf numFmtId="185" fontId="4" fillId="0" borderId="23" xfId="156" applyNumberFormat="1" applyFont="1" applyBorder="1" applyAlignment="1" applyProtection="1">
      <alignment horizontal="right" vertical="center" shrinkToFit="1"/>
      <protection/>
    </xf>
    <xf numFmtId="185" fontId="4" fillId="0" borderId="40" xfId="51" applyNumberFormat="1" applyFont="1" applyBorder="1" applyAlignment="1" applyProtection="1">
      <alignment/>
      <protection/>
    </xf>
    <xf numFmtId="185" fontId="4" fillId="0" borderId="43" xfId="51" applyNumberFormat="1" applyFont="1" applyBorder="1" applyAlignment="1" applyProtection="1">
      <alignment/>
      <protection/>
    </xf>
    <xf numFmtId="185" fontId="4" fillId="0" borderId="21" xfId="153" applyNumberFormat="1" applyFont="1" applyBorder="1" applyAlignment="1" applyProtection="1">
      <alignment horizontal="right" vertical="center" shrinkToFit="1"/>
      <protection/>
    </xf>
    <xf numFmtId="185" fontId="4" fillId="0" borderId="26" xfId="155" applyNumberFormat="1" applyFont="1" applyBorder="1" applyAlignment="1" applyProtection="1">
      <alignment horizontal="right" vertical="center" shrinkToFit="1"/>
      <protection/>
    </xf>
    <xf numFmtId="185" fontId="4" fillId="0" borderId="21" xfId="155" applyNumberFormat="1" applyFont="1" applyBorder="1" applyAlignment="1" applyProtection="1">
      <alignment horizontal="right" vertical="center" shrinkToFit="1"/>
      <protection/>
    </xf>
    <xf numFmtId="0" fontId="4" fillId="0" borderId="22" xfId="51" applyNumberFormat="1" applyFont="1" applyBorder="1" applyAlignment="1" applyProtection="1">
      <alignment horizontal="center" vertical="center"/>
      <protection/>
    </xf>
    <xf numFmtId="0" fontId="4" fillId="0" borderId="10" xfId="51" applyNumberFormat="1" applyFont="1" applyBorder="1" applyAlignment="1" applyProtection="1">
      <alignment horizontal="center" vertical="center"/>
      <protection/>
    </xf>
    <xf numFmtId="185" fontId="4" fillId="0" borderId="21" xfId="156" applyNumberFormat="1" applyFont="1" applyBorder="1" applyAlignment="1" applyProtection="1">
      <alignment horizontal="right" vertical="center" shrinkToFit="1"/>
      <protection/>
    </xf>
    <xf numFmtId="185" fontId="4" fillId="0" borderId="42" xfId="110" applyNumberFormat="1" applyFont="1" applyBorder="1" applyAlignment="1" applyProtection="1">
      <alignment horizontal="left" vertical="center"/>
      <protection/>
    </xf>
    <xf numFmtId="185" fontId="4" fillId="0" borderId="57" xfId="51" applyNumberFormat="1" applyFont="1" applyBorder="1" applyAlignment="1" applyProtection="1">
      <alignment vertical="center"/>
      <protection/>
    </xf>
    <xf numFmtId="185" fontId="4" fillId="0" borderId="34" xfId="112" applyNumberFormat="1" applyFont="1" applyBorder="1" applyAlignment="1" applyProtection="1">
      <alignment horizontal="right" vertical="center"/>
      <protection locked="0"/>
    </xf>
    <xf numFmtId="185" fontId="4" fillId="0" borderId="11" xfId="112" applyNumberFormat="1" applyFont="1" applyBorder="1" applyAlignment="1" applyProtection="1">
      <alignment horizontal="right" vertical="center"/>
      <protection locked="0"/>
    </xf>
    <xf numFmtId="185" fontId="4" fillId="0" borderId="13" xfId="112" applyNumberFormat="1" applyFont="1" applyBorder="1" applyAlignment="1" applyProtection="1">
      <alignment horizontal="right" vertical="center"/>
      <protection locked="0"/>
    </xf>
    <xf numFmtId="185" fontId="4" fillId="0" borderId="17" xfId="164" applyNumberFormat="1" applyFont="1" applyBorder="1" applyAlignment="1" applyProtection="1">
      <alignment horizontal="right" vertical="center" shrinkToFit="1"/>
      <protection locked="0"/>
    </xf>
    <xf numFmtId="185" fontId="4" fillId="0" borderId="11" xfId="164" applyNumberFormat="1" applyFont="1" applyBorder="1" applyAlignment="1" applyProtection="1">
      <alignment horizontal="right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/>
    </xf>
    <xf numFmtId="189" fontId="4" fillId="0" borderId="10" xfId="51" applyNumberFormat="1" applyFont="1" applyBorder="1" applyAlignment="1" applyProtection="1">
      <alignment horizontal="right" vertical="center" shrinkToFit="1"/>
      <protection/>
    </xf>
    <xf numFmtId="0" fontId="47" fillId="0" borderId="44" xfId="0" applyFont="1" applyBorder="1" applyAlignment="1" applyProtection="1">
      <alignment horizontal="center" vertical="center"/>
      <protection/>
    </xf>
    <xf numFmtId="189" fontId="4" fillId="0" borderId="32" xfId="51" applyNumberFormat="1" applyFont="1" applyBorder="1" applyAlignment="1" applyProtection="1">
      <alignment horizontal="right" vertical="center"/>
      <protection/>
    </xf>
    <xf numFmtId="38" fontId="4" fillId="0" borderId="46" xfId="51" applyFont="1" applyBorder="1" applyAlignment="1" applyProtection="1">
      <alignment vertical="center"/>
      <protection/>
    </xf>
    <xf numFmtId="38" fontId="4" fillId="0" borderId="47" xfId="51" applyFont="1" applyBorder="1" applyAlignment="1" applyProtection="1">
      <alignment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28" xfId="51" applyFont="1" applyBorder="1" applyAlignment="1" applyProtection="1">
      <alignment horizontal="center" vertical="center" shrinkToFit="1"/>
      <protection locked="0"/>
    </xf>
    <xf numFmtId="38" fontId="4" fillId="0" borderId="53" xfId="51" applyFont="1" applyBorder="1" applyAlignment="1" applyProtection="1">
      <alignment vertical="center"/>
      <protection/>
    </xf>
    <xf numFmtId="38" fontId="4" fillId="0" borderId="19" xfId="51" applyFont="1" applyBorder="1" applyAlignment="1" applyProtection="1">
      <alignment horizontal="right" vertical="center"/>
      <protection/>
    </xf>
    <xf numFmtId="38" fontId="4" fillId="0" borderId="55" xfId="51" applyFont="1" applyBorder="1" applyAlignment="1" applyProtection="1">
      <alignment vertical="center"/>
      <protection/>
    </xf>
    <xf numFmtId="0" fontId="47" fillId="0" borderId="28" xfId="0" applyFont="1" applyBorder="1" applyAlignment="1" applyProtection="1">
      <alignment horizontal="center" vertical="center"/>
      <protection/>
    </xf>
    <xf numFmtId="38" fontId="4" fillId="0" borderId="54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/>
      <protection/>
    </xf>
    <xf numFmtId="38" fontId="4" fillId="0" borderId="42" xfId="51" applyFont="1" applyBorder="1" applyAlignment="1" applyProtection="1">
      <alignment horizontal="left" vertical="center"/>
      <protection/>
    </xf>
    <xf numFmtId="38" fontId="4" fillId="0" borderId="12" xfId="51" applyFont="1" applyBorder="1" applyAlignment="1" applyProtection="1">
      <alignment horizontal="left" vertical="center"/>
      <protection/>
    </xf>
    <xf numFmtId="38" fontId="4" fillId="0" borderId="10" xfId="51" applyFont="1" applyBorder="1" applyAlignment="1" applyProtection="1">
      <alignment vertical="center"/>
      <protection/>
    </xf>
    <xf numFmtId="38" fontId="4" fillId="0" borderId="27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left" vertical="center" shrinkToFit="1"/>
      <protection/>
    </xf>
    <xf numFmtId="38" fontId="4" fillId="0" borderId="10" xfId="51" applyFont="1" applyBorder="1" applyAlignment="1" applyProtection="1">
      <alignment horizontal="distributed" vertical="center"/>
      <protection/>
    </xf>
    <xf numFmtId="38" fontId="4" fillId="0" borderId="41" xfId="51" applyFont="1" applyBorder="1" applyAlignment="1" applyProtection="1">
      <alignment horizontal="left" vertical="center" shrinkToFit="1"/>
      <protection/>
    </xf>
    <xf numFmtId="38" fontId="4" fillId="0" borderId="42" xfId="51" applyFont="1" applyBorder="1" applyAlignment="1" applyProtection="1">
      <alignment horizontal="left" vertical="center" shrinkToFit="1"/>
      <protection/>
    </xf>
    <xf numFmtId="38" fontId="4" fillId="0" borderId="29" xfId="51" applyFont="1" applyBorder="1" applyAlignment="1" applyProtection="1">
      <alignment horizontal="left" vertical="center"/>
      <protection/>
    </xf>
    <xf numFmtId="38" fontId="4" fillId="0" borderId="0" xfId="51" applyFont="1" applyAlignment="1" applyProtection="1">
      <alignment/>
      <protection locked="0"/>
    </xf>
    <xf numFmtId="194" fontId="12" fillId="0" borderId="28" xfId="0" applyNumberFormat="1" applyFont="1" applyBorder="1" applyAlignment="1" applyProtection="1">
      <alignment horizontal="center"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28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9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0" fillId="0" borderId="22" xfId="49" applyNumberFormat="1" applyFont="1" applyBorder="1" applyAlignment="1" applyProtection="1">
      <alignment horizontal="center" vertical="center"/>
      <protection/>
    </xf>
    <xf numFmtId="38" fontId="0" fillId="0" borderId="32" xfId="49" applyNumberFormat="1" applyFont="1" applyBorder="1" applyAlignment="1" applyProtection="1">
      <alignment horizontal="center" vertical="center"/>
      <protection/>
    </xf>
    <xf numFmtId="38" fontId="0" fillId="0" borderId="10" xfId="49" applyNumberFormat="1" applyFont="1" applyBorder="1" applyAlignment="1" applyProtection="1">
      <alignment horizontal="center" vertical="center"/>
      <protection/>
    </xf>
    <xf numFmtId="38" fontId="0" fillId="0" borderId="22" xfId="49" applyNumberFormat="1" applyFont="1" applyBorder="1" applyAlignment="1" applyProtection="1">
      <alignment horizontal="center"/>
      <protection/>
    </xf>
    <xf numFmtId="38" fontId="0" fillId="0" borderId="10" xfId="49" applyNumberFormat="1" applyFont="1" applyBorder="1" applyAlignment="1" applyProtection="1">
      <alignment horizontal="center"/>
      <protection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0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center"/>
      <protection/>
    </xf>
    <xf numFmtId="38" fontId="0" fillId="0" borderId="39" xfId="49" applyNumberFormat="1" applyFont="1" applyBorder="1" applyAlignment="1" applyProtection="1">
      <alignment vertical="center"/>
      <protection/>
    </xf>
    <xf numFmtId="38" fontId="0" fillId="0" borderId="27" xfId="49" applyNumberFormat="1" applyFont="1" applyBorder="1" applyAlignment="1" applyProtection="1">
      <alignment vertical="center"/>
      <protection/>
    </xf>
    <xf numFmtId="185" fontId="4" fillId="0" borderId="37" xfId="0" applyNumberFormat="1" applyFont="1" applyBorder="1" applyAlignment="1" applyProtection="1">
      <alignment vertical="center"/>
      <protection/>
    </xf>
    <xf numFmtId="185" fontId="4" fillId="0" borderId="33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vertical="center"/>
      <protection/>
    </xf>
    <xf numFmtId="0" fontId="4" fillId="0" borderId="39" xfId="0" applyNumberFormat="1" applyFont="1" applyBorder="1" applyAlignment="1" applyProtection="1">
      <alignment vertical="center"/>
      <protection/>
    </xf>
    <xf numFmtId="0" fontId="4" fillId="0" borderId="27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 shrinkToFit="1"/>
      <protection/>
    </xf>
    <xf numFmtId="185" fontId="4" fillId="0" borderId="3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9" xfId="51" applyNumberFormat="1" applyFont="1" applyBorder="1" applyAlignment="1" applyProtection="1">
      <alignment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horizontal="center" vertical="center" shrinkToFit="1"/>
      <protection/>
    </xf>
    <xf numFmtId="185" fontId="4" fillId="0" borderId="10" xfId="51" applyNumberFormat="1" applyFont="1" applyBorder="1" applyAlignment="1" applyProtection="1">
      <alignment horizontal="center" vertical="center" shrinkToFit="1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10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12" xfId="51" applyNumberFormat="1" applyFont="1" applyBorder="1" applyAlignment="1" applyProtection="1">
      <alignment vertical="center"/>
      <protection/>
    </xf>
    <xf numFmtId="185" fontId="4" fillId="0" borderId="16" xfId="51" applyNumberFormat="1" applyFont="1" applyBorder="1" applyAlignment="1" applyProtection="1">
      <alignment horizontal="center" vertical="center"/>
      <protection/>
    </xf>
    <xf numFmtId="189" fontId="4" fillId="0" borderId="11" xfId="51" applyNumberFormat="1" applyFont="1" applyBorder="1" applyAlignment="1" applyProtection="1">
      <alignment horizontal="center" vertical="center"/>
      <protection/>
    </xf>
    <xf numFmtId="189" fontId="4" fillId="0" borderId="10" xfId="51" applyNumberFormat="1" applyFont="1" applyBorder="1" applyAlignment="1" applyProtection="1">
      <alignment horizontal="center" vertical="center" shrinkToFit="1"/>
      <protection/>
    </xf>
    <xf numFmtId="189" fontId="4" fillId="0" borderId="32" xfId="51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horizontal="center" vertical="center" shrinkToFit="1"/>
      <protection/>
    </xf>
    <xf numFmtId="189" fontId="4" fillId="0" borderId="22" xfId="51" applyNumberFormat="1" applyFont="1" applyBorder="1" applyAlignment="1" applyProtection="1">
      <alignment horizontal="right" vertical="center"/>
      <protection/>
    </xf>
    <xf numFmtId="185" fontId="4" fillId="0" borderId="52" xfId="51" applyNumberFormat="1" applyFont="1" applyBorder="1" applyAlignment="1" applyProtection="1">
      <alignment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horizontal="center" vertical="center"/>
      <protection/>
    </xf>
    <xf numFmtId="185" fontId="4" fillId="0" borderId="28" xfId="51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44" xfId="0" applyNumberFormat="1" applyFont="1" applyBorder="1" applyAlignment="1" applyProtection="1">
      <alignment horizontal="center" vertical="center"/>
      <protection/>
    </xf>
    <xf numFmtId="177" fontId="4" fillId="0" borderId="14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42" xfId="43" applyBorder="1" applyAlignment="1" applyProtection="1">
      <alignment horizontal="center" vertical="center"/>
      <protection/>
    </xf>
    <xf numFmtId="177" fontId="2" fillId="0" borderId="40" xfId="43" applyNumberFormat="1" applyFill="1" applyBorder="1" applyAlignment="1" applyProtection="1">
      <alignment horizontal="center" vertical="center"/>
      <protection/>
    </xf>
    <xf numFmtId="177" fontId="2" fillId="0" borderId="62" xfId="43" applyNumberForma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0" xfId="43" applyBorder="1" applyAlignment="1" applyProtection="1">
      <alignment horizontal="center" vertical="center"/>
      <protection/>
    </xf>
    <xf numFmtId="0" fontId="2" fillId="0" borderId="62" xfId="43" applyBorder="1" applyAlignment="1" applyProtection="1">
      <alignment horizontal="center" vertical="center"/>
      <protection/>
    </xf>
    <xf numFmtId="177" fontId="2" fillId="0" borderId="22" xfId="43" applyNumberFormat="1" applyBorder="1" applyAlignment="1" applyProtection="1">
      <alignment horizontal="center" vertical="center"/>
      <protection/>
    </xf>
    <xf numFmtId="177" fontId="2" fillId="0" borderId="42" xfId="43" applyNumberFormat="1" applyBorder="1" applyAlignment="1" applyProtection="1">
      <alignment horizontal="center" vertical="center"/>
      <protection/>
    </xf>
    <xf numFmtId="177" fontId="2" fillId="0" borderId="22" xfId="43" applyNumberFormat="1" applyFill="1" applyBorder="1" applyAlignment="1" applyProtection="1">
      <alignment horizontal="center" vertical="center"/>
      <protection/>
    </xf>
    <xf numFmtId="177" fontId="2" fillId="0" borderId="42" xfId="43" applyNumberFormat="1" applyFill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41" xfId="0" applyNumberFormat="1" applyFont="1" applyBorder="1" applyAlignment="1" applyProtection="1">
      <alignment horizontal="center" vertical="center"/>
      <protection/>
    </xf>
    <xf numFmtId="178" fontId="12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177" fontId="4" fillId="0" borderId="35" xfId="49" applyNumberFormat="1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177" fontId="4" fillId="0" borderId="15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2" xfId="0" applyFont="1" applyBorder="1" applyAlignment="1" applyProtection="1">
      <alignment vertical="center"/>
      <protection/>
    </xf>
    <xf numFmtId="177" fontId="0" fillId="0" borderId="35" xfId="51" applyNumberFormat="1" applyFont="1" applyFill="1" applyBorder="1" applyAlignment="1" applyProtection="1">
      <alignment vertical="center" shrinkToFit="1"/>
      <protection/>
    </xf>
    <xf numFmtId="0" fontId="0" fillId="0" borderId="56" xfId="0" applyFont="1" applyBorder="1" applyAlignment="1" applyProtection="1">
      <alignment vertical="center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0" fontId="0" fillId="0" borderId="28" xfId="0" applyFont="1" applyBorder="1" applyAlignment="1" applyProtection="1">
      <alignment vertical="center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0" fontId="0" fillId="0" borderId="63" xfId="0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177" fontId="0" fillId="0" borderId="64" xfId="51" applyNumberFormat="1" applyFont="1" applyFill="1" applyBorder="1" applyAlignment="1" applyProtection="1">
      <alignment vertical="center" shrinkToFit="1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44" xfId="0" applyFont="1" applyBorder="1" applyAlignment="1" applyProtection="1">
      <alignment horizontal="center" vertical="center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44" xfId="51" applyNumberFormat="1" applyFont="1" applyFill="1" applyBorder="1" applyAlignment="1" applyProtection="1">
      <alignment vertical="center" shrinkToFit="1"/>
      <protection/>
    </xf>
    <xf numFmtId="177" fontId="4" fillId="0" borderId="17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177" fontId="4" fillId="0" borderId="44" xfId="0" applyNumberFormat="1" applyFont="1" applyBorder="1" applyAlignment="1" applyProtection="1">
      <alignment horizontal="right"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4" fillId="0" borderId="41" xfId="49" applyNumberFormat="1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41" xfId="43" applyBorder="1" applyAlignment="1" applyProtection="1">
      <alignment horizontal="center" vertical="center"/>
      <protection/>
    </xf>
    <xf numFmtId="178" fontId="11" fillId="0" borderId="65" xfId="130" applyNumberFormat="1" applyFont="1" applyBorder="1" applyAlignment="1" applyProtection="1">
      <alignment horizontal="center" vertical="top" shrinkToFit="1"/>
      <protection locked="0"/>
    </xf>
    <xf numFmtId="178" fontId="11" fillId="0" borderId="66" xfId="130" applyNumberFormat="1" applyFont="1" applyBorder="1" applyAlignment="1" applyProtection="1">
      <alignment horizontal="center" vertical="top" shrinkToFit="1"/>
      <protection locked="0"/>
    </xf>
    <xf numFmtId="185" fontId="4" fillId="0" borderId="37" xfId="130" applyNumberFormat="1" applyFont="1" applyBorder="1" applyAlignment="1" applyProtection="1">
      <alignment horizontal="left" vertical="top"/>
      <protection/>
    </xf>
    <xf numFmtId="185" fontId="4" fillId="0" borderId="67" xfId="130" applyNumberFormat="1" applyFont="1" applyBorder="1" applyAlignment="1" applyProtection="1">
      <alignment horizontal="left" vertical="top"/>
      <protection/>
    </xf>
    <xf numFmtId="0" fontId="0" fillId="0" borderId="41" xfId="0" applyBorder="1" applyAlignment="1" applyProtection="1">
      <alignment vertical="center"/>
      <protection/>
    </xf>
    <xf numFmtId="38" fontId="12" fillId="0" borderId="14" xfId="51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185" fontId="12" fillId="0" borderId="14" xfId="0" applyNumberFormat="1" applyFont="1" applyBorder="1" applyAlignment="1" applyProtection="1">
      <alignment horizontal="center" vertical="center" shrinkToFit="1"/>
      <protection locked="0"/>
    </xf>
    <xf numFmtId="38" fontId="5" fillId="0" borderId="0" xfId="49" applyFont="1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178" fontId="12" fillId="0" borderId="65" xfId="51" applyNumberFormat="1" applyFont="1" applyBorder="1" applyAlignment="1" applyProtection="1">
      <alignment horizontal="center" vertical="top" shrinkToFit="1"/>
      <protection locked="0"/>
    </xf>
    <xf numFmtId="178" fontId="12" fillId="0" borderId="68" xfId="51" applyNumberFormat="1" applyFont="1" applyBorder="1" applyAlignment="1" applyProtection="1">
      <alignment horizontal="center" vertical="top" shrinkToFit="1"/>
      <protection locked="0"/>
    </xf>
    <xf numFmtId="178" fontId="12" fillId="0" borderId="66" xfId="51" applyNumberFormat="1" applyFont="1" applyBorder="1" applyAlignment="1" applyProtection="1">
      <alignment horizontal="center" vertical="top" shrinkToFit="1"/>
      <protection locked="0"/>
    </xf>
    <xf numFmtId="38" fontId="9" fillId="0" borderId="37" xfId="51" applyFont="1" applyBorder="1" applyAlignment="1" applyProtection="1">
      <alignment horizontal="left" vertical="top"/>
      <protection/>
    </xf>
    <xf numFmtId="38" fontId="9" fillId="0" borderId="33" xfId="51" applyFont="1" applyBorder="1" applyAlignment="1" applyProtection="1">
      <alignment horizontal="left" vertical="top"/>
      <protection/>
    </xf>
    <xf numFmtId="38" fontId="9" fillId="0" borderId="67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42" xfId="43" applyNumberFormat="1" applyFill="1" applyBorder="1" applyAlignment="1" applyProtection="1">
      <alignment horizontal="center" vertical="center"/>
      <protection/>
    </xf>
    <xf numFmtId="177" fontId="2" fillId="0" borderId="40" xfId="43" applyNumberFormat="1" applyBorder="1" applyAlignment="1" applyProtection="1">
      <alignment horizontal="center" vertical="center"/>
      <protection/>
    </xf>
    <xf numFmtId="177" fontId="2" fillId="0" borderId="62" xfId="43" applyNumberFormat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42" xfId="0" applyNumberFormat="1" applyFont="1" applyBorder="1" applyAlignment="1" applyProtection="1">
      <alignment horizontal="center" vertical="center"/>
      <protection/>
    </xf>
    <xf numFmtId="177" fontId="2" fillId="0" borderId="39" xfId="43" applyNumberFormat="1" applyBorder="1" applyAlignment="1" applyProtection="1">
      <alignment horizontal="center" vertical="center"/>
      <protection/>
    </xf>
    <xf numFmtId="177" fontId="2" fillId="0" borderId="41" xfId="43" applyNumberFormat="1" applyBorder="1" applyAlignment="1" applyProtection="1">
      <alignment horizontal="center"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41" xfId="51" applyNumberFormat="1" applyFont="1" applyFill="1" applyBorder="1" applyAlignment="1" applyProtection="1">
      <alignment vertical="center" shrinkToFit="1"/>
      <protection/>
    </xf>
    <xf numFmtId="0" fontId="0" fillId="0" borderId="41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5" fontId="5" fillId="0" borderId="33" xfId="0" applyNumberFormat="1" applyFont="1" applyBorder="1" applyAlignment="1" applyProtection="1">
      <alignment horizontal="distributed" vertical="center"/>
      <protection locked="0"/>
    </xf>
    <xf numFmtId="185" fontId="2" fillId="0" borderId="22" xfId="43" applyNumberFormat="1" applyBorder="1" applyAlignment="1" applyProtection="1">
      <alignment horizontal="center" vertical="center" shrinkToFit="1"/>
      <protection/>
    </xf>
    <xf numFmtId="185" fontId="2" fillId="0" borderId="42" xfId="43" applyNumberFormat="1" applyBorder="1" applyAlignment="1" applyProtection="1">
      <alignment horizontal="center" vertical="center" shrinkToFit="1"/>
      <protection/>
    </xf>
    <xf numFmtId="177" fontId="4" fillId="0" borderId="68" xfId="0" applyNumberFormat="1" applyFont="1" applyBorder="1" applyAlignment="1" applyProtection="1">
      <alignment horizontal="right" vertical="center"/>
      <protection/>
    </xf>
    <xf numFmtId="0" fontId="0" fillId="0" borderId="66" xfId="0" applyBorder="1" applyAlignment="1" applyProtection="1">
      <alignment vertical="center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185" fontId="2" fillId="0" borderId="22" xfId="43" applyNumberFormat="1" applyFill="1" applyBorder="1" applyAlignment="1" applyProtection="1">
      <alignment horizontal="center" vertical="center" shrinkToFit="1"/>
      <protection/>
    </xf>
    <xf numFmtId="185" fontId="2" fillId="0" borderId="42" xfId="43" applyNumberFormat="1" applyFill="1" applyBorder="1" applyAlignment="1" applyProtection="1">
      <alignment horizontal="center" vertical="center" shrinkToFit="1"/>
      <protection/>
    </xf>
    <xf numFmtId="177" fontId="4" fillId="0" borderId="40" xfId="0" applyNumberFormat="1" applyFont="1" applyBorder="1" applyAlignment="1" applyProtection="1">
      <alignment horizontal="center" vertical="center"/>
      <protection/>
    </xf>
    <xf numFmtId="177" fontId="4" fillId="0" borderId="62" xfId="0" applyNumberFormat="1" applyFont="1" applyBorder="1" applyAlignment="1" applyProtection="1">
      <alignment horizontal="center" vertical="center"/>
      <protection/>
    </xf>
    <xf numFmtId="177" fontId="0" fillId="0" borderId="26" xfId="51" applyNumberFormat="1" applyFont="1" applyFill="1" applyBorder="1" applyAlignment="1" applyProtection="1">
      <alignment vertical="center" shrinkToFit="1"/>
      <protection/>
    </xf>
    <xf numFmtId="0" fontId="0" fillId="0" borderId="46" xfId="0" applyFont="1" applyBorder="1" applyAlignment="1" applyProtection="1">
      <alignment vertical="center"/>
      <protection/>
    </xf>
    <xf numFmtId="177" fontId="0" fillId="0" borderId="21" xfId="51" applyNumberFormat="1" applyFont="1" applyFill="1" applyBorder="1" applyAlignment="1" applyProtection="1">
      <alignment vertical="center" shrinkToFit="1"/>
      <protection/>
    </xf>
    <xf numFmtId="0" fontId="0" fillId="0" borderId="47" xfId="0" applyFont="1" applyBorder="1" applyAlignment="1" applyProtection="1">
      <alignment vertical="center"/>
      <protection/>
    </xf>
    <xf numFmtId="177" fontId="0" fillId="0" borderId="24" xfId="51" applyNumberFormat="1" applyFont="1" applyFill="1" applyBorder="1" applyAlignment="1" applyProtection="1">
      <alignment vertical="center" shrinkToFit="1"/>
      <protection/>
    </xf>
    <xf numFmtId="0" fontId="0" fillId="0" borderId="54" xfId="0" applyFont="1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vertical="center"/>
      <protection/>
    </xf>
    <xf numFmtId="177" fontId="4" fillId="0" borderId="27" xfId="49" applyNumberFormat="1" applyFont="1" applyFill="1" applyBorder="1" applyAlignment="1" applyProtection="1">
      <alignment vertical="center"/>
      <protection/>
    </xf>
    <xf numFmtId="185" fontId="2" fillId="0" borderId="39" xfId="43" applyNumberFormat="1" applyFill="1" applyBorder="1" applyAlignment="1" applyProtection="1">
      <alignment horizontal="center" vertical="center" shrinkToFit="1"/>
      <protection/>
    </xf>
    <xf numFmtId="185" fontId="2" fillId="0" borderId="41" xfId="43" applyNumberFormat="1" applyFill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6784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4216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421600" y="4543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49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0" name="Text Box 3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1" name="Text Box 4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7019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57" name="Text Box 2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678400" y="726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2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3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6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65" name="Text Box 8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46885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4688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4688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4688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74688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4688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85725" cy="190500"/>
    <xdr:sp fLocksText="0">
      <xdr:nvSpPr>
        <xdr:cNvPr id="23" name="Text Box 8"/>
        <xdr:cNvSpPr txBox="1">
          <a:spLocks noChangeArrowheads="1"/>
        </xdr:cNvSpPr>
      </xdr:nvSpPr>
      <xdr:spPr>
        <a:xfrm>
          <a:off x="174688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2021205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3" name="Text Box 3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4" name="Text Box 4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21205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2021205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2021205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2021205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85725" cy="190500"/>
    <xdr:sp fLocksText="0">
      <xdr:nvSpPr>
        <xdr:cNvPr id="46" name="Text Box 8"/>
        <xdr:cNvSpPr txBox="1">
          <a:spLocks noChangeArrowheads="1"/>
        </xdr:cNvSpPr>
      </xdr:nvSpPr>
      <xdr:spPr>
        <a:xfrm>
          <a:off x="2021205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85725" cy="219075"/>
    <xdr:sp fLocksText="0">
      <xdr:nvSpPr>
        <xdr:cNvPr id="47" name="Text Box 1"/>
        <xdr:cNvSpPr txBox="1">
          <a:spLocks noChangeArrowheads="1"/>
        </xdr:cNvSpPr>
      </xdr:nvSpPr>
      <xdr:spPr>
        <a:xfrm>
          <a:off x="202120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85725" cy="219075"/>
    <xdr:sp fLocksText="0">
      <xdr:nvSpPr>
        <xdr:cNvPr id="48" name="Text Box 1"/>
        <xdr:cNvSpPr txBox="1">
          <a:spLocks noChangeArrowheads="1"/>
        </xdr:cNvSpPr>
      </xdr:nvSpPr>
      <xdr:spPr>
        <a:xfrm>
          <a:off x="1746885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11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27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7267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330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28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8010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28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7515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28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751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31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30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29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5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0972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1963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468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543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8248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8763000" y="5029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3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2305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45339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038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2552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1715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12211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9" name="Text Box 4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67627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1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8" name="Text Box 1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2458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18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6" name="Text Box 19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7" name="Text Box 20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8" name="Text Box 21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9" name="Text Box 22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0" name="Text Box 23"/>
        <xdr:cNvSpPr txBox="1">
          <a:spLocks noChangeArrowheads="1"/>
        </xdr:cNvSpPr>
      </xdr:nvSpPr>
      <xdr:spPr>
        <a:xfrm>
          <a:off x="8763000" y="12458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5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8763000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3</xdr:row>
      <xdr:rowOff>0</xdr:rowOff>
    </xdr:from>
    <xdr:ext cx="8572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197358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6</xdr:row>
      <xdr:rowOff>0</xdr:rowOff>
    </xdr:from>
    <xdr:ext cx="8572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97358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76784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6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8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0" name="Text Box 2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21" name="Text Box 3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7</xdr:row>
      <xdr:rowOff>0</xdr:rowOff>
    </xdr:from>
    <xdr:ext cx="85725" cy="190500"/>
    <xdr:sp fLocksText="0">
      <xdr:nvSpPr>
        <xdr:cNvPr id="22" name="Text Box 4"/>
        <xdr:cNvSpPr txBox="1">
          <a:spLocks noChangeArrowheads="1"/>
        </xdr:cNvSpPr>
      </xdr:nvSpPr>
      <xdr:spPr>
        <a:xfrm>
          <a:off x="176784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2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3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7</xdr:row>
      <xdr:rowOff>0</xdr:rowOff>
    </xdr:from>
    <xdr:ext cx="85725" cy="190500"/>
    <xdr:sp fLocksText="0">
      <xdr:nvSpPr>
        <xdr:cNvPr id="32" name="Text Box 4"/>
        <xdr:cNvSpPr txBox="1">
          <a:spLocks noChangeArrowheads="1"/>
        </xdr:cNvSpPr>
      </xdr:nvSpPr>
      <xdr:spPr>
        <a:xfrm>
          <a:off x="20421600" y="2314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0</xdr:colOff>
      <xdr:row>7</xdr:row>
      <xdr:rowOff>0</xdr:rowOff>
    </xdr:from>
    <xdr:ext cx="8572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197358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38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0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2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3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44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5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0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53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54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5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3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7573625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4" name="Text Box 3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5" name="Text Box 4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17573625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573625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6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7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1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1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5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0" name="Text Box 1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219075"/>
    <xdr:sp fLocksText="0">
      <xdr:nvSpPr>
        <xdr:cNvPr id="31" name="Text Box 2"/>
        <xdr:cNvSpPr txBox="1">
          <a:spLocks noChangeArrowheads="1"/>
        </xdr:cNvSpPr>
      </xdr:nvSpPr>
      <xdr:spPr>
        <a:xfrm>
          <a:off x="17573625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3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38" name="Text Box 3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39" name="Text Box 4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857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8505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857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17573625" y="9001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85725" cy="190500"/>
    <xdr:sp fLocksText="0">
      <xdr:nvSpPr>
        <xdr:cNvPr id="45" name="Text Box 2"/>
        <xdr:cNvSpPr txBox="1">
          <a:spLocks noChangeArrowheads="1"/>
        </xdr:cNvSpPr>
      </xdr:nvSpPr>
      <xdr:spPr>
        <a:xfrm>
          <a:off x="17573625" y="8753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6784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6784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6784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6784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204216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2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6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3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28" name="Text Box 4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0421600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4" name="Text Box 2"/>
        <xdr:cNvSpPr txBox="1">
          <a:spLocks noChangeArrowheads="1"/>
        </xdr:cNvSpPr>
      </xdr:nvSpPr>
      <xdr:spPr>
        <a:xfrm>
          <a:off x="20421600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4216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6" name="Text Box 1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219075"/>
    <xdr:sp fLocksText="0">
      <xdr:nvSpPr>
        <xdr:cNvPr id="37" name="Text Box 2"/>
        <xdr:cNvSpPr txBox="1">
          <a:spLocks noChangeArrowheads="1"/>
        </xdr:cNvSpPr>
      </xdr:nvSpPr>
      <xdr:spPr>
        <a:xfrm>
          <a:off x="17678400" y="8258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39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3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4" name="Text Box 3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5" name="Text Box 4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29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678400" y="7762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85725" cy="190500"/>
    <xdr:sp fLocksText="0">
      <xdr:nvSpPr>
        <xdr:cNvPr id="51" name="Text Box 2"/>
        <xdr:cNvSpPr txBox="1">
          <a:spLocks noChangeArrowheads="1"/>
        </xdr:cNvSpPr>
      </xdr:nvSpPr>
      <xdr:spPr>
        <a:xfrm>
          <a:off x="17678400" y="8010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678400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6784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10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119729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75736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75736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7" name="Text Box 2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47</xdr:row>
      <xdr:rowOff>0</xdr:rowOff>
    </xdr:from>
    <xdr:ext cx="8572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20316825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20316825" y="1323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5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29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0" name="Text Box 3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1" name="Text Box 4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7" name="Text Box 2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857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203168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1" name="Text Box 1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219075"/>
    <xdr:sp fLocksText="0">
      <xdr:nvSpPr>
        <xdr:cNvPr id="42" name="Text Box 2"/>
        <xdr:cNvSpPr txBox="1">
          <a:spLocks noChangeArrowheads="1"/>
        </xdr:cNvSpPr>
      </xdr:nvSpPr>
      <xdr:spPr>
        <a:xfrm>
          <a:off x="17573625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4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8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49" name="Text Box 3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0" name="Text Box 4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857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17573625" y="2562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6" name="Text Box 2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85725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17573625" y="2809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85725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17573625" y="132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85725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17573625" y="3057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499" customWidth="1"/>
    <col min="2" max="2" width="12.625" style="499" customWidth="1"/>
    <col min="3" max="7" width="13.625" style="499" customWidth="1"/>
    <col min="8" max="8" width="15.625" style="499" customWidth="1"/>
    <col min="9" max="16384" width="9.00390625" style="499" customWidth="1"/>
  </cols>
  <sheetData>
    <row r="1" spans="1:9" ht="21">
      <c r="A1" s="585" t="s">
        <v>807</v>
      </c>
      <c r="B1" s="585"/>
      <c r="C1" s="585"/>
      <c r="D1" s="585"/>
      <c r="E1" s="585"/>
      <c r="F1" s="585"/>
      <c r="G1" s="585"/>
      <c r="H1" s="573"/>
      <c r="I1" s="498"/>
    </row>
    <row r="2" spans="1:2" ht="17.25">
      <c r="A2" s="529"/>
      <c r="B2" s="529"/>
    </row>
    <row r="5" ht="13.5">
      <c r="A5" s="499" t="s">
        <v>1416</v>
      </c>
    </row>
    <row r="7" ht="13.5">
      <c r="B7" s="499" t="s">
        <v>1421</v>
      </c>
    </row>
    <row r="11" ht="13.5">
      <c r="A11" s="499" t="s">
        <v>1417</v>
      </c>
    </row>
    <row r="13" ht="13.5">
      <c r="B13" s="499" t="s">
        <v>1422</v>
      </c>
    </row>
    <row r="17" ht="13.5">
      <c r="A17" s="499" t="s">
        <v>1418</v>
      </c>
    </row>
    <row r="19" spans="1:7" s="528" customFormat="1" ht="13.5">
      <c r="A19" s="572"/>
      <c r="B19" s="583"/>
      <c r="C19" s="584"/>
      <c r="D19" s="530" t="s">
        <v>808</v>
      </c>
      <c r="E19" s="530" t="s">
        <v>809</v>
      </c>
      <c r="F19" s="530" t="s">
        <v>829</v>
      </c>
      <c r="G19" s="530" t="s">
        <v>830</v>
      </c>
    </row>
    <row r="20" spans="1:7" s="528" customFormat="1" ht="13.5">
      <c r="A20" s="572"/>
      <c r="B20" s="581" t="s">
        <v>1534</v>
      </c>
      <c r="C20" s="582"/>
      <c r="D20" s="531" t="s">
        <v>810</v>
      </c>
      <c r="E20" s="531" t="s">
        <v>811</v>
      </c>
      <c r="F20" s="531" t="s">
        <v>827</v>
      </c>
      <c r="G20" s="531" t="s">
        <v>828</v>
      </c>
    </row>
    <row r="21" spans="1:7" s="528" customFormat="1" ht="13.5">
      <c r="A21" s="532"/>
      <c r="B21" s="581" t="s">
        <v>1535</v>
      </c>
      <c r="C21" s="582"/>
      <c r="D21" s="586" t="s">
        <v>1536</v>
      </c>
      <c r="E21" s="587"/>
      <c r="F21" s="587"/>
      <c r="G21" s="588"/>
    </row>
    <row r="22" spans="1:6" s="528" customFormat="1" ht="13.5">
      <c r="A22" s="532"/>
      <c r="B22" s="532"/>
      <c r="C22" s="533"/>
      <c r="D22" s="533"/>
      <c r="E22" s="533"/>
      <c r="F22" s="533"/>
    </row>
    <row r="24" ht="13.5">
      <c r="A24" s="499" t="s">
        <v>1419</v>
      </c>
    </row>
    <row r="25" spans="1:2" ht="13.5">
      <c r="A25" s="571"/>
      <c r="B25" s="571"/>
    </row>
    <row r="26" ht="13.5">
      <c r="B26" s="571" t="s">
        <v>1423</v>
      </c>
    </row>
    <row r="27" spans="1:2" ht="13.5">
      <c r="A27" s="571"/>
      <c r="B27" s="571"/>
    </row>
    <row r="28" spans="1:2" ht="13.5">
      <c r="A28" s="571"/>
      <c r="B28" s="571"/>
    </row>
    <row r="29" spans="1:2" ht="13.5">
      <c r="A29" s="571"/>
      <c r="B29" s="571"/>
    </row>
    <row r="30" spans="1:2" ht="13.5">
      <c r="A30" s="571" t="s">
        <v>1420</v>
      </c>
      <c r="B30" s="571"/>
    </row>
    <row r="31" spans="1:2" ht="13.5">
      <c r="A31" s="571"/>
      <c r="B31" s="571"/>
    </row>
    <row r="32" ht="13.5">
      <c r="B32" s="571" t="s">
        <v>812</v>
      </c>
    </row>
    <row r="33" ht="13.5">
      <c r="B33" s="571"/>
    </row>
    <row r="35" ht="13.5">
      <c r="B35" s="571" t="s">
        <v>1424</v>
      </c>
    </row>
    <row r="36" ht="13.5">
      <c r="B36" s="571" t="s">
        <v>1425</v>
      </c>
    </row>
    <row r="37" ht="13.5">
      <c r="B37" s="571"/>
    </row>
    <row r="39" ht="13.5">
      <c r="B39" s="571" t="s">
        <v>1426</v>
      </c>
    </row>
    <row r="40" ht="13.5">
      <c r="B40" s="571" t="s">
        <v>1427</v>
      </c>
    </row>
    <row r="41" ht="13.5">
      <c r="B41" s="571"/>
    </row>
    <row r="43" ht="13.5">
      <c r="B43" s="571" t="s">
        <v>831</v>
      </c>
    </row>
    <row r="44" ht="13.5">
      <c r="B44" s="571"/>
    </row>
    <row r="46" ht="13.5">
      <c r="B46" s="571" t="s">
        <v>813</v>
      </c>
    </row>
    <row r="47" ht="13.5">
      <c r="B47" s="571"/>
    </row>
    <row r="49" ht="13.5">
      <c r="B49" s="571" t="s">
        <v>814</v>
      </c>
    </row>
  </sheetData>
  <sheetProtection password="CC5F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45" t="s">
        <v>28</v>
      </c>
      <c r="B5" s="546"/>
      <c r="C5" s="546"/>
      <c r="D5" s="191" t="s">
        <v>286</v>
      </c>
      <c r="E5" s="511" t="s">
        <v>1014</v>
      </c>
      <c r="F5" s="144">
        <v>600</v>
      </c>
      <c r="G5" s="326"/>
      <c r="H5" s="496">
        <v>2500</v>
      </c>
    </row>
    <row r="6" spans="1:8" ht="19.5" customHeight="1">
      <c r="A6" s="534">
        <f>SUM(F48)</f>
        <v>8850</v>
      </c>
      <c r="B6" s="536" t="s">
        <v>100</v>
      </c>
      <c r="C6" s="99">
        <f>SUM(G48)</f>
        <v>0</v>
      </c>
      <c r="D6" s="192" t="s">
        <v>287</v>
      </c>
      <c r="E6" s="511" t="s">
        <v>1015</v>
      </c>
      <c r="F6" s="144">
        <v>250</v>
      </c>
      <c r="G6" s="325"/>
      <c r="H6" s="497">
        <v>1200</v>
      </c>
    </row>
    <row r="7" spans="1:8" ht="19.5" customHeight="1">
      <c r="A7" s="97"/>
      <c r="B7" s="98"/>
      <c r="C7" s="98"/>
      <c r="D7" s="192" t="s">
        <v>288</v>
      </c>
      <c r="E7" s="511" t="s">
        <v>1468</v>
      </c>
      <c r="F7" s="144">
        <v>400</v>
      </c>
      <c r="G7" s="325"/>
      <c r="H7" s="497">
        <v>1650</v>
      </c>
    </row>
    <row r="8" spans="1:8" ht="19.5" customHeight="1">
      <c r="A8" s="97"/>
      <c r="B8" s="98"/>
      <c r="C8" s="98"/>
      <c r="D8" s="192" t="s">
        <v>289</v>
      </c>
      <c r="E8" s="511" t="s">
        <v>1016</v>
      </c>
      <c r="F8" s="144">
        <v>400</v>
      </c>
      <c r="G8" s="325"/>
      <c r="H8" s="497">
        <v>1900</v>
      </c>
    </row>
    <row r="9" spans="1:8" ht="19.5" customHeight="1">
      <c r="A9" s="97"/>
      <c r="B9" s="98"/>
      <c r="C9" s="98"/>
      <c r="D9" s="192" t="s">
        <v>290</v>
      </c>
      <c r="E9" s="511" t="s">
        <v>1017</v>
      </c>
      <c r="F9" s="144">
        <v>250</v>
      </c>
      <c r="G9" s="325"/>
      <c r="H9" s="497">
        <v>1050</v>
      </c>
    </row>
    <row r="10" spans="1:8" ht="19.5" customHeight="1">
      <c r="A10" s="97"/>
      <c r="B10" s="98"/>
      <c r="C10" s="98"/>
      <c r="D10" s="192" t="s">
        <v>291</v>
      </c>
      <c r="E10" s="511" t="s">
        <v>1018</v>
      </c>
      <c r="F10" s="144">
        <v>750</v>
      </c>
      <c r="G10" s="325"/>
      <c r="H10" s="497">
        <v>3200</v>
      </c>
    </row>
    <row r="11" spans="1:8" ht="19.5" customHeight="1">
      <c r="A11" s="97"/>
      <c r="B11" s="98"/>
      <c r="C11" s="98"/>
      <c r="D11" s="192" t="s">
        <v>292</v>
      </c>
      <c r="E11" s="511" t="s">
        <v>1019</v>
      </c>
      <c r="F11" s="144">
        <v>500</v>
      </c>
      <c r="G11" s="325"/>
      <c r="H11" s="497">
        <v>1850</v>
      </c>
    </row>
    <row r="12" spans="1:8" ht="19.5" customHeight="1">
      <c r="A12" s="97"/>
      <c r="B12" s="98"/>
      <c r="C12" s="98"/>
      <c r="D12" s="192" t="s">
        <v>293</v>
      </c>
      <c r="E12" s="511" t="s">
        <v>1020</v>
      </c>
      <c r="F12" s="144">
        <v>550</v>
      </c>
      <c r="G12" s="325"/>
      <c r="H12" s="497">
        <v>2350</v>
      </c>
    </row>
    <row r="13" spans="1:8" ht="19.5" customHeight="1">
      <c r="A13" s="97"/>
      <c r="B13" s="98"/>
      <c r="C13" s="98"/>
      <c r="D13" s="192" t="s">
        <v>294</v>
      </c>
      <c r="E13" s="511" t="s">
        <v>1021</v>
      </c>
      <c r="F13" s="144">
        <v>350</v>
      </c>
      <c r="G13" s="325"/>
      <c r="H13" s="497">
        <v>2000</v>
      </c>
    </row>
    <row r="14" spans="1:8" ht="19.5" customHeight="1">
      <c r="A14" s="97"/>
      <c r="B14" s="98"/>
      <c r="C14" s="98"/>
      <c r="D14" s="192" t="s">
        <v>295</v>
      </c>
      <c r="E14" s="511" t="s">
        <v>1022</v>
      </c>
      <c r="F14" s="144">
        <v>250</v>
      </c>
      <c r="G14" s="325"/>
      <c r="H14" s="497">
        <v>1500</v>
      </c>
    </row>
    <row r="15" spans="1:8" ht="19.5" customHeight="1">
      <c r="A15" s="97"/>
      <c r="B15" s="98"/>
      <c r="C15" s="98"/>
      <c r="D15" s="192" t="s">
        <v>296</v>
      </c>
      <c r="E15" s="511" t="s">
        <v>1023</v>
      </c>
      <c r="F15" s="144">
        <v>750</v>
      </c>
      <c r="G15" s="325"/>
      <c r="H15" s="497">
        <v>2600</v>
      </c>
    </row>
    <row r="16" spans="1:8" ht="19.5" customHeight="1">
      <c r="A16" s="97"/>
      <c r="B16" s="98"/>
      <c r="C16" s="98"/>
      <c r="D16" s="192" t="s">
        <v>297</v>
      </c>
      <c r="E16" s="511" t="s">
        <v>872</v>
      </c>
      <c r="F16" s="144">
        <v>800</v>
      </c>
      <c r="G16" s="325"/>
      <c r="H16" s="497">
        <v>2600</v>
      </c>
    </row>
    <row r="17" spans="1:8" ht="19.5" customHeight="1">
      <c r="A17" s="97"/>
      <c r="B17" s="98"/>
      <c r="C17" s="98"/>
      <c r="D17" s="192" t="s">
        <v>298</v>
      </c>
      <c r="E17" s="511" t="s">
        <v>873</v>
      </c>
      <c r="F17" s="144">
        <v>500</v>
      </c>
      <c r="G17" s="325"/>
      <c r="H17" s="497">
        <v>1800</v>
      </c>
    </row>
    <row r="18" spans="1:8" ht="19.5" customHeight="1">
      <c r="A18" s="97"/>
      <c r="B18" s="98"/>
      <c r="C18" s="98"/>
      <c r="D18" s="192" t="s">
        <v>299</v>
      </c>
      <c r="E18" s="511" t="s">
        <v>874</v>
      </c>
      <c r="F18" s="144">
        <v>500</v>
      </c>
      <c r="G18" s="325"/>
      <c r="H18" s="497">
        <v>1450</v>
      </c>
    </row>
    <row r="19" spans="1:8" ht="19.5" customHeight="1">
      <c r="A19" s="97"/>
      <c r="B19" s="98"/>
      <c r="C19" s="98"/>
      <c r="D19" s="192" t="s">
        <v>300</v>
      </c>
      <c r="E19" s="511" t="s">
        <v>875</v>
      </c>
      <c r="F19" s="144">
        <v>700</v>
      </c>
      <c r="G19" s="325"/>
      <c r="H19" s="497">
        <v>2250</v>
      </c>
    </row>
    <row r="20" spans="1:8" ht="19.5" customHeight="1">
      <c r="A20" s="97"/>
      <c r="B20" s="98"/>
      <c r="C20" s="98"/>
      <c r="D20" s="192" t="s">
        <v>301</v>
      </c>
      <c r="E20" s="511" t="s">
        <v>876</v>
      </c>
      <c r="F20" s="144">
        <v>650</v>
      </c>
      <c r="G20" s="325"/>
      <c r="H20" s="497">
        <v>2200</v>
      </c>
    </row>
    <row r="21" spans="1:8" ht="19.5" customHeight="1">
      <c r="A21" s="97"/>
      <c r="B21" s="98"/>
      <c r="C21" s="98"/>
      <c r="D21" s="192" t="s">
        <v>302</v>
      </c>
      <c r="E21" s="511" t="s">
        <v>877</v>
      </c>
      <c r="F21" s="144">
        <v>400</v>
      </c>
      <c r="G21" s="325"/>
      <c r="H21" s="497">
        <v>1550</v>
      </c>
    </row>
    <row r="22" spans="1:8" ht="19.5" customHeight="1">
      <c r="A22" s="97"/>
      <c r="B22" s="98"/>
      <c r="C22" s="98"/>
      <c r="D22" s="192" t="s">
        <v>303</v>
      </c>
      <c r="E22" s="511" t="s">
        <v>1024</v>
      </c>
      <c r="F22" s="144">
        <v>250</v>
      </c>
      <c r="G22" s="325"/>
      <c r="H22" s="497">
        <v>1400</v>
      </c>
    </row>
    <row r="23" spans="1:8" ht="19.5" customHeight="1">
      <c r="A23" s="97"/>
      <c r="B23" s="98"/>
      <c r="C23" s="98"/>
      <c r="D23" s="192"/>
      <c r="E23" s="511"/>
      <c r="F23" s="144"/>
      <c r="G23" s="325"/>
      <c r="H23" s="497"/>
    </row>
    <row r="24" spans="1:8" ht="19.5" customHeight="1">
      <c r="A24" s="97"/>
      <c r="B24" s="98"/>
      <c r="C24" s="98"/>
      <c r="D24" s="192"/>
      <c r="E24" s="511"/>
      <c r="F24" s="144"/>
      <c r="G24" s="325"/>
      <c r="H24" s="497"/>
    </row>
    <row r="25" spans="1:8" ht="19.5" customHeight="1">
      <c r="A25" s="97"/>
      <c r="B25" s="98"/>
      <c r="C25" s="98"/>
      <c r="D25" s="192"/>
      <c r="E25" s="511"/>
      <c r="F25" s="144"/>
      <c r="G25" s="325"/>
      <c r="H25" s="497"/>
    </row>
    <row r="26" spans="1:8" ht="19.5" customHeight="1">
      <c r="A26" s="97"/>
      <c r="B26" s="98"/>
      <c r="C26" s="98"/>
      <c r="D26" s="192"/>
      <c r="E26" s="511"/>
      <c r="F26" s="144"/>
      <c r="G26" s="325"/>
      <c r="H26" s="497"/>
    </row>
    <row r="27" spans="1:8" ht="19.5" customHeight="1">
      <c r="A27" s="97"/>
      <c r="B27" s="98"/>
      <c r="C27" s="98"/>
      <c r="D27" s="192"/>
      <c r="E27" s="511"/>
      <c r="F27" s="144"/>
      <c r="G27" s="325"/>
      <c r="H27" s="497"/>
    </row>
    <row r="28" spans="1:8" ht="19.5" customHeight="1">
      <c r="A28" s="97"/>
      <c r="B28" s="98"/>
      <c r="C28" s="98"/>
      <c r="D28" s="192"/>
      <c r="E28" s="511"/>
      <c r="F28" s="144"/>
      <c r="G28" s="325"/>
      <c r="H28" s="497"/>
    </row>
    <row r="29" spans="1:8" ht="19.5" customHeight="1">
      <c r="A29" s="97"/>
      <c r="B29" s="98"/>
      <c r="C29" s="98"/>
      <c r="D29" s="192"/>
      <c r="E29" s="511"/>
      <c r="F29" s="144"/>
      <c r="G29" s="325"/>
      <c r="H29" s="497"/>
    </row>
    <row r="30" spans="1:8" ht="19.5" customHeight="1">
      <c r="A30" s="97"/>
      <c r="B30" s="98"/>
      <c r="C30" s="98"/>
      <c r="D30" s="192"/>
      <c r="E30" s="511"/>
      <c r="F30" s="144"/>
      <c r="G30" s="325"/>
      <c r="H30" s="497"/>
    </row>
    <row r="31" spans="1:8" ht="19.5" customHeight="1">
      <c r="A31" s="97"/>
      <c r="B31" s="98"/>
      <c r="C31" s="98"/>
      <c r="D31" s="192"/>
      <c r="E31" s="511"/>
      <c r="F31" s="144"/>
      <c r="G31" s="325"/>
      <c r="H31" s="497"/>
    </row>
    <row r="32" spans="1:8" ht="19.5" customHeight="1">
      <c r="A32" s="97"/>
      <c r="B32" s="98"/>
      <c r="C32" s="98"/>
      <c r="D32" s="192"/>
      <c r="E32" s="70"/>
      <c r="F32" s="144"/>
      <c r="G32" s="325"/>
      <c r="H32" s="497"/>
    </row>
    <row r="33" spans="1:8" ht="19.5" customHeight="1">
      <c r="A33" s="97"/>
      <c r="B33" s="98"/>
      <c r="C33" s="98"/>
      <c r="D33" s="192"/>
      <c r="E33" s="70"/>
      <c r="F33" s="144"/>
      <c r="G33" s="325"/>
      <c r="H33" s="497"/>
    </row>
    <row r="34" spans="1:8" ht="19.5" customHeight="1">
      <c r="A34" s="97"/>
      <c r="B34" s="98"/>
      <c r="C34" s="98"/>
      <c r="D34" s="192"/>
      <c r="E34" s="70"/>
      <c r="F34" s="144"/>
      <c r="G34" s="325"/>
      <c r="H34" s="497"/>
    </row>
    <row r="35" spans="1:8" ht="19.5" customHeight="1">
      <c r="A35" s="97"/>
      <c r="B35" s="98"/>
      <c r="C35" s="98"/>
      <c r="D35" s="192"/>
      <c r="E35" s="70"/>
      <c r="F35" s="144"/>
      <c r="G35" s="325"/>
      <c r="H35" s="497"/>
    </row>
    <row r="36" spans="1:8" ht="19.5" customHeight="1">
      <c r="A36" s="97"/>
      <c r="B36" s="98"/>
      <c r="C36" s="98"/>
      <c r="D36" s="192"/>
      <c r="E36" s="70"/>
      <c r="F36" s="144"/>
      <c r="G36" s="325"/>
      <c r="H36" s="497"/>
    </row>
    <row r="37" spans="1:8" ht="19.5" customHeight="1">
      <c r="A37" s="97"/>
      <c r="B37" s="98"/>
      <c r="C37" s="98"/>
      <c r="D37" s="192"/>
      <c r="E37" s="70"/>
      <c r="F37" s="144"/>
      <c r="G37" s="325"/>
      <c r="H37" s="497"/>
    </row>
    <row r="38" spans="1:8" ht="19.5" customHeight="1">
      <c r="A38" s="97"/>
      <c r="B38" s="98"/>
      <c r="C38" s="98"/>
      <c r="D38" s="192"/>
      <c r="E38" s="70"/>
      <c r="F38" s="144"/>
      <c r="G38" s="325"/>
      <c r="H38" s="497"/>
    </row>
    <row r="39" spans="1:8" ht="19.5" customHeight="1">
      <c r="A39" s="97"/>
      <c r="B39" s="98"/>
      <c r="C39" s="98"/>
      <c r="D39" s="192"/>
      <c r="E39" s="70"/>
      <c r="F39" s="144"/>
      <c r="G39" s="325"/>
      <c r="H39" s="497"/>
    </row>
    <row r="40" spans="1:8" ht="19.5" customHeight="1">
      <c r="A40" s="97"/>
      <c r="B40" s="98"/>
      <c r="C40" s="98"/>
      <c r="D40" s="192"/>
      <c r="E40" s="70"/>
      <c r="F40" s="144"/>
      <c r="G40" s="325"/>
      <c r="H40" s="497"/>
    </row>
    <row r="41" spans="1:8" ht="19.5" customHeight="1">
      <c r="A41" s="97"/>
      <c r="B41" s="98"/>
      <c r="C41" s="98"/>
      <c r="D41" s="192"/>
      <c r="E41" s="70"/>
      <c r="F41" s="144"/>
      <c r="G41" s="325"/>
      <c r="H41" s="497"/>
    </row>
    <row r="42" spans="1:8" ht="19.5" customHeight="1">
      <c r="A42" s="97"/>
      <c r="B42" s="98"/>
      <c r="C42" s="98"/>
      <c r="D42" s="192"/>
      <c r="E42" s="70"/>
      <c r="F42" s="144"/>
      <c r="G42" s="325"/>
      <c r="H42" s="497"/>
    </row>
    <row r="43" spans="1:8" ht="19.5" customHeight="1">
      <c r="A43" s="97"/>
      <c r="B43" s="98"/>
      <c r="C43" s="98"/>
      <c r="D43" s="192"/>
      <c r="E43" s="70"/>
      <c r="F43" s="144"/>
      <c r="G43" s="325"/>
      <c r="H43" s="497"/>
    </row>
    <row r="44" spans="1:8" ht="19.5" customHeight="1">
      <c r="A44" s="97"/>
      <c r="B44" s="98"/>
      <c r="C44" s="98"/>
      <c r="D44" s="192"/>
      <c r="E44" s="70"/>
      <c r="F44" s="144"/>
      <c r="G44" s="325"/>
      <c r="H44" s="497"/>
    </row>
    <row r="45" spans="1:8" ht="19.5" customHeight="1">
      <c r="A45" s="97"/>
      <c r="B45" s="98"/>
      <c r="C45" s="98"/>
      <c r="D45" s="192"/>
      <c r="E45" s="70"/>
      <c r="F45" s="144"/>
      <c r="G45" s="325"/>
      <c r="H45" s="497"/>
    </row>
    <row r="46" spans="1:8" ht="19.5" customHeight="1">
      <c r="A46" s="300"/>
      <c r="B46" s="301"/>
      <c r="C46" s="301"/>
      <c r="D46" s="201"/>
      <c r="E46" s="71"/>
      <c r="F46" s="180"/>
      <c r="G46" s="329"/>
      <c r="H46" s="505"/>
    </row>
    <row r="47" spans="1:8" ht="19.5" customHeight="1">
      <c r="A47" s="331"/>
      <c r="B47" s="332"/>
      <c r="C47" s="332"/>
      <c r="D47" s="202"/>
      <c r="E47" s="206"/>
      <c r="F47" s="179"/>
      <c r="G47" s="330"/>
      <c r="H47" s="509"/>
    </row>
    <row r="48" spans="1:8" s="13" customFormat="1" ht="19.5" customHeight="1">
      <c r="A48" s="15"/>
      <c r="B48" s="72"/>
      <c r="C48" s="72"/>
      <c r="D48" s="193"/>
      <c r="E48" s="7" t="str">
        <f>CONCATENATE(FIXED(COUNTA(E5:E47),0,0),"　店")</f>
        <v>18　店</v>
      </c>
      <c r="F48" s="9">
        <f>SUM(F5:F47)</f>
        <v>8850</v>
      </c>
      <c r="G48" s="9">
        <f>SUM(G5:G47)</f>
        <v>0</v>
      </c>
      <c r="H48" s="153">
        <f>SUM(H5:H47)</f>
        <v>35050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2:H48">
      <formula1>F32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31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4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45" t="s">
        <v>29</v>
      </c>
      <c r="B5" s="546"/>
      <c r="C5" s="546"/>
      <c r="D5" s="191" t="s">
        <v>304</v>
      </c>
      <c r="E5" s="510" t="s">
        <v>878</v>
      </c>
      <c r="F5" s="143">
        <v>1250</v>
      </c>
      <c r="G5" s="324"/>
      <c r="H5" s="496">
        <v>4900</v>
      </c>
    </row>
    <row r="6" spans="1:8" ht="19.5" customHeight="1">
      <c r="A6" s="534">
        <f>SUM(F48)</f>
        <v>12250</v>
      </c>
      <c r="B6" s="536" t="s">
        <v>100</v>
      </c>
      <c r="C6" s="99">
        <f>SUM(G48)</f>
        <v>0</v>
      </c>
      <c r="D6" s="192" t="s">
        <v>305</v>
      </c>
      <c r="E6" s="511" t="s">
        <v>879</v>
      </c>
      <c r="F6" s="144">
        <v>550</v>
      </c>
      <c r="G6" s="325"/>
      <c r="H6" s="497">
        <v>2550</v>
      </c>
    </row>
    <row r="7" spans="1:8" ht="19.5" customHeight="1">
      <c r="A7" s="97"/>
      <c r="B7" s="98"/>
      <c r="C7" s="98"/>
      <c r="D7" s="192" t="s">
        <v>306</v>
      </c>
      <c r="E7" s="511" t="s">
        <v>880</v>
      </c>
      <c r="F7" s="144">
        <v>900</v>
      </c>
      <c r="G7" s="325"/>
      <c r="H7" s="497">
        <v>3700</v>
      </c>
    </row>
    <row r="8" spans="1:8" ht="19.5" customHeight="1">
      <c r="A8" s="97"/>
      <c r="B8" s="98"/>
      <c r="C8" s="98"/>
      <c r="D8" s="192" t="s">
        <v>307</v>
      </c>
      <c r="E8" s="511" t="s">
        <v>881</v>
      </c>
      <c r="F8" s="144">
        <v>200</v>
      </c>
      <c r="G8" s="325"/>
      <c r="H8" s="497">
        <v>1300</v>
      </c>
    </row>
    <row r="9" spans="1:8" ht="19.5" customHeight="1">
      <c r="A9" s="97"/>
      <c r="B9" s="98"/>
      <c r="C9" s="98"/>
      <c r="D9" s="192" t="s">
        <v>308</v>
      </c>
      <c r="E9" s="511" t="s">
        <v>882</v>
      </c>
      <c r="F9" s="144">
        <v>350</v>
      </c>
      <c r="G9" s="325"/>
      <c r="H9" s="497">
        <v>1350</v>
      </c>
    </row>
    <row r="10" spans="1:8" ht="19.5" customHeight="1">
      <c r="A10" s="97"/>
      <c r="B10" s="98"/>
      <c r="C10" s="98"/>
      <c r="D10" s="192" t="s">
        <v>309</v>
      </c>
      <c r="E10" s="511" t="s">
        <v>883</v>
      </c>
      <c r="F10" s="144">
        <v>800</v>
      </c>
      <c r="G10" s="325"/>
      <c r="H10" s="497">
        <v>3000</v>
      </c>
    </row>
    <row r="11" spans="1:8" ht="19.5" customHeight="1">
      <c r="A11" s="97"/>
      <c r="B11" s="98"/>
      <c r="C11" s="98"/>
      <c r="D11" s="192" t="s">
        <v>310</v>
      </c>
      <c r="E11" s="511" t="s">
        <v>884</v>
      </c>
      <c r="F11" s="144">
        <v>500</v>
      </c>
      <c r="G11" s="325"/>
      <c r="H11" s="497">
        <v>2050</v>
      </c>
    </row>
    <row r="12" spans="1:8" ht="19.5" customHeight="1">
      <c r="A12" s="97"/>
      <c r="B12" s="98"/>
      <c r="C12" s="98"/>
      <c r="D12" s="192" t="s">
        <v>311</v>
      </c>
      <c r="E12" s="511" t="s">
        <v>885</v>
      </c>
      <c r="F12" s="144">
        <v>600</v>
      </c>
      <c r="G12" s="325"/>
      <c r="H12" s="497">
        <v>2600</v>
      </c>
    </row>
    <row r="13" spans="1:8" ht="19.5" customHeight="1">
      <c r="A13" s="97"/>
      <c r="B13" s="98"/>
      <c r="C13" s="98"/>
      <c r="D13" s="192" t="s">
        <v>312</v>
      </c>
      <c r="E13" s="511" t="s">
        <v>886</v>
      </c>
      <c r="F13" s="144">
        <v>1450</v>
      </c>
      <c r="G13" s="325"/>
      <c r="H13" s="497">
        <v>4400</v>
      </c>
    </row>
    <row r="14" spans="1:8" ht="19.5" customHeight="1">
      <c r="A14" s="97"/>
      <c r="B14" s="98"/>
      <c r="C14" s="98"/>
      <c r="D14" s="192" t="s">
        <v>313</v>
      </c>
      <c r="E14" s="511" t="s">
        <v>887</v>
      </c>
      <c r="F14" s="144">
        <v>200</v>
      </c>
      <c r="G14" s="325"/>
      <c r="H14" s="497">
        <v>900</v>
      </c>
    </row>
    <row r="15" spans="1:8" ht="19.5" customHeight="1">
      <c r="A15" s="97"/>
      <c r="B15" s="98"/>
      <c r="C15" s="98"/>
      <c r="D15" s="192" t="s">
        <v>314</v>
      </c>
      <c r="E15" s="511" t="s">
        <v>888</v>
      </c>
      <c r="F15" s="144">
        <v>350</v>
      </c>
      <c r="G15" s="325"/>
      <c r="H15" s="497">
        <v>1500</v>
      </c>
    </row>
    <row r="16" spans="1:8" ht="19.5" customHeight="1">
      <c r="A16" s="97"/>
      <c r="B16" s="98"/>
      <c r="C16" s="98"/>
      <c r="D16" s="192" t="s">
        <v>315</v>
      </c>
      <c r="E16" s="511" t="s">
        <v>889</v>
      </c>
      <c r="F16" s="144">
        <v>700</v>
      </c>
      <c r="G16" s="325"/>
      <c r="H16" s="497">
        <v>2800</v>
      </c>
    </row>
    <row r="17" spans="1:8" ht="19.5" customHeight="1">
      <c r="A17" s="97"/>
      <c r="B17" s="98"/>
      <c r="C17" s="98"/>
      <c r="D17" s="192" t="s">
        <v>316</v>
      </c>
      <c r="E17" s="511" t="s">
        <v>890</v>
      </c>
      <c r="F17" s="144">
        <v>550</v>
      </c>
      <c r="G17" s="325"/>
      <c r="H17" s="497">
        <v>2700</v>
      </c>
    </row>
    <row r="18" spans="1:8" ht="19.5" customHeight="1">
      <c r="A18" s="97"/>
      <c r="B18" s="98"/>
      <c r="C18" s="98"/>
      <c r="D18" s="192" t="s">
        <v>317</v>
      </c>
      <c r="E18" s="511" t="s">
        <v>891</v>
      </c>
      <c r="F18" s="144">
        <v>300</v>
      </c>
      <c r="G18" s="325"/>
      <c r="H18" s="497">
        <v>1500</v>
      </c>
    </row>
    <row r="19" spans="1:8" ht="19.5" customHeight="1">
      <c r="A19" s="97"/>
      <c r="B19" s="98"/>
      <c r="C19" s="98"/>
      <c r="D19" s="192" t="s">
        <v>318</v>
      </c>
      <c r="E19" s="511" t="s">
        <v>892</v>
      </c>
      <c r="F19" s="144">
        <v>400</v>
      </c>
      <c r="G19" s="325"/>
      <c r="H19" s="497">
        <v>2350</v>
      </c>
    </row>
    <row r="20" spans="1:8" ht="19.5" customHeight="1">
      <c r="A20" s="97"/>
      <c r="B20" s="98"/>
      <c r="C20" s="98"/>
      <c r="D20" s="192" t="s">
        <v>319</v>
      </c>
      <c r="E20" s="511" t="s">
        <v>893</v>
      </c>
      <c r="F20" s="144">
        <v>550</v>
      </c>
      <c r="G20" s="325"/>
      <c r="H20" s="497">
        <v>2250</v>
      </c>
    </row>
    <row r="21" spans="1:8" ht="19.5" customHeight="1">
      <c r="A21" s="97"/>
      <c r="B21" s="98"/>
      <c r="C21" s="98"/>
      <c r="D21" s="192" t="s">
        <v>320</v>
      </c>
      <c r="E21" s="511" t="s">
        <v>1011</v>
      </c>
      <c r="F21" s="144">
        <v>650</v>
      </c>
      <c r="G21" s="325"/>
      <c r="H21" s="497">
        <v>3000</v>
      </c>
    </row>
    <row r="22" spans="1:8" ht="19.5" customHeight="1">
      <c r="A22" s="97"/>
      <c r="B22" s="98"/>
      <c r="C22" s="98"/>
      <c r="D22" s="192" t="s">
        <v>321</v>
      </c>
      <c r="E22" s="511" t="s">
        <v>1012</v>
      </c>
      <c r="F22" s="144">
        <v>300</v>
      </c>
      <c r="G22" s="325"/>
      <c r="H22" s="497">
        <v>1750</v>
      </c>
    </row>
    <row r="23" spans="1:8" ht="19.5" customHeight="1">
      <c r="A23" s="97"/>
      <c r="B23" s="98"/>
      <c r="C23" s="98"/>
      <c r="D23" s="192" t="s">
        <v>322</v>
      </c>
      <c r="E23" s="511" t="s">
        <v>1013</v>
      </c>
      <c r="F23" s="144">
        <v>300</v>
      </c>
      <c r="G23" s="325"/>
      <c r="H23" s="497">
        <v>1550</v>
      </c>
    </row>
    <row r="24" spans="1:8" ht="19.5" customHeight="1">
      <c r="A24" s="97"/>
      <c r="B24" s="98"/>
      <c r="C24" s="98"/>
      <c r="D24" s="192" t="s">
        <v>323</v>
      </c>
      <c r="E24" s="511" t="s">
        <v>894</v>
      </c>
      <c r="F24" s="144">
        <v>450</v>
      </c>
      <c r="G24" s="325"/>
      <c r="H24" s="497">
        <v>2050</v>
      </c>
    </row>
    <row r="25" spans="1:8" ht="19.5" customHeight="1">
      <c r="A25" s="97"/>
      <c r="B25" s="98"/>
      <c r="C25" s="98"/>
      <c r="D25" s="192" t="s">
        <v>324</v>
      </c>
      <c r="E25" s="511" t="s">
        <v>895</v>
      </c>
      <c r="F25" s="144">
        <v>350</v>
      </c>
      <c r="G25" s="325"/>
      <c r="H25" s="497">
        <v>2150</v>
      </c>
    </row>
    <row r="26" spans="1:8" ht="19.5" customHeight="1">
      <c r="A26" s="97"/>
      <c r="B26" s="98"/>
      <c r="C26" s="98"/>
      <c r="D26" s="192" t="s">
        <v>325</v>
      </c>
      <c r="E26" s="511" t="s">
        <v>896</v>
      </c>
      <c r="F26" s="144">
        <v>200</v>
      </c>
      <c r="G26" s="325"/>
      <c r="H26" s="497">
        <v>1600</v>
      </c>
    </row>
    <row r="27" spans="1:8" ht="19.5" customHeight="1">
      <c r="A27" s="300"/>
      <c r="B27" s="301"/>
      <c r="C27" s="301"/>
      <c r="D27" s="201" t="s">
        <v>326</v>
      </c>
      <c r="E27" s="515" t="s">
        <v>897</v>
      </c>
      <c r="F27" s="180">
        <v>350</v>
      </c>
      <c r="G27" s="329"/>
      <c r="H27" s="505">
        <v>1650</v>
      </c>
    </row>
    <row r="28" spans="1:8" ht="19.5" customHeight="1">
      <c r="A28" s="97"/>
      <c r="B28" s="98"/>
      <c r="C28" s="98"/>
      <c r="D28" s="192"/>
      <c r="E28" s="511"/>
      <c r="F28" s="144"/>
      <c r="G28" s="325"/>
      <c r="H28" s="497"/>
    </row>
    <row r="29" spans="1:8" ht="19.5" customHeight="1">
      <c r="A29" s="97"/>
      <c r="B29" s="98"/>
      <c r="C29" s="98"/>
      <c r="D29" s="192"/>
      <c r="E29" s="511"/>
      <c r="F29" s="144"/>
      <c r="G29" s="325"/>
      <c r="H29" s="497"/>
    </row>
    <row r="30" spans="1:8" ht="19.5" customHeight="1">
      <c r="A30" s="97"/>
      <c r="B30" s="98"/>
      <c r="C30" s="98"/>
      <c r="D30" s="192"/>
      <c r="E30" s="511"/>
      <c r="F30" s="144"/>
      <c r="G30" s="325"/>
      <c r="H30" s="497"/>
    </row>
    <row r="31" spans="1:8" ht="19.5" customHeight="1">
      <c r="A31" s="97"/>
      <c r="B31" s="98"/>
      <c r="C31" s="98"/>
      <c r="D31" s="192"/>
      <c r="E31" s="511"/>
      <c r="F31" s="144"/>
      <c r="G31" s="325"/>
      <c r="H31" s="497"/>
    </row>
    <row r="32" spans="1:8" ht="19.5" customHeight="1">
      <c r="A32" s="97"/>
      <c r="B32" s="98"/>
      <c r="C32" s="98"/>
      <c r="D32" s="192"/>
      <c r="E32" s="511"/>
      <c r="F32" s="144"/>
      <c r="G32" s="325"/>
      <c r="H32" s="497"/>
    </row>
    <row r="33" spans="1:8" ht="19.5" customHeight="1">
      <c r="A33" s="97"/>
      <c r="B33" s="98"/>
      <c r="C33" s="98"/>
      <c r="D33" s="192"/>
      <c r="E33" s="70"/>
      <c r="F33" s="144"/>
      <c r="G33" s="325"/>
      <c r="H33" s="497"/>
    </row>
    <row r="34" spans="1:8" ht="19.5" customHeight="1">
      <c r="A34" s="97"/>
      <c r="B34" s="98"/>
      <c r="C34" s="98"/>
      <c r="D34" s="192"/>
      <c r="E34" s="70"/>
      <c r="F34" s="144"/>
      <c r="G34" s="325"/>
      <c r="H34" s="497"/>
    </row>
    <row r="35" spans="1:8" ht="19.5" customHeight="1">
      <c r="A35" s="97"/>
      <c r="B35" s="98"/>
      <c r="C35" s="98"/>
      <c r="D35" s="192"/>
      <c r="E35" s="70"/>
      <c r="F35" s="144"/>
      <c r="G35" s="325"/>
      <c r="H35" s="497"/>
    </row>
    <row r="36" spans="1:8" ht="19.5" customHeight="1">
      <c r="A36" s="97"/>
      <c r="B36" s="98"/>
      <c r="C36" s="98"/>
      <c r="D36" s="192"/>
      <c r="E36" s="70"/>
      <c r="F36" s="144"/>
      <c r="G36" s="325"/>
      <c r="H36" s="497"/>
    </row>
    <row r="37" spans="1:8" ht="19.5" customHeight="1">
      <c r="A37" s="97"/>
      <c r="B37" s="98"/>
      <c r="C37" s="98"/>
      <c r="D37" s="192"/>
      <c r="E37" s="70"/>
      <c r="F37" s="144"/>
      <c r="G37" s="325"/>
      <c r="H37" s="497"/>
    </row>
    <row r="38" spans="1:8" ht="19.5" customHeight="1">
      <c r="A38" s="97"/>
      <c r="B38" s="98"/>
      <c r="C38" s="98"/>
      <c r="D38" s="192"/>
      <c r="E38" s="70"/>
      <c r="F38" s="144"/>
      <c r="G38" s="325"/>
      <c r="H38" s="497"/>
    </row>
    <row r="39" spans="1:8" ht="19.5" customHeight="1">
      <c r="A39" s="97"/>
      <c r="B39" s="98"/>
      <c r="C39" s="98"/>
      <c r="D39" s="192"/>
      <c r="E39" s="70"/>
      <c r="F39" s="144"/>
      <c r="G39" s="325"/>
      <c r="H39" s="497"/>
    </row>
    <row r="40" spans="1:8" ht="19.5" customHeight="1">
      <c r="A40" s="97"/>
      <c r="B40" s="98"/>
      <c r="C40" s="98"/>
      <c r="D40" s="192"/>
      <c r="E40" s="70"/>
      <c r="F40" s="144"/>
      <c r="G40" s="325"/>
      <c r="H40" s="497"/>
    </row>
    <row r="41" spans="1:8" ht="19.5" customHeight="1">
      <c r="A41" s="97"/>
      <c r="B41" s="98"/>
      <c r="C41" s="98"/>
      <c r="D41" s="192"/>
      <c r="E41" s="70"/>
      <c r="F41" s="144"/>
      <c r="G41" s="325"/>
      <c r="H41" s="497"/>
    </row>
    <row r="42" spans="1:8" ht="19.5" customHeight="1">
      <c r="A42" s="97"/>
      <c r="B42" s="98"/>
      <c r="C42" s="98"/>
      <c r="D42" s="192"/>
      <c r="E42" s="70"/>
      <c r="F42" s="144"/>
      <c r="G42" s="325"/>
      <c r="H42" s="497"/>
    </row>
    <row r="43" spans="1:8" ht="19.5" customHeight="1">
      <c r="A43" s="97"/>
      <c r="B43" s="98"/>
      <c r="C43" s="98"/>
      <c r="D43" s="192"/>
      <c r="E43" s="70"/>
      <c r="F43" s="144"/>
      <c r="G43" s="325"/>
      <c r="H43" s="497"/>
    </row>
    <row r="44" spans="1:8" ht="19.5" customHeight="1">
      <c r="A44" s="97"/>
      <c r="B44" s="98"/>
      <c r="C44" s="98"/>
      <c r="D44" s="192"/>
      <c r="E44" s="70"/>
      <c r="F44" s="144"/>
      <c r="G44" s="325"/>
      <c r="H44" s="497"/>
    </row>
    <row r="45" spans="1:8" ht="19.5" customHeight="1">
      <c r="A45" s="97"/>
      <c r="B45" s="98"/>
      <c r="C45" s="98"/>
      <c r="D45" s="192"/>
      <c r="E45" s="70"/>
      <c r="F45" s="144"/>
      <c r="G45" s="325"/>
      <c r="H45" s="497"/>
    </row>
    <row r="46" spans="1:8" ht="19.5" customHeight="1">
      <c r="A46" s="300"/>
      <c r="B46" s="301"/>
      <c r="C46" s="301"/>
      <c r="D46" s="201"/>
      <c r="E46" s="71"/>
      <c r="F46" s="180"/>
      <c r="G46" s="329"/>
      <c r="H46" s="505"/>
    </row>
    <row r="47" spans="1:8" ht="19.5" customHeight="1">
      <c r="A47" s="331"/>
      <c r="B47" s="332"/>
      <c r="C47" s="332"/>
      <c r="D47" s="202"/>
      <c r="E47" s="206"/>
      <c r="F47" s="179"/>
      <c r="G47" s="330"/>
      <c r="H47" s="509"/>
    </row>
    <row r="48" spans="1:8" s="13" customFormat="1" ht="19.5" customHeight="1">
      <c r="A48" s="15"/>
      <c r="B48" s="72"/>
      <c r="C48" s="72"/>
      <c r="D48" s="193"/>
      <c r="E48" s="7" t="str">
        <f>CONCATENATE(FIXED(COUNTA(E5:E47),0,0),"　店")</f>
        <v>23　店</v>
      </c>
      <c r="F48" s="9">
        <f>SUM(F5:F47)</f>
        <v>12250</v>
      </c>
      <c r="G48" s="9">
        <f>SUM(G5:G47)</f>
        <v>0</v>
      </c>
      <c r="H48" s="153">
        <f>SUM(H5:H47)</f>
        <v>53600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10">
    <dataValidation type="whole" operator="lessThanOrEqual" allowBlank="1" showInputMessage="1" showErrorMessage="1" sqref="H36:H48">
      <formula1>F36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X5:HY65536">
      <formula1>HO5</formula1>
    </dataValidation>
    <dataValidation type="whole" operator="lessThanOrEqual" showInputMessage="1" showErrorMessage="1" sqref="HJ5:HW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194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SUM(C6,C23)</f>
        <v>0</v>
      </c>
    </row>
    <row r="3" spans="4:8" ht="24.75" customHeight="1">
      <c r="D3" s="207"/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45" t="s">
        <v>30</v>
      </c>
      <c r="B5" s="546"/>
      <c r="C5" s="546"/>
      <c r="D5" s="191" t="s">
        <v>327</v>
      </c>
      <c r="E5" s="510" t="s">
        <v>1000</v>
      </c>
      <c r="F5" s="143">
        <v>900</v>
      </c>
      <c r="G5" s="324"/>
      <c r="H5" s="496">
        <v>3300</v>
      </c>
    </row>
    <row r="6" spans="1:8" ht="19.5" customHeight="1">
      <c r="A6" s="534">
        <f>SUM(F20)</f>
        <v>3650</v>
      </c>
      <c r="B6" s="99" t="s">
        <v>100</v>
      </c>
      <c r="C6" s="99">
        <f>SUM(G20)</f>
        <v>0</v>
      </c>
      <c r="D6" s="192" t="s">
        <v>328</v>
      </c>
      <c r="E6" s="511" t="s">
        <v>1001</v>
      </c>
      <c r="F6" s="144">
        <v>400</v>
      </c>
      <c r="G6" s="325"/>
      <c r="H6" s="497">
        <v>1300</v>
      </c>
    </row>
    <row r="7" spans="1:8" ht="19.5" customHeight="1">
      <c r="A7" s="97"/>
      <c r="B7" s="98"/>
      <c r="C7" s="98"/>
      <c r="D7" s="192" t="s">
        <v>329</v>
      </c>
      <c r="E7" s="511" t="s">
        <v>1002</v>
      </c>
      <c r="F7" s="144">
        <v>350</v>
      </c>
      <c r="G7" s="325"/>
      <c r="H7" s="497">
        <v>1250</v>
      </c>
    </row>
    <row r="8" spans="1:8" ht="19.5" customHeight="1">
      <c r="A8" s="97"/>
      <c r="B8" s="98"/>
      <c r="C8" s="98"/>
      <c r="D8" s="192" t="s">
        <v>330</v>
      </c>
      <c r="E8" s="511" t="s">
        <v>1541</v>
      </c>
      <c r="F8" s="144">
        <v>700</v>
      </c>
      <c r="G8" s="325"/>
      <c r="H8" s="497">
        <v>2600</v>
      </c>
    </row>
    <row r="9" spans="1:8" ht="19.5" customHeight="1">
      <c r="A9" s="97"/>
      <c r="B9" s="98"/>
      <c r="C9" s="98"/>
      <c r="D9" s="192" t="s">
        <v>331</v>
      </c>
      <c r="E9" s="511" t="s">
        <v>1525</v>
      </c>
      <c r="F9" s="144">
        <v>350</v>
      </c>
      <c r="G9" s="325"/>
      <c r="H9" s="497">
        <v>1600</v>
      </c>
    </row>
    <row r="10" spans="1:8" ht="19.5" customHeight="1">
      <c r="A10" s="97"/>
      <c r="B10" s="98"/>
      <c r="C10" s="98"/>
      <c r="D10" s="192" t="s">
        <v>332</v>
      </c>
      <c r="E10" s="511" t="s">
        <v>1526</v>
      </c>
      <c r="F10" s="144">
        <v>650</v>
      </c>
      <c r="G10" s="325"/>
      <c r="H10" s="497">
        <v>2350</v>
      </c>
    </row>
    <row r="11" spans="1:8" ht="19.5" customHeight="1">
      <c r="A11" s="97"/>
      <c r="B11" s="98"/>
      <c r="C11" s="98"/>
      <c r="D11" s="192" t="s">
        <v>333</v>
      </c>
      <c r="E11" s="511" t="s">
        <v>1542</v>
      </c>
      <c r="F11" s="144">
        <v>300</v>
      </c>
      <c r="G11" s="325"/>
      <c r="H11" s="497">
        <v>1100</v>
      </c>
    </row>
    <row r="12" spans="1:8" ht="19.5" customHeight="1">
      <c r="A12" s="97"/>
      <c r="B12" s="98"/>
      <c r="C12" s="98"/>
      <c r="D12" s="192"/>
      <c r="E12" s="511"/>
      <c r="F12" s="144"/>
      <c r="G12" s="325"/>
      <c r="H12" s="497"/>
    </row>
    <row r="13" spans="1:8" ht="19.5" customHeight="1">
      <c r="A13" s="97"/>
      <c r="B13" s="98"/>
      <c r="C13" s="98"/>
      <c r="D13" s="192"/>
      <c r="E13" s="511"/>
      <c r="F13" s="144"/>
      <c r="G13" s="325"/>
      <c r="H13" s="497"/>
    </row>
    <row r="14" spans="1:8" ht="19.5" customHeight="1">
      <c r="A14" s="97"/>
      <c r="B14" s="98"/>
      <c r="C14" s="98"/>
      <c r="D14" s="192"/>
      <c r="E14" s="511"/>
      <c r="F14" s="144"/>
      <c r="G14" s="325"/>
      <c r="H14" s="497"/>
    </row>
    <row r="15" spans="1:8" ht="19.5" customHeight="1">
      <c r="A15" s="97"/>
      <c r="B15" s="98"/>
      <c r="C15" s="98"/>
      <c r="D15" s="192"/>
      <c r="E15" s="511"/>
      <c r="F15" s="144"/>
      <c r="G15" s="325"/>
      <c r="H15" s="497"/>
    </row>
    <row r="16" spans="1:8" ht="19.5" customHeight="1">
      <c r="A16" s="97"/>
      <c r="B16" s="98"/>
      <c r="C16" s="98"/>
      <c r="D16" s="192"/>
      <c r="E16" s="511"/>
      <c r="F16" s="144"/>
      <c r="G16" s="325"/>
      <c r="H16" s="497"/>
    </row>
    <row r="17" spans="1:8" ht="19.5" customHeight="1">
      <c r="A17" s="97"/>
      <c r="B17" s="98"/>
      <c r="C17" s="98"/>
      <c r="D17" s="192"/>
      <c r="E17" s="511"/>
      <c r="F17" s="144"/>
      <c r="G17" s="325"/>
      <c r="H17" s="497"/>
    </row>
    <row r="18" spans="1:8" ht="19.5" customHeight="1">
      <c r="A18" s="97"/>
      <c r="B18" s="98"/>
      <c r="C18" s="98"/>
      <c r="D18" s="197"/>
      <c r="E18" s="511"/>
      <c r="F18" s="4"/>
      <c r="G18" s="125"/>
      <c r="H18" s="497"/>
    </row>
    <row r="19" spans="1:8" ht="19.5" customHeight="1">
      <c r="A19" s="97"/>
      <c r="B19" s="98"/>
      <c r="C19" s="98"/>
      <c r="D19" s="197"/>
      <c r="E19" s="519"/>
      <c r="F19" s="4"/>
      <c r="G19" s="125"/>
      <c r="H19" s="497"/>
    </row>
    <row r="20" spans="1:8" s="13" customFormat="1" ht="19.5" customHeight="1">
      <c r="A20" s="15"/>
      <c r="B20" s="72"/>
      <c r="C20" s="72"/>
      <c r="D20" s="193"/>
      <c r="E20" s="49" t="str">
        <f>CONCATENATE(FIXED(COUNTA(E5:E19),0,0),"　店")</f>
        <v>7　店</v>
      </c>
      <c r="F20" s="8">
        <f>SUM(F5:F19)</f>
        <v>3650</v>
      </c>
      <c r="G20" s="8">
        <f>SUM(G5:G19)</f>
        <v>0</v>
      </c>
      <c r="H20" s="506">
        <f>SUM(H5:H19)</f>
        <v>13500</v>
      </c>
    </row>
    <row r="21" spans="1:8" s="13" customFormat="1" ht="19.5" customHeight="1">
      <c r="A21" s="300"/>
      <c r="B21" s="301"/>
      <c r="C21" s="301"/>
      <c r="D21" s="199"/>
      <c r="E21" s="512"/>
      <c r="F21" s="6"/>
      <c r="G21" s="6"/>
      <c r="H21" s="505"/>
    </row>
    <row r="22" spans="1:8" ht="19.5" customHeight="1">
      <c r="A22" s="545" t="s">
        <v>31</v>
      </c>
      <c r="B22" s="546"/>
      <c r="C22" s="546"/>
      <c r="D22" s="191" t="s">
        <v>334</v>
      </c>
      <c r="E22" s="510" t="s">
        <v>1522</v>
      </c>
      <c r="F22" s="143">
        <v>750</v>
      </c>
      <c r="G22" s="324"/>
      <c r="H22" s="496">
        <v>2750</v>
      </c>
    </row>
    <row r="23" spans="1:8" ht="19.5" customHeight="1">
      <c r="A23" s="534">
        <f>SUM(F48)</f>
        <v>6300</v>
      </c>
      <c r="B23" s="99" t="s">
        <v>101</v>
      </c>
      <c r="C23" s="99">
        <f>SUM(G48)</f>
        <v>0</v>
      </c>
      <c r="D23" s="192" t="s">
        <v>335</v>
      </c>
      <c r="E23" s="511" t="s">
        <v>1523</v>
      </c>
      <c r="F23" s="144">
        <v>650</v>
      </c>
      <c r="G23" s="325"/>
      <c r="H23" s="497">
        <v>2700</v>
      </c>
    </row>
    <row r="24" spans="1:8" ht="19.5" customHeight="1">
      <c r="A24" s="537"/>
      <c r="B24" s="538"/>
      <c r="C24" s="538"/>
      <c r="D24" s="192" t="s">
        <v>336</v>
      </c>
      <c r="E24" s="511" t="s">
        <v>1524</v>
      </c>
      <c r="F24" s="144">
        <v>500</v>
      </c>
      <c r="G24" s="325"/>
      <c r="H24" s="497">
        <v>2100</v>
      </c>
    </row>
    <row r="25" spans="1:8" ht="19.5" customHeight="1">
      <c r="A25" s="97"/>
      <c r="B25" s="98"/>
      <c r="C25" s="98"/>
      <c r="D25" s="192" t="s">
        <v>337</v>
      </c>
      <c r="E25" s="511" t="s">
        <v>898</v>
      </c>
      <c r="F25" s="144">
        <v>450</v>
      </c>
      <c r="G25" s="325"/>
      <c r="H25" s="497">
        <v>2200</v>
      </c>
    </row>
    <row r="26" spans="1:8" ht="19.5" customHeight="1">
      <c r="A26" s="97"/>
      <c r="B26" s="98"/>
      <c r="C26" s="98"/>
      <c r="D26" s="192" t="s">
        <v>338</v>
      </c>
      <c r="E26" s="511" t="s">
        <v>1465</v>
      </c>
      <c r="F26" s="144">
        <v>350</v>
      </c>
      <c r="G26" s="325"/>
      <c r="H26" s="497">
        <v>1650</v>
      </c>
    </row>
    <row r="27" spans="1:8" ht="19.5" customHeight="1">
      <c r="A27" s="97"/>
      <c r="B27" s="98"/>
      <c r="C27" s="98"/>
      <c r="D27" s="192" t="s">
        <v>339</v>
      </c>
      <c r="E27" s="511" t="s">
        <v>1003</v>
      </c>
      <c r="F27" s="144">
        <v>400</v>
      </c>
      <c r="G27" s="325"/>
      <c r="H27" s="497">
        <v>2600</v>
      </c>
    </row>
    <row r="28" spans="1:8" ht="19.5" customHeight="1">
      <c r="A28" s="97"/>
      <c r="B28" s="98"/>
      <c r="C28" s="98"/>
      <c r="D28" s="192" t="s">
        <v>340</v>
      </c>
      <c r="E28" s="511" t="s">
        <v>1004</v>
      </c>
      <c r="F28" s="144">
        <v>350</v>
      </c>
      <c r="G28" s="325"/>
      <c r="H28" s="497">
        <v>1750</v>
      </c>
    </row>
    <row r="29" spans="1:8" ht="19.5" customHeight="1">
      <c r="A29" s="97"/>
      <c r="B29" s="98"/>
      <c r="C29" s="98"/>
      <c r="D29" s="192" t="s">
        <v>341</v>
      </c>
      <c r="E29" s="511" t="s">
        <v>1005</v>
      </c>
      <c r="F29" s="144">
        <v>300</v>
      </c>
      <c r="G29" s="325"/>
      <c r="H29" s="497">
        <v>1500</v>
      </c>
    </row>
    <row r="30" spans="1:8" ht="19.5" customHeight="1">
      <c r="A30" s="97"/>
      <c r="B30" s="98"/>
      <c r="C30" s="98"/>
      <c r="D30" s="192" t="s">
        <v>342</v>
      </c>
      <c r="E30" s="511" t="s">
        <v>1006</v>
      </c>
      <c r="F30" s="144">
        <v>300</v>
      </c>
      <c r="G30" s="325"/>
      <c r="H30" s="497">
        <v>1550</v>
      </c>
    </row>
    <row r="31" spans="1:8" ht="19.5" customHeight="1">
      <c r="A31" s="97"/>
      <c r="B31" s="98"/>
      <c r="C31" s="98"/>
      <c r="D31" s="192" t="s">
        <v>343</v>
      </c>
      <c r="E31" s="511" t="s">
        <v>899</v>
      </c>
      <c r="F31" s="144">
        <v>250</v>
      </c>
      <c r="G31" s="325"/>
      <c r="H31" s="497">
        <v>1250</v>
      </c>
    </row>
    <row r="32" spans="1:8" ht="19.5" customHeight="1">
      <c r="A32" s="97"/>
      <c r="B32" s="98"/>
      <c r="C32" s="98"/>
      <c r="D32" s="192" t="s">
        <v>344</v>
      </c>
      <c r="E32" s="511" t="s">
        <v>1007</v>
      </c>
      <c r="F32" s="144">
        <v>250</v>
      </c>
      <c r="G32" s="325"/>
      <c r="H32" s="497">
        <v>1350</v>
      </c>
    </row>
    <row r="33" spans="1:8" ht="19.5" customHeight="1">
      <c r="A33" s="97"/>
      <c r="B33" s="98"/>
      <c r="C33" s="98"/>
      <c r="D33" s="192" t="s">
        <v>345</v>
      </c>
      <c r="E33" s="511" t="s">
        <v>1008</v>
      </c>
      <c r="F33" s="144">
        <v>200</v>
      </c>
      <c r="G33" s="325"/>
      <c r="H33" s="497">
        <v>1200</v>
      </c>
    </row>
    <row r="34" spans="1:8" ht="19.5" customHeight="1">
      <c r="A34" s="97"/>
      <c r="B34" s="98"/>
      <c r="C34" s="98"/>
      <c r="D34" s="192" t="s">
        <v>346</v>
      </c>
      <c r="E34" s="511" t="s">
        <v>1009</v>
      </c>
      <c r="F34" s="144">
        <v>950</v>
      </c>
      <c r="G34" s="325"/>
      <c r="H34" s="497">
        <v>4750</v>
      </c>
    </row>
    <row r="35" spans="1:8" ht="19.5" customHeight="1">
      <c r="A35" s="97"/>
      <c r="B35" s="98"/>
      <c r="C35" s="98"/>
      <c r="D35" s="192" t="s">
        <v>347</v>
      </c>
      <c r="E35" s="511" t="s">
        <v>1404</v>
      </c>
      <c r="F35" s="144">
        <v>300</v>
      </c>
      <c r="G35" s="325"/>
      <c r="H35" s="497">
        <v>1150</v>
      </c>
    </row>
    <row r="36" spans="1:8" ht="19.5" customHeight="1">
      <c r="A36" s="97"/>
      <c r="B36" s="98"/>
      <c r="C36" s="98"/>
      <c r="D36" s="192" t="s">
        <v>348</v>
      </c>
      <c r="E36" s="511" t="s">
        <v>1010</v>
      </c>
      <c r="F36" s="144">
        <v>300</v>
      </c>
      <c r="G36" s="325"/>
      <c r="H36" s="497">
        <v>1300</v>
      </c>
    </row>
    <row r="37" spans="1:8" ht="19.5" customHeight="1">
      <c r="A37" s="97"/>
      <c r="B37" s="98"/>
      <c r="C37" s="98"/>
      <c r="D37" s="198"/>
      <c r="E37" s="511"/>
      <c r="F37" s="4"/>
      <c r="G37" s="125"/>
      <c r="H37" s="497"/>
    </row>
    <row r="38" spans="1:8" ht="19.5" customHeight="1">
      <c r="A38" s="97"/>
      <c r="B38" s="98"/>
      <c r="C38" s="98"/>
      <c r="D38" s="197"/>
      <c r="E38" s="519"/>
      <c r="F38" s="4"/>
      <c r="G38" s="125"/>
      <c r="H38" s="497"/>
    </row>
    <row r="39" spans="1:8" ht="19.5" customHeight="1">
      <c r="A39" s="97"/>
      <c r="B39" s="98"/>
      <c r="C39" s="98"/>
      <c r="D39" s="197"/>
      <c r="E39" s="519"/>
      <c r="F39" s="4"/>
      <c r="G39" s="125"/>
      <c r="H39" s="497"/>
    </row>
    <row r="40" spans="1:8" ht="19.5" customHeight="1">
      <c r="A40" s="97"/>
      <c r="B40" s="98"/>
      <c r="C40" s="98"/>
      <c r="D40" s="197"/>
      <c r="E40" s="519"/>
      <c r="F40" s="4"/>
      <c r="G40" s="125"/>
      <c r="H40" s="497"/>
    </row>
    <row r="41" spans="1:8" ht="19.5" customHeight="1">
      <c r="A41" s="97"/>
      <c r="B41" s="98"/>
      <c r="C41" s="98"/>
      <c r="D41" s="197"/>
      <c r="E41" s="519"/>
      <c r="F41" s="4"/>
      <c r="G41" s="125"/>
      <c r="H41" s="497"/>
    </row>
    <row r="42" spans="1:8" ht="19.5" customHeight="1">
      <c r="A42" s="97"/>
      <c r="B42" s="98"/>
      <c r="C42" s="98"/>
      <c r="D42" s="197"/>
      <c r="E42" s="519"/>
      <c r="F42" s="4"/>
      <c r="G42" s="125"/>
      <c r="H42" s="497"/>
    </row>
    <row r="43" spans="1:8" ht="19.5" customHeight="1">
      <c r="A43" s="97"/>
      <c r="B43" s="98"/>
      <c r="C43" s="98"/>
      <c r="D43" s="197"/>
      <c r="E43" s="519"/>
      <c r="F43" s="4"/>
      <c r="G43" s="125"/>
      <c r="H43" s="497"/>
    </row>
    <row r="44" spans="1:8" ht="19.5" customHeight="1">
      <c r="A44" s="97"/>
      <c r="B44" s="98"/>
      <c r="C44" s="98"/>
      <c r="D44" s="197"/>
      <c r="E44" s="519"/>
      <c r="F44" s="4"/>
      <c r="G44" s="125"/>
      <c r="H44" s="497"/>
    </row>
    <row r="45" spans="1:8" ht="19.5" customHeight="1">
      <c r="A45" s="97"/>
      <c r="B45" s="98"/>
      <c r="C45" s="98"/>
      <c r="D45" s="197"/>
      <c r="E45" s="519"/>
      <c r="F45" s="4"/>
      <c r="G45" s="125"/>
      <c r="H45" s="497"/>
    </row>
    <row r="46" spans="1:8" ht="19.5" customHeight="1">
      <c r="A46" s="300"/>
      <c r="B46" s="301"/>
      <c r="C46" s="301"/>
      <c r="D46" s="199"/>
      <c r="E46" s="512"/>
      <c r="F46" s="6"/>
      <c r="G46" s="126"/>
      <c r="H46" s="505"/>
    </row>
    <row r="47" spans="1:8" ht="19.5" customHeight="1">
      <c r="A47" s="300"/>
      <c r="B47" s="301"/>
      <c r="C47" s="301"/>
      <c r="D47" s="199"/>
      <c r="E47" s="512"/>
      <c r="F47" s="6"/>
      <c r="G47" s="126"/>
      <c r="H47" s="505"/>
    </row>
    <row r="48" spans="1:8" s="13" customFormat="1" ht="19.5" customHeight="1">
      <c r="A48" s="15"/>
      <c r="B48" s="72"/>
      <c r="C48" s="72"/>
      <c r="D48" s="200"/>
      <c r="E48" s="49" t="str">
        <f>CONCATENATE(FIXED(COUNTA(E22:E47),0,0),"　店")</f>
        <v>15　店</v>
      </c>
      <c r="F48" s="9">
        <f>SUM(F22:F47)</f>
        <v>6300</v>
      </c>
      <c r="G48" s="9">
        <f>SUM(G22:G47)</f>
        <v>0</v>
      </c>
      <c r="H48" s="152">
        <f>SUM(H22:H47)</f>
        <v>29800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0" ht="13.5">
      <c r="H50" s="523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19 G22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8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10" width="7.625" style="10" customWidth="1"/>
    <col min="11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45" t="s">
        <v>32</v>
      </c>
      <c r="B5" s="546"/>
      <c r="C5" s="546"/>
      <c r="D5" s="191" t="s">
        <v>349</v>
      </c>
      <c r="E5" s="517" t="s">
        <v>988</v>
      </c>
      <c r="F5" s="143">
        <v>650</v>
      </c>
      <c r="G5" s="324"/>
      <c r="H5" s="496">
        <v>2450</v>
      </c>
    </row>
    <row r="6" spans="1:8" ht="19.5" customHeight="1">
      <c r="A6" s="534">
        <f>SUM(F48)</f>
        <v>12100</v>
      </c>
      <c r="B6" s="536" t="s">
        <v>100</v>
      </c>
      <c r="C6" s="99">
        <f>SUM(G48)</f>
        <v>0</v>
      </c>
      <c r="D6" s="192" t="s">
        <v>350</v>
      </c>
      <c r="E6" s="518" t="s">
        <v>1545</v>
      </c>
      <c r="F6" s="144">
        <v>600</v>
      </c>
      <c r="G6" s="325"/>
      <c r="H6" s="497">
        <v>2250</v>
      </c>
    </row>
    <row r="7" spans="1:8" ht="19.5" customHeight="1">
      <c r="A7" s="97"/>
      <c r="B7" s="98"/>
      <c r="C7" s="98"/>
      <c r="D7" s="192" t="s">
        <v>351</v>
      </c>
      <c r="E7" s="518" t="s">
        <v>1543</v>
      </c>
      <c r="F7" s="144">
        <v>350</v>
      </c>
      <c r="G7" s="325"/>
      <c r="H7" s="497">
        <v>1400</v>
      </c>
    </row>
    <row r="8" spans="1:8" ht="19.5" customHeight="1">
      <c r="A8" s="97"/>
      <c r="B8" s="98"/>
      <c r="C8" s="98"/>
      <c r="D8" s="192" t="s">
        <v>352</v>
      </c>
      <c r="E8" s="518" t="s">
        <v>1544</v>
      </c>
      <c r="F8" s="144">
        <v>350</v>
      </c>
      <c r="G8" s="325"/>
      <c r="H8" s="497">
        <v>1300</v>
      </c>
    </row>
    <row r="9" spans="1:8" ht="19.5" customHeight="1">
      <c r="A9" s="97"/>
      <c r="B9" s="98"/>
      <c r="C9" s="98"/>
      <c r="D9" s="192" t="s">
        <v>353</v>
      </c>
      <c r="E9" s="518" t="s">
        <v>989</v>
      </c>
      <c r="F9" s="144">
        <v>700</v>
      </c>
      <c r="G9" s="325"/>
      <c r="H9" s="497">
        <v>2650</v>
      </c>
    </row>
    <row r="10" spans="1:8" ht="19.5" customHeight="1">
      <c r="A10" s="97"/>
      <c r="B10" s="98"/>
      <c r="C10" s="98"/>
      <c r="D10" s="192" t="s">
        <v>354</v>
      </c>
      <c r="E10" s="518" t="s">
        <v>1430</v>
      </c>
      <c r="F10" s="144">
        <v>600</v>
      </c>
      <c r="G10" s="325"/>
      <c r="H10" s="497">
        <v>2250</v>
      </c>
    </row>
    <row r="11" spans="1:8" ht="19.5" customHeight="1">
      <c r="A11" s="97"/>
      <c r="B11" s="98"/>
      <c r="C11" s="98"/>
      <c r="D11" s="192" t="s">
        <v>355</v>
      </c>
      <c r="E11" s="518" t="s">
        <v>1546</v>
      </c>
      <c r="F11" s="144">
        <v>600</v>
      </c>
      <c r="G11" s="325"/>
      <c r="H11" s="497">
        <v>2150</v>
      </c>
    </row>
    <row r="12" spans="1:8" ht="19.5" customHeight="1">
      <c r="A12" s="97"/>
      <c r="B12" s="98"/>
      <c r="C12" s="98"/>
      <c r="D12" s="192" t="s">
        <v>356</v>
      </c>
      <c r="E12" s="518" t="s">
        <v>1511</v>
      </c>
      <c r="F12" s="144">
        <v>550</v>
      </c>
      <c r="G12" s="325"/>
      <c r="H12" s="497">
        <v>2400</v>
      </c>
    </row>
    <row r="13" spans="1:8" ht="19.5" customHeight="1">
      <c r="A13" s="97"/>
      <c r="B13" s="98"/>
      <c r="C13" s="98"/>
      <c r="D13" s="192" t="s">
        <v>357</v>
      </c>
      <c r="E13" s="518" t="s">
        <v>1547</v>
      </c>
      <c r="F13" s="144">
        <v>800</v>
      </c>
      <c r="G13" s="325"/>
      <c r="H13" s="497">
        <v>2850</v>
      </c>
    </row>
    <row r="14" spans="1:8" ht="19.5" customHeight="1">
      <c r="A14" s="97"/>
      <c r="B14" s="98"/>
      <c r="C14" s="98"/>
      <c r="D14" s="192" t="s">
        <v>358</v>
      </c>
      <c r="E14" s="518" t="s">
        <v>1431</v>
      </c>
      <c r="F14" s="144">
        <v>250</v>
      </c>
      <c r="G14" s="325"/>
      <c r="H14" s="497">
        <v>1300</v>
      </c>
    </row>
    <row r="15" spans="1:8" ht="19.5" customHeight="1">
      <c r="A15" s="97"/>
      <c r="B15" s="98"/>
      <c r="C15" s="98"/>
      <c r="D15" s="192" t="s">
        <v>359</v>
      </c>
      <c r="E15" s="518" t="s">
        <v>1463</v>
      </c>
      <c r="F15" s="144">
        <v>400</v>
      </c>
      <c r="G15" s="325"/>
      <c r="H15" s="497">
        <v>1950</v>
      </c>
    </row>
    <row r="16" spans="1:8" ht="19.5" customHeight="1">
      <c r="A16" s="97"/>
      <c r="B16" s="98"/>
      <c r="C16" s="98"/>
      <c r="D16" s="192" t="s">
        <v>360</v>
      </c>
      <c r="E16" s="518" t="s">
        <v>1432</v>
      </c>
      <c r="F16" s="144">
        <v>250</v>
      </c>
      <c r="G16" s="325"/>
      <c r="H16" s="497">
        <v>950</v>
      </c>
    </row>
    <row r="17" spans="1:8" ht="19.5" customHeight="1">
      <c r="A17" s="97"/>
      <c r="B17" s="98"/>
      <c r="C17" s="98"/>
      <c r="D17" s="192" t="s">
        <v>361</v>
      </c>
      <c r="E17" s="518" t="s">
        <v>1464</v>
      </c>
      <c r="F17" s="144">
        <v>450</v>
      </c>
      <c r="G17" s="325"/>
      <c r="H17" s="497">
        <v>1950</v>
      </c>
    </row>
    <row r="18" spans="1:8" ht="19.5" customHeight="1">
      <c r="A18" s="97"/>
      <c r="B18" s="98"/>
      <c r="C18" s="98"/>
      <c r="D18" s="192" t="s">
        <v>362</v>
      </c>
      <c r="E18" s="518" t="s">
        <v>990</v>
      </c>
      <c r="F18" s="144">
        <v>600</v>
      </c>
      <c r="G18" s="325"/>
      <c r="H18" s="497">
        <v>2450</v>
      </c>
    </row>
    <row r="19" spans="1:8" ht="19.5" customHeight="1">
      <c r="A19" s="97"/>
      <c r="B19" s="98"/>
      <c r="C19" s="98"/>
      <c r="D19" s="192" t="s">
        <v>363</v>
      </c>
      <c r="E19" s="518" t="s">
        <v>1548</v>
      </c>
      <c r="F19" s="144">
        <v>300</v>
      </c>
      <c r="G19" s="325"/>
      <c r="H19" s="497">
        <v>1150</v>
      </c>
    </row>
    <row r="20" spans="1:8" ht="19.5" customHeight="1">
      <c r="A20" s="97"/>
      <c r="B20" s="98"/>
      <c r="C20" s="98"/>
      <c r="D20" s="192" t="s">
        <v>364</v>
      </c>
      <c r="E20" s="518" t="s">
        <v>1549</v>
      </c>
      <c r="F20" s="144">
        <v>550</v>
      </c>
      <c r="G20" s="325"/>
      <c r="H20" s="497">
        <v>2250</v>
      </c>
    </row>
    <row r="21" spans="1:8" ht="19.5" customHeight="1">
      <c r="A21" s="97"/>
      <c r="B21" s="98"/>
      <c r="C21" s="98"/>
      <c r="D21" s="192" t="s">
        <v>365</v>
      </c>
      <c r="E21" s="518" t="s">
        <v>1550</v>
      </c>
      <c r="F21" s="144">
        <v>200</v>
      </c>
      <c r="G21" s="325"/>
      <c r="H21" s="497">
        <v>1200</v>
      </c>
    </row>
    <row r="22" spans="1:8" ht="19.5" customHeight="1">
      <c r="A22" s="97"/>
      <c r="B22" s="98"/>
      <c r="C22" s="98"/>
      <c r="D22" s="192" t="s">
        <v>366</v>
      </c>
      <c r="E22" s="518" t="s">
        <v>1551</v>
      </c>
      <c r="F22" s="144">
        <v>350</v>
      </c>
      <c r="G22" s="325"/>
      <c r="H22" s="497">
        <v>1350</v>
      </c>
    </row>
    <row r="23" spans="1:8" ht="19.5" customHeight="1">
      <c r="A23" s="97"/>
      <c r="B23" s="98"/>
      <c r="C23" s="98"/>
      <c r="D23" s="192" t="s">
        <v>367</v>
      </c>
      <c r="E23" s="518" t="s">
        <v>1552</v>
      </c>
      <c r="F23" s="144">
        <v>200</v>
      </c>
      <c r="G23" s="325"/>
      <c r="H23" s="497">
        <v>1150</v>
      </c>
    </row>
    <row r="24" spans="1:8" ht="19.5" customHeight="1">
      <c r="A24" s="97"/>
      <c r="B24" s="98"/>
      <c r="C24" s="98"/>
      <c r="D24" s="192" t="s">
        <v>368</v>
      </c>
      <c r="E24" s="518" t="s">
        <v>1553</v>
      </c>
      <c r="F24" s="144">
        <v>350</v>
      </c>
      <c r="G24" s="325"/>
      <c r="H24" s="497">
        <v>1500</v>
      </c>
    </row>
    <row r="25" spans="1:8" ht="19.5" customHeight="1">
      <c r="A25" s="97"/>
      <c r="B25" s="98"/>
      <c r="C25" s="98"/>
      <c r="D25" s="192" t="s">
        <v>369</v>
      </c>
      <c r="E25" s="518" t="s">
        <v>991</v>
      </c>
      <c r="F25" s="144">
        <v>450</v>
      </c>
      <c r="G25" s="325"/>
      <c r="H25" s="497">
        <v>1800</v>
      </c>
    </row>
    <row r="26" spans="1:8" ht="19.5" customHeight="1">
      <c r="A26" s="97"/>
      <c r="B26" s="98"/>
      <c r="C26" s="98"/>
      <c r="D26" s="192" t="s">
        <v>370</v>
      </c>
      <c r="E26" s="518" t="s">
        <v>992</v>
      </c>
      <c r="F26" s="144">
        <v>350</v>
      </c>
      <c r="G26" s="325"/>
      <c r="H26" s="497">
        <v>2200</v>
      </c>
    </row>
    <row r="27" spans="1:8" ht="19.5" customHeight="1">
      <c r="A27" s="97"/>
      <c r="B27" s="98"/>
      <c r="C27" s="98"/>
      <c r="D27" s="192" t="s">
        <v>371</v>
      </c>
      <c r="E27" s="518" t="s">
        <v>993</v>
      </c>
      <c r="F27" s="144">
        <v>450</v>
      </c>
      <c r="G27" s="325"/>
      <c r="H27" s="497">
        <v>1700</v>
      </c>
    </row>
    <row r="28" spans="1:8" ht="19.5" customHeight="1">
      <c r="A28" s="97"/>
      <c r="B28" s="98"/>
      <c r="C28" s="98"/>
      <c r="D28" s="192" t="s">
        <v>372</v>
      </c>
      <c r="E28" s="518" t="s">
        <v>994</v>
      </c>
      <c r="F28" s="144">
        <v>300</v>
      </c>
      <c r="G28" s="325"/>
      <c r="H28" s="497">
        <v>1650</v>
      </c>
    </row>
    <row r="29" spans="1:8" ht="19.5" customHeight="1">
      <c r="A29" s="97"/>
      <c r="B29" s="98"/>
      <c r="C29" s="98"/>
      <c r="D29" s="192" t="s">
        <v>373</v>
      </c>
      <c r="E29" s="518" t="s">
        <v>995</v>
      </c>
      <c r="F29" s="144">
        <v>350</v>
      </c>
      <c r="G29" s="325"/>
      <c r="H29" s="497">
        <v>1900</v>
      </c>
    </row>
    <row r="30" spans="1:8" ht="19.5" customHeight="1">
      <c r="A30" s="97"/>
      <c r="B30" s="98"/>
      <c r="C30" s="98"/>
      <c r="D30" s="192" t="s">
        <v>374</v>
      </c>
      <c r="E30" s="518" t="s">
        <v>996</v>
      </c>
      <c r="F30" s="144">
        <v>250</v>
      </c>
      <c r="G30" s="325"/>
      <c r="H30" s="497">
        <v>900</v>
      </c>
    </row>
    <row r="31" spans="1:8" ht="19.5" customHeight="1">
      <c r="A31" s="97"/>
      <c r="B31" s="98"/>
      <c r="C31" s="98"/>
      <c r="D31" s="192" t="s">
        <v>375</v>
      </c>
      <c r="E31" s="518" t="s">
        <v>997</v>
      </c>
      <c r="F31" s="144">
        <v>400</v>
      </c>
      <c r="G31" s="325"/>
      <c r="H31" s="497">
        <v>2200</v>
      </c>
    </row>
    <row r="32" spans="1:8" ht="19.5" customHeight="1">
      <c r="A32" s="97"/>
      <c r="B32" s="98"/>
      <c r="C32" s="98"/>
      <c r="D32" s="192" t="s">
        <v>376</v>
      </c>
      <c r="E32" s="518" t="s">
        <v>998</v>
      </c>
      <c r="F32" s="144">
        <v>250</v>
      </c>
      <c r="G32" s="325"/>
      <c r="H32" s="497">
        <v>1300</v>
      </c>
    </row>
    <row r="33" spans="1:8" ht="19.5" customHeight="1">
      <c r="A33" s="97"/>
      <c r="B33" s="98"/>
      <c r="C33" s="98"/>
      <c r="D33" s="192" t="s">
        <v>377</v>
      </c>
      <c r="E33" s="518" t="s">
        <v>999</v>
      </c>
      <c r="F33" s="144">
        <v>200</v>
      </c>
      <c r="G33" s="325"/>
      <c r="H33" s="497">
        <v>1250</v>
      </c>
    </row>
    <row r="34" spans="1:8" ht="19.5" customHeight="1">
      <c r="A34" s="97"/>
      <c r="B34" s="98"/>
      <c r="C34" s="98"/>
      <c r="D34" s="192"/>
      <c r="E34" s="518"/>
      <c r="F34" s="4"/>
      <c r="G34" s="125"/>
      <c r="H34" s="497"/>
    </row>
    <row r="35" spans="1:8" ht="19.5" customHeight="1">
      <c r="A35" s="97"/>
      <c r="B35" s="98"/>
      <c r="C35" s="98"/>
      <c r="D35" s="192"/>
      <c r="E35" s="518"/>
      <c r="F35" s="4"/>
      <c r="G35" s="125"/>
      <c r="H35" s="497"/>
    </row>
    <row r="36" spans="1:8" ht="19.5" customHeight="1">
      <c r="A36" s="97"/>
      <c r="B36" s="98"/>
      <c r="C36" s="98"/>
      <c r="D36" s="192"/>
      <c r="E36" s="518"/>
      <c r="F36" s="4"/>
      <c r="G36" s="125"/>
      <c r="H36" s="497"/>
    </row>
    <row r="37" spans="1:8" ht="19.5" customHeight="1">
      <c r="A37" s="97"/>
      <c r="B37" s="98"/>
      <c r="C37" s="98"/>
      <c r="D37" s="192"/>
      <c r="E37" s="518"/>
      <c r="F37" s="4"/>
      <c r="G37" s="125"/>
      <c r="H37" s="497"/>
    </row>
    <row r="38" spans="1:8" ht="19.5" customHeight="1">
      <c r="A38" s="97"/>
      <c r="B38" s="98"/>
      <c r="C38" s="98"/>
      <c r="D38" s="192"/>
      <c r="E38" s="518"/>
      <c r="F38" s="4"/>
      <c r="G38" s="125"/>
      <c r="H38" s="497"/>
    </row>
    <row r="39" spans="1:8" ht="19.5" customHeight="1">
      <c r="A39" s="97"/>
      <c r="B39" s="98"/>
      <c r="C39" s="98"/>
      <c r="D39" s="192"/>
      <c r="E39" s="518"/>
      <c r="F39" s="4"/>
      <c r="G39" s="125"/>
      <c r="H39" s="497"/>
    </row>
    <row r="40" spans="1:8" ht="19.5" customHeight="1">
      <c r="A40" s="97"/>
      <c r="B40" s="98"/>
      <c r="C40" s="98"/>
      <c r="D40" s="195"/>
      <c r="E40" s="511"/>
      <c r="F40" s="4"/>
      <c r="G40" s="125"/>
      <c r="H40" s="497"/>
    </row>
    <row r="41" spans="1:8" ht="19.5" customHeight="1">
      <c r="A41" s="97"/>
      <c r="B41" s="98"/>
      <c r="C41" s="98"/>
      <c r="D41" s="195"/>
      <c r="E41" s="519"/>
      <c r="F41" s="4"/>
      <c r="G41" s="125"/>
      <c r="H41" s="497"/>
    </row>
    <row r="42" spans="1:8" ht="19.5" customHeight="1">
      <c r="A42" s="97"/>
      <c r="B42" s="98"/>
      <c r="C42" s="98"/>
      <c r="D42" s="195"/>
      <c r="E42" s="519"/>
      <c r="F42" s="4"/>
      <c r="G42" s="125"/>
      <c r="H42" s="497"/>
    </row>
    <row r="43" spans="1:8" ht="19.5" customHeight="1">
      <c r="A43" s="97"/>
      <c r="B43" s="98"/>
      <c r="C43" s="98"/>
      <c r="D43" s="195"/>
      <c r="E43" s="519"/>
      <c r="F43" s="4"/>
      <c r="G43" s="125"/>
      <c r="H43" s="497"/>
    </row>
    <row r="44" spans="1:8" ht="19.5" customHeight="1">
      <c r="A44" s="97"/>
      <c r="B44" s="98"/>
      <c r="C44" s="98"/>
      <c r="D44" s="195"/>
      <c r="E44" s="519"/>
      <c r="F44" s="4"/>
      <c r="G44" s="125"/>
      <c r="H44" s="497"/>
    </row>
    <row r="45" spans="1:8" ht="19.5" customHeight="1">
      <c r="A45" s="97"/>
      <c r="B45" s="98"/>
      <c r="C45" s="98"/>
      <c r="D45" s="195"/>
      <c r="E45" s="519"/>
      <c r="F45" s="4"/>
      <c r="G45" s="125"/>
      <c r="H45" s="497"/>
    </row>
    <row r="46" spans="1:8" ht="19.5" customHeight="1">
      <c r="A46" s="300"/>
      <c r="B46" s="301"/>
      <c r="C46" s="301"/>
      <c r="D46" s="196"/>
      <c r="E46" s="512"/>
      <c r="F46" s="6"/>
      <c r="G46" s="126"/>
      <c r="H46" s="505"/>
    </row>
    <row r="47" spans="1:8" ht="19.5" customHeight="1">
      <c r="A47" s="300"/>
      <c r="B47" s="301"/>
      <c r="C47" s="301"/>
      <c r="D47" s="196"/>
      <c r="E47" s="512"/>
      <c r="F47" s="6"/>
      <c r="G47" s="126"/>
      <c r="H47" s="505"/>
    </row>
    <row r="48" spans="1:8" s="13" customFormat="1" ht="19.5" customHeight="1">
      <c r="A48" s="15"/>
      <c r="B48" s="72"/>
      <c r="C48" s="72"/>
      <c r="D48" s="193"/>
      <c r="E48" s="7" t="str">
        <f>CONCATENATE(FIXED(COUNTA(E5:E47),0,0),"　店")</f>
        <v>29　店</v>
      </c>
      <c r="F48" s="9">
        <f>SUM(F5:F47)</f>
        <v>12100</v>
      </c>
      <c r="G48" s="9">
        <f>SUM(G5:G47)</f>
        <v>0</v>
      </c>
      <c r="H48" s="152">
        <f>SUM(H5:H47)</f>
        <v>51800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0" ht="13.5">
      <c r="H50" s="523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0:H47">
      <formula1>F40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39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G4" sqref="G4:H4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20.625" style="66" customWidth="1"/>
    <col min="5" max="6" width="15.625" style="66" customWidth="1"/>
    <col min="7" max="7" width="10.625" style="66" customWidth="1"/>
    <col min="8" max="8" width="20.625" style="66" customWidth="1"/>
    <col min="9" max="16384" width="9.00390625" style="67" customWidth="1"/>
  </cols>
  <sheetData>
    <row r="1" spans="1:16" s="503" customFormat="1" ht="39.75" customHeight="1">
      <c r="A1" s="648" t="s">
        <v>0</v>
      </c>
      <c r="B1" s="649"/>
      <c r="C1" s="333" t="s">
        <v>117</v>
      </c>
      <c r="D1" s="606"/>
      <c r="E1" s="607"/>
      <c r="F1" s="608"/>
      <c r="G1" s="333" t="s">
        <v>826</v>
      </c>
      <c r="H1" s="500"/>
      <c r="I1" s="501"/>
      <c r="J1" s="501"/>
      <c r="K1" s="501"/>
      <c r="L1" s="501"/>
      <c r="M1" s="502"/>
      <c r="N1" s="502"/>
      <c r="O1" s="502"/>
      <c r="P1" s="502"/>
    </row>
    <row r="2" spans="1:16" s="503" customFormat="1" ht="39.75" customHeight="1">
      <c r="A2" s="646"/>
      <c r="B2" s="647"/>
      <c r="C2" s="333" t="s">
        <v>118</v>
      </c>
      <c r="D2" s="606"/>
      <c r="E2" s="607"/>
      <c r="F2" s="608"/>
      <c r="G2" s="334" t="s">
        <v>16</v>
      </c>
      <c r="H2" s="524">
        <f>SUM(E39)</f>
        <v>0</v>
      </c>
      <c r="I2" s="501"/>
      <c r="J2" s="501"/>
      <c r="K2" s="501"/>
      <c r="L2" s="501"/>
      <c r="M2" s="502"/>
      <c r="N2" s="502"/>
      <c r="O2" s="502"/>
      <c r="P2" s="502"/>
    </row>
    <row r="3" spans="1:14" s="175" customFormat="1" ht="24.75" customHeight="1">
      <c r="A3" s="173" t="s">
        <v>113</v>
      </c>
      <c r="B3" s="118"/>
      <c r="C3" s="118"/>
      <c r="D3" s="118"/>
      <c r="E3" s="118"/>
      <c r="F3" s="118"/>
      <c r="G3" s="118"/>
      <c r="H3" s="492" t="s">
        <v>1561</v>
      </c>
      <c r="I3" s="174"/>
      <c r="J3" s="174"/>
      <c r="K3" s="174"/>
      <c r="L3" s="174"/>
      <c r="M3" s="174"/>
      <c r="N3" s="174"/>
    </row>
    <row r="4" spans="1:14" s="175" customFormat="1" ht="30" customHeight="1">
      <c r="A4" s="596" t="s">
        <v>1</v>
      </c>
      <c r="B4" s="597"/>
      <c r="C4" s="626" t="s">
        <v>121</v>
      </c>
      <c r="D4" s="679"/>
      <c r="E4" s="626" t="s">
        <v>1415</v>
      </c>
      <c r="F4" s="627"/>
      <c r="G4" s="623" t="s">
        <v>119</v>
      </c>
      <c r="H4" s="614"/>
      <c r="I4" s="174"/>
      <c r="J4" s="174"/>
      <c r="K4" s="174"/>
      <c r="L4" s="174"/>
      <c r="M4" s="174"/>
      <c r="N4" s="174"/>
    </row>
    <row r="5" spans="1:13" s="175" customFormat="1" ht="30" customHeight="1">
      <c r="A5" s="644" t="s">
        <v>819</v>
      </c>
      <c r="B5" s="645"/>
      <c r="C5" s="630">
        <f>'一宮市'!F48</f>
        <v>15200</v>
      </c>
      <c r="D5" s="650"/>
      <c r="E5" s="630">
        <f>'一宮市'!G48</f>
        <v>0</v>
      </c>
      <c r="F5" s="638"/>
      <c r="G5" s="630">
        <f>'一宮市'!H48</f>
        <v>86750</v>
      </c>
      <c r="H5" s="631"/>
      <c r="I5" s="174"/>
      <c r="J5" s="174"/>
      <c r="K5" s="174"/>
      <c r="L5" s="174"/>
      <c r="M5" s="174"/>
    </row>
    <row r="6" spans="1:13" s="175" customFormat="1" ht="30" customHeight="1">
      <c r="A6" s="592" t="s">
        <v>73</v>
      </c>
      <c r="B6" s="593"/>
      <c r="C6" s="609">
        <f>'稲沢市・津島市・愛西市'!F26</f>
        <v>6950</v>
      </c>
      <c r="D6" s="639"/>
      <c r="E6" s="609">
        <f>'稲沢市・津島市・愛西市'!G26</f>
        <v>0</v>
      </c>
      <c r="F6" s="632"/>
      <c r="G6" s="609">
        <f>'稲沢市・津島市・愛西市'!H26</f>
        <v>35600</v>
      </c>
      <c r="H6" s="610"/>
      <c r="I6" s="174"/>
      <c r="J6" s="174"/>
      <c r="K6" s="174"/>
      <c r="L6" s="174"/>
      <c r="M6" s="174"/>
    </row>
    <row r="7" spans="1:13" s="175" customFormat="1" ht="30" customHeight="1">
      <c r="A7" s="592" t="s">
        <v>74</v>
      </c>
      <c r="B7" s="593"/>
      <c r="C7" s="609">
        <f>'稲沢市・津島市・愛西市'!F37</f>
        <v>3300</v>
      </c>
      <c r="D7" s="639"/>
      <c r="E7" s="609">
        <f>'稲沢市・津島市・愛西市'!G37</f>
        <v>0</v>
      </c>
      <c r="F7" s="632"/>
      <c r="G7" s="609">
        <f>'稲沢市・津島市・愛西市'!H37</f>
        <v>17150</v>
      </c>
      <c r="H7" s="610"/>
      <c r="I7" s="174"/>
      <c r="J7" s="174"/>
      <c r="K7" s="174"/>
      <c r="L7" s="174"/>
      <c r="M7" s="174"/>
    </row>
    <row r="8" spans="1:13" s="175" customFormat="1" ht="30" customHeight="1">
      <c r="A8" s="592" t="s">
        <v>36</v>
      </c>
      <c r="B8" s="593"/>
      <c r="C8" s="609">
        <f>'稲沢市・津島市・愛西市'!F48</f>
        <v>2950</v>
      </c>
      <c r="D8" s="639"/>
      <c r="E8" s="609">
        <f>'稲沢市・津島市・愛西市'!G48</f>
        <v>0</v>
      </c>
      <c r="F8" s="632"/>
      <c r="G8" s="609">
        <f>'稲沢市・津島市・愛西市'!H48</f>
        <v>15250</v>
      </c>
      <c r="H8" s="610"/>
      <c r="I8" s="174"/>
      <c r="J8" s="174"/>
      <c r="K8" s="174"/>
      <c r="L8" s="174"/>
      <c r="M8" s="174"/>
    </row>
    <row r="9" spans="1:13" s="175" customFormat="1" ht="30" customHeight="1">
      <c r="A9" s="592" t="s">
        <v>75</v>
      </c>
      <c r="B9" s="593"/>
      <c r="C9" s="609">
        <f>'弥富市・あま市・海部郡'!F14</f>
        <v>2650</v>
      </c>
      <c r="D9" s="639"/>
      <c r="E9" s="609">
        <f>'弥富市・あま市・海部郡'!G14</f>
        <v>0</v>
      </c>
      <c r="F9" s="632"/>
      <c r="G9" s="609">
        <f>'弥富市・あま市・海部郡'!H14</f>
        <v>11200</v>
      </c>
      <c r="H9" s="610"/>
      <c r="I9" s="174"/>
      <c r="J9" s="174"/>
      <c r="K9" s="174"/>
      <c r="L9" s="174"/>
      <c r="M9" s="174"/>
    </row>
    <row r="10" spans="1:13" s="175" customFormat="1" ht="30" customHeight="1">
      <c r="A10" s="592" t="s">
        <v>111</v>
      </c>
      <c r="B10" s="593"/>
      <c r="C10" s="609">
        <f>'弥富市・あま市・海部郡'!F29</f>
        <v>3750</v>
      </c>
      <c r="D10" s="639"/>
      <c r="E10" s="609">
        <f>'弥富市・あま市・海部郡'!G29</f>
        <v>0</v>
      </c>
      <c r="F10" s="632"/>
      <c r="G10" s="609">
        <f>'弥富市・あま市・海部郡'!H29</f>
        <v>19200</v>
      </c>
      <c r="H10" s="610"/>
      <c r="I10" s="174"/>
      <c r="J10" s="174"/>
      <c r="K10" s="174"/>
      <c r="L10" s="174"/>
      <c r="M10" s="174"/>
    </row>
    <row r="11" spans="1:13" s="175" customFormat="1" ht="30" customHeight="1">
      <c r="A11" s="592" t="s">
        <v>76</v>
      </c>
      <c r="B11" s="593"/>
      <c r="C11" s="609">
        <f>'弥富市・あま市・海部郡'!F48</f>
        <v>3500</v>
      </c>
      <c r="D11" s="639"/>
      <c r="E11" s="609">
        <f>'弥富市・あま市・海部郡'!G48</f>
        <v>0</v>
      </c>
      <c r="F11" s="632"/>
      <c r="G11" s="609">
        <f>'弥富市・あま市・海部郡'!H48</f>
        <v>16650</v>
      </c>
      <c r="H11" s="610"/>
      <c r="I11" s="174"/>
      <c r="J11" s="174"/>
      <c r="K11" s="174"/>
      <c r="L11" s="174"/>
      <c r="M11" s="174"/>
    </row>
    <row r="12" spans="1:13" s="175" customFormat="1" ht="30" customHeight="1">
      <c r="A12" s="592" t="s">
        <v>77</v>
      </c>
      <c r="B12" s="593"/>
      <c r="C12" s="609">
        <f>'清須市・北名古屋市・西春日井郡・岩倉市'!F16</f>
        <v>3200</v>
      </c>
      <c r="D12" s="639"/>
      <c r="E12" s="609">
        <f>'清須市・北名古屋市・西春日井郡・岩倉市'!G16</f>
        <v>0</v>
      </c>
      <c r="F12" s="632"/>
      <c r="G12" s="609">
        <f>'清須市・北名古屋市・西春日井郡・岩倉市'!H16</f>
        <v>14100</v>
      </c>
      <c r="H12" s="610"/>
      <c r="I12" s="174"/>
      <c r="J12" s="174"/>
      <c r="K12" s="174"/>
      <c r="L12" s="174"/>
      <c r="M12" s="174"/>
    </row>
    <row r="13" spans="1:8" s="175" customFormat="1" ht="30" customHeight="1">
      <c r="A13" s="592" t="s">
        <v>78</v>
      </c>
      <c r="B13" s="593"/>
      <c r="C13" s="609">
        <f>'清須市・北名古屋市・西春日井郡・岩倉市'!F26</f>
        <v>5500</v>
      </c>
      <c r="D13" s="639"/>
      <c r="E13" s="609">
        <f>'清須市・北名古屋市・西春日井郡・岩倉市'!G26</f>
        <v>0</v>
      </c>
      <c r="F13" s="632"/>
      <c r="G13" s="609">
        <f>'清須市・北名古屋市・西春日井郡・岩倉市'!H26</f>
        <v>20700</v>
      </c>
      <c r="H13" s="610"/>
    </row>
    <row r="14" spans="1:8" s="175" customFormat="1" ht="30" customHeight="1">
      <c r="A14" s="592" t="s">
        <v>79</v>
      </c>
      <c r="B14" s="593"/>
      <c r="C14" s="609">
        <f>'清須市・北名古屋市・西春日井郡・岩倉市'!F35</f>
        <v>700</v>
      </c>
      <c r="D14" s="639"/>
      <c r="E14" s="609">
        <f>'清須市・北名古屋市・西春日井郡・岩倉市'!G35</f>
        <v>0</v>
      </c>
      <c r="F14" s="632"/>
      <c r="G14" s="609">
        <f>'清須市・北名古屋市・西春日井郡・岩倉市'!H35</f>
        <v>3200</v>
      </c>
      <c r="H14" s="610"/>
    </row>
    <row r="15" spans="1:8" s="175" customFormat="1" ht="30" customHeight="1">
      <c r="A15" s="592" t="s">
        <v>80</v>
      </c>
      <c r="B15" s="593"/>
      <c r="C15" s="609">
        <f>'清須市・北名古屋市・西春日井郡・岩倉市'!F48</f>
        <v>1950</v>
      </c>
      <c r="D15" s="639"/>
      <c r="E15" s="609">
        <f>'清須市・北名古屋市・西春日井郡・岩倉市'!G48</f>
        <v>0</v>
      </c>
      <c r="F15" s="632"/>
      <c r="G15" s="609">
        <f>'清須市・北名古屋市・西春日井郡・岩倉市'!H48</f>
        <v>9750</v>
      </c>
      <c r="H15" s="610"/>
    </row>
    <row r="16" spans="1:8" s="175" customFormat="1" ht="30" customHeight="1">
      <c r="A16" s="592" t="s">
        <v>81</v>
      </c>
      <c r="B16" s="593"/>
      <c r="C16" s="609">
        <f>'江南市・丹羽郡・犬山市'!F20</f>
        <v>3700</v>
      </c>
      <c r="D16" s="639"/>
      <c r="E16" s="609">
        <f>'江南市・丹羽郡・犬山市'!G20</f>
        <v>0</v>
      </c>
      <c r="F16" s="632"/>
      <c r="G16" s="609">
        <f>'江南市・丹羽郡・犬山市'!H20</f>
        <v>23000</v>
      </c>
      <c r="H16" s="610"/>
    </row>
    <row r="17" spans="1:8" s="175" customFormat="1" ht="30" customHeight="1">
      <c r="A17" s="592" t="s">
        <v>82</v>
      </c>
      <c r="B17" s="593"/>
      <c r="C17" s="609">
        <f>'江南市・丹羽郡・犬山市'!F33</f>
        <v>2200</v>
      </c>
      <c r="D17" s="639"/>
      <c r="E17" s="609">
        <f>'江南市・丹羽郡・犬山市'!G33</f>
        <v>0</v>
      </c>
      <c r="F17" s="632"/>
      <c r="G17" s="609">
        <f>'江南市・丹羽郡・犬山市'!H33</f>
        <v>13600</v>
      </c>
      <c r="H17" s="610"/>
    </row>
    <row r="18" spans="1:8" s="175" customFormat="1" ht="30" customHeight="1">
      <c r="A18" s="592" t="s">
        <v>83</v>
      </c>
      <c r="B18" s="593"/>
      <c r="C18" s="609">
        <f>'江南市・丹羽郡・犬山市'!F48</f>
        <v>3050</v>
      </c>
      <c r="D18" s="639"/>
      <c r="E18" s="609">
        <f>'江南市・丹羽郡・犬山市'!G48</f>
        <v>0</v>
      </c>
      <c r="F18" s="632"/>
      <c r="G18" s="609">
        <f>'江南市・丹羽郡・犬山市'!H48</f>
        <v>17550</v>
      </c>
      <c r="H18" s="610"/>
    </row>
    <row r="19" spans="1:8" s="175" customFormat="1" ht="30" customHeight="1">
      <c r="A19" s="667" t="s">
        <v>84</v>
      </c>
      <c r="B19" s="668"/>
      <c r="C19" s="609">
        <f>'小牧市'!F48</f>
        <v>7300</v>
      </c>
      <c r="D19" s="639"/>
      <c r="E19" s="609">
        <f>'小牧市'!G48</f>
        <v>0</v>
      </c>
      <c r="F19" s="632"/>
      <c r="G19" s="609">
        <f>'小牧市'!H48</f>
        <v>35750</v>
      </c>
      <c r="H19" s="610"/>
    </row>
    <row r="20" spans="1:8" s="175" customFormat="1" ht="30" customHeight="1">
      <c r="A20" s="667" t="s">
        <v>85</v>
      </c>
      <c r="B20" s="668"/>
      <c r="C20" s="609">
        <f>'春日井市'!F48</f>
        <v>15050</v>
      </c>
      <c r="D20" s="639"/>
      <c r="E20" s="609">
        <f>'春日井市'!G48</f>
        <v>0</v>
      </c>
      <c r="F20" s="632"/>
      <c r="G20" s="609">
        <f>'春日井市'!H48</f>
        <v>70600</v>
      </c>
      <c r="H20" s="610"/>
    </row>
    <row r="21" spans="1:8" s="175" customFormat="1" ht="30" customHeight="1">
      <c r="A21" s="592" t="s">
        <v>86</v>
      </c>
      <c r="B21" s="593"/>
      <c r="C21" s="609">
        <f>'瀬戸市・尾張旭市'!F30</f>
        <v>5050</v>
      </c>
      <c r="D21" s="639"/>
      <c r="E21" s="609">
        <f>'瀬戸市・尾張旭市'!G30</f>
        <v>0</v>
      </c>
      <c r="F21" s="632"/>
      <c r="G21" s="609">
        <f>'瀬戸市・尾張旭市'!H30</f>
        <v>30500</v>
      </c>
      <c r="H21" s="610"/>
    </row>
    <row r="22" spans="1:8" s="175" customFormat="1" ht="30" customHeight="1">
      <c r="A22" s="592" t="s">
        <v>87</v>
      </c>
      <c r="B22" s="593"/>
      <c r="C22" s="609">
        <f>'瀬戸市・尾張旭市'!F48</f>
        <v>4550</v>
      </c>
      <c r="D22" s="639"/>
      <c r="E22" s="609">
        <f>'瀬戸市・尾張旭市'!G48</f>
        <v>0</v>
      </c>
      <c r="F22" s="632"/>
      <c r="G22" s="609">
        <f>'瀬戸市・尾張旭市'!H48</f>
        <v>18850</v>
      </c>
      <c r="H22" s="610"/>
    </row>
    <row r="23" spans="1:8" s="175" customFormat="1" ht="30" customHeight="1">
      <c r="A23" s="592" t="s">
        <v>88</v>
      </c>
      <c r="B23" s="593"/>
      <c r="C23" s="609">
        <f>'日進市・豊明市'!F23</f>
        <v>4150</v>
      </c>
      <c r="D23" s="639"/>
      <c r="E23" s="609">
        <f>'日進市・豊明市'!G23</f>
        <v>0</v>
      </c>
      <c r="F23" s="632"/>
      <c r="G23" s="609">
        <f>'日進市・豊明市'!H23</f>
        <v>17500</v>
      </c>
      <c r="H23" s="610"/>
    </row>
    <row r="24" spans="1:8" s="175" customFormat="1" ht="30" customHeight="1">
      <c r="A24" s="592" t="s">
        <v>89</v>
      </c>
      <c r="B24" s="593"/>
      <c r="C24" s="609">
        <f>'日進市・豊明市'!F48</f>
        <v>3950</v>
      </c>
      <c r="D24" s="639"/>
      <c r="E24" s="609">
        <f>'日進市・豊明市'!G48</f>
        <v>0</v>
      </c>
      <c r="F24" s="632"/>
      <c r="G24" s="609">
        <f>'日進市・豊明市'!H48</f>
        <v>16050</v>
      </c>
      <c r="H24" s="610"/>
    </row>
    <row r="25" spans="1:8" s="175" customFormat="1" ht="30" customHeight="1">
      <c r="A25" s="592" t="s">
        <v>820</v>
      </c>
      <c r="B25" s="593"/>
      <c r="C25" s="609">
        <f>'長久手市・愛知郡・大府市'!F17</f>
        <v>2100</v>
      </c>
      <c r="D25" s="639"/>
      <c r="E25" s="609">
        <f>'長久手市・愛知郡・大府市'!G17</f>
        <v>0</v>
      </c>
      <c r="F25" s="632"/>
      <c r="G25" s="609">
        <f>'長久手市・愛知郡・大府市'!H17</f>
        <v>10000</v>
      </c>
      <c r="H25" s="610"/>
    </row>
    <row r="26" spans="1:8" s="175" customFormat="1" ht="30" customHeight="1">
      <c r="A26" s="592" t="s">
        <v>1396</v>
      </c>
      <c r="B26" s="593"/>
      <c r="C26" s="609">
        <f>'長久手市・愛知郡・大府市'!F31</f>
        <v>1950</v>
      </c>
      <c r="D26" s="639"/>
      <c r="E26" s="609">
        <f>'長久手市・愛知郡・大府市'!G31</f>
        <v>0</v>
      </c>
      <c r="F26" s="632"/>
      <c r="G26" s="609">
        <f>'長久手市・愛知郡・大府市'!H31</f>
        <v>9450</v>
      </c>
      <c r="H26" s="610"/>
    </row>
    <row r="27" spans="1:8" s="175" customFormat="1" ht="30" customHeight="1">
      <c r="A27" s="592" t="s">
        <v>90</v>
      </c>
      <c r="B27" s="593"/>
      <c r="C27" s="609">
        <f>'長久手市・愛知郡・大府市'!F48</f>
        <v>3500</v>
      </c>
      <c r="D27" s="639"/>
      <c r="E27" s="609">
        <f>'長久手市・愛知郡・大府市'!G48</f>
        <v>0</v>
      </c>
      <c r="F27" s="632"/>
      <c r="G27" s="609">
        <f>'長久手市・愛知郡・大府市'!H48</f>
        <v>18550</v>
      </c>
      <c r="H27" s="610"/>
    </row>
    <row r="28" spans="1:8" s="175" customFormat="1" ht="30" customHeight="1">
      <c r="A28" s="592" t="s">
        <v>91</v>
      </c>
      <c r="B28" s="593"/>
      <c r="C28" s="609">
        <f>'東海市・知多市'!F26</f>
        <v>3600</v>
      </c>
      <c r="D28" s="639"/>
      <c r="E28" s="609">
        <f>'東海市・知多市'!G26</f>
        <v>0</v>
      </c>
      <c r="F28" s="632"/>
      <c r="G28" s="609">
        <f>'東海市・知多市'!H26</f>
        <v>21900</v>
      </c>
      <c r="H28" s="610"/>
    </row>
    <row r="29" spans="1:8" s="175" customFormat="1" ht="30" customHeight="1">
      <c r="A29" s="592" t="s">
        <v>92</v>
      </c>
      <c r="B29" s="593"/>
      <c r="C29" s="609">
        <f>'東海市・知多市'!F48</f>
        <v>3600</v>
      </c>
      <c r="D29" s="639"/>
      <c r="E29" s="609">
        <f>'東海市・知多市'!G48</f>
        <v>0</v>
      </c>
      <c r="F29" s="632"/>
      <c r="G29" s="609">
        <f>'東海市・知多市'!H48</f>
        <v>20550</v>
      </c>
      <c r="H29" s="610"/>
    </row>
    <row r="30" spans="1:8" s="175" customFormat="1" ht="30" customHeight="1">
      <c r="A30" s="592" t="s">
        <v>93</v>
      </c>
      <c r="B30" s="593"/>
      <c r="C30" s="609">
        <f>'半田市・常滑市'!F24</f>
        <v>4300</v>
      </c>
      <c r="D30" s="639"/>
      <c r="E30" s="609">
        <f>'半田市・常滑市'!G24</f>
        <v>0</v>
      </c>
      <c r="F30" s="632"/>
      <c r="G30" s="609">
        <f>'半田市・常滑市'!H24</f>
        <v>27550</v>
      </c>
      <c r="H30" s="610"/>
    </row>
    <row r="31" spans="1:8" s="175" customFormat="1" ht="30" customHeight="1">
      <c r="A31" s="592" t="s">
        <v>94</v>
      </c>
      <c r="B31" s="593"/>
      <c r="C31" s="609">
        <f>'半田市・常滑市'!F48</f>
        <v>1950</v>
      </c>
      <c r="D31" s="639"/>
      <c r="E31" s="609">
        <f>'半田市・常滑市'!G48</f>
        <v>0</v>
      </c>
      <c r="F31" s="632"/>
      <c r="G31" s="609">
        <f>'半田市・常滑市'!H48</f>
        <v>13000</v>
      </c>
      <c r="H31" s="610"/>
    </row>
    <row r="32" spans="1:8" s="175" customFormat="1" ht="30" customHeight="1">
      <c r="A32" s="598" t="s">
        <v>95</v>
      </c>
      <c r="B32" s="599"/>
      <c r="C32" s="611">
        <f>'知多郡'!F48</f>
        <v>5500</v>
      </c>
      <c r="D32" s="640"/>
      <c r="E32" s="611">
        <f>'知多郡'!G48</f>
        <v>0</v>
      </c>
      <c r="F32" s="633"/>
      <c r="G32" s="611">
        <f>'知多郡'!H48</f>
        <v>36200</v>
      </c>
      <c r="H32" s="612"/>
    </row>
    <row r="33" spans="1:8" s="175" customFormat="1" ht="30" customHeight="1">
      <c r="A33" s="596" t="s">
        <v>72</v>
      </c>
      <c r="B33" s="597"/>
      <c r="C33" s="613">
        <f>SUM(C5:C32)</f>
        <v>125150</v>
      </c>
      <c r="D33" s="641"/>
      <c r="E33" s="613">
        <f>SUM(E5:E32)</f>
        <v>0</v>
      </c>
      <c r="F33" s="634"/>
      <c r="G33" s="613">
        <f>SUM(G5:G32)</f>
        <v>650150</v>
      </c>
      <c r="H33" s="614"/>
    </row>
    <row r="34" spans="1:8" s="175" customFormat="1" ht="30" customHeight="1">
      <c r="A34" s="119"/>
      <c r="B34" s="119"/>
      <c r="C34" s="119"/>
      <c r="D34" s="119"/>
      <c r="E34" s="119"/>
      <c r="F34" s="119"/>
      <c r="G34" s="119"/>
      <c r="H34" s="119"/>
    </row>
    <row r="35" spans="1:8" s="175" customFormat="1" ht="30" customHeight="1">
      <c r="A35" s="589" t="s">
        <v>112</v>
      </c>
      <c r="B35" s="591"/>
      <c r="C35" s="626" t="s">
        <v>121</v>
      </c>
      <c r="D35" s="636"/>
      <c r="E35" s="626" t="s">
        <v>1415</v>
      </c>
      <c r="F35" s="627"/>
      <c r="G35" s="623" t="s">
        <v>119</v>
      </c>
      <c r="H35" s="614"/>
    </row>
    <row r="36" spans="1:8" s="175" customFormat="1" ht="30" customHeight="1">
      <c r="A36" s="673" t="s">
        <v>99</v>
      </c>
      <c r="B36" s="674"/>
      <c r="C36" s="675">
        <f>SUM('表紙（名古屋市）'!C24)</f>
        <v>137000</v>
      </c>
      <c r="D36" s="678"/>
      <c r="E36" s="675">
        <f>SUM('表紙（名古屋市）'!E24)</f>
        <v>0</v>
      </c>
      <c r="F36" s="677"/>
      <c r="G36" s="675">
        <f>SUM('表紙（名古屋市）'!G24)</f>
        <v>533750</v>
      </c>
      <c r="H36" s="676"/>
    </row>
    <row r="37" spans="1:8" s="175" customFormat="1" ht="30" customHeight="1">
      <c r="A37" s="671" t="s">
        <v>113</v>
      </c>
      <c r="B37" s="672"/>
      <c r="C37" s="615">
        <f>SUM(C33)</f>
        <v>125150</v>
      </c>
      <c r="D37" s="643"/>
      <c r="E37" s="615">
        <f>SUM(E33)</f>
        <v>0</v>
      </c>
      <c r="F37" s="625"/>
      <c r="G37" s="615">
        <f>SUM(G33)</f>
        <v>650150</v>
      </c>
      <c r="H37" s="616"/>
    </row>
    <row r="38" spans="1:8" s="175" customFormat="1" ht="30" customHeight="1">
      <c r="A38" s="669" t="s">
        <v>114</v>
      </c>
      <c r="B38" s="670"/>
      <c r="C38" s="617">
        <f>SUM('表紙 (三河地区)'!C27)</f>
        <v>54000</v>
      </c>
      <c r="D38" s="635"/>
      <c r="E38" s="617">
        <f>SUM('表紙 (三河地区)'!E27)</f>
        <v>0</v>
      </c>
      <c r="F38" s="628"/>
      <c r="G38" s="617">
        <f>SUM('表紙 (三河地区)'!G27)</f>
        <v>504150</v>
      </c>
      <c r="H38" s="618"/>
    </row>
    <row r="39" spans="1:8" s="175" customFormat="1" ht="30" customHeight="1">
      <c r="A39" s="589" t="s">
        <v>72</v>
      </c>
      <c r="B39" s="590"/>
      <c r="C39" s="619">
        <f>SUM(C36:C38)</f>
        <v>316150</v>
      </c>
      <c r="D39" s="637"/>
      <c r="E39" s="619">
        <f>SUM(E36:E38)</f>
        <v>0</v>
      </c>
      <c r="F39" s="629"/>
      <c r="G39" s="619">
        <f>SUM(G36:G38)</f>
        <v>1688050</v>
      </c>
      <c r="H39" s="620"/>
    </row>
    <row r="40" ht="19.5" customHeight="1">
      <c r="H40" s="570" t="s">
        <v>115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5F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36" location="'表紙（名古屋市）'!A1" tooltip="名古屋市表紙へジャンプ" display="名古屋市"/>
    <hyperlink ref="A38" location="'表紙 (三河地区)'!A1" tooltip="三河地区表紙へジャンプ" display="三河地区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58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8" t="s">
        <v>33</v>
      </c>
      <c r="B5" s="409"/>
      <c r="C5" s="409"/>
      <c r="D5" s="209" t="s">
        <v>378</v>
      </c>
      <c r="E5" s="79" t="s">
        <v>900</v>
      </c>
      <c r="F5" s="63">
        <v>800</v>
      </c>
      <c r="G5" s="113"/>
      <c r="H5" s="340">
        <v>3000</v>
      </c>
    </row>
    <row r="6" spans="1:8" ht="19.5" customHeight="1">
      <c r="A6" s="539">
        <f>SUM(F48)</f>
        <v>15200</v>
      </c>
      <c r="B6" s="540" t="s">
        <v>100</v>
      </c>
      <c r="C6" s="540">
        <f>SUM(G48)</f>
        <v>0</v>
      </c>
      <c r="D6" s="210" t="s">
        <v>379</v>
      </c>
      <c r="E6" s="80" t="s">
        <v>901</v>
      </c>
      <c r="F6" s="52">
        <v>1750</v>
      </c>
      <c r="G6" s="120"/>
      <c r="H6" s="341">
        <v>8850</v>
      </c>
    </row>
    <row r="7" spans="1:8" ht="19.5" customHeight="1">
      <c r="A7" s="102"/>
      <c r="B7" s="103"/>
      <c r="C7" s="103"/>
      <c r="D7" s="210" t="s">
        <v>380</v>
      </c>
      <c r="E7" s="80" t="s">
        <v>902</v>
      </c>
      <c r="F7" s="52">
        <v>1750</v>
      </c>
      <c r="G7" s="120"/>
      <c r="H7" s="341">
        <v>7700</v>
      </c>
    </row>
    <row r="8" spans="1:8" ht="19.5" customHeight="1">
      <c r="A8" s="102"/>
      <c r="B8" s="103"/>
      <c r="C8" s="103"/>
      <c r="D8" s="210" t="s">
        <v>381</v>
      </c>
      <c r="E8" s="80" t="s">
        <v>1241</v>
      </c>
      <c r="F8" s="52">
        <v>550</v>
      </c>
      <c r="G8" s="120"/>
      <c r="H8" s="341">
        <v>3800</v>
      </c>
    </row>
    <row r="9" spans="1:8" ht="19.5" customHeight="1">
      <c r="A9" s="102"/>
      <c r="B9" s="103"/>
      <c r="C9" s="103"/>
      <c r="D9" s="210" t="s">
        <v>382</v>
      </c>
      <c r="E9" s="80" t="s">
        <v>1242</v>
      </c>
      <c r="F9" s="52">
        <v>150</v>
      </c>
      <c r="G9" s="120"/>
      <c r="H9" s="341">
        <v>1200</v>
      </c>
    </row>
    <row r="10" spans="1:8" ht="19.5" customHeight="1">
      <c r="A10" s="102"/>
      <c r="B10" s="103"/>
      <c r="C10" s="103"/>
      <c r="D10" s="210" t="s">
        <v>383</v>
      </c>
      <c r="E10" s="80" t="s">
        <v>903</v>
      </c>
      <c r="F10" s="52">
        <v>350</v>
      </c>
      <c r="G10" s="120"/>
      <c r="H10" s="341">
        <v>1750</v>
      </c>
    </row>
    <row r="11" spans="1:8" ht="19.5" customHeight="1">
      <c r="A11" s="102"/>
      <c r="B11" s="103"/>
      <c r="C11" s="103"/>
      <c r="D11" s="210" t="s">
        <v>384</v>
      </c>
      <c r="E11" s="80" t="s">
        <v>1243</v>
      </c>
      <c r="F11" s="52">
        <v>450</v>
      </c>
      <c r="G11" s="120"/>
      <c r="H11" s="341">
        <v>2750</v>
      </c>
    </row>
    <row r="12" spans="1:8" ht="19.5" customHeight="1">
      <c r="A12" s="102"/>
      <c r="B12" s="103"/>
      <c r="C12" s="103"/>
      <c r="D12" s="210" t="s">
        <v>385</v>
      </c>
      <c r="E12" s="80" t="s">
        <v>1244</v>
      </c>
      <c r="F12" s="52">
        <v>300</v>
      </c>
      <c r="G12" s="120"/>
      <c r="H12" s="341">
        <v>2000</v>
      </c>
    </row>
    <row r="13" spans="1:8" ht="19.5" customHeight="1">
      <c r="A13" s="102"/>
      <c r="B13" s="103"/>
      <c r="C13" s="103"/>
      <c r="D13" s="210" t="s">
        <v>386</v>
      </c>
      <c r="E13" s="80" t="s">
        <v>1245</v>
      </c>
      <c r="F13" s="52">
        <v>250</v>
      </c>
      <c r="G13" s="120"/>
      <c r="H13" s="341">
        <v>1550</v>
      </c>
    </row>
    <row r="14" spans="1:8" ht="19.5" customHeight="1">
      <c r="A14" s="102"/>
      <c r="B14" s="103"/>
      <c r="C14" s="103"/>
      <c r="D14" s="210" t="s">
        <v>387</v>
      </c>
      <c r="E14" s="80" t="s">
        <v>904</v>
      </c>
      <c r="F14" s="52">
        <v>1300</v>
      </c>
      <c r="G14" s="120"/>
      <c r="H14" s="341">
        <v>6500</v>
      </c>
    </row>
    <row r="15" spans="1:8" ht="19.5" customHeight="1">
      <c r="A15" s="102"/>
      <c r="B15" s="103"/>
      <c r="C15" s="103"/>
      <c r="D15" s="210" t="s">
        <v>388</v>
      </c>
      <c r="E15" s="80" t="s">
        <v>905</v>
      </c>
      <c r="F15" s="52">
        <v>450</v>
      </c>
      <c r="G15" s="120"/>
      <c r="H15" s="341">
        <v>2450</v>
      </c>
    </row>
    <row r="16" spans="1:8" ht="19.5" customHeight="1">
      <c r="A16" s="102"/>
      <c r="B16" s="103"/>
      <c r="C16" s="103"/>
      <c r="D16" s="210" t="s">
        <v>389</v>
      </c>
      <c r="E16" s="80" t="s">
        <v>906</v>
      </c>
      <c r="F16" s="52">
        <v>250</v>
      </c>
      <c r="G16" s="120"/>
      <c r="H16" s="341">
        <v>1700</v>
      </c>
    </row>
    <row r="17" spans="1:8" ht="19.5" customHeight="1">
      <c r="A17" s="102"/>
      <c r="B17" s="103"/>
      <c r="C17" s="103"/>
      <c r="D17" s="210" t="s">
        <v>390</v>
      </c>
      <c r="E17" s="80" t="s">
        <v>907</v>
      </c>
      <c r="F17" s="52">
        <v>500</v>
      </c>
      <c r="G17" s="120"/>
      <c r="H17" s="341">
        <v>2750</v>
      </c>
    </row>
    <row r="18" spans="1:8" ht="19.5" customHeight="1">
      <c r="A18" s="102"/>
      <c r="B18" s="103"/>
      <c r="C18" s="103"/>
      <c r="D18" s="210" t="s">
        <v>391</v>
      </c>
      <c r="E18" s="80" t="s">
        <v>908</v>
      </c>
      <c r="F18" s="52">
        <v>450</v>
      </c>
      <c r="G18" s="120"/>
      <c r="H18" s="341">
        <v>2650</v>
      </c>
    </row>
    <row r="19" spans="1:8" ht="19.5" customHeight="1">
      <c r="A19" s="336"/>
      <c r="B19" s="104"/>
      <c r="C19" s="104"/>
      <c r="D19" s="210" t="s">
        <v>392</v>
      </c>
      <c r="E19" s="80" t="s">
        <v>909</v>
      </c>
      <c r="F19" s="52">
        <v>550</v>
      </c>
      <c r="G19" s="120"/>
      <c r="H19" s="341">
        <v>2800</v>
      </c>
    </row>
    <row r="20" spans="1:8" ht="19.5" customHeight="1">
      <c r="A20" s="102"/>
      <c r="B20" s="103"/>
      <c r="C20" s="103"/>
      <c r="D20" s="210" t="s">
        <v>393</v>
      </c>
      <c r="E20" s="80" t="s">
        <v>910</v>
      </c>
      <c r="F20" s="52">
        <v>150</v>
      </c>
      <c r="G20" s="120"/>
      <c r="H20" s="341">
        <v>1450</v>
      </c>
    </row>
    <row r="21" spans="1:8" ht="19.5" customHeight="1">
      <c r="A21" s="102"/>
      <c r="B21" s="103"/>
      <c r="C21" s="103"/>
      <c r="D21" s="210" t="s">
        <v>394</v>
      </c>
      <c r="E21" s="80" t="s">
        <v>911</v>
      </c>
      <c r="F21" s="52">
        <v>350</v>
      </c>
      <c r="G21" s="120"/>
      <c r="H21" s="341">
        <v>1450</v>
      </c>
    </row>
    <row r="22" spans="1:8" ht="19.5" customHeight="1">
      <c r="A22" s="102"/>
      <c r="B22" s="103"/>
      <c r="C22" s="103"/>
      <c r="D22" s="210" t="s">
        <v>395</v>
      </c>
      <c r="E22" s="80" t="s">
        <v>912</v>
      </c>
      <c r="F22" s="52">
        <v>200</v>
      </c>
      <c r="G22" s="120"/>
      <c r="H22" s="341">
        <v>1350</v>
      </c>
    </row>
    <row r="23" spans="1:8" ht="19.5" customHeight="1">
      <c r="A23" s="102"/>
      <c r="B23" s="103"/>
      <c r="C23" s="103"/>
      <c r="D23" s="210" t="s">
        <v>396</v>
      </c>
      <c r="E23" s="80" t="s">
        <v>913</v>
      </c>
      <c r="F23" s="52">
        <v>200</v>
      </c>
      <c r="G23" s="120"/>
      <c r="H23" s="341">
        <v>1350</v>
      </c>
    </row>
    <row r="24" spans="1:8" ht="19.5" customHeight="1">
      <c r="A24" s="102"/>
      <c r="B24" s="103"/>
      <c r="C24" s="103"/>
      <c r="D24" s="210" t="s">
        <v>397</v>
      </c>
      <c r="E24" s="80" t="s">
        <v>914</v>
      </c>
      <c r="F24" s="52">
        <v>450</v>
      </c>
      <c r="G24" s="120"/>
      <c r="H24" s="341">
        <v>2900</v>
      </c>
    </row>
    <row r="25" spans="1:8" ht="19.5" customHeight="1">
      <c r="A25" s="102"/>
      <c r="B25" s="103"/>
      <c r="C25" s="103"/>
      <c r="D25" s="210" t="s">
        <v>398</v>
      </c>
      <c r="E25" s="80" t="s">
        <v>915</v>
      </c>
      <c r="F25" s="52">
        <v>500</v>
      </c>
      <c r="G25" s="120"/>
      <c r="H25" s="341">
        <v>3150</v>
      </c>
    </row>
    <row r="26" spans="1:8" ht="19.5" customHeight="1">
      <c r="A26" s="102"/>
      <c r="B26" s="103"/>
      <c r="C26" s="103"/>
      <c r="D26" s="210" t="s">
        <v>399</v>
      </c>
      <c r="E26" s="80" t="s">
        <v>916</v>
      </c>
      <c r="F26" s="52">
        <v>250</v>
      </c>
      <c r="G26" s="120"/>
      <c r="H26" s="341">
        <v>2000</v>
      </c>
    </row>
    <row r="27" spans="1:8" ht="19.5" customHeight="1">
      <c r="A27" s="102"/>
      <c r="B27" s="103"/>
      <c r="C27" s="103"/>
      <c r="D27" s="210" t="s">
        <v>400</v>
      </c>
      <c r="E27" s="80" t="s">
        <v>917</v>
      </c>
      <c r="F27" s="52">
        <v>550</v>
      </c>
      <c r="G27" s="120"/>
      <c r="H27" s="341">
        <v>3600</v>
      </c>
    </row>
    <row r="28" spans="1:8" ht="19.5" customHeight="1">
      <c r="A28" s="102"/>
      <c r="B28" s="103"/>
      <c r="C28" s="103"/>
      <c r="D28" s="210" t="s">
        <v>401</v>
      </c>
      <c r="E28" s="80" t="s">
        <v>918</v>
      </c>
      <c r="F28" s="52">
        <v>350</v>
      </c>
      <c r="G28" s="120"/>
      <c r="H28" s="341">
        <v>2400</v>
      </c>
    </row>
    <row r="29" spans="1:8" ht="19.5" customHeight="1">
      <c r="A29" s="102"/>
      <c r="B29" s="103"/>
      <c r="C29" s="103"/>
      <c r="D29" s="210" t="s">
        <v>402</v>
      </c>
      <c r="E29" s="80" t="s">
        <v>919</v>
      </c>
      <c r="F29" s="52">
        <v>300</v>
      </c>
      <c r="G29" s="120"/>
      <c r="H29" s="341">
        <v>2000</v>
      </c>
    </row>
    <row r="30" spans="1:8" ht="19.5" customHeight="1">
      <c r="A30" s="102"/>
      <c r="B30" s="103"/>
      <c r="C30" s="103"/>
      <c r="D30" s="210" t="s">
        <v>403</v>
      </c>
      <c r="E30" s="80" t="s">
        <v>920</v>
      </c>
      <c r="F30" s="52">
        <v>300</v>
      </c>
      <c r="G30" s="120"/>
      <c r="H30" s="341">
        <v>1950</v>
      </c>
    </row>
    <row r="31" spans="1:8" ht="19.5" customHeight="1">
      <c r="A31" s="102"/>
      <c r="B31" s="103"/>
      <c r="C31" s="103"/>
      <c r="D31" s="210" t="s">
        <v>404</v>
      </c>
      <c r="E31" s="80" t="s">
        <v>921</v>
      </c>
      <c r="F31" s="52">
        <v>250</v>
      </c>
      <c r="G31" s="120"/>
      <c r="H31" s="341">
        <v>1250</v>
      </c>
    </row>
    <row r="32" spans="1:8" ht="19.5" customHeight="1">
      <c r="A32" s="102"/>
      <c r="B32" s="103"/>
      <c r="C32" s="103"/>
      <c r="D32" s="222" t="s">
        <v>405</v>
      </c>
      <c r="E32" s="81" t="s">
        <v>922</v>
      </c>
      <c r="F32" s="54">
        <v>200</v>
      </c>
      <c r="G32" s="121"/>
      <c r="H32" s="341">
        <v>1150</v>
      </c>
    </row>
    <row r="33" spans="1:8" ht="19.5" customHeight="1">
      <c r="A33" s="105"/>
      <c r="B33" s="106"/>
      <c r="C33" s="106"/>
      <c r="D33" s="210" t="s">
        <v>406</v>
      </c>
      <c r="E33" s="80" t="s">
        <v>923</v>
      </c>
      <c r="F33" s="52">
        <v>400</v>
      </c>
      <c r="G33" s="120"/>
      <c r="H33" s="341">
        <v>3500</v>
      </c>
    </row>
    <row r="34" spans="1:8" s="28" customFormat="1" ht="19.5" customHeight="1">
      <c r="A34" s="102"/>
      <c r="B34" s="103"/>
      <c r="C34" s="103"/>
      <c r="D34" s="210" t="s">
        <v>407</v>
      </c>
      <c r="E34" s="80" t="s">
        <v>924</v>
      </c>
      <c r="F34" s="52">
        <v>550</v>
      </c>
      <c r="G34" s="120"/>
      <c r="H34" s="341">
        <v>4100</v>
      </c>
    </row>
    <row r="35" spans="1:8" s="28" customFormat="1" ht="19.5" customHeight="1">
      <c r="A35" s="41"/>
      <c r="B35" s="337"/>
      <c r="C35" s="337"/>
      <c r="D35" s="210" t="s">
        <v>408</v>
      </c>
      <c r="E35" s="82" t="s">
        <v>925</v>
      </c>
      <c r="F35" s="59">
        <v>350</v>
      </c>
      <c r="G35" s="164"/>
      <c r="H35" s="341">
        <v>1700</v>
      </c>
    </row>
    <row r="36" spans="1:8" s="28" customFormat="1" ht="19.5" customHeight="1">
      <c r="A36" s="41"/>
      <c r="B36" s="337"/>
      <c r="C36" s="337"/>
      <c r="D36" s="210"/>
      <c r="E36" s="82"/>
      <c r="F36" s="59"/>
      <c r="G36" s="164"/>
      <c r="H36" s="341"/>
    </row>
    <row r="37" spans="1:8" ht="19.5" customHeight="1">
      <c r="A37" s="338"/>
      <c r="B37" s="339"/>
      <c r="C37" s="339"/>
      <c r="D37" s="210"/>
      <c r="E37" s="80"/>
      <c r="F37" s="52"/>
      <c r="G37" s="120"/>
      <c r="H37" s="341"/>
    </row>
    <row r="38" spans="1:8" ht="19.5" customHeight="1">
      <c r="A38" s="338"/>
      <c r="B38" s="339"/>
      <c r="C38" s="339"/>
      <c r="D38" s="226"/>
      <c r="E38" s="81"/>
      <c r="F38" s="122"/>
      <c r="G38" s="146"/>
      <c r="H38" s="342"/>
    </row>
    <row r="39" spans="1:8" ht="19.5" customHeight="1">
      <c r="A39" s="338"/>
      <c r="B39" s="339"/>
      <c r="C39" s="339"/>
      <c r="D39" s="226"/>
      <c r="E39" s="81"/>
      <c r="F39" s="122"/>
      <c r="G39" s="146"/>
      <c r="H39" s="342"/>
    </row>
    <row r="40" spans="1:8" ht="19.5" customHeight="1">
      <c r="A40" s="338"/>
      <c r="B40" s="339"/>
      <c r="C40" s="339"/>
      <c r="D40" s="226"/>
      <c r="E40" s="26"/>
      <c r="F40" s="122"/>
      <c r="G40" s="146"/>
      <c r="H40" s="342"/>
    </row>
    <row r="41" spans="1:8" ht="19.5" customHeight="1">
      <c r="A41" s="338"/>
      <c r="B41" s="339"/>
      <c r="C41" s="339"/>
      <c r="D41" s="226"/>
      <c r="E41" s="26"/>
      <c r="F41" s="122"/>
      <c r="G41" s="146"/>
      <c r="H41" s="342"/>
    </row>
    <row r="42" spans="1:8" ht="19.5" customHeight="1">
      <c r="A42" s="338"/>
      <c r="B42" s="339"/>
      <c r="C42" s="339"/>
      <c r="D42" s="228"/>
      <c r="E42" s="26"/>
      <c r="F42" s="27"/>
      <c r="G42" s="146"/>
      <c r="H42" s="342"/>
    </row>
    <row r="43" spans="1:8" ht="19.5" customHeight="1">
      <c r="A43" s="338"/>
      <c r="B43" s="339"/>
      <c r="C43" s="339"/>
      <c r="D43" s="228"/>
      <c r="E43" s="26"/>
      <c r="F43" s="27"/>
      <c r="G43" s="146"/>
      <c r="H43" s="342"/>
    </row>
    <row r="44" spans="1:8" ht="19.5" customHeight="1">
      <c r="A44" s="338"/>
      <c r="B44" s="339"/>
      <c r="C44" s="339"/>
      <c r="D44" s="228"/>
      <c r="E44" s="26"/>
      <c r="F44" s="27"/>
      <c r="G44" s="146"/>
      <c r="H44" s="342"/>
    </row>
    <row r="45" spans="1:8" ht="19.5" customHeight="1">
      <c r="A45" s="338"/>
      <c r="B45" s="339"/>
      <c r="C45" s="339"/>
      <c r="D45" s="228"/>
      <c r="E45" s="26"/>
      <c r="F45" s="27"/>
      <c r="G45" s="146"/>
      <c r="H45" s="342"/>
    </row>
    <row r="46" spans="1:8" ht="19.5" customHeight="1">
      <c r="A46" s="338"/>
      <c r="B46" s="339"/>
      <c r="C46" s="339"/>
      <c r="D46" s="228"/>
      <c r="E46" s="26"/>
      <c r="F46" s="27"/>
      <c r="G46" s="146"/>
      <c r="H46" s="342"/>
    </row>
    <row r="47" spans="1:8" ht="19.5" customHeight="1">
      <c r="A47" s="105"/>
      <c r="B47" s="106"/>
      <c r="C47" s="106"/>
      <c r="D47" s="229"/>
      <c r="E47" s="26"/>
      <c r="F47" s="27"/>
      <c r="G47" s="146"/>
      <c r="H47" s="343"/>
    </row>
    <row r="48" spans="1:8" s="147" customFormat="1" ht="19.5" customHeight="1">
      <c r="A48" s="30"/>
      <c r="B48" s="75"/>
      <c r="C48" s="75"/>
      <c r="D48" s="218"/>
      <c r="E48" s="38" t="str">
        <f>CONCATENATE(FIXED(COUNTA(E5:E47),0,0),"　店")</f>
        <v>31　店</v>
      </c>
      <c r="F48" s="31">
        <f>SUM(F5:F47)</f>
        <v>15200</v>
      </c>
      <c r="G48" s="31">
        <f>SUM(G5:G47)</f>
        <v>0</v>
      </c>
      <c r="H48" s="149">
        <f>SUM(H5:H47)</f>
        <v>86750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SUM(C6,C29,C40)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8" t="s">
        <v>34</v>
      </c>
      <c r="B5" s="409"/>
      <c r="C5" s="409"/>
      <c r="D5" s="209" t="s">
        <v>409</v>
      </c>
      <c r="E5" s="79" t="s">
        <v>926</v>
      </c>
      <c r="F5" s="63">
        <v>700</v>
      </c>
      <c r="G5" s="113"/>
      <c r="H5" s="340">
        <v>3600</v>
      </c>
    </row>
    <row r="6" spans="1:8" ht="19.5" customHeight="1">
      <c r="A6" s="107">
        <f>SUM(F26)</f>
        <v>6950</v>
      </c>
      <c r="B6" s="108" t="s">
        <v>100</v>
      </c>
      <c r="C6" s="108">
        <f>SUM(G26)</f>
        <v>0</v>
      </c>
      <c r="D6" s="210" t="s">
        <v>410</v>
      </c>
      <c r="E6" s="80" t="s">
        <v>927</v>
      </c>
      <c r="F6" s="52">
        <v>450</v>
      </c>
      <c r="G6" s="120"/>
      <c r="H6" s="341">
        <v>1650</v>
      </c>
    </row>
    <row r="7" spans="1:8" ht="19.5" customHeight="1">
      <c r="A7" s="102"/>
      <c r="B7" s="103"/>
      <c r="C7" s="103"/>
      <c r="D7" s="210" t="s">
        <v>411</v>
      </c>
      <c r="E7" s="80" t="s">
        <v>928</v>
      </c>
      <c r="F7" s="52">
        <v>550</v>
      </c>
      <c r="G7" s="120"/>
      <c r="H7" s="341">
        <v>2450</v>
      </c>
    </row>
    <row r="8" spans="1:8" ht="19.5" customHeight="1">
      <c r="A8" s="107"/>
      <c r="B8" s="108"/>
      <c r="C8" s="108"/>
      <c r="D8" s="210" t="s">
        <v>412</v>
      </c>
      <c r="E8" s="80" t="s">
        <v>929</v>
      </c>
      <c r="F8" s="52">
        <v>350</v>
      </c>
      <c r="G8" s="120"/>
      <c r="H8" s="341">
        <v>1700</v>
      </c>
    </row>
    <row r="9" spans="1:8" ht="19.5" customHeight="1">
      <c r="A9" s="351"/>
      <c r="B9" s="352"/>
      <c r="C9" s="352"/>
      <c r="D9" s="210" t="s">
        <v>413</v>
      </c>
      <c r="E9" s="80" t="s">
        <v>930</v>
      </c>
      <c r="F9" s="52">
        <v>300</v>
      </c>
      <c r="G9" s="120"/>
      <c r="H9" s="341">
        <v>1700</v>
      </c>
    </row>
    <row r="10" spans="1:8" ht="19.5" customHeight="1">
      <c r="A10" s="102"/>
      <c r="B10" s="103"/>
      <c r="C10" s="103"/>
      <c r="D10" s="210" t="s">
        <v>414</v>
      </c>
      <c r="E10" s="80" t="s">
        <v>1229</v>
      </c>
      <c r="F10" s="52">
        <v>350</v>
      </c>
      <c r="G10" s="120"/>
      <c r="H10" s="341">
        <v>2350</v>
      </c>
    </row>
    <row r="11" spans="1:8" ht="19.5" customHeight="1">
      <c r="A11" s="102"/>
      <c r="B11" s="103"/>
      <c r="C11" s="103"/>
      <c r="D11" s="210" t="s">
        <v>415</v>
      </c>
      <c r="E11" s="80" t="s">
        <v>931</v>
      </c>
      <c r="F11" s="52">
        <v>650</v>
      </c>
      <c r="G11" s="120"/>
      <c r="H11" s="341">
        <v>3350</v>
      </c>
    </row>
    <row r="12" spans="1:8" ht="19.5" customHeight="1">
      <c r="A12" s="102"/>
      <c r="B12" s="103"/>
      <c r="C12" s="103"/>
      <c r="D12" s="210" t="s">
        <v>416</v>
      </c>
      <c r="E12" s="80" t="s">
        <v>932</v>
      </c>
      <c r="F12" s="52">
        <v>950</v>
      </c>
      <c r="G12" s="120"/>
      <c r="H12" s="341">
        <v>4500</v>
      </c>
    </row>
    <row r="13" spans="1:8" ht="19.5" customHeight="1">
      <c r="A13" s="102"/>
      <c r="B13" s="103"/>
      <c r="C13" s="103"/>
      <c r="D13" s="210" t="s">
        <v>417</v>
      </c>
      <c r="E13" s="80" t="s">
        <v>933</v>
      </c>
      <c r="F13" s="52">
        <v>400</v>
      </c>
      <c r="G13" s="120"/>
      <c r="H13" s="341">
        <v>2100</v>
      </c>
    </row>
    <row r="14" spans="1:8" ht="19.5" customHeight="1">
      <c r="A14" s="102"/>
      <c r="B14" s="103"/>
      <c r="C14" s="103"/>
      <c r="D14" s="210" t="s">
        <v>418</v>
      </c>
      <c r="E14" s="80" t="s">
        <v>934</v>
      </c>
      <c r="F14" s="52">
        <v>550</v>
      </c>
      <c r="G14" s="120"/>
      <c r="H14" s="341">
        <v>2250</v>
      </c>
    </row>
    <row r="15" spans="1:8" ht="19.5" customHeight="1">
      <c r="A15" s="102"/>
      <c r="B15" s="103"/>
      <c r="C15" s="103"/>
      <c r="D15" s="210" t="s">
        <v>419</v>
      </c>
      <c r="E15" s="80" t="s">
        <v>1230</v>
      </c>
      <c r="F15" s="52">
        <v>400</v>
      </c>
      <c r="G15" s="120"/>
      <c r="H15" s="341">
        <v>1950</v>
      </c>
    </row>
    <row r="16" spans="1:8" ht="19.5" customHeight="1">
      <c r="A16" s="102"/>
      <c r="B16" s="103"/>
      <c r="C16" s="103"/>
      <c r="D16" s="210" t="s">
        <v>420</v>
      </c>
      <c r="E16" s="80" t="s">
        <v>1466</v>
      </c>
      <c r="F16" s="52">
        <v>350</v>
      </c>
      <c r="G16" s="120"/>
      <c r="H16" s="341">
        <v>2300</v>
      </c>
    </row>
    <row r="17" spans="1:8" ht="19.5" customHeight="1">
      <c r="A17" s="102"/>
      <c r="B17" s="103"/>
      <c r="C17" s="103"/>
      <c r="D17" s="210" t="s">
        <v>421</v>
      </c>
      <c r="E17" s="80" t="s">
        <v>1467</v>
      </c>
      <c r="F17" s="52">
        <v>250</v>
      </c>
      <c r="G17" s="120"/>
      <c r="H17" s="341">
        <v>1900</v>
      </c>
    </row>
    <row r="18" spans="1:8" ht="19.5" customHeight="1">
      <c r="A18" s="102"/>
      <c r="B18" s="103"/>
      <c r="C18" s="103"/>
      <c r="D18" s="210" t="s">
        <v>422</v>
      </c>
      <c r="E18" s="80" t="s">
        <v>1231</v>
      </c>
      <c r="F18" s="52">
        <v>250</v>
      </c>
      <c r="G18" s="120"/>
      <c r="H18" s="341">
        <v>1600</v>
      </c>
    </row>
    <row r="19" spans="1:8" ht="19.5" customHeight="1">
      <c r="A19" s="336"/>
      <c r="B19" s="104"/>
      <c r="C19" s="104"/>
      <c r="D19" s="210" t="s">
        <v>423</v>
      </c>
      <c r="E19" s="80" t="s">
        <v>1232</v>
      </c>
      <c r="F19" s="52">
        <v>450</v>
      </c>
      <c r="G19" s="120"/>
      <c r="H19" s="341">
        <v>2200</v>
      </c>
    </row>
    <row r="20" spans="1:8" ht="19.5" customHeight="1">
      <c r="A20" s="102"/>
      <c r="B20" s="103"/>
      <c r="C20" s="103"/>
      <c r="D20" s="210"/>
      <c r="E20" s="80"/>
      <c r="F20" s="52"/>
      <c r="G20" s="120"/>
      <c r="H20" s="341"/>
    </row>
    <row r="21" spans="1:8" ht="19.5" customHeight="1">
      <c r="A21" s="102"/>
      <c r="B21" s="103"/>
      <c r="C21" s="103"/>
      <c r="D21" s="210"/>
      <c r="E21" s="80"/>
      <c r="F21" s="44"/>
      <c r="G21" s="120"/>
      <c r="H21" s="341"/>
    </row>
    <row r="22" spans="1:8" ht="19.5" customHeight="1">
      <c r="A22" s="102"/>
      <c r="B22" s="103"/>
      <c r="C22" s="103"/>
      <c r="D22" s="210"/>
      <c r="E22" s="80"/>
      <c r="F22" s="44"/>
      <c r="G22" s="120"/>
      <c r="H22" s="341"/>
    </row>
    <row r="23" spans="1:8" ht="19.5" customHeight="1">
      <c r="A23" s="102"/>
      <c r="B23" s="103"/>
      <c r="C23" s="103"/>
      <c r="D23" s="210"/>
      <c r="E23" s="80"/>
      <c r="F23" s="44"/>
      <c r="G23" s="120"/>
      <c r="H23" s="341"/>
    </row>
    <row r="24" spans="1:8" ht="19.5" customHeight="1">
      <c r="A24" s="102"/>
      <c r="B24" s="103"/>
      <c r="C24" s="103"/>
      <c r="D24" s="210"/>
      <c r="E24" s="80"/>
      <c r="F24" s="24"/>
      <c r="G24" s="100"/>
      <c r="H24" s="341"/>
    </row>
    <row r="25" spans="1:8" ht="19.5" customHeight="1">
      <c r="A25" s="105"/>
      <c r="B25" s="106"/>
      <c r="C25" s="106"/>
      <c r="D25" s="222"/>
      <c r="E25" s="81"/>
      <c r="F25" s="27"/>
      <c r="G25" s="146"/>
      <c r="H25" s="342"/>
    </row>
    <row r="26" spans="1:8" s="147" customFormat="1" ht="19.5" customHeight="1">
      <c r="A26" s="30"/>
      <c r="B26" s="75"/>
      <c r="C26" s="75"/>
      <c r="D26" s="227"/>
      <c r="E26" s="38" t="str">
        <f>CONCATENATE(FIXED(COUNTA(E5:E25),0,0),"　店")</f>
        <v>15　店</v>
      </c>
      <c r="F26" s="31">
        <f>SUM(F5:F25)</f>
        <v>6950</v>
      </c>
      <c r="G26" s="31">
        <f>SUM(G5:G25)</f>
        <v>0</v>
      </c>
      <c r="H26" s="149">
        <f>SUM(H5:H25)</f>
        <v>35600</v>
      </c>
    </row>
    <row r="27" spans="1:8" s="147" customFormat="1" ht="19.5" customHeight="1">
      <c r="A27" s="345"/>
      <c r="B27" s="346"/>
      <c r="C27" s="346"/>
      <c r="D27" s="347"/>
      <c r="E27" s="348"/>
      <c r="F27" s="349"/>
      <c r="G27" s="349"/>
      <c r="H27" s="350"/>
    </row>
    <row r="28" spans="1:8" ht="19.5" customHeight="1">
      <c r="A28" s="408" t="s">
        <v>35</v>
      </c>
      <c r="B28" s="335"/>
      <c r="C28" s="335"/>
      <c r="D28" s="209" t="s">
        <v>424</v>
      </c>
      <c r="E28" s="79" t="s">
        <v>1233</v>
      </c>
      <c r="F28" s="48">
        <v>1250</v>
      </c>
      <c r="G28" s="113"/>
      <c r="H28" s="340">
        <v>7000</v>
      </c>
    </row>
    <row r="29" spans="1:8" ht="19.5" customHeight="1">
      <c r="A29" s="107">
        <f>SUM(F37)</f>
        <v>3300</v>
      </c>
      <c r="B29" s="108" t="s">
        <v>100</v>
      </c>
      <c r="C29" s="108">
        <f>SUM(G37)</f>
        <v>0</v>
      </c>
      <c r="D29" s="210" t="s">
        <v>425</v>
      </c>
      <c r="E29" s="80" t="s">
        <v>1234</v>
      </c>
      <c r="F29" s="44">
        <v>350</v>
      </c>
      <c r="G29" s="120"/>
      <c r="H29" s="341">
        <v>2000</v>
      </c>
    </row>
    <row r="30" spans="1:8" ht="19.5" customHeight="1">
      <c r="A30" s="543"/>
      <c r="B30" s="544"/>
      <c r="C30" s="544"/>
      <c r="D30" s="210" t="s">
        <v>426</v>
      </c>
      <c r="E30" s="80" t="s">
        <v>1235</v>
      </c>
      <c r="F30" s="44">
        <v>550</v>
      </c>
      <c r="G30" s="120"/>
      <c r="H30" s="341">
        <v>2950</v>
      </c>
    </row>
    <row r="31" spans="1:8" ht="19.5" customHeight="1">
      <c r="A31" s="543"/>
      <c r="B31" s="544"/>
      <c r="C31" s="544"/>
      <c r="D31" s="210" t="s">
        <v>427</v>
      </c>
      <c r="E31" s="80" t="s">
        <v>1236</v>
      </c>
      <c r="F31" s="44">
        <v>750</v>
      </c>
      <c r="G31" s="120"/>
      <c r="H31" s="341">
        <v>3750</v>
      </c>
    </row>
    <row r="32" spans="1:8" ht="19.5" customHeight="1">
      <c r="A32" s="543"/>
      <c r="B32" s="544"/>
      <c r="C32" s="544"/>
      <c r="D32" s="210" t="s">
        <v>428</v>
      </c>
      <c r="E32" s="80" t="s">
        <v>1237</v>
      </c>
      <c r="F32" s="44">
        <v>400</v>
      </c>
      <c r="G32" s="120"/>
      <c r="H32" s="341">
        <v>1450</v>
      </c>
    </row>
    <row r="33" spans="1:8" ht="19.5" customHeight="1">
      <c r="A33" s="543"/>
      <c r="B33" s="544"/>
      <c r="C33" s="544"/>
      <c r="D33" s="210"/>
      <c r="E33" s="80"/>
      <c r="F33" s="44"/>
      <c r="G33" s="120"/>
      <c r="H33" s="341"/>
    </row>
    <row r="34" spans="1:8" ht="19.5" customHeight="1">
      <c r="A34" s="102"/>
      <c r="B34" s="103"/>
      <c r="C34" s="103"/>
      <c r="D34" s="210"/>
      <c r="E34" s="80"/>
      <c r="F34" s="44"/>
      <c r="G34" s="120"/>
      <c r="H34" s="341"/>
    </row>
    <row r="35" spans="1:8" ht="19.5" customHeight="1">
      <c r="A35" s="102"/>
      <c r="B35" s="103"/>
      <c r="C35" s="103"/>
      <c r="D35" s="210"/>
      <c r="E35" s="80"/>
      <c r="F35" s="24"/>
      <c r="G35" s="100"/>
      <c r="H35" s="341"/>
    </row>
    <row r="36" spans="1:8" ht="19.5" customHeight="1">
      <c r="A36" s="102"/>
      <c r="B36" s="103"/>
      <c r="C36" s="103"/>
      <c r="D36" s="210"/>
      <c r="E36" s="80"/>
      <c r="F36" s="24"/>
      <c r="G36" s="100"/>
      <c r="H36" s="341"/>
    </row>
    <row r="37" spans="1:8" s="147" customFormat="1" ht="19.5" customHeight="1">
      <c r="A37" s="30"/>
      <c r="B37" s="75"/>
      <c r="C37" s="75"/>
      <c r="D37" s="227"/>
      <c r="E37" s="38" t="str">
        <f>CONCATENATE(FIXED(COUNTA(E28:E36),0,0),"　店")</f>
        <v>5　店</v>
      </c>
      <c r="F37" s="31">
        <f>SUM(F28:F36)</f>
        <v>3300</v>
      </c>
      <c r="G37" s="31">
        <f>SUM(G28:G36)</f>
        <v>0</v>
      </c>
      <c r="H37" s="149">
        <f>SUM(H28:H36)</f>
        <v>17150</v>
      </c>
    </row>
    <row r="38" spans="1:8" s="147" customFormat="1" ht="19.5" customHeight="1">
      <c r="A38" s="105"/>
      <c r="B38" s="106"/>
      <c r="C38" s="106"/>
      <c r="D38" s="222"/>
      <c r="E38" s="26"/>
      <c r="F38" s="27"/>
      <c r="G38" s="27"/>
      <c r="H38" s="342"/>
    </row>
    <row r="39" spans="1:8" s="28" customFormat="1" ht="19.5" customHeight="1">
      <c r="A39" s="408" t="s">
        <v>36</v>
      </c>
      <c r="B39" s="182"/>
      <c r="C39" s="182"/>
      <c r="D39" s="224" t="s">
        <v>429</v>
      </c>
      <c r="E39" s="241" t="s">
        <v>1238</v>
      </c>
      <c r="F39" s="150">
        <v>400</v>
      </c>
      <c r="G39" s="344"/>
      <c r="H39" s="340">
        <v>2200</v>
      </c>
    </row>
    <row r="40" spans="1:8" s="28" customFormat="1" ht="19.5" customHeight="1">
      <c r="A40" s="107">
        <f>SUM(F48)</f>
        <v>2950</v>
      </c>
      <c r="B40" s="108" t="s">
        <v>100</v>
      </c>
      <c r="C40" s="108">
        <f>SUM(G48)</f>
        <v>0</v>
      </c>
      <c r="D40" s="210" t="s">
        <v>430</v>
      </c>
      <c r="E40" s="80" t="s">
        <v>1239</v>
      </c>
      <c r="F40" s="44">
        <v>300</v>
      </c>
      <c r="G40" s="120"/>
      <c r="H40" s="341">
        <v>1550</v>
      </c>
    </row>
    <row r="41" spans="1:8" s="28" customFormat="1" ht="19.5" customHeight="1">
      <c r="A41" s="107"/>
      <c r="B41" s="108"/>
      <c r="C41" s="108"/>
      <c r="D41" s="210" t="s">
        <v>431</v>
      </c>
      <c r="E41" s="80" t="s">
        <v>1251</v>
      </c>
      <c r="F41" s="44">
        <v>450</v>
      </c>
      <c r="G41" s="120"/>
      <c r="H41" s="341">
        <v>2750</v>
      </c>
    </row>
    <row r="42" spans="1:8" ht="19.5" customHeight="1">
      <c r="A42" s="353"/>
      <c r="B42" s="354"/>
      <c r="C42" s="354"/>
      <c r="D42" s="210" t="s">
        <v>432</v>
      </c>
      <c r="E42" s="80" t="s">
        <v>1240</v>
      </c>
      <c r="F42" s="44">
        <v>1200</v>
      </c>
      <c r="G42" s="120"/>
      <c r="H42" s="341">
        <v>5300</v>
      </c>
    </row>
    <row r="43" spans="1:8" ht="19.5" customHeight="1">
      <c r="A43" s="353"/>
      <c r="B43" s="355"/>
      <c r="C43" s="355"/>
      <c r="D43" s="222" t="s">
        <v>433</v>
      </c>
      <c r="E43" s="81" t="s">
        <v>1252</v>
      </c>
      <c r="F43" s="47">
        <v>600</v>
      </c>
      <c r="G43" s="121"/>
      <c r="H43" s="342">
        <v>3450</v>
      </c>
    </row>
    <row r="44" spans="1:8" ht="19.5" customHeight="1">
      <c r="A44" s="353"/>
      <c r="B44" s="355"/>
      <c r="C44" s="355"/>
      <c r="D44" s="222"/>
      <c r="E44" s="81"/>
      <c r="F44" s="47"/>
      <c r="G44" s="121"/>
      <c r="H44" s="342"/>
    </row>
    <row r="45" spans="1:8" ht="19.5" customHeight="1">
      <c r="A45" s="353"/>
      <c r="B45" s="355"/>
      <c r="C45" s="355"/>
      <c r="D45" s="222"/>
      <c r="E45" s="81"/>
      <c r="F45" s="47"/>
      <c r="G45" s="121"/>
      <c r="H45" s="342"/>
    </row>
    <row r="46" spans="1:8" ht="19.5" customHeight="1">
      <c r="A46" s="353"/>
      <c r="B46" s="354"/>
      <c r="C46" s="354"/>
      <c r="D46" s="226"/>
      <c r="E46" s="81"/>
      <c r="F46" s="27"/>
      <c r="G46" s="146"/>
      <c r="H46" s="342"/>
    </row>
    <row r="47" spans="1:8" ht="19.5" customHeight="1">
      <c r="A47" s="353"/>
      <c r="B47" s="354"/>
      <c r="C47" s="354"/>
      <c r="D47" s="226"/>
      <c r="E47" s="26"/>
      <c r="F47" s="27"/>
      <c r="G47" s="146"/>
      <c r="H47" s="342"/>
    </row>
    <row r="48" spans="1:8" s="147" customFormat="1" ht="19.5" customHeight="1">
      <c r="A48" s="30"/>
      <c r="B48" s="75"/>
      <c r="C48" s="75"/>
      <c r="D48" s="227"/>
      <c r="E48" s="38" t="str">
        <f>CONCATENATE(FIXED(COUNTA(E39:E47),0,0),"　店")</f>
        <v>5　店</v>
      </c>
      <c r="F48" s="31">
        <f>SUM(F39:F47)</f>
        <v>2950</v>
      </c>
      <c r="G48" s="31">
        <f>SUM(G39:G47)</f>
        <v>0</v>
      </c>
      <c r="H48" s="149">
        <f>SUM(H39:H47)</f>
        <v>15250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36 H38">
      <formula1>F27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SUM(C6,C17,C32)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361" t="s">
        <v>37</v>
      </c>
      <c r="B5" s="362"/>
      <c r="C5" s="362"/>
      <c r="D5" s="209" t="s">
        <v>434</v>
      </c>
      <c r="E5" s="79" t="s">
        <v>1247</v>
      </c>
      <c r="F5" s="21">
        <v>2000</v>
      </c>
      <c r="G5" s="356"/>
      <c r="H5" s="340">
        <v>7900</v>
      </c>
    </row>
    <row r="6" spans="1:8" ht="19.5" customHeight="1">
      <c r="A6" s="107">
        <f>SUM(F14)</f>
        <v>2650</v>
      </c>
      <c r="B6" s="108" t="s">
        <v>100</v>
      </c>
      <c r="C6" s="108">
        <f>SUM(G14)</f>
        <v>0</v>
      </c>
      <c r="D6" s="210" t="s">
        <v>435</v>
      </c>
      <c r="E6" s="80" t="s">
        <v>1248</v>
      </c>
      <c r="F6" s="22">
        <v>450</v>
      </c>
      <c r="G6" s="357"/>
      <c r="H6" s="341">
        <v>1600</v>
      </c>
    </row>
    <row r="7" spans="1:8" ht="19.5" customHeight="1">
      <c r="A7" s="353"/>
      <c r="B7" s="354"/>
      <c r="C7" s="354"/>
      <c r="D7" s="210" t="s">
        <v>436</v>
      </c>
      <c r="E7" s="80" t="s">
        <v>1405</v>
      </c>
      <c r="F7" s="22">
        <v>200</v>
      </c>
      <c r="G7" s="357"/>
      <c r="H7" s="341">
        <v>1700</v>
      </c>
    </row>
    <row r="8" spans="1:8" ht="19.5" customHeight="1">
      <c r="A8" s="353"/>
      <c r="B8" s="354"/>
      <c r="C8" s="354"/>
      <c r="D8" s="210"/>
      <c r="E8" s="80"/>
      <c r="F8" s="22"/>
      <c r="G8" s="357"/>
      <c r="H8" s="341"/>
    </row>
    <row r="9" spans="1:8" ht="19.5" customHeight="1">
      <c r="A9" s="353"/>
      <c r="B9" s="354"/>
      <c r="C9" s="354"/>
      <c r="D9" s="210"/>
      <c r="E9" s="80"/>
      <c r="F9" s="22"/>
      <c r="G9" s="357"/>
      <c r="H9" s="341"/>
    </row>
    <row r="10" spans="1:8" ht="19.5" customHeight="1">
      <c r="A10" s="353"/>
      <c r="B10" s="354"/>
      <c r="C10" s="354"/>
      <c r="D10" s="210"/>
      <c r="E10" s="80"/>
      <c r="F10" s="22"/>
      <c r="G10" s="357"/>
      <c r="H10" s="341"/>
    </row>
    <row r="11" spans="1:8" ht="19.5" customHeight="1">
      <c r="A11" s="353"/>
      <c r="B11" s="354"/>
      <c r="C11" s="354"/>
      <c r="D11" s="210"/>
      <c r="E11" s="80"/>
      <c r="F11" s="22"/>
      <c r="G11" s="357"/>
      <c r="H11" s="341"/>
    </row>
    <row r="12" spans="1:8" ht="19.5" customHeight="1">
      <c r="A12" s="353"/>
      <c r="B12" s="354"/>
      <c r="C12" s="354"/>
      <c r="D12" s="210"/>
      <c r="E12" s="80"/>
      <c r="F12" s="22"/>
      <c r="G12" s="357"/>
      <c r="H12" s="341"/>
    </row>
    <row r="13" spans="1:8" ht="19.5" customHeight="1">
      <c r="A13" s="353"/>
      <c r="B13" s="354"/>
      <c r="C13" s="354"/>
      <c r="D13" s="210"/>
      <c r="E13" s="80"/>
      <c r="F13" s="22"/>
      <c r="G13" s="357"/>
      <c r="H13" s="341"/>
    </row>
    <row r="14" spans="1:8" s="147" customFormat="1" ht="19.5" customHeight="1">
      <c r="A14" s="30"/>
      <c r="B14" s="75"/>
      <c r="C14" s="75"/>
      <c r="D14" s="212"/>
      <c r="E14" s="238" t="str">
        <f>CONCATENATE(FIXED(COUNTA(E5:E13),0,0),"　店")</f>
        <v>3　店</v>
      </c>
      <c r="F14" s="31">
        <f>SUM(F5:F13)</f>
        <v>2650</v>
      </c>
      <c r="G14" s="31">
        <f>SUM(G5:G13)</f>
        <v>0</v>
      </c>
      <c r="H14" s="149">
        <f>SUM(H5:H13)</f>
        <v>11200</v>
      </c>
    </row>
    <row r="15" spans="1:8" s="147" customFormat="1" ht="19.5" customHeight="1">
      <c r="A15" s="358"/>
      <c r="B15" s="355"/>
      <c r="C15" s="355"/>
      <c r="D15" s="222"/>
      <c r="E15" s="81"/>
      <c r="F15" s="25"/>
      <c r="G15" s="25"/>
      <c r="H15" s="342"/>
    </row>
    <row r="16" spans="1:8" ht="19.5" customHeight="1">
      <c r="A16" s="363" t="s">
        <v>109</v>
      </c>
      <c r="B16" s="241"/>
      <c r="C16" s="241"/>
      <c r="D16" s="209" t="s">
        <v>437</v>
      </c>
      <c r="E16" s="79" t="s">
        <v>1216</v>
      </c>
      <c r="F16" s="63">
        <v>700</v>
      </c>
      <c r="G16" s="113"/>
      <c r="H16" s="340">
        <v>3750</v>
      </c>
    </row>
    <row r="17" spans="1:8" ht="19.5" customHeight="1">
      <c r="A17" s="552">
        <f>SUM(F29)</f>
        <v>3750</v>
      </c>
      <c r="B17" s="540" t="s">
        <v>100</v>
      </c>
      <c r="C17" s="540">
        <f>SUM(G29)</f>
        <v>0</v>
      </c>
      <c r="D17" s="210" t="s">
        <v>438</v>
      </c>
      <c r="E17" s="80" t="s">
        <v>1217</v>
      </c>
      <c r="F17" s="52">
        <v>400</v>
      </c>
      <c r="G17" s="120"/>
      <c r="H17" s="341">
        <v>1800</v>
      </c>
    </row>
    <row r="18" spans="1:8" ht="19.5" customHeight="1">
      <c r="A18" s="364"/>
      <c r="B18" s="365"/>
      <c r="C18" s="365"/>
      <c r="D18" s="222" t="s">
        <v>439</v>
      </c>
      <c r="E18" s="81" t="s">
        <v>1218</v>
      </c>
      <c r="F18" s="52">
        <v>350</v>
      </c>
      <c r="G18" s="121"/>
      <c r="H18" s="342">
        <v>2050</v>
      </c>
    </row>
    <row r="19" spans="1:8" ht="19.5" customHeight="1">
      <c r="A19" s="364"/>
      <c r="B19" s="360"/>
      <c r="C19" s="360"/>
      <c r="D19" s="210" t="s">
        <v>440</v>
      </c>
      <c r="E19" s="233" t="s">
        <v>1219</v>
      </c>
      <c r="F19" s="52">
        <v>1100</v>
      </c>
      <c r="G19" s="120"/>
      <c r="H19" s="341">
        <v>5450</v>
      </c>
    </row>
    <row r="20" spans="1:8" ht="19.5" customHeight="1">
      <c r="A20" s="364"/>
      <c r="B20" s="365"/>
      <c r="C20" s="365"/>
      <c r="D20" s="210" t="s">
        <v>441</v>
      </c>
      <c r="E20" s="233" t="s">
        <v>1220</v>
      </c>
      <c r="F20" s="52">
        <v>900</v>
      </c>
      <c r="G20" s="120"/>
      <c r="H20" s="341">
        <v>4450</v>
      </c>
    </row>
    <row r="21" spans="1:8" ht="19.5" customHeight="1">
      <c r="A21" s="364"/>
      <c r="B21" s="365"/>
      <c r="C21" s="365"/>
      <c r="D21" s="210" t="s">
        <v>442</v>
      </c>
      <c r="E21" s="233" t="s">
        <v>1221</v>
      </c>
      <c r="F21" s="52">
        <v>300</v>
      </c>
      <c r="G21" s="120"/>
      <c r="H21" s="341">
        <v>1700</v>
      </c>
    </row>
    <row r="22" spans="1:8" ht="19.5" customHeight="1">
      <c r="A22" s="364"/>
      <c r="B22" s="365"/>
      <c r="C22" s="365"/>
      <c r="D22" s="210"/>
      <c r="E22" s="80"/>
      <c r="F22" s="52"/>
      <c r="G22" s="120"/>
      <c r="H22" s="341"/>
    </row>
    <row r="23" spans="1:8" ht="19.5" customHeight="1">
      <c r="A23" s="364"/>
      <c r="B23" s="365"/>
      <c r="C23" s="365"/>
      <c r="D23" s="210"/>
      <c r="E23" s="80"/>
      <c r="F23" s="52"/>
      <c r="G23" s="120"/>
      <c r="H23" s="341"/>
    </row>
    <row r="24" spans="1:8" ht="19.5" customHeight="1">
      <c r="A24" s="364"/>
      <c r="B24" s="365"/>
      <c r="C24" s="365"/>
      <c r="D24" s="210"/>
      <c r="E24" s="80"/>
      <c r="F24" s="52"/>
      <c r="G24" s="120"/>
      <c r="H24" s="341"/>
    </row>
    <row r="25" spans="1:8" ht="19.5" customHeight="1">
      <c r="A25" s="364"/>
      <c r="B25" s="365"/>
      <c r="C25" s="365"/>
      <c r="D25" s="210"/>
      <c r="E25" s="80"/>
      <c r="F25" s="52"/>
      <c r="G25" s="120"/>
      <c r="H25" s="341"/>
    </row>
    <row r="26" spans="1:8" ht="19.5" customHeight="1">
      <c r="A26" s="364"/>
      <c r="B26" s="365"/>
      <c r="C26" s="365"/>
      <c r="D26" s="210"/>
      <c r="E26" s="80"/>
      <c r="F26" s="52"/>
      <c r="G26" s="120"/>
      <c r="H26" s="341"/>
    </row>
    <row r="27" spans="1:8" ht="19.5" customHeight="1">
      <c r="A27" s="364"/>
      <c r="B27" s="365"/>
      <c r="C27" s="365"/>
      <c r="D27" s="210"/>
      <c r="E27" s="80"/>
      <c r="F27" s="40"/>
      <c r="G27" s="357"/>
      <c r="H27" s="341"/>
    </row>
    <row r="28" spans="1:8" ht="19.5" customHeight="1">
      <c r="A28" s="364"/>
      <c r="B28" s="365"/>
      <c r="C28" s="365"/>
      <c r="D28" s="210"/>
      <c r="E28" s="80"/>
      <c r="F28" s="123"/>
      <c r="G28" s="148"/>
      <c r="H28" s="341"/>
    </row>
    <row r="29" spans="1:8" s="147" customFormat="1" ht="19.5" customHeight="1">
      <c r="A29" s="30"/>
      <c r="B29" s="75"/>
      <c r="C29" s="75"/>
      <c r="D29" s="212"/>
      <c r="E29" s="238" t="str">
        <f>CONCATENATE(FIXED(COUNTA(E16:E28),0,0),"　店")</f>
        <v>6　店</v>
      </c>
      <c r="F29" s="31">
        <f>SUM(F16:F28)</f>
        <v>3750</v>
      </c>
      <c r="G29" s="31">
        <f>SUM(G16:G28)</f>
        <v>0</v>
      </c>
      <c r="H29" s="149">
        <f>SUM(H16:H28)</f>
        <v>19200</v>
      </c>
    </row>
    <row r="30" spans="1:8" s="147" customFormat="1" ht="19.5" customHeight="1">
      <c r="A30" s="359"/>
      <c r="B30" s="360"/>
      <c r="C30" s="360"/>
      <c r="D30" s="222"/>
      <c r="E30" s="81"/>
      <c r="F30" s="25"/>
      <c r="G30" s="25"/>
      <c r="H30" s="342"/>
    </row>
    <row r="31" spans="1:8" ht="19.5" customHeight="1">
      <c r="A31" s="363" t="s">
        <v>38</v>
      </c>
      <c r="B31" s="241"/>
      <c r="C31" s="241"/>
      <c r="D31" s="209" t="s">
        <v>443</v>
      </c>
      <c r="E31" s="79" t="s">
        <v>1222</v>
      </c>
      <c r="F31" s="63">
        <v>600</v>
      </c>
      <c r="G31" s="113"/>
      <c r="H31" s="340">
        <v>3150</v>
      </c>
    </row>
    <row r="32" spans="1:8" ht="19.5" customHeight="1">
      <c r="A32" s="552">
        <f>SUM(F48)</f>
        <v>3500</v>
      </c>
      <c r="B32" s="540" t="s">
        <v>100</v>
      </c>
      <c r="C32" s="540">
        <f>SUM(G48)</f>
        <v>0</v>
      </c>
      <c r="D32" s="210" t="s">
        <v>444</v>
      </c>
      <c r="E32" s="80" t="s">
        <v>1223</v>
      </c>
      <c r="F32" s="52">
        <v>350</v>
      </c>
      <c r="G32" s="120"/>
      <c r="H32" s="341">
        <v>1700</v>
      </c>
    </row>
    <row r="33" spans="1:8" ht="19.5" customHeight="1">
      <c r="A33" s="364"/>
      <c r="B33" s="365"/>
      <c r="C33" s="365"/>
      <c r="D33" s="210" t="s">
        <v>445</v>
      </c>
      <c r="E33" s="233" t="s">
        <v>1249</v>
      </c>
      <c r="F33" s="52">
        <v>250</v>
      </c>
      <c r="G33" s="120"/>
      <c r="H33" s="341">
        <v>1200</v>
      </c>
    </row>
    <row r="34" spans="1:8" ht="19.5" customHeight="1">
      <c r="A34" s="364"/>
      <c r="B34" s="365"/>
      <c r="C34" s="365"/>
      <c r="D34" s="210" t="s">
        <v>446</v>
      </c>
      <c r="E34" s="233" t="s">
        <v>1224</v>
      </c>
      <c r="F34" s="52">
        <v>550</v>
      </c>
      <c r="G34" s="120"/>
      <c r="H34" s="341">
        <v>2350</v>
      </c>
    </row>
    <row r="35" spans="1:8" ht="19.5" customHeight="1">
      <c r="A35" s="364"/>
      <c r="B35" s="365"/>
      <c r="C35" s="365"/>
      <c r="D35" s="210" t="s">
        <v>447</v>
      </c>
      <c r="E35" s="233" t="s">
        <v>1250</v>
      </c>
      <c r="F35" s="52">
        <v>400</v>
      </c>
      <c r="G35" s="120"/>
      <c r="H35" s="341">
        <v>1500</v>
      </c>
    </row>
    <row r="36" spans="1:8" ht="19.5" customHeight="1">
      <c r="A36" s="364"/>
      <c r="B36" s="365"/>
      <c r="C36" s="365"/>
      <c r="D36" s="210" t="s">
        <v>448</v>
      </c>
      <c r="E36" s="233" t="s">
        <v>1225</v>
      </c>
      <c r="F36" s="52">
        <v>500</v>
      </c>
      <c r="G36" s="120"/>
      <c r="H36" s="341">
        <v>2150</v>
      </c>
    </row>
    <row r="37" spans="1:8" ht="19.5" customHeight="1">
      <c r="A37" s="366"/>
      <c r="B37" s="367"/>
      <c r="C37" s="367"/>
      <c r="D37" s="210" t="s">
        <v>449</v>
      </c>
      <c r="E37" s="233" t="s">
        <v>1226</v>
      </c>
      <c r="F37" s="52">
        <v>350</v>
      </c>
      <c r="G37" s="120"/>
      <c r="H37" s="341">
        <v>1950</v>
      </c>
    </row>
    <row r="38" spans="1:8" ht="19.5" customHeight="1">
      <c r="A38" s="366"/>
      <c r="B38" s="367"/>
      <c r="C38" s="367"/>
      <c r="D38" s="210" t="s">
        <v>450</v>
      </c>
      <c r="E38" s="233" t="s">
        <v>1227</v>
      </c>
      <c r="F38" s="52">
        <v>250</v>
      </c>
      <c r="G38" s="120"/>
      <c r="H38" s="341">
        <v>1250</v>
      </c>
    </row>
    <row r="39" spans="1:8" ht="19.5" customHeight="1">
      <c r="A39" s="368"/>
      <c r="B39" s="369"/>
      <c r="C39" s="369"/>
      <c r="D39" s="210" t="s">
        <v>451</v>
      </c>
      <c r="E39" s="233" t="s">
        <v>1228</v>
      </c>
      <c r="F39" s="52">
        <v>250</v>
      </c>
      <c r="G39" s="120"/>
      <c r="H39" s="341">
        <v>1400</v>
      </c>
    </row>
    <row r="40" spans="1:8" ht="19.5" customHeight="1">
      <c r="A40" s="353"/>
      <c r="B40" s="354"/>
      <c r="C40" s="354"/>
      <c r="D40" s="210"/>
      <c r="E40" s="80"/>
      <c r="F40" s="22"/>
      <c r="G40" s="357"/>
      <c r="H40" s="341"/>
    </row>
    <row r="41" spans="1:8" ht="19.5" customHeight="1">
      <c r="A41" s="353"/>
      <c r="B41" s="354"/>
      <c r="C41" s="354"/>
      <c r="D41" s="210"/>
      <c r="E41" s="80"/>
      <c r="F41" s="22"/>
      <c r="G41" s="357"/>
      <c r="H41" s="341"/>
    </row>
    <row r="42" spans="1:8" ht="19.5" customHeight="1">
      <c r="A42" s="353"/>
      <c r="B42" s="354"/>
      <c r="C42" s="354"/>
      <c r="D42" s="210"/>
      <c r="E42" s="80"/>
      <c r="F42" s="22"/>
      <c r="G42" s="357"/>
      <c r="H42" s="341"/>
    </row>
    <row r="43" spans="1:8" ht="19.5" customHeight="1">
      <c r="A43" s="353"/>
      <c r="B43" s="354"/>
      <c r="C43" s="354"/>
      <c r="D43" s="210"/>
      <c r="E43" s="80"/>
      <c r="F43" s="22"/>
      <c r="G43" s="357"/>
      <c r="H43" s="341"/>
    </row>
    <row r="44" spans="1:8" ht="19.5" customHeight="1">
      <c r="A44" s="353"/>
      <c r="B44" s="354"/>
      <c r="C44" s="354"/>
      <c r="D44" s="210"/>
      <c r="E44" s="80"/>
      <c r="F44" s="22"/>
      <c r="G44" s="357"/>
      <c r="H44" s="341"/>
    </row>
    <row r="45" spans="1:8" ht="19.5" customHeight="1">
      <c r="A45" s="353"/>
      <c r="B45" s="354"/>
      <c r="C45" s="354"/>
      <c r="D45" s="210"/>
      <c r="E45" s="80"/>
      <c r="F45" s="22"/>
      <c r="G45" s="357"/>
      <c r="H45" s="341"/>
    </row>
    <row r="46" spans="1:8" ht="19.5" customHeight="1">
      <c r="A46" s="353"/>
      <c r="B46" s="354"/>
      <c r="C46" s="354"/>
      <c r="D46" s="226"/>
      <c r="E46" s="80"/>
      <c r="F46" s="24"/>
      <c r="G46" s="100"/>
      <c r="H46" s="341"/>
    </row>
    <row r="47" spans="1:8" ht="19.5" customHeight="1">
      <c r="A47" s="105"/>
      <c r="B47" s="106"/>
      <c r="C47" s="106"/>
      <c r="D47" s="222"/>
      <c r="E47" s="26"/>
      <c r="F47" s="27"/>
      <c r="G47" s="146"/>
      <c r="H47" s="343"/>
    </row>
    <row r="48" spans="1:8" s="147" customFormat="1" ht="19.5" customHeight="1">
      <c r="A48" s="30"/>
      <c r="B48" s="75"/>
      <c r="C48" s="75"/>
      <c r="D48" s="212"/>
      <c r="E48" s="238" t="str">
        <f>CONCATENATE(FIXED(COUNTA(E31:E47),0,0),"　店")</f>
        <v>9　店</v>
      </c>
      <c r="F48" s="31">
        <f>SUM(F31:F47)</f>
        <v>3500</v>
      </c>
      <c r="G48" s="31">
        <f>SUM(G31:G47)</f>
        <v>0</v>
      </c>
      <c r="H48" s="149">
        <f>SUM(H31:H47)</f>
        <v>16650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30:H47 H15:H28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SUM(C6,C19,C29,C38)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377" t="s">
        <v>39</v>
      </c>
      <c r="B5" s="79"/>
      <c r="C5" s="79"/>
      <c r="D5" s="209" t="s">
        <v>452</v>
      </c>
      <c r="E5" s="232" t="s">
        <v>935</v>
      </c>
      <c r="F5" s="63">
        <v>450</v>
      </c>
      <c r="G5" s="113"/>
      <c r="H5" s="340">
        <v>1900</v>
      </c>
    </row>
    <row r="6" spans="1:8" ht="19.5" customHeight="1">
      <c r="A6" s="541">
        <f>SUM(F16)</f>
        <v>3200</v>
      </c>
      <c r="B6" s="540" t="s">
        <v>100</v>
      </c>
      <c r="C6" s="542">
        <f>SUM(G16)</f>
        <v>0</v>
      </c>
      <c r="D6" s="222" t="s">
        <v>453</v>
      </c>
      <c r="E6" s="233" t="s">
        <v>936</v>
      </c>
      <c r="F6" s="52">
        <v>450</v>
      </c>
      <c r="G6" s="120"/>
      <c r="H6" s="341">
        <v>1700</v>
      </c>
    </row>
    <row r="7" spans="1:8" ht="19.5" customHeight="1">
      <c r="A7" s="378"/>
      <c r="B7" s="80"/>
      <c r="C7" s="80"/>
      <c r="D7" s="210" t="s">
        <v>454</v>
      </c>
      <c r="E7" s="233" t="s">
        <v>1559</v>
      </c>
      <c r="F7" s="52">
        <v>550</v>
      </c>
      <c r="G7" s="120"/>
      <c r="H7" s="341">
        <v>3550</v>
      </c>
    </row>
    <row r="8" spans="1:8" ht="19.5" customHeight="1">
      <c r="A8" s="379"/>
      <c r="B8" s="380"/>
      <c r="C8" s="380"/>
      <c r="D8" s="210" t="s">
        <v>455</v>
      </c>
      <c r="E8" s="233" t="s">
        <v>1208</v>
      </c>
      <c r="F8" s="52">
        <v>600</v>
      </c>
      <c r="G8" s="120"/>
      <c r="H8" s="341">
        <v>2450</v>
      </c>
    </row>
    <row r="9" spans="1:8" ht="19.5" customHeight="1">
      <c r="A9" s="379"/>
      <c r="B9" s="380"/>
      <c r="C9" s="380"/>
      <c r="D9" s="210" t="s">
        <v>456</v>
      </c>
      <c r="E9" s="233" t="s">
        <v>1209</v>
      </c>
      <c r="F9" s="52">
        <v>300</v>
      </c>
      <c r="G9" s="120"/>
      <c r="H9" s="341">
        <v>1200</v>
      </c>
    </row>
    <row r="10" spans="1:8" ht="19.5" customHeight="1">
      <c r="A10" s="381"/>
      <c r="B10" s="101"/>
      <c r="C10" s="101"/>
      <c r="D10" s="210" t="s">
        <v>457</v>
      </c>
      <c r="E10" s="233" t="s">
        <v>937</v>
      </c>
      <c r="F10" s="52">
        <v>500</v>
      </c>
      <c r="G10" s="120"/>
      <c r="H10" s="341">
        <v>1650</v>
      </c>
    </row>
    <row r="11" spans="1:8" ht="19.5" customHeight="1">
      <c r="A11" s="381"/>
      <c r="B11" s="101"/>
      <c r="C11" s="101"/>
      <c r="D11" s="210" t="s">
        <v>458</v>
      </c>
      <c r="E11" s="233" t="s">
        <v>938</v>
      </c>
      <c r="F11" s="52">
        <v>350</v>
      </c>
      <c r="G11" s="120"/>
      <c r="H11" s="341">
        <v>1650</v>
      </c>
    </row>
    <row r="12" spans="1:8" ht="19.5" customHeight="1">
      <c r="A12" s="382"/>
      <c r="B12" s="383"/>
      <c r="C12" s="383"/>
      <c r="D12" s="216"/>
      <c r="E12" s="233"/>
      <c r="F12" s="52"/>
      <c r="G12" s="120"/>
      <c r="H12" s="341"/>
    </row>
    <row r="13" spans="1:8" ht="19.5" customHeight="1">
      <c r="A13" s="382"/>
      <c r="B13" s="383"/>
      <c r="C13" s="383"/>
      <c r="D13" s="216"/>
      <c r="E13" s="233"/>
      <c r="F13" s="52"/>
      <c r="G13" s="120"/>
      <c r="H13" s="341"/>
    </row>
    <row r="14" spans="1:8" ht="19.5" customHeight="1">
      <c r="A14" s="384"/>
      <c r="B14" s="385"/>
      <c r="C14" s="385"/>
      <c r="D14" s="223"/>
      <c r="E14" s="233"/>
      <c r="F14" s="39"/>
      <c r="G14" s="100"/>
      <c r="H14" s="341"/>
    </row>
    <row r="15" spans="1:8" ht="19.5" customHeight="1">
      <c r="A15" s="384"/>
      <c r="B15" s="385"/>
      <c r="C15" s="385"/>
      <c r="D15" s="223"/>
      <c r="E15" s="237"/>
      <c r="F15" s="124"/>
      <c r="G15" s="146"/>
      <c r="H15" s="341"/>
    </row>
    <row r="16" spans="1:8" s="147" customFormat="1" ht="19.5" customHeight="1">
      <c r="A16" s="30"/>
      <c r="B16" s="75"/>
      <c r="C16" s="75"/>
      <c r="D16" s="212"/>
      <c r="E16" s="238" t="str">
        <f>CONCATENATE(FIXED(COUNTA(E5:E15),0,0),"　店")</f>
        <v>7　店</v>
      </c>
      <c r="F16" s="31">
        <f>SUM(F5:F15)</f>
        <v>3200</v>
      </c>
      <c r="G16" s="31">
        <f>SUM(G5:G15)</f>
        <v>0</v>
      </c>
      <c r="H16" s="149">
        <f>SUM(H5:H15)</f>
        <v>14100</v>
      </c>
    </row>
    <row r="17" spans="1:8" s="147" customFormat="1" ht="19.5" customHeight="1">
      <c r="A17" s="373"/>
      <c r="B17" s="374"/>
      <c r="C17" s="374"/>
      <c r="D17" s="375"/>
      <c r="E17" s="376"/>
      <c r="F17" s="27"/>
      <c r="G17" s="27"/>
      <c r="H17" s="342"/>
    </row>
    <row r="18" spans="1:8" ht="19.5" customHeight="1">
      <c r="A18" s="386" t="s">
        <v>40</v>
      </c>
      <c r="B18" s="387"/>
      <c r="C18" s="387"/>
      <c r="D18" s="224" t="s">
        <v>459</v>
      </c>
      <c r="E18" s="232" t="s">
        <v>1210</v>
      </c>
      <c r="F18" s="37">
        <v>5500</v>
      </c>
      <c r="G18" s="371"/>
      <c r="H18" s="340">
        <v>20700</v>
      </c>
    </row>
    <row r="19" spans="1:8" ht="19.5" customHeight="1">
      <c r="A19" s="553">
        <f>SUM(F26)</f>
        <v>5500</v>
      </c>
      <c r="B19" s="540" t="s">
        <v>100</v>
      </c>
      <c r="C19" s="554">
        <f>SUM(G26)</f>
        <v>0</v>
      </c>
      <c r="D19" s="226"/>
      <c r="E19" s="237"/>
      <c r="F19" s="24"/>
      <c r="G19" s="100"/>
      <c r="H19" s="341"/>
    </row>
    <row r="20" spans="1:8" ht="19.5" customHeight="1">
      <c r="A20" s="553"/>
      <c r="B20" s="555"/>
      <c r="C20" s="555"/>
      <c r="D20" s="223"/>
      <c r="E20" s="237"/>
      <c r="F20" s="24"/>
      <c r="G20" s="100"/>
      <c r="H20" s="341"/>
    </row>
    <row r="21" spans="1:8" ht="19.5" customHeight="1">
      <c r="A21" s="553"/>
      <c r="B21" s="555"/>
      <c r="C21" s="555"/>
      <c r="D21" s="223"/>
      <c r="E21" s="237"/>
      <c r="F21" s="24"/>
      <c r="G21" s="100"/>
      <c r="H21" s="341"/>
    </row>
    <row r="22" spans="1:8" ht="19.5" customHeight="1">
      <c r="A22" s="110"/>
      <c r="B22" s="82"/>
      <c r="C22" s="82"/>
      <c r="D22" s="223"/>
      <c r="E22" s="237"/>
      <c r="F22" s="24"/>
      <c r="G22" s="100"/>
      <c r="H22" s="341"/>
    </row>
    <row r="23" spans="1:8" ht="19.5" customHeight="1">
      <c r="A23" s="110"/>
      <c r="B23" s="82"/>
      <c r="C23" s="82"/>
      <c r="D23" s="223"/>
      <c r="E23" s="237"/>
      <c r="F23" s="24"/>
      <c r="G23" s="100"/>
      <c r="H23" s="341"/>
    </row>
    <row r="24" spans="1:8" ht="19.5" customHeight="1">
      <c r="A24" s="384"/>
      <c r="B24" s="385"/>
      <c r="C24" s="385"/>
      <c r="D24" s="223"/>
      <c r="E24" s="237"/>
      <c r="F24" s="24"/>
      <c r="G24" s="100"/>
      <c r="H24" s="341"/>
    </row>
    <row r="25" spans="1:8" ht="19.5" customHeight="1">
      <c r="A25" s="384"/>
      <c r="B25" s="385"/>
      <c r="C25" s="385"/>
      <c r="D25" s="223"/>
      <c r="E25" s="237"/>
      <c r="F25" s="24"/>
      <c r="G25" s="100"/>
      <c r="H25" s="341"/>
    </row>
    <row r="26" spans="1:8" s="147" customFormat="1" ht="19.5" customHeight="1">
      <c r="A26" s="30"/>
      <c r="B26" s="75"/>
      <c r="C26" s="75"/>
      <c r="D26" s="212"/>
      <c r="E26" s="238" t="str">
        <f>CONCATENATE(FIXED(COUNTA(E18:E25),0,0),"　店")</f>
        <v>1　店</v>
      </c>
      <c r="F26" s="31">
        <f>SUM(F18:F25)</f>
        <v>5500</v>
      </c>
      <c r="G26" s="31">
        <f>SUM(G18:G25)</f>
        <v>0</v>
      </c>
      <c r="H26" s="149">
        <f>SUM(H18:H25)</f>
        <v>20700</v>
      </c>
    </row>
    <row r="27" spans="1:8" s="147" customFormat="1" ht="19.5" customHeight="1">
      <c r="A27" s="373"/>
      <c r="B27" s="374"/>
      <c r="C27" s="374"/>
      <c r="D27" s="375"/>
      <c r="E27" s="376"/>
      <c r="F27" s="27"/>
      <c r="G27" s="27"/>
      <c r="H27" s="342"/>
    </row>
    <row r="28" spans="1:8" ht="19.5" customHeight="1">
      <c r="A28" s="386" t="s">
        <v>41</v>
      </c>
      <c r="B28" s="388"/>
      <c r="C28" s="389"/>
      <c r="D28" s="209" t="s">
        <v>460</v>
      </c>
      <c r="E28" s="232" t="s">
        <v>1211</v>
      </c>
      <c r="F28" s="37">
        <v>300</v>
      </c>
      <c r="G28" s="370"/>
      <c r="H28" s="340">
        <v>1250</v>
      </c>
    </row>
    <row r="29" spans="1:8" ht="19.5" customHeight="1">
      <c r="A29" s="552">
        <f>SUM(F35)</f>
        <v>700</v>
      </c>
      <c r="B29" s="540" t="s">
        <v>100</v>
      </c>
      <c r="C29" s="554">
        <f>SUM(G35)</f>
        <v>0</v>
      </c>
      <c r="D29" s="222" t="s">
        <v>461</v>
      </c>
      <c r="E29" s="239" t="s">
        <v>1212</v>
      </c>
      <c r="F29" s="27">
        <v>400</v>
      </c>
      <c r="G29" s="146"/>
      <c r="H29" s="342">
        <v>1950</v>
      </c>
    </row>
    <row r="30" spans="1:8" ht="19.5" customHeight="1">
      <c r="A30" s="552"/>
      <c r="B30" s="540"/>
      <c r="C30" s="554"/>
      <c r="D30" s="222"/>
      <c r="E30" s="239"/>
      <c r="F30" s="27" t="s">
        <v>1412</v>
      </c>
      <c r="G30" s="146"/>
      <c r="H30" s="342"/>
    </row>
    <row r="31" spans="1:8" ht="19.5" customHeight="1">
      <c r="A31" s="552"/>
      <c r="B31" s="540"/>
      <c r="C31" s="554"/>
      <c r="D31" s="222"/>
      <c r="E31" s="239"/>
      <c r="F31" s="27"/>
      <c r="G31" s="146"/>
      <c r="H31" s="342"/>
    </row>
    <row r="32" spans="1:8" ht="19.5" customHeight="1">
      <c r="A32" s="109"/>
      <c r="B32" s="80"/>
      <c r="C32" s="111"/>
      <c r="D32" s="222"/>
      <c r="E32" s="239"/>
      <c r="F32" s="27"/>
      <c r="G32" s="146"/>
      <c r="H32" s="342"/>
    </row>
    <row r="33" spans="1:8" ht="19.5" customHeight="1">
      <c r="A33" s="109"/>
      <c r="B33" s="80"/>
      <c r="C33" s="111"/>
      <c r="D33" s="222"/>
      <c r="E33" s="239"/>
      <c r="F33" s="27"/>
      <c r="G33" s="146"/>
      <c r="H33" s="342"/>
    </row>
    <row r="34" spans="1:8" ht="19.5" customHeight="1">
      <c r="A34" s="109"/>
      <c r="B34" s="80"/>
      <c r="C34" s="111"/>
      <c r="D34" s="222"/>
      <c r="E34" s="239"/>
      <c r="F34" s="27"/>
      <c r="G34" s="146"/>
      <c r="H34" s="342"/>
    </row>
    <row r="35" spans="1:8" s="147" customFormat="1" ht="19.5" customHeight="1">
      <c r="A35" s="30"/>
      <c r="B35" s="75"/>
      <c r="C35" s="75"/>
      <c r="D35" s="212"/>
      <c r="E35" s="38" t="str">
        <f>CONCATENATE(FIXED(COUNTA(E28:E34),0,0),"　店")</f>
        <v>2　店</v>
      </c>
      <c r="F35" s="31">
        <f>SUM(F28:F34)</f>
        <v>700</v>
      </c>
      <c r="G35" s="31">
        <f>SUM(G28:G34)</f>
        <v>0</v>
      </c>
      <c r="H35" s="149">
        <f>SUM(H28:H34)</f>
        <v>3200</v>
      </c>
    </row>
    <row r="36" spans="1:8" s="147" customFormat="1" ht="19.5" customHeight="1">
      <c r="A36" s="181"/>
      <c r="B36" s="182"/>
      <c r="C36" s="182"/>
      <c r="D36" s="225"/>
      <c r="E36" s="240"/>
      <c r="F36" s="183"/>
      <c r="G36" s="183"/>
      <c r="H36" s="184"/>
    </row>
    <row r="37" spans="1:8" ht="19.5" customHeight="1">
      <c r="A37" s="408" t="s">
        <v>42</v>
      </c>
      <c r="B37" s="409"/>
      <c r="C37" s="409"/>
      <c r="D37" s="209" t="s">
        <v>462</v>
      </c>
      <c r="E37" s="79" t="s">
        <v>1213</v>
      </c>
      <c r="F37" s="48">
        <v>1000</v>
      </c>
      <c r="G37" s="113"/>
      <c r="H37" s="340">
        <v>4550</v>
      </c>
    </row>
    <row r="38" spans="1:8" ht="19.5" customHeight="1">
      <c r="A38" s="107">
        <f>SUM(F48)</f>
        <v>1950</v>
      </c>
      <c r="B38" s="108" t="s">
        <v>100</v>
      </c>
      <c r="C38" s="108">
        <f>SUM(G48)</f>
        <v>0</v>
      </c>
      <c r="D38" s="210" t="s">
        <v>463</v>
      </c>
      <c r="E38" s="80" t="s">
        <v>1521</v>
      </c>
      <c r="F38" s="44">
        <v>400</v>
      </c>
      <c r="G38" s="120"/>
      <c r="H38" s="341">
        <v>2500</v>
      </c>
    </row>
    <row r="39" spans="1:8" ht="19.5" customHeight="1">
      <c r="A39" s="543"/>
      <c r="B39" s="544"/>
      <c r="C39" s="544"/>
      <c r="D39" s="210" t="s">
        <v>464</v>
      </c>
      <c r="E39" s="80" t="s">
        <v>1214</v>
      </c>
      <c r="F39" s="44">
        <v>250</v>
      </c>
      <c r="G39" s="120"/>
      <c r="H39" s="341">
        <v>1200</v>
      </c>
    </row>
    <row r="40" spans="1:8" ht="19.5" customHeight="1">
      <c r="A40" s="102"/>
      <c r="B40" s="103"/>
      <c r="C40" s="103"/>
      <c r="D40" s="210" t="s">
        <v>465</v>
      </c>
      <c r="E40" s="80" t="s">
        <v>1215</v>
      </c>
      <c r="F40" s="44">
        <v>300</v>
      </c>
      <c r="G40" s="120"/>
      <c r="H40" s="341">
        <v>1500</v>
      </c>
    </row>
    <row r="41" spans="1:8" ht="19.5" customHeight="1">
      <c r="A41" s="102"/>
      <c r="B41" s="103"/>
      <c r="C41" s="103"/>
      <c r="D41" s="215"/>
      <c r="E41" s="80"/>
      <c r="F41" s="24"/>
      <c r="G41" s="100"/>
      <c r="H41" s="341"/>
    </row>
    <row r="42" spans="1:8" ht="19.5" customHeight="1">
      <c r="A42" s="102"/>
      <c r="B42" s="103"/>
      <c r="C42" s="103"/>
      <c r="D42" s="219"/>
      <c r="E42" s="80"/>
      <c r="F42" s="24"/>
      <c r="G42" s="100"/>
      <c r="H42" s="341"/>
    </row>
    <row r="43" spans="1:8" ht="19.5" customHeight="1">
      <c r="A43" s="109"/>
      <c r="B43" s="80"/>
      <c r="C43" s="111"/>
      <c r="D43" s="222"/>
      <c r="E43" s="239"/>
      <c r="F43" s="27"/>
      <c r="G43" s="146"/>
      <c r="H43" s="342"/>
    </row>
    <row r="44" spans="1:8" ht="19.5" customHeight="1">
      <c r="A44" s="109"/>
      <c r="B44" s="80"/>
      <c r="C44" s="111"/>
      <c r="D44" s="222"/>
      <c r="E44" s="239"/>
      <c r="F44" s="27"/>
      <c r="G44" s="146"/>
      <c r="H44" s="342"/>
    </row>
    <row r="45" spans="1:8" ht="19.5" customHeight="1">
      <c r="A45" s="109"/>
      <c r="B45" s="80"/>
      <c r="C45" s="111"/>
      <c r="D45" s="222"/>
      <c r="E45" s="239"/>
      <c r="F45" s="27"/>
      <c r="G45" s="146"/>
      <c r="H45" s="342"/>
    </row>
    <row r="46" spans="1:8" ht="19.5" customHeight="1">
      <c r="A46" s="109"/>
      <c r="B46" s="80"/>
      <c r="C46" s="111"/>
      <c r="D46" s="222"/>
      <c r="E46" s="239"/>
      <c r="F46" s="27"/>
      <c r="G46" s="146"/>
      <c r="H46" s="342"/>
    </row>
    <row r="47" spans="1:8" ht="19.5" customHeight="1">
      <c r="A47" s="390"/>
      <c r="B47" s="391"/>
      <c r="C47" s="392"/>
      <c r="D47" s="226"/>
      <c r="E47" s="233"/>
      <c r="F47" s="24"/>
      <c r="G47" s="100"/>
      <c r="H47" s="341"/>
    </row>
    <row r="48" spans="1:8" s="147" customFormat="1" ht="19.5" customHeight="1">
      <c r="A48" s="30"/>
      <c r="B48" s="75"/>
      <c r="C48" s="75"/>
      <c r="D48" s="212"/>
      <c r="E48" s="38" t="str">
        <f>CONCATENATE(FIXED(COUNTA(E37:E47),0,0),"　店")</f>
        <v>4　店</v>
      </c>
      <c r="F48" s="31">
        <f>SUM(F37:F47)</f>
        <v>1950</v>
      </c>
      <c r="G48" s="31">
        <f>SUM(G37:G47)</f>
        <v>0</v>
      </c>
      <c r="H48" s="149">
        <f>SUM(H37:H47)</f>
        <v>9750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F17:F25 F27:F34 F36:F48 G36 F35:G35 H37:H40 H5:H1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18:G25 G28:G34 G37:G47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SUM(C6,C23,C36)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8" t="s">
        <v>43</v>
      </c>
      <c r="B5" s="409"/>
      <c r="C5" s="409"/>
      <c r="D5" s="209" t="s">
        <v>466</v>
      </c>
      <c r="E5" s="79" t="s">
        <v>1183</v>
      </c>
      <c r="F5" s="63">
        <v>550</v>
      </c>
      <c r="G5" s="113"/>
      <c r="H5" s="340">
        <v>3350</v>
      </c>
    </row>
    <row r="6" spans="1:8" ht="19.5" customHeight="1">
      <c r="A6" s="107">
        <f>SUM(F20)</f>
        <v>3700</v>
      </c>
      <c r="B6" s="108" t="s">
        <v>100</v>
      </c>
      <c r="C6" s="108">
        <f>SUM(G20)</f>
        <v>0</v>
      </c>
      <c r="D6" s="210" t="s">
        <v>467</v>
      </c>
      <c r="E6" s="80" t="s">
        <v>1184</v>
      </c>
      <c r="F6" s="52">
        <v>350</v>
      </c>
      <c r="G6" s="120"/>
      <c r="H6" s="341">
        <v>1900</v>
      </c>
    </row>
    <row r="7" spans="1:8" ht="19.5" customHeight="1">
      <c r="A7" s="102"/>
      <c r="B7" s="103"/>
      <c r="C7" s="103"/>
      <c r="D7" s="210" t="s">
        <v>468</v>
      </c>
      <c r="E7" s="80" t="s">
        <v>1185</v>
      </c>
      <c r="F7" s="52">
        <v>250</v>
      </c>
      <c r="G7" s="120"/>
      <c r="H7" s="341">
        <v>1550</v>
      </c>
    </row>
    <row r="8" spans="1:8" ht="19.5" customHeight="1">
      <c r="A8" s="102"/>
      <c r="B8" s="103"/>
      <c r="C8" s="103"/>
      <c r="D8" s="210" t="s">
        <v>469</v>
      </c>
      <c r="E8" s="80" t="s">
        <v>1186</v>
      </c>
      <c r="F8" s="52">
        <v>150</v>
      </c>
      <c r="G8" s="120"/>
      <c r="H8" s="341">
        <v>1150</v>
      </c>
    </row>
    <row r="9" spans="1:8" ht="19.5" customHeight="1">
      <c r="A9" s="102"/>
      <c r="B9" s="103"/>
      <c r="C9" s="103"/>
      <c r="D9" s="210" t="s">
        <v>470</v>
      </c>
      <c r="E9" s="80" t="s">
        <v>1187</v>
      </c>
      <c r="F9" s="52">
        <v>500</v>
      </c>
      <c r="G9" s="120"/>
      <c r="H9" s="341">
        <v>3250</v>
      </c>
    </row>
    <row r="10" spans="1:8" ht="19.5" customHeight="1">
      <c r="A10" s="102"/>
      <c r="B10" s="103"/>
      <c r="C10" s="103"/>
      <c r="D10" s="210" t="s">
        <v>471</v>
      </c>
      <c r="E10" s="80" t="s">
        <v>1188</v>
      </c>
      <c r="F10" s="52">
        <v>300</v>
      </c>
      <c r="G10" s="120"/>
      <c r="H10" s="341">
        <v>2500</v>
      </c>
    </row>
    <row r="11" spans="1:8" ht="19.5" customHeight="1">
      <c r="A11" s="102"/>
      <c r="B11" s="103"/>
      <c r="C11" s="103"/>
      <c r="D11" s="210" t="s">
        <v>472</v>
      </c>
      <c r="E11" s="80" t="s">
        <v>1189</v>
      </c>
      <c r="F11" s="52">
        <v>350</v>
      </c>
      <c r="G11" s="120"/>
      <c r="H11" s="341">
        <v>2250</v>
      </c>
    </row>
    <row r="12" spans="1:8" ht="19.5" customHeight="1">
      <c r="A12" s="102"/>
      <c r="B12" s="103"/>
      <c r="C12" s="103"/>
      <c r="D12" s="210" t="s">
        <v>473</v>
      </c>
      <c r="E12" s="80" t="s">
        <v>1190</v>
      </c>
      <c r="F12" s="52">
        <v>200</v>
      </c>
      <c r="G12" s="120"/>
      <c r="H12" s="341">
        <v>1150</v>
      </c>
    </row>
    <row r="13" spans="1:8" ht="19.5" customHeight="1">
      <c r="A13" s="102"/>
      <c r="B13" s="103"/>
      <c r="C13" s="103"/>
      <c r="D13" s="210" t="s">
        <v>474</v>
      </c>
      <c r="E13" s="80" t="s">
        <v>1191</v>
      </c>
      <c r="F13" s="52">
        <v>600</v>
      </c>
      <c r="G13" s="120"/>
      <c r="H13" s="341">
        <v>3100</v>
      </c>
    </row>
    <row r="14" spans="1:8" ht="19.5" customHeight="1">
      <c r="A14" s="102"/>
      <c r="B14" s="103"/>
      <c r="C14" s="103"/>
      <c r="D14" s="210" t="s">
        <v>475</v>
      </c>
      <c r="E14" s="80" t="s">
        <v>1192</v>
      </c>
      <c r="F14" s="52">
        <v>250</v>
      </c>
      <c r="G14" s="120"/>
      <c r="H14" s="341">
        <v>1500</v>
      </c>
    </row>
    <row r="15" spans="1:8" ht="19.5" customHeight="1">
      <c r="A15" s="102"/>
      <c r="B15" s="103"/>
      <c r="C15" s="103"/>
      <c r="D15" s="210" t="s">
        <v>476</v>
      </c>
      <c r="E15" s="80" t="s">
        <v>1193</v>
      </c>
      <c r="F15" s="52">
        <v>200</v>
      </c>
      <c r="G15" s="120"/>
      <c r="H15" s="341">
        <v>1300</v>
      </c>
    </row>
    <row r="16" spans="1:8" ht="19.5" customHeight="1">
      <c r="A16" s="102"/>
      <c r="B16" s="103"/>
      <c r="C16" s="103"/>
      <c r="D16" s="210"/>
      <c r="E16" s="80"/>
      <c r="F16" s="44"/>
      <c r="G16" s="120"/>
      <c r="H16" s="341"/>
    </row>
    <row r="17" spans="1:8" ht="19.5" customHeight="1">
      <c r="A17" s="102"/>
      <c r="B17" s="103"/>
      <c r="C17" s="103"/>
      <c r="D17" s="210"/>
      <c r="E17" s="80"/>
      <c r="F17" s="44"/>
      <c r="G17" s="120"/>
      <c r="H17" s="341"/>
    </row>
    <row r="18" spans="1:8" ht="19.5" customHeight="1">
      <c r="A18" s="102"/>
      <c r="B18" s="103"/>
      <c r="C18" s="103"/>
      <c r="D18" s="210"/>
      <c r="E18" s="80"/>
      <c r="F18" s="44"/>
      <c r="G18" s="120"/>
      <c r="H18" s="341"/>
    </row>
    <row r="19" spans="1:8" ht="19.5" customHeight="1">
      <c r="A19" s="102"/>
      <c r="B19" s="103"/>
      <c r="C19" s="103"/>
      <c r="D19" s="219"/>
      <c r="E19" s="23"/>
      <c r="F19" s="24"/>
      <c r="G19" s="100"/>
      <c r="H19" s="341"/>
    </row>
    <row r="20" spans="1:8" s="147" customFormat="1" ht="19.5" customHeight="1">
      <c r="A20" s="30"/>
      <c r="B20" s="75"/>
      <c r="C20" s="75"/>
      <c r="D20" s="218"/>
      <c r="E20" s="38" t="str">
        <f>CONCATENATE(FIXED(COUNTA(E5:E19),0,0),"　店")</f>
        <v>11　店</v>
      </c>
      <c r="F20" s="31">
        <f>SUM(F5:F19)</f>
        <v>3700</v>
      </c>
      <c r="G20" s="31">
        <f>SUM(G5:G19)</f>
        <v>0</v>
      </c>
      <c r="H20" s="149">
        <f>SUM(H5:H19)</f>
        <v>23000</v>
      </c>
    </row>
    <row r="21" spans="1:8" s="147" customFormat="1" ht="19.5" customHeight="1">
      <c r="A21" s="105"/>
      <c r="B21" s="106"/>
      <c r="C21" s="106"/>
      <c r="D21" s="220"/>
      <c r="E21" s="26"/>
      <c r="F21" s="27"/>
      <c r="G21" s="27"/>
      <c r="H21" s="342"/>
    </row>
    <row r="22" spans="1:8" ht="19.5" customHeight="1">
      <c r="A22" s="408" t="s">
        <v>44</v>
      </c>
      <c r="B22" s="335"/>
      <c r="C22" s="335"/>
      <c r="D22" s="209" t="s">
        <v>477</v>
      </c>
      <c r="E22" s="79" t="s">
        <v>1194</v>
      </c>
      <c r="F22" s="63">
        <v>750</v>
      </c>
      <c r="G22" s="113"/>
      <c r="H22" s="340">
        <v>4650</v>
      </c>
    </row>
    <row r="23" spans="1:8" ht="19.5" customHeight="1">
      <c r="A23" s="107">
        <f>SUM(F33)</f>
        <v>2200</v>
      </c>
      <c r="B23" s="108" t="s">
        <v>100</v>
      </c>
      <c r="C23" s="108">
        <f>SUM(G33)</f>
        <v>0</v>
      </c>
      <c r="D23" s="210" t="s">
        <v>478</v>
      </c>
      <c r="E23" s="80" t="s">
        <v>1195</v>
      </c>
      <c r="F23" s="52">
        <v>500</v>
      </c>
      <c r="G23" s="120"/>
      <c r="H23" s="341">
        <v>2800</v>
      </c>
    </row>
    <row r="24" spans="1:8" ht="19.5" customHeight="1">
      <c r="A24" s="102"/>
      <c r="B24" s="103"/>
      <c r="C24" s="103"/>
      <c r="D24" s="210" t="s">
        <v>479</v>
      </c>
      <c r="E24" s="80" t="s">
        <v>1196</v>
      </c>
      <c r="F24" s="52">
        <v>200</v>
      </c>
      <c r="G24" s="120"/>
      <c r="H24" s="341">
        <v>1150</v>
      </c>
    </row>
    <row r="25" spans="1:8" ht="19.5" customHeight="1">
      <c r="A25" s="102"/>
      <c r="B25" s="103"/>
      <c r="C25" s="103"/>
      <c r="D25" s="210" t="s">
        <v>480</v>
      </c>
      <c r="E25" s="80" t="s">
        <v>1197</v>
      </c>
      <c r="F25" s="52">
        <v>250</v>
      </c>
      <c r="G25" s="120"/>
      <c r="H25" s="341">
        <v>1400</v>
      </c>
    </row>
    <row r="26" spans="1:8" ht="19.5" customHeight="1">
      <c r="A26" s="102"/>
      <c r="B26" s="103"/>
      <c r="C26" s="103"/>
      <c r="D26" s="210" t="s">
        <v>481</v>
      </c>
      <c r="E26" s="80" t="s">
        <v>1198</v>
      </c>
      <c r="F26" s="52">
        <v>250</v>
      </c>
      <c r="G26" s="120"/>
      <c r="H26" s="341">
        <v>2300</v>
      </c>
    </row>
    <row r="27" spans="1:8" ht="19.5" customHeight="1">
      <c r="A27" s="102"/>
      <c r="B27" s="103"/>
      <c r="C27" s="103"/>
      <c r="D27" s="210" t="s">
        <v>482</v>
      </c>
      <c r="E27" s="80" t="s">
        <v>1199</v>
      </c>
      <c r="F27" s="52">
        <v>250</v>
      </c>
      <c r="G27" s="120"/>
      <c r="H27" s="341">
        <v>1300</v>
      </c>
    </row>
    <row r="28" spans="1:8" ht="19.5" customHeight="1">
      <c r="A28" s="102"/>
      <c r="B28" s="103"/>
      <c r="C28" s="103"/>
      <c r="D28" s="210"/>
      <c r="E28" s="80"/>
      <c r="F28" s="52"/>
      <c r="G28" s="120"/>
      <c r="H28" s="341"/>
    </row>
    <row r="29" spans="1:8" ht="19.5" customHeight="1">
      <c r="A29" s="102"/>
      <c r="B29" s="103"/>
      <c r="C29" s="103"/>
      <c r="D29" s="210"/>
      <c r="E29" s="80"/>
      <c r="F29" s="52"/>
      <c r="G29" s="120"/>
      <c r="H29" s="341"/>
    </row>
    <row r="30" spans="1:8" ht="19.5" customHeight="1">
      <c r="A30" s="102"/>
      <c r="B30" s="103"/>
      <c r="C30" s="103"/>
      <c r="D30" s="210"/>
      <c r="E30" s="80"/>
      <c r="F30" s="52"/>
      <c r="G30" s="120"/>
      <c r="H30" s="341"/>
    </row>
    <row r="31" spans="1:8" ht="19.5" customHeight="1">
      <c r="A31" s="102"/>
      <c r="B31" s="103"/>
      <c r="C31" s="103"/>
      <c r="D31" s="219"/>
      <c r="E31" s="80"/>
      <c r="F31" s="39"/>
      <c r="G31" s="100"/>
      <c r="H31" s="341"/>
    </row>
    <row r="32" spans="1:8" ht="19.5" customHeight="1">
      <c r="A32" s="102"/>
      <c r="B32" s="103"/>
      <c r="C32" s="103"/>
      <c r="D32" s="219"/>
      <c r="E32" s="23"/>
      <c r="F32" s="24"/>
      <c r="G32" s="100"/>
      <c r="H32" s="341"/>
    </row>
    <row r="33" spans="1:8" s="147" customFormat="1" ht="19.5" customHeight="1">
      <c r="A33" s="30"/>
      <c r="B33" s="75"/>
      <c r="C33" s="75"/>
      <c r="D33" s="218"/>
      <c r="E33" s="38" t="str">
        <f>CONCATENATE(FIXED(COUNTA(E22:E32),0,0),"　店")</f>
        <v>6　店</v>
      </c>
      <c r="F33" s="31">
        <f>SUM(F22:F32)</f>
        <v>2200</v>
      </c>
      <c r="G33" s="31">
        <f>SUM(G22:G32)</f>
        <v>0</v>
      </c>
      <c r="H33" s="149">
        <f>SUM(H22:H32)</f>
        <v>13600</v>
      </c>
    </row>
    <row r="34" spans="1:8" s="147" customFormat="1" ht="19.5" customHeight="1">
      <c r="A34" s="105"/>
      <c r="B34" s="106"/>
      <c r="C34" s="106"/>
      <c r="D34" s="220"/>
      <c r="E34" s="26"/>
      <c r="F34" s="27"/>
      <c r="G34" s="27"/>
      <c r="H34" s="342"/>
    </row>
    <row r="35" spans="1:8" ht="19.5" customHeight="1">
      <c r="A35" s="408" t="s">
        <v>45</v>
      </c>
      <c r="B35" s="335"/>
      <c r="C35" s="335"/>
      <c r="D35" s="209" t="s">
        <v>483</v>
      </c>
      <c r="E35" s="79" t="s">
        <v>1200</v>
      </c>
      <c r="F35" s="63">
        <v>1000</v>
      </c>
      <c r="G35" s="113"/>
      <c r="H35" s="340">
        <v>5650</v>
      </c>
    </row>
    <row r="36" spans="1:8" ht="19.5" customHeight="1">
      <c r="A36" s="107">
        <f>SUM(F48)</f>
        <v>3050</v>
      </c>
      <c r="B36" s="108" t="s">
        <v>100</v>
      </c>
      <c r="C36" s="108">
        <f>SUM(G48)</f>
        <v>0</v>
      </c>
      <c r="D36" s="210" t="s">
        <v>484</v>
      </c>
      <c r="E36" s="80" t="s">
        <v>1201</v>
      </c>
      <c r="F36" s="52">
        <v>300</v>
      </c>
      <c r="G36" s="120"/>
      <c r="H36" s="341">
        <v>1400</v>
      </c>
    </row>
    <row r="37" spans="1:8" ht="19.5" customHeight="1">
      <c r="A37" s="102"/>
      <c r="B37" s="103"/>
      <c r="C37" s="103"/>
      <c r="D37" s="210" t="s">
        <v>485</v>
      </c>
      <c r="E37" s="80" t="s">
        <v>1202</v>
      </c>
      <c r="F37" s="52">
        <v>250</v>
      </c>
      <c r="G37" s="120"/>
      <c r="H37" s="341">
        <v>1950</v>
      </c>
    </row>
    <row r="38" spans="1:8" ht="19.5" customHeight="1">
      <c r="A38" s="102"/>
      <c r="B38" s="103"/>
      <c r="C38" s="103"/>
      <c r="D38" s="210" t="s">
        <v>486</v>
      </c>
      <c r="E38" s="80" t="s">
        <v>1203</v>
      </c>
      <c r="F38" s="52">
        <v>500</v>
      </c>
      <c r="G38" s="120"/>
      <c r="H38" s="341">
        <v>2150</v>
      </c>
    </row>
    <row r="39" spans="1:8" ht="19.5" customHeight="1">
      <c r="A39" s="102"/>
      <c r="B39" s="103"/>
      <c r="C39" s="103"/>
      <c r="D39" s="210" t="s">
        <v>487</v>
      </c>
      <c r="E39" s="80" t="s">
        <v>1204</v>
      </c>
      <c r="F39" s="52">
        <v>250</v>
      </c>
      <c r="G39" s="120"/>
      <c r="H39" s="341">
        <v>1750</v>
      </c>
    </row>
    <row r="40" spans="1:8" ht="19.5" customHeight="1">
      <c r="A40" s="102"/>
      <c r="B40" s="103"/>
      <c r="C40" s="103"/>
      <c r="D40" s="210" t="s">
        <v>488</v>
      </c>
      <c r="E40" s="80" t="s">
        <v>1205</v>
      </c>
      <c r="F40" s="52">
        <v>250</v>
      </c>
      <c r="G40" s="120"/>
      <c r="H40" s="341">
        <v>1550</v>
      </c>
    </row>
    <row r="41" spans="1:8" ht="19.5" customHeight="1">
      <c r="A41" s="102"/>
      <c r="B41" s="103"/>
      <c r="C41" s="103"/>
      <c r="D41" s="210" t="s">
        <v>489</v>
      </c>
      <c r="E41" s="80" t="s">
        <v>1206</v>
      </c>
      <c r="F41" s="52">
        <v>200</v>
      </c>
      <c r="G41" s="120"/>
      <c r="H41" s="341">
        <v>1350</v>
      </c>
    </row>
    <row r="42" spans="1:8" ht="19.5" customHeight="1">
      <c r="A42" s="102"/>
      <c r="B42" s="103"/>
      <c r="C42" s="103"/>
      <c r="D42" s="210" t="s">
        <v>490</v>
      </c>
      <c r="E42" s="80" t="s">
        <v>1207</v>
      </c>
      <c r="F42" s="52">
        <v>300</v>
      </c>
      <c r="G42" s="120"/>
      <c r="H42" s="341">
        <v>1750</v>
      </c>
    </row>
    <row r="43" spans="1:8" ht="19.5" customHeight="1">
      <c r="A43" s="102"/>
      <c r="B43" s="103"/>
      <c r="C43" s="103"/>
      <c r="D43" s="210"/>
      <c r="E43" s="80"/>
      <c r="F43" s="52"/>
      <c r="G43" s="120"/>
      <c r="H43" s="341"/>
    </row>
    <row r="44" spans="1:8" ht="19.5" customHeight="1">
      <c r="A44" s="102"/>
      <c r="B44" s="103"/>
      <c r="C44" s="103"/>
      <c r="D44" s="210"/>
      <c r="E44" s="80"/>
      <c r="F44" s="52"/>
      <c r="G44" s="120"/>
      <c r="H44" s="341"/>
    </row>
    <row r="45" spans="1:8" ht="19.5" customHeight="1">
      <c r="A45" s="102"/>
      <c r="B45" s="103"/>
      <c r="C45" s="103"/>
      <c r="D45" s="215"/>
      <c r="E45" s="80"/>
      <c r="F45" s="39"/>
      <c r="G45" s="100"/>
      <c r="H45" s="341"/>
    </row>
    <row r="46" spans="1:8" ht="19.5" customHeight="1">
      <c r="A46" s="102"/>
      <c r="B46" s="103"/>
      <c r="C46" s="103"/>
      <c r="D46" s="215"/>
      <c r="E46" s="23"/>
      <c r="F46" s="24"/>
      <c r="G46" s="100"/>
      <c r="H46" s="341"/>
    </row>
    <row r="47" spans="1:8" ht="19.5" customHeight="1">
      <c r="A47" s="105"/>
      <c r="B47" s="106"/>
      <c r="C47" s="106"/>
      <c r="D47" s="220"/>
      <c r="E47" s="26"/>
      <c r="F47" s="27"/>
      <c r="G47" s="146"/>
      <c r="H47" s="343"/>
    </row>
    <row r="48" spans="1:8" s="147" customFormat="1" ht="19.5" customHeight="1">
      <c r="A48" s="30"/>
      <c r="B48" s="75"/>
      <c r="C48" s="75"/>
      <c r="D48" s="218"/>
      <c r="E48" s="38" t="str">
        <f>CONCATENATE(FIXED(COUNTA(E35:E47),0,0),"　店")</f>
        <v>8　店</v>
      </c>
      <c r="F48" s="31">
        <f>SUM(F35:F47)</f>
        <v>3050</v>
      </c>
      <c r="G48" s="31">
        <f>SUM(G35:G47)</f>
        <v>0</v>
      </c>
      <c r="H48" s="149">
        <f>SUM(H35:H47)</f>
        <v>17550</v>
      </c>
    </row>
    <row r="49" spans="1:8" s="112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 H5:H15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O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H2" sqref="H2"/>
      <selection pane="bottomLeft" activeCell="A1" sqref="A1:B1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20.625" style="66" customWidth="1"/>
    <col min="5" max="6" width="15.625" style="66" customWidth="1"/>
    <col min="7" max="7" width="10.625" style="66" customWidth="1"/>
    <col min="8" max="8" width="20.625" style="66" customWidth="1"/>
    <col min="9" max="16384" width="9.00390625" style="67" customWidth="1"/>
  </cols>
  <sheetData>
    <row r="1" spans="1:15" s="503" customFormat="1" ht="39.75" customHeight="1">
      <c r="A1" s="648" t="s">
        <v>0</v>
      </c>
      <c r="B1" s="649"/>
      <c r="C1" s="333" t="s">
        <v>117</v>
      </c>
      <c r="D1" s="606"/>
      <c r="E1" s="607"/>
      <c r="F1" s="608"/>
      <c r="G1" s="333" t="s">
        <v>826</v>
      </c>
      <c r="H1" s="500"/>
      <c r="I1" s="501"/>
      <c r="J1" s="501"/>
      <c r="K1" s="501"/>
      <c r="L1" s="502"/>
      <c r="M1" s="502"/>
      <c r="N1" s="502"/>
      <c r="O1" s="502"/>
    </row>
    <row r="2" spans="1:15" s="503" customFormat="1" ht="39.75" customHeight="1">
      <c r="A2" s="646"/>
      <c r="B2" s="647"/>
      <c r="C2" s="333" t="s">
        <v>118</v>
      </c>
      <c r="D2" s="606"/>
      <c r="E2" s="607"/>
      <c r="F2" s="608"/>
      <c r="G2" s="334" t="s">
        <v>16</v>
      </c>
      <c r="H2" s="524">
        <f>SUM(E27)</f>
        <v>0</v>
      </c>
      <c r="I2" s="501"/>
      <c r="J2" s="501"/>
      <c r="K2" s="501"/>
      <c r="L2" s="502"/>
      <c r="M2" s="502"/>
      <c r="N2" s="502"/>
      <c r="O2" s="502"/>
    </row>
    <row r="3" spans="1:13" s="175" customFormat="1" ht="24.75" customHeight="1">
      <c r="A3" s="173" t="s">
        <v>99</v>
      </c>
      <c r="B3" s="118"/>
      <c r="C3" s="118"/>
      <c r="D3" s="118"/>
      <c r="E3" s="118"/>
      <c r="F3" s="118"/>
      <c r="G3" s="118"/>
      <c r="H3" s="492" t="s">
        <v>1561</v>
      </c>
      <c r="I3" s="174"/>
      <c r="J3" s="174"/>
      <c r="K3" s="174"/>
      <c r="L3" s="174"/>
      <c r="M3" s="174"/>
    </row>
    <row r="4" spans="1:13" s="175" customFormat="1" ht="30" customHeight="1">
      <c r="A4" s="596" t="s">
        <v>1</v>
      </c>
      <c r="B4" s="597"/>
      <c r="C4" s="626" t="s">
        <v>121</v>
      </c>
      <c r="D4" s="636"/>
      <c r="E4" s="626" t="s">
        <v>1415</v>
      </c>
      <c r="F4" s="627"/>
      <c r="G4" s="623" t="s">
        <v>119</v>
      </c>
      <c r="H4" s="614"/>
      <c r="I4" s="174"/>
      <c r="J4" s="174"/>
      <c r="K4" s="174"/>
      <c r="L4" s="174"/>
      <c r="M4" s="174"/>
    </row>
    <row r="5" spans="1:13" s="175" customFormat="1" ht="30" customHeight="1">
      <c r="A5" s="644" t="s">
        <v>2</v>
      </c>
      <c r="B5" s="645"/>
      <c r="C5" s="630">
        <f>'中区・東区'!F25</f>
        <v>7050</v>
      </c>
      <c r="D5" s="650"/>
      <c r="E5" s="630">
        <f>'中区・東区'!G25</f>
        <v>0</v>
      </c>
      <c r="F5" s="638"/>
      <c r="G5" s="630">
        <f>'中区・東区'!H25</f>
        <v>23400</v>
      </c>
      <c r="H5" s="631"/>
      <c r="I5" s="174"/>
      <c r="J5" s="174"/>
      <c r="K5" s="174"/>
      <c r="L5" s="174"/>
      <c r="M5" s="174"/>
    </row>
    <row r="6" spans="1:13" s="175" customFormat="1" ht="30" customHeight="1">
      <c r="A6" s="592" t="s">
        <v>3</v>
      </c>
      <c r="B6" s="593"/>
      <c r="C6" s="609">
        <f>'中区・東区'!F48</f>
        <v>5450</v>
      </c>
      <c r="D6" s="639"/>
      <c r="E6" s="609">
        <f>'中区・東区'!G48</f>
        <v>0</v>
      </c>
      <c r="F6" s="632"/>
      <c r="G6" s="609">
        <f>'中区・東区'!H48</f>
        <v>19800</v>
      </c>
      <c r="H6" s="610"/>
      <c r="I6" s="174"/>
      <c r="J6" s="174"/>
      <c r="K6" s="174"/>
      <c r="L6" s="174"/>
      <c r="M6" s="174"/>
    </row>
    <row r="7" spans="1:13" s="175" customFormat="1" ht="30" customHeight="1">
      <c r="A7" s="592" t="s">
        <v>4</v>
      </c>
      <c r="B7" s="593"/>
      <c r="C7" s="609">
        <f>'中村区'!F48</f>
        <v>9000</v>
      </c>
      <c r="D7" s="639"/>
      <c r="E7" s="609">
        <f>'中村区'!G48</f>
        <v>0</v>
      </c>
      <c r="F7" s="632"/>
      <c r="G7" s="609">
        <f>'中村区'!H48</f>
        <v>33000</v>
      </c>
      <c r="H7" s="610"/>
      <c r="I7" s="174"/>
      <c r="J7" s="174"/>
      <c r="K7" s="174"/>
      <c r="L7" s="174"/>
      <c r="M7" s="174"/>
    </row>
    <row r="8" spans="1:13" s="175" customFormat="1" ht="30" customHeight="1">
      <c r="A8" s="592" t="s">
        <v>1433</v>
      </c>
      <c r="B8" s="593"/>
      <c r="C8" s="609">
        <f>'西区'!F48</f>
        <v>8600</v>
      </c>
      <c r="D8" s="639"/>
      <c r="E8" s="609">
        <f>'西区'!G48</f>
        <v>0</v>
      </c>
      <c r="F8" s="632"/>
      <c r="G8" s="609">
        <f>'西区'!H48</f>
        <v>35250</v>
      </c>
      <c r="H8" s="610"/>
      <c r="I8" s="174"/>
      <c r="J8" s="174"/>
      <c r="K8" s="174"/>
      <c r="L8" s="174"/>
      <c r="M8" s="174"/>
    </row>
    <row r="9" spans="1:13" s="175" customFormat="1" ht="30" customHeight="1">
      <c r="A9" s="602" t="s">
        <v>21</v>
      </c>
      <c r="B9" s="603"/>
      <c r="C9" s="609">
        <f>'北区'!F48</f>
        <v>9550</v>
      </c>
      <c r="D9" s="639"/>
      <c r="E9" s="609">
        <f>'北区'!G48</f>
        <v>0</v>
      </c>
      <c r="F9" s="632"/>
      <c r="G9" s="609">
        <f>'北区'!H48</f>
        <v>37750</v>
      </c>
      <c r="H9" s="610"/>
      <c r="I9" s="174"/>
      <c r="J9" s="174"/>
      <c r="K9" s="174"/>
      <c r="L9" s="174"/>
      <c r="M9" s="174"/>
    </row>
    <row r="10" spans="1:13" s="175" customFormat="1" ht="30" customHeight="1">
      <c r="A10" s="592" t="s">
        <v>5</v>
      </c>
      <c r="B10" s="593"/>
      <c r="C10" s="609">
        <f>'千種区・名東区'!F24</f>
        <v>10550</v>
      </c>
      <c r="D10" s="639"/>
      <c r="E10" s="609">
        <f>'千種区・名東区'!G24</f>
        <v>0</v>
      </c>
      <c r="F10" s="632"/>
      <c r="G10" s="609">
        <f>'千種区・名東区'!H24</f>
        <v>36450</v>
      </c>
      <c r="H10" s="610"/>
      <c r="I10" s="174"/>
      <c r="J10" s="174"/>
      <c r="K10" s="174"/>
      <c r="L10" s="174"/>
      <c r="M10" s="174"/>
    </row>
    <row r="11" spans="1:13" s="175" customFormat="1" ht="30" customHeight="1">
      <c r="A11" s="592" t="s">
        <v>6</v>
      </c>
      <c r="B11" s="593"/>
      <c r="C11" s="609">
        <f>'千種区・名東区'!F48</f>
        <v>9150</v>
      </c>
      <c r="D11" s="639"/>
      <c r="E11" s="609">
        <f>'千種区・名東区'!G48</f>
        <v>0</v>
      </c>
      <c r="F11" s="632"/>
      <c r="G11" s="609">
        <f>'千種区・名東区'!H48</f>
        <v>38000</v>
      </c>
      <c r="H11" s="610"/>
      <c r="I11" s="174"/>
      <c r="J11" s="174"/>
      <c r="K11" s="174"/>
      <c r="L11" s="174"/>
      <c r="M11" s="174"/>
    </row>
    <row r="12" spans="1:13" s="175" customFormat="1" ht="30" customHeight="1">
      <c r="A12" s="592" t="s">
        <v>7</v>
      </c>
      <c r="B12" s="593"/>
      <c r="C12" s="609">
        <f>'守山区・昭和区'!F27</f>
        <v>9500</v>
      </c>
      <c r="D12" s="639"/>
      <c r="E12" s="609">
        <f>'守山区・昭和区'!G27</f>
        <v>0</v>
      </c>
      <c r="F12" s="632"/>
      <c r="G12" s="609">
        <f>'守山区・昭和区'!H27</f>
        <v>39100</v>
      </c>
      <c r="H12" s="610"/>
      <c r="I12" s="174"/>
      <c r="J12" s="174"/>
      <c r="K12" s="174"/>
      <c r="L12" s="174"/>
      <c r="M12" s="174"/>
    </row>
    <row r="13" spans="1:13" s="175" customFormat="1" ht="30" customHeight="1">
      <c r="A13" s="592" t="s">
        <v>8</v>
      </c>
      <c r="B13" s="593"/>
      <c r="C13" s="609">
        <f>'守山区・昭和区'!F48</f>
        <v>8400</v>
      </c>
      <c r="D13" s="639"/>
      <c r="E13" s="609">
        <f>'守山区・昭和区'!G48</f>
        <v>0</v>
      </c>
      <c r="F13" s="632"/>
      <c r="G13" s="609">
        <f>'守山区・昭和区'!H48</f>
        <v>26000</v>
      </c>
      <c r="H13" s="610"/>
      <c r="I13" s="174"/>
      <c r="J13" s="174"/>
      <c r="K13" s="174"/>
      <c r="L13" s="174"/>
      <c r="M13" s="174"/>
    </row>
    <row r="14" spans="1:13" s="175" customFormat="1" ht="30" customHeight="1">
      <c r="A14" s="592" t="s">
        <v>10</v>
      </c>
      <c r="B14" s="593"/>
      <c r="C14" s="609">
        <f>'瑞穂区・天白区'!F24</f>
        <v>7400</v>
      </c>
      <c r="D14" s="639"/>
      <c r="E14" s="609">
        <f>'瑞穂区・天白区'!G24</f>
        <v>0</v>
      </c>
      <c r="F14" s="632"/>
      <c r="G14" s="609">
        <f>'瑞穂区・天白区'!H24</f>
        <v>23650</v>
      </c>
      <c r="H14" s="610"/>
      <c r="I14" s="174"/>
      <c r="J14" s="174"/>
      <c r="K14" s="174"/>
      <c r="L14" s="174"/>
      <c r="M14" s="174"/>
    </row>
    <row r="15" spans="1:13" s="175" customFormat="1" ht="30" customHeight="1">
      <c r="A15" s="592" t="s">
        <v>9</v>
      </c>
      <c r="B15" s="593"/>
      <c r="C15" s="609">
        <f>'瑞穂区・天白区'!F48</f>
        <v>9200</v>
      </c>
      <c r="D15" s="639"/>
      <c r="E15" s="609">
        <f>'瑞穂区・天白区'!G48</f>
        <v>0</v>
      </c>
      <c r="F15" s="632"/>
      <c r="G15" s="609">
        <f>'瑞穂区・天白区'!H48</f>
        <v>37600</v>
      </c>
      <c r="H15" s="610"/>
      <c r="I15" s="174"/>
      <c r="J15" s="174"/>
      <c r="K15" s="174"/>
      <c r="L15" s="174"/>
      <c r="M15" s="174"/>
    </row>
    <row r="16" spans="1:13" s="175" customFormat="1" ht="30" customHeight="1">
      <c r="A16" s="592" t="s">
        <v>11</v>
      </c>
      <c r="B16" s="593"/>
      <c r="C16" s="609">
        <f>'南区'!F48</f>
        <v>8850</v>
      </c>
      <c r="D16" s="639"/>
      <c r="E16" s="609">
        <f>'南区'!G48</f>
        <v>0</v>
      </c>
      <c r="F16" s="632"/>
      <c r="G16" s="609">
        <f>'南区'!H48</f>
        <v>35050</v>
      </c>
      <c r="H16" s="610"/>
      <c r="I16" s="174"/>
      <c r="J16" s="174"/>
      <c r="K16" s="174"/>
      <c r="L16" s="174"/>
      <c r="M16" s="174"/>
    </row>
    <row r="17" spans="1:13" s="175" customFormat="1" ht="30" customHeight="1">
      <c r="A17" s="592" t="s">
        <v>12</v>
      </c>
      <c r="B17" s="593"/>
      <c r="C17" s="609">
        <f>'緑区'!F48</f>
        <v>12250</v>
      </c>
      <c r="D17" s="639"/>
      <c r="E17" s="609">
        <f>'緑区'!G48</f>
        <v>0</v>
      </c>
      <c r="F17" s="632"/>
      <c r="G17" s="609">
        <f>'緑区'!H48</f>
        <v>53600</v>
      </c>
      <c r="H17" s="610"/>
      <c r="I17" s="174"/>
      <c r="J17" s="174"/>
      <c r="K17" s="174"/>
      <c r="L17" s="174"/>
      <c r="M17" s="174"/>
    </row>
    <row r="18" spans="1:13" s="175" customFormat="1" ht="30" customHeight="1">
      <c r="A18" s="592" t="s">
        <v>13</v>
      </c>
      <c r="B18" s="593"/>
      <c r="C18" s="609">
        <f>'熱田区・港区'!F20</f>
        <v>3650</v>
      </c>
      <c r="D18" s="639"/>
      <c r="E18" s="609">
        <f>'熱田区・港区'!G20</f>
        <v>0</v>
      </c>
      <c r="F18" s="632"/>
      <c r="G18" s="609">
        <f>'熱田区・港区'!H20</f>
        <v>13500</v>
      </c>
      <c r="H18" s="610"/>
      <c r="I18" s="174"/>
      <c r="J18" s="174"/>
      <c r="K18" s="174"/>
      <c r="L18" s="174"/>
      <c r="M18" s="174"/>
    </row>
    <row r="19" spans="1:13" s="175" customFormat="1" ht="30" customHeight="1">
      <c r="A19" s="592" t="s">
        <v>14</v>
      </c>
      <c r="B19" s="593"/>
      <c r="C19" s="609">
        <f>'熱田区・港区'!F48</f>
        <v>6300</v>
      </c>
      <c r="D19" s="639"/>
      <c r="E19" s="609">
        <f>'熱田区・港区'!G48</f>
        <v>0</v>
      </c>
      <c r="F19" s="632"/>
      <c r="G19" s="609">
        <f>'熱田区・港区'!H48</f>
        <v>29800</v>
      </c>
      <c r="H19" s="610"/>
      <c r="I19" s="174"/>
      <c r="J19" s="174"/>
      <c r="K19" s="174"/>
      <c r="L19" s="174"/>
      <c r="M19" s="174"/>
    </row>
    <row r="20" spans="1:13" s="175" customFormat="1" ht="30" customHeight="1">
      <c r="A20" s="594" t="s">
        <v>15</v>
      </c>
      <c r="B20" s="595"/>
      <c r="C20" s="611">
        <f>'中川区'!F48</f>
        <v>12100</v>
      </c>
      <c r="D20" s="640"/>
      <c r="E20" s="611">
        <f>'中川区'!G48</f>
        <v>0</v>
      </c>
      <c r="F20" s="633"/>
      <c r="G20" s="611">
        <f>'中川区'!H48</f>
        <v>51800</v>
      </c>
      <c r="H20" s="612"/>
      <c r="I20" s="174"/>
      <c r="J20" s="174"/>
      <c r="K20" s="174"/>
      <c r="L20" s="174"/>
      <c r="M20" s="174"/>
    </row>
    <row r="21" spans="1:13" s="175" customFormat="1" ht="30" customHeight="1">
      <c r="A21" s="596" t="s">
        <v>72</v>
      </c>
      <c r="B21" s="597"/>
      <c r="C21" s="613">
        <f>SUM(C5:C20)</f>
        <v>137000</v>
      </c>
      <c r="D21" s="641"/>
      <c r="E21" s="613">
        <f>SUM(E5:E20)</f>
        <v>0</v>
      </c>
      <c r="F21" s="634"/>
      <c r="G21" s="613">
        <f>SUM(G5:G20)</f>
        <v>533750</v>
      </c>
      <c r="H21" s="614"/>
      <c r="I21" s="174"/>
      <c r="J21" s="174"/>
      <c r="K21" s="174"/>
      <c r="L21" s="174"/>
      <c r="M21" s="174"/>
    </row>
    <row r="22" spans="1:8" s="175" customFormat="1" ht="30" customHeight="1">
      <c r="A22" s="119"/>
      <c r="B22" s="119"/>
      <c r="C22" s="119"/>
      <c r="D22" s="119"/>
      <c r="E22" s="119"/>
      <c r="F22" s="119"/>
      <c r="G22" s="119"/>
      <c r="H22" s="119"/>
    </row>
    <row r="23" spans="1:8" s="175" customFormat="1" ht="30" customHeight="1">
      <c r="A23" s="589" t="s">
        <v>112</v>
      </c>
      <c r="B23" s="591"/>
      <c r="C23" s="626" t="s">
        <v>121</v>
      </c>
      <c r="D23" s="636"/>
      <c r="E23" s="626" t="s">
        <v>1415</v>
      </c>
      <c r="F23" s="627"/>
      <c r="G23" s="623" t="s">
        <v>119</v>
      </c>
      <c r="H23" s="614"/>
    </row>
    <row r="24" spans="1:8" s="175" customFormat="1" ht="30" customHeight="1">
      <c r="A24" s="604" t="s">
        <v>99</v>
      </c>
      <c r="B24" s="605"/>
      <c r="C24" s="621">
        <f>C21</f>
        <v>137000</v>
      </c>
      <c r="D24" s="642"/>
      <c r="E24" s="621">
        <f>SUM(E21)</f>
        <v>0</v>
      </c>
      <c r="F24" s="624"/>
      <c r="G24" s="621">
        <f>G21</f>
        <v>533750</v>
      </c>
      <c r="H24" s="622"/>
    </row>
    <row r="25" spans="1:8" s="175" customFormat="1" ht="30" customHeight="1">
      <c r="A25" s="600" t="s">
        <v>113</v>
      </c>
      <c r="B25" s="601"/>
      <c r="C25" s="615">
        <f>SUM('表紙 (尾張地区)'!C37)</f>
        <v>125150</v>
      </c>
      <c r="D25" s="643"/>
      <c r="E25" s="615">
        <f>SUM('表紙 (尾張地区)'!E37)</f>
        <v>0</v>
      </c>
      <c r="F25" s="625"/>
      <c r="G25" s="615">
        <f>SUM('表紙 (尾張地区)'!G37)</f>
        <v>650150</v>
      </c>
      <c r="H25" s="616"/>
    </row>
    <row r="26" spans="1:8" s="175" customFormat="1" ht="30" customHeight="1">
      <c r="A26" s="598" t="s">
        <v>114</v>
      </c>
      <c r="B26" s="599"/>
      <c r="C26" s="617">
        <f>SUM('表紙 (三河地区)'!C27)</f>
        <v>54000</v>
      </c>
      <c r="D26" s="635"/>
      <c r="E26" s="617">
        <f>SUM('表紙 (三河地区)'!E27)</f>
        <v>0</v>
      </c>
      <c r="F26" s="628"/>
      <c r="G26" s="617">
        <f>SUM('表紙 (三河地区)'!G27)</f>
        <v>504150</v>
      </c>
      <c r="H26" s="618"/>
    </row>
    <row r="27" spans="1:8" s="175" customFormat="1" ht="30" customHeight="1">
      <c r="A27" s="589" t="s">
        <v>72</v>
      </c>
      <c r="B27" s="590"/>
      <c r="C27" s="619">
        <f>SUM(C24:C26)</f>
        <v>316150</v>
      </c>
      <c r="D27" s="637"/>
      <c r="E27" s="619">
        <f>SUM(E24:E26)</f>
        <v>0</v>
      </c>
      <c r="F27" s="629"/>
      <c r="G27" s="619">
        <f>SUM(G24:G26)</f>
        <v>1688050</v>
      </c>
      <c r="H27" s="620"/>
    </row>
    <row r="28" ht="19.5" customHeight="1">
      <c r="H28" s="570" t="s">
        <v>115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5F" sheet="1" objects="1" scenarios="1" formatCells="0"/>
  <mergeCells count="96">
    <mergeCell ref="A2:B2"/>
    <mergeCell ref="A1:B1"/>
    <mergeCell ref="C10:D10"/>
    <mergeCell ref="C11:D11"/>
    <mergeCell ref="C12:D12"/>
    <mergeCell ref="C5:D5"/>
    <mergeCell ref="C6:D6"/>
    <mergeCell ref="C7:D7"/>
    <mergeCell ref="C8:D8"/>
    <mergeCell ref="C9:D9"/>
    <mergeCell ref="A4:B4"/>
    <mergeCell ref="C13:D13"/>
    <mergeCell ref="C14:D14"/>
    <mergeCell ref="C15:D15"/>
    <mergeCell ref="C16:D16"/>
    <mergeCell ref="C17:D17"/>
    <mergeCell ref="A5:B5"/>
    <mergeCell ref="A6:B6"/>
    <mergeCell ref="A7:B7"/>
    <mergeCell ref="A8:B8"/>
    <mergeCell ref="C18:D18"/>
    <mergeCell ref="C19:D19"/>
    <mergeCell ref="C20:D20"/>
    <mergeCell ref="C21:D21"/>
    <mergeCell ref="C24:D24"/>
    <mergeCell ref="C25:D25"/>
    <mergeCell ref="C26:D26"/>
    <mergeCell ref="C23:D23"/>
    <mergeCell ref="C27:D27"/>
    <mergeCell ref="C4:D4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5:F25"/>
    <mergeCell ref="E23:F23"/>
    <mergeCell ref="E26:F26"/>
    <mergeCell ref="E27:F27"/>
    <mergeCell ref="G4:H4"/>
    <mergeCell ref="G5:H5"/>
    <mergeCell ref="G6:H6"/>
    <mergeCell ref="G7:H7"/>
    <mergeCell ref="G8:H8"/>
    <mergeCell ref="G25:H25"/>
    <mergeCell ref="G26:H26"/>
    <mergeCell ref="G27:H27"/>
    <mergeCell ref="G24:H24"/>
    <mergeCell ref="G23:H23"/>
    <mergeCell ref="G9:H9"/>
    <mergeCell ref="G10:H10"/>
    <mergeCell ref="G11:H11"/>
    <mergeCell ref="G12:H12"/>
    <mergeCell ref="G13:H13"/>
    <mergeCell ref="D1:F1"/>
    <mergeCell ref="D2:F2"/>
    <mergeCell ref="G18:H18"/>
    <mergeCell ref="G19:H19"/>
    <mergeCell ref="G20:H20"/>
    <mergeCell ref="G21:H21"/>
    <mergeCell ref="G15:H15"/>
    <mergeCell ref="G16:H16"/>
    <mergeCell ref="G17:H17"/>
    <mergeCell ref="G14:H14"/>
    <mergeCell ref="A9:B9"/>
    <mergeCell ref="A10:B10"/>
    <mergeCell ref="A24:B24"/>
    <mergeCell ref="A11:B11"/>
    <mergeCell ref="A12:B12"/>
    <mergeCell ref="A13:B13"/>
    <mergeCell ref="A14:B14"/>
    <mergeCell ref="A15:B15"/>
    <mergeCell ref="A16:B16"/>
    <mergeCell ref="A27:B27"/>
    <mergeCell ref="A23:B23"/>
    <mergeCell ref="A17:B17"/>
    <mergeCell ref="A18:B18"/>
    <mergeCell ref="A19:B19"/>
    <mergeCell ref="A20:B20"/>
    <mergeCell ref="A21:B21"/>
    <mergeCell ref="A26:B26"/>
    <mergeCell ref="A25:B25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9" location="西区!A1" tooltip="西区ページへジャンプ" display="西区"/>
    <hyperlink ref="A20" location="中川区!A1" tooltip="中川区ページへジャンプ" display="中川区"/>
    <hyperlink ref="A25" location="'表紙 (尾張地区)'!A1" tooltip="尾張地区表紙へジャンプ" display="尾張地区"/>
    <hyperlink ref="A7" location="中村区!A1" tooltip="中村区ページへジャンプ" display="中村区"/>
    <hyperlink ref="A16" location="南区!A1" tooltip="南区ページへジャンプ" display="南区"/>
    <hyperlink ref="A17" location="緑区!A1" tooltip="緑区ページへジャンプ" display="緑区"/>
    <hyperlink ref="A8" location="北区!A1" tooltip="北区ページへジャンプ" display="北区"/>
    <hyperlink ref="A26" location="'表紙 (三河地区)'!A1" tooltip="三河地区表紙へジャンプ" display="三河地区"/>
    <hyperlink ref="A5" location="中区・東区!A1" tooltip="中区ページへジャンプ" display="中区"/>
    <hyperlink ref="A6" location="中区・東区!A1" tooltip="東区ページへジャンプ" display="東区"/>
    <hyperlink ref="A10" location="千種区・名東区!A1" tooltip="千種区ページへジャンプ" display="千種区"/>
    <hyperlink ref="A11" location="千種区・名東区!A1" tooltip="名東区ページへジャンプ" display="名東区"/>
    <hyperlink ref="A12" location="守山区・昭和区!A1" tooltip="守山区ページへジャンプ" display="守山区"/>
    <hyperlink ref="A13" location="守山区・昭和区!A1" tooltip="昭和区ページへジャンプ" display="昭和区"/>
    <hyperlink ref="A14" location="瑞穂区・天白区!A1" tooltip="瑞穂区ページへジャンプ" display="瑞穂区"/>
    <hyperlink ref="A15" location="瑞穂区・天白区!A1" tooltip="天白区ページへジャンプ" display="天白区"/>
    <hyperlink ref="A18" location="熱田区・港区!A1" tooltip="熱田区ページへジャンプ" display="熱田区"/>
    <hyperlink ref="A19" location="熱田区・港区!A1" tooltip="港区ページへジャンプ" display="港区"/>
    <hyperlink ref="A8:B8" location="西区!A1" tooltip="北区ページへジャンプ" display="西区"/>
    <hyperlink ref="A9:B9" location="北区!A1" tooltip="西区ページへジャンプ" display="北区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3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0" t="s">
        <v>46</v>
      </c>
      <c r="B5" s="551"/>
      <c r="C5" s="551"/>
      <c r="D5" s="209" t="s">
        <v>491</v>
      </c>
      <c r="E5" s="79" t="s">
        <v>1166</v>
      </c>
      <c r="F5" s="48">
        <v>700</v>
      </c>
      <c r="G5" s="113"/>
      <c r="H5" s="340">
        <v>3750</v>
      </c>
    </row>
    <row r="6" spans="1:8" ht="19.5" customHeight="1">
      <c r="A6" s="336">
        <f>SUM(F48)</f>
        <v>7300</v>
      </c>
      <c r="B6" s="104" t="s">
        <v>100</v>
      </c>
      <c r="C6" s="104">
        <f>SUM(G48)</f>
        <v>0</v>
      </c>
      <c r="D6" s="210" t="s">
        <v>492</v>
      </c>
      <c r="E6" s="80" t="s">
        <v>1167</v>
      </c>
      <c r="F6" s="44">
        <v>400</v>
      </c>
      <c r="G6" s="120"/>
      <c r="H6" s="341">
        <v>2300</v>
      </c>
    </row>
    <row r="7" spans="1:8" ht="19.5" customHeight="1">
      <c r="A7" s="393"/>
      <c r="B7" s="394"/>
      <c r="C7" s="394"/>
      <c r="D7" s="210" t="s">
        <v>493</v>
      </c>
      <c r="E7" s="80" t="s">
        <v>1540</v>
      </c>
      <c r="F7" s="44">
        <v>300</v>
      </c>
      <c r="G7" s="120"/>
      <c r="H7" s="341">
        <v>1400</v>
      </c>
    </row>
    <row r="8" spans="1:8" ht="19.5" customHeight="1">
      <c r="A8" s="393"/>
      <c r="B8" s="394"/>
      <c r="C8" s="394"/>
      <c r="D8" s="210" t="s">
        <v>494</v>
      </c>
      <c r="E8" s="80" t="s">
        <v>1168</v>
      </c>
      <c r="F8" s="44">
        <v>350</v>
      </c>
      <c r="G8" s="120"/>
      <c r="H8" s="341">
        <v>1700</v>
      </c>
    </row>
    <row r="9" spans="1:8" ht="19.5" customHeight="1">
      <c r="A9" s="395"/>
      <c r="B9" s="396"/>
      <c r="C9" s="396"/>
      <c r="D9" s="210" t="s">
        <v>495</v>
      </c>
      <c r="E9" s="80" t="s">
        <v>1169</v>
      </c>
      <c r="F9" s="44">
        <v>250</v>
      </c>
      <c r="G9" s="120"/>
      <c r="H9" s="341">
        <v>1650</v>
      </c>
    </row>
    <row r="10" spans="1:8" ht="19.5" customHeight="1">
      <c r="A10" s="395"/>
      <c r="B10" s="396"/>
      <c r="C10" s="396"/>
      <c r="D10" s="210" t="s">
        <v>496</v>
      </c>
      <c r="E10" s="80" t="s">
        <v>1170</v>
      </c>
      <c r="F10" s="44">
        <v>350</v>
      </c>
      <c r="G10" s="120"/>
      <c r="H10" s="341">
        <v>1500</v>
      </c>
    </row>
    <row r="11" spans="1:8" ht="19.5" customHeight="1">
      <c r="A11" s="395"/>
      <c r="B11" s="396"/>
      <c r="C11" s="396"/>
      <c r="D11" s="210" t="s">
        <v>497</v>
      </c>
      <c r="E11" s="80" t="s">
        <v>1171</v>
      </c>
      <c r="F11" s="44">
        <v>450</v>
      </c>
      <c r="G11" s="120"/>
      <c r="H11" s="341">
        <v>1650</v>
      </c>
    </row>
    <row r="12" spans="1:8" ht="19.5" customHeight="1">
      <c r="A12" s="395"/>
      <c r="B12" s="396"/>
      <c r="C12" s="396"/>
      <c r="D12" s="210" t="s">
        <v>498</v>
      </c>
      <c r="E12" s="80" t="s">
        <v>1172</v>
      </c>
      <c r="F12" s="44">
        <v>500</v>
      </c>
      <c r="G12" s="120"/>
      <c r="H12" s="341">
        <v>2200</v>
      </c>
    </row>
    <row r="13" spans="1:8" ht="19.5" customHeight="1">
      <c r="A13" s="395"/>
      <c r="B13" s="396"/>
      <c r="C13" s="396"/>
      <c r="D13" s="210" t="s">
        <v>499</v>
      </c>
      <c r="E13" s="80" t="s">
        <v>1173</v>
      </c>
      <c r="F13" s="44">
        <v>250</v>
      </c>
      <c r="G13" s="120"/>
      <c r="H13" s="341">
        <v>1500</v>
      </c>
    </row>
    <row r="14" spans="1:8" ht="19.5" customHeight="1">
      <c r="A14" s="366"/>
      <c r="B14" s="367"/>
      <c r="C14" s="367"/>
      <c r="D14" s="210" t="s">
        <v>500</v>
      </c>
      <c r="E14" s="80" t="s">
        <v>1174</v>
      </c>
      <c r="F14" s="44">
        <v>250</v>
      </c>
      <c r="G14" s="120"/>
      <c r="H14" s="341">
        <v>1050</v>
      </c>
    </row>
    <row r="15" spans="1:8" ht="19.5" customHeight="1">
      <c r="A15" s="395"/>
      <c r="B15" s="396"/>
      <c r="C15" s="396"/>
      <c r="D15" s="210" t="s">
        <v>501</v>
      </c>
      <c r="E15" s="80" t="s">
        <v>1175</v>
      </c>
      <c r="F15" s="44">
        <v>900</v>
      </c>
      <c r="G15" s="120"/>
      <c r="H15" s="341">
        <v>4550</v>
      </c>
    </row>
    <row r="16" spans="1:8" ht="19.5" customHeight="1">
      <c r="A16" s="395"/>
      <c r="B16" s="396"/>
      <c r="C16" s="396"/>
      <c r="D16" s="210" t="s">
        <v>502</v>
      </c>
      <c r="E16" s="80" t="s">
        <v>1176</v>
      </c>
      <c r="F16" s="44">
        <v>250</v>
      </c>
      <c r="G16" s="120"/>
      <c r="H16" s="341">
        <v>1400</v>
      </c>
    </row>
    <row r="17" spans="1:8" ht="19.5" customHeight="1">
      <c r="A17" s="366"/>
      <c r="B17" s="367"/>
      <c r="C17" s="367"/>
      <c r="D17" s="210" t="s">
        <v>503</v>
      </c>
      <c r="E17" s="80" t="s">
        <v>1177</v>
      </c>
      <c r="F17" s="44">
        <v>400</v>
      </c>
      <c r="G17" s="120"/>
      <c r="H17" s="341">
        <v>2200</v>
      </c>
    </row>
    <row r="18" spans="1:8" ht="19.5" customHeight="1">
      <c r="A18" s="395"/>
      <c r="B18" s="396"/>
      <c r="C18" s="396"/>
      <c r="D18" s="210" t="s">
        <v>504</v>
      </c>
      <c r="E18" s="80" t="s">
        <v>1178</v>
      </c>
      <c r="F18" s="44">
        <v>300</v>
      </c>
      <c r="G18" s="120"/>
      <c r="H18" s="341">
        <v>1550</v>
      </c>
    </row>
    <row r="19" spans="1:8" ht="19.5" customHeight="1">
      <c r="A19" s="395"/>
      <c r="B19" s="396"/>
      <c r="C19" s="396"/>
      <c r="D19" s="210" t="s">
        <v>505</v>
      </c>
      <c r="E19" s="80" t="s">
        <v>1179</v>
      </c>
      <c r="F19" s="44">
        <v>250</v>
      </c>
      <c r="G19" s="120"/>
      <c r="H19" s="341">
        <v>1200</v>
      </c>
    </row>
    <row r="20" spans="1:8" ht="19.5" customHeight="1">
      <c r="A20" s="395"/>
      <c r="B20" s="396"/>
      <c r="C20" s="396"/>
      <c r="D20" s="210" t="s">
        <v>506</v>
      </c>
      <c r="E20" s="80" t="s">
        <v>1180</v>
      </c>
      <c r="F20" s="44">
        <v>650</v>
      </c>
      <c r="G20" s="120"/>
      <c r="H20" s="341">
        <v>2700</v>
      </c>
    </row>
    <row r="21" spans="1:8" ht="19.5" customHeight="1">
      <c r="A21" s="395"/>
      <c r="B21" s="396"/>
      <c r="C21" s="396"/>
      <c r="D21" s="210" t="s">
        <v>507</v>
      </c>
      <c r="E21" s="80" t="s">
        <v>1181</v>
      </c>
      <c r="F21" s="44">
        <v>350</v>
      </c>
      <c r="G21" s="120"/>
      <c r="H21" s="341">
        <v>1600</v>
      </c>
    </row>
    <row r="22" spans="1:8" ht="19.5" customHeight="1">
      <c r="A22" s="395"/>
      <c r="B22" s="396"/>
      <c r="C22" s="396"/>
      <c r="D22" s="210" t="s">
        <v>508</v>
      </c>
      <c r="E22" s="80" t="s">
        <v>1182</v>
      </c>
      <c r="F22" s="44">
        <v>400</v>
      </c>
      <c r="G22" s="120"/>
      <c r="H22" s="341">
        <v>1850</v>
      </c>
    </row>
    <row r="23" spans="1:8" ht="19.5" customHeight="1">
      <c r="A23" s="395"/>
      <c r="B23" s="396"/>
      <c r="C23" s="396"/>
      <c r="D23" s="215"/>
      <c r="E23" s="80"/>
      <c r="F23" s="24"/>
      <c r="G23" s="100"/>
      <c r="H23" s="341"/>
    </row>
    <row r="24" spans="1:8" ht="19.5" customHeight="1">
      <c r="A24" s="395"/>
      <c r="B24" s="396"/>
      <c r="C24" s="396"/>
      <c r="D24" s="215"/>
      <c r="E24" s="80"/>
      <c r="F24" s="24"/>
      <c r="G24" s="100"/>
      <c r="H24" s="341"/>
    </row>
    <row r="25" spans="1:8" ht="19.5" customHeight="1">
      <c r="A25" s="395"/>
      <c r="B25" s="396"/>
      <c r="C25" s="396"/>
      <c r="D25" s="215"/>
      <c r="E25" s="23"/>
      <c r="F25" s="24"/>
      <c r="G25" s="100"/>
      <c r="H25" s="341"/>
    </row>
    <row r="26" spans="1:8" ht="19.5" customHeight="1">
      <c r="A26" s="395"/>
      <c r="B26" s="396"/>
      <c r="C26" s="396"/>
      <c r="D26" s="215"/>
      <c r="E26" s="23"/>
      <c r="F26" s="24"/>
      <c r="G26" s="100"/>
      <c r="H26" s="341"/>
    </row>
    <row r="27" spans="1:8" ht="19.5" customHeight="1">
      <c r="A27" s="395"/>
      <c r="B27" s="396"/>
      <c r="C27" s="396"/>
      <c r="D27" s="215"/>
      <c r="E27" s="23"/>
      <c r="F27" s="24"/>
      <c r="G27" s="100"/>
      <c r="H27" s="341"/>
    </row>
    <row r="28" spans="1:8" ht="19.5" customHeight="1">
      <c r="A28" s="395"/>
      <c r="B28" s="396"/>
      <c r="C28" s="396"/>
      <c r="D28" s="215"/>
      <c r="E28" s="23"/>
      <c r="F28" s="24"/>
      <c r="G28" s="100"/>
      <c r="H28" s="341"/>
    </row>
    <row r="29" spans="1:8" ht="19.5" customHeight="1">
      <c r="A29" s="102"/>
      <c r="B29" s="103"/>
      <c r="C29" s="103"/>
      <c r="D29" s="215"/>
      <c r="E29" s="23"/>
      <c r="F29" s="24"/>
      <c r="G29" s="100"/>
      <c r="H29" s="341"/>
    </row>
    <row r="30" spans="1:8" ht="19.5" customHeight="1">
      <c r="A30" s="102"/>
      <c r="B30" s="103"/>
      <c r="C30" s="103"/>
      <c r="D30" s="215"/>
      <c r="E30" s="23"/>
      <c r="F30" s="24"/>
      <c r="G30" s="100"/>
      <c r="H30" s="341"/>
    </row>
    <row r="31" spans="1:8" ht="19.5" customHeight="1">
      <c r="A31" s="102"/>
      <c r="B31" s="103"/>
      <c r="C31" s="103"/>
      <c r="D31" s="215"/>
      <c r="E31" s="23"/>
      <c r="F31" s="24"/>
      <c r="G31" s="100"/>
      <c r="H31" s="341"/>
    </row>
    <row r="32" spans="1:8" ht="19.5" customHeight="1">
      <c r="A32" s="102"/>
      <c r="B32" s="103"/>
      <c r="C32" s="103"/>
      <c r="D32" s="215"/>
      <c r="E32" s="23"/>
      <c r="F32" s="24"/>
      <c r="G32" s="100"/>
      <c r="H32" s="341"/>
    </row>
    <row r="33" spans="1:8" ht="19.5" customHeight="1">
      <c r="A33" s="102"/>
      <c r="B33" s="103"/>
      <c r="C33" s="103"/>
      <c r="D33" s="215"/>
      <c r="E33" s="23"/>
      <c r="F33" s="24"/>
      <c r="G33" s="100"/>
      <c r="H33" s="341"/>
    </row>
    <row r="34" spans="1:8" ht="19.5" customHeight="1">
      <c r="A34" s="102"/>
      <c r="B34" s="103"/>
      <c r="C34" s="103"/>
      <c r="D34" s="215"/>
      <c r="E34" s="23"/>
      <c r="F34" s="24"/>
      <c r="G34" s="100"/>
      <c r="H34" s="341"/>
    </row>
    <row r="35" spans="1:8" ht="19.5" customHeight="1">
      <c r="A35" s="102"/>
      <c r="B35" s="103"/>
      <c r="C35" s="103"/>
      <c r="D35" s="215"/>
      <c r="E35" s="23"/>
      <c r="F35" s="24"/>
      <c r="G35" s="100"/>
      <c r="H35" s="341"/>
    </row>
    <row r="36" spans="1:8" ht="19.5" customHeight="1">
      <c r="A36" s="102"/>
      <c r="B36" s="103"/>
      <c r="C36" s="103"/>
      <c r="D36" s="215"/>
      <c r="E36" s="23"/>
      <c r="F36" s="24"/>
      <c r="G36" s="100"/>
      <c r="H36" s="341"/>
    </row>
    <row r="37" spans="1:8" ht="19.5" customHeight="1">
      <c r="A37" s="102"/>
      <c r="B37" s="103"/>
      <c r="C37" s="103"/>
      <c r="D37" s="215"/>
      <c r="E37" s="23"/>
      <c r="F37" s="24"/>
      <c r="G37" s="100"/>
      <c r="H37" s="341"/>
    </row>
    <row r="38" spans="1:8" ht="19.5" customHeight="1">
      <c r="A38" s="102"/>
      <c r="B38" s="103"/>
      <c r="C38" s="103"/>
      <c r="D38" s="215"/>
      <c r="E38" s="23"/>
      <c r="F38" s="24"/>
      <c r="G38" s="100"/>
      <c r="H38" s="341"/>
    </row>
    <row r="39" spans="1:8" ht="19.5" customHeight="1">
      <c r="A39" s="102"/>
      <c r="B39" s="103"/>
      <c r="C39" s="103"/>
      <c r="D39" s="215"/>
      <c r="E39" s="23"/>
      <c r="F39" s="24"/>
      <c r="G39" s="100"/>
      <c r="H39" s="341"/>
    </row>
    <row r="40" spans="1:8" ht="19.5" customHeight="1">
      <c r="A40" s="102"/>
      <c r="B40" s="103"/>
      <c r="C40" s="103"/>
      <c r="D40" s="215"/>
      <c r="E40" s="23"/>
      <c r="F40" s="24"/>
      <c r="G40" s="100"/>
      <c r="H40" s="341"/>
    </row>
    <row r="41" spans="1:8" ht="19.5" customHeight="1">
      <c r="A41" s="102"/>
      <c r="B41" s="103"/>
      <c r="C41" s="103"/>
      <c r="D41" s="215"/>
      <c r="E41" s="23"/>
      <c r="F41" s="24"/>
      <c r="G41" s="100"/>
      <c r="H41" s="341"/>
    </row>
    <row r="42" spans="1:8" ht="19.5" customHeight="1">
      <c r="A42" s="102"/>
      <c r="B42" s="103"/>
      <c r="C42" s="103"/>
      <c r="D42" s="215"/>
      <c r="E42" s="23"/>
      <c r="F42" s="24"/>
      <c r="G42" s="100"/>
      <c r="H42" s="341"/>
    </row>
    <row r="43" spans="1:8" ht="19.5" customHeight="1">
      <c r="A43" s="102"/>
      <c r="B43" s="103"/>
      <c r="C43" s="103"/>
      <c r="D43" s="215"/>
      <c r="E43" s="23"/>
      <c r="F43" s="24"/>
      <c r="G43" s="100"/>
      <c r="H43" s="341"/>
    </row>
    <row r="44" spans="1:8" ht="19.5" customHeight="1">
      <c r="A44" s="102"/>
      <c r="B44" s="103"/>
      <c r="C44" s="103"/>
      <c r="D44" s="215"/>
      <c r="E44" s="23"/>
      <c r="F44" s="24"/>
      <c r="G44" s="100"/>
      <c r="H44" s="341"/>
    </row>
    <row r="45" spans="1:8" ht="19.5" customHeight="1">
      <c r="A45" s="102"/>
      <c r="B45" s="103"/>
      <c r="C45" s="103"/>
      <c r="D45" s="215"/>
      <c r="E45" s="23"/>
      <c r="F45" s="24"/>
      <c r="G45" s="100"/>
      <c r="H45" s="341"/>
    </row>
    <row r="46" spans="1:8" ht="19.5" customHeight="1">
      <c r="A46" s="102"/>
      <c r="B46" s="103"/>
      <c r="C46" s="103"/>
      <c r="D46" s="215"/>
      <c r="E46" s="77"/>
      <c r="F46" s="24"/>
      <c r="G46" s="100"/>
      <c r="H46" s="341"/>
    </row>
    <row r="47" spans="1:8" ht="19.5" customHeight="1">
      <c r="A47" s="105"/>
      <c r="B47" s="106"/>
      <c r="C47" s="106"/>
      <c r="D47" s="211"/>
      <c r="E47" s="78"/>
      <c r="F47" s="27"/>
      <c r="G47" s="146"/>
      <c r="H47" s="343"/>
    </row>
    <row r="48" spans="1:8" s="147" customFormat="1" ht="19.5" customHeight="1">
      <c r="A48" s="30"/>
      <c r="B48" s="75"/>
      <c r="C48" s="75"/>
      <c r="D48" s="212"/>
      <c r="E48" s="38" t="str">
        <f>CONCATENATE(FIXED(COUNTA(E5:E47),0,0),"　店")</f>
        <v>18　店</v>
      </c>
      <c r="F48" s="31">
        <f>SUM(F5:F47)</f>
        <v>7300</v>
      </c>
      <c r="G48" s="31">
        <f>SUM(G5:G47)</f>
        <v>0</v>
      </c>
      <c r="H48" s="32">
        <f>SUM(H5:H47)</f>
        <v>35750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0" ht="13.5"/>
    <row r="58" spans="1:7" s="17" customFormat="1" ht="13.5">
      <c r="A58" s="36"/>
      <c r="B58" s="36"/>
      <c r="C58" s="36"/>
      <c r="D58" s="214"/>
      <c r="E58" s="34"/>
      <c r="F58" s="35"/>
      <c r="G58" s="35"/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3:H24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A5:F48 H49:H65536 H25:H28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8" t="s">
        <v>47</v>
      </c>
      <c r="B5" s="409"/>
      <c r="C5" s="409"/>
      <c r="D5" s="209" t="s">
        <v>509</v>
      </c>
      <c r="E5" s="79" t="s">
        <v>1152</v>
      </c>
      <c r="F5" s="63">
        <v>1000</v>
      </c>
      <c r="G5" s="113"/>
      <c r="H5" s="340">
        <v>4700</v>
      </c>
    </row>
    <row r="6" spans="1:8" ht="19.5" customHeight="1">
      <c r="A6" s="107">
        <f>SUM(F48)</f>
        <v>15050</v>
      </c>
      <c r="B6" s="108" t="s">
        <v>100</v>
      </c>
      <c r="C6" s="108">
        <f>SUM(G48)</f>
        <v>0</v>
      </c>
      <c r="D6" s="210" t="s">
        <v>510</v>
      </c>
      <c r="E6" s="80" t="s">
        <v>1153</v>
      </c>
      <c r="F6" s="52">
        <v>850</v>
      </c>
      <c r="G6" s="120"/>
      <c r="H6" s="341">
        <v>5200</v>
      </c>
    </row>
    <row r="7" spans="1:8" ht="19.5" customHeight="1">
      <c r="A7" s="102"/>
      <c r="B7" s="103"/>
      <c r="C7" s="103"/>
      <c r="D7" s="210" t="s">
        <v>511</v>
      </c>
      <c r="E7" s="80" t="s">
        <v>1154</v>
      </c>
      <c r="F7" s="52">
        <v>200</v>
      </c>
      <c r="G7" s="120"/>
      <c r="H7" s="341">
        <v>1150</v>
      </c>
    </row>
    <row r="8" spans="1:8" ht="19.5" customHeight="1">
      <c r="A8" s="102"/>
      <c r="B8" s="103"/>
      <c r="C8" s="103"/>
      <c r="D8" s="210" t="s">
        <v>512</v>
      </c>
      <c r="E8" s="80" t="s">
        <v>1155</v>
      </c>
      <c r="F8" s="52">
        <v>400</v>
      </c>
      <c r="G8" s="120"/>
      <c r="H8" s="341">
        <v>2000</v>
      </c>
    </row>
    <row r="9" spans="1:8" ht="19.5" customHeight="1">
      <c r="A9" s="102"/>
      <c r="B9" s="103"/>
      <c r="C9" s="103"/>
      <c r="D9" s="210" t="s">
        <v>833</v>
      </c>
      <c r="E9" s="80" t="s">
        <v>1165</v>
      </c>
      <c r="F9" s="52">
        <v>450</v>
      </c>
      <c r="G9" s="120"/>
      <c r="H9" s="341">
        <v>1950</v>
      </c>
    </row>
    <row r="10" spans="1:8" ht="19.5" customHeight="1">
      <c r="A10" s="102"/>
      <c r="B10" s="103"/>
      <c r="C10" s="103"/>
      <c r="D10" s="210" t="s">
        <v>513</v>
      </c>
      <c r="E10" s="80" t="s">
        <v>1156</v>
      </c>
      <c r="F10" s="52">
        <v>400</v>
      </c>
      <c r="G10" s="120"/>
      <c r="H10" s="341">
        <v>2050</v>
      </c>
    </row>
    <row r="11" spans="1:8" ht="19.5" customHeight="1">
      <c r="A11" s="102"/>
      <c r="B11" s="103"/>
      <c r="C11" s="103"/>
      <c r="D11" s="210" t="s">
        <v>514</v>
      </c>
      <c r="E11" s="80" t="s">
        <v>1157</v>
      </c>
      <c r="F11" s="52">
        <v>400</v>
      </c>
      <c r="G11" s="120"/>
      <c r="H11" s="341">
        <v>1700</v>
      </c>
    </row>
    <row r="12" spans="1:8" ht="19.5" customHeight="1">
      <c r="A12" s="102"/>
      <c r="B12" s="103"/>
      <c r="C12" s="103"/>
      <c r="D12" s="210" t="s">
        <v>515</v>
      </c>
      <c r="E12" s="80" t="s">
        <v>1158</v>
      </c>
      <c r="F12" s="52">
        <v>400</v>
      </c>
      <c r="G12" s="120"/>
      <c r="H12" s="341">
        <v>2400</v>
      </c>
    </row>
    <row r="13" spans="1:8" ht="19.5" customHeight="1">
      <c r="A13" s="102"/>
      <c r="B13" s="103"/>
      <c r="C13" s="103"/>
      <c r="D13" s="210" t="s">
        <v>516</v>
      </c>
      <c r="E13" s="80" t="s">
        <v>1159</v>
      </c>
      <c r="F13" s="52">
        <v>350</v>
      </c>
      <c r="G13" s="120"/>
      <c r="H13" s="341">
        <v>1800</v>
      </c>
    </row>
    <row r="14" spans="1:8" ht="19.5" customHeight="1">
      <c r="A14" s="102"/>
      <c r="B14" s="103"/>
      <c r="C14" s="103"/>
      <c r="D14" s="210" t="s">
        <v>517</v>
      </c>
      <c r="E14" s="80" t="s">
        <v>939</v>
      </c>
      <c r="F14" s="52">
        <v>450</v>
      </c>
      <c r="G14" s="120"/>
      <c r="H14" s="341">
        <v>2150</v>
      </c>
    </row>
    <row r="15" spans="1:8" ht="19.5" customHeight="1">
      <c r="A15" s="102"/>
      <c r="B15" s="103"/>
      <c r="C15" s="103"/>
      <c r="D15" s="210" t="s">
        <v>518</v>
      </c>
      <c r="E15" s="80" t="s">
        <v>1160</v>
      </c>
      <c r="F15" s="52">
        <v>1200</v>
      </c>
      <c r="G15" s="120"/>
      <c r="H15" s="341">
        <v>6550</v>
      </c>
    </row>
    <row r="16" spans="1:8" ht="19.5" customHeight="1">
      <c r="A16" s="102"/>
      <c r="B16" s="103"/>
      <c r="C16" s="103"/>
      <c r="D16" s="210" t="s">
        <v>1537</v>
      </c>
      <c r="E16" s="80" t="s">
        <v>1538</v>
      </c>
      <c r="F16" s="52">
        <v>350</v>
      </c>
      <c r="G16" s="120"/>
      <c r="H16" s="341">
        <v>1850</v>
      </c>
    </row>
    <row r="17" spans="1:8" ht="19.5" customHeight="1">
      <c r="A17" s="102"/>
      <c r="B17" s="103"/>
      <c r="C17" s="103"/>
      <c r="D17" s="210" t="s">
        <v>519</v>
      </c>
      <c r="E17" s="80" t="s">
        <v>1161</v>
      </c>
      <c r="F17" s="52">
        <v>1150</v>
      </c>
      <c r="G17" s="120"/>
      <c r="H17" s="341">
        <v>5100</v>
      </c>
    </row>
    <row r="18" spans="1:8" ht="19.5" customHeight="1">
      <c r="A18" s="102"/>
      <c r="B18" s="103"/>
      <c r="C18" s="103"/>
      <c r="D18" s="210" t="s">
        <v>520</v>
      </c>
      <c r="E18" s="80" t="s">
        <v>940</v>
      </c>
      <c r="F18" s="52">
        <v>350</v>
      </c>
      <c r="G18" s="120"/>
      <c r="H18" s="341">
        <v>1100</v>
      </c>
    </row>
    <row r="19" spans="1:8" ht="19.5" customHeight="1">
      <c r="A19" s="102"/>
      <c r="B19" s="103"/>
      <c r="C19" s="103"/>
      <c r="D19" s="210" t="s">
        <v>521</v>
      </c>
      <c r="E19" s="80" t="s">
        <v>941</v>
      </c>
      <c r="F19" s="52">
        <v>350</v>
      </c>
      <c r="G19" s="120"/>
      <c r="H19" s="341">
        <v>1700</v>
      </c>
    </row>
    <row r="20" spans="1:8" ht="19.5" customHeight="1">
      <c r="A20" s="102"/>
      <c r="B20" s="103"/>
      <c r="C20" s="103"/>
      <c r="D20" s="210" t="s">
        <v>522</v>
      </c>
      <c r="E20" s="80" t="s">
        <v>942</v>
      </c>
      <c r="F20" s="52">
        <v>1000</v>
      </c>
      <c r="G20" s="120"/>
      <c r="H20" s="341">
        <v>5650</v>
      </c>
    </row>
    <row r="21" spans="1:8" ht="19.5" customHeight="1">
      <c r="A21" s="397"/>
      <c r="B21" s="398"/>
      <c r="C21" s="398"/>
      <c r="D21" s="210" t="s">
        <v>523</v>
      </c>
      <c r="E21" s="80" t="s">
        <v>943</v>
      </c>
      <c r="F21" s="52">
        <v>350</v>
      </c>
      <c r="G21" s="120"/>
      <c r="H21" s="341">
        <v>2050</v>
      </c>
    </row>
    <row r="22" spans="1:8" ht="19.5" customHeight="1">
      <c r="A22" s="397"/>
      <c r="B22" s="398"/>
      <c r="C22" s="398"/>
      <c r="D22" s="210" t="s">
        <v>524</v>
      </c>
      <c r="E22" s="80" t="s">
        <v>1162</v>
      </c>
      <c r="F22" s="52">
        <v>1200</v>
      </c>
      <c r="G22" s="120"/>
      <c r="H22" s="341">
        <v>4250</v>
      </c>
    </row>
    <row r="23" spans="1:8" ht="19.5" customHeight="1">
      <c r="A23" s="397"/>
      <c r="B23" s="398"/>
      <c r="C23" s="398"/>
      <c r="D23" s="210" t="s">
        <v>525</v>
      </c>
      <c r="E23" s="80" t="s">
        <v>944</v>
      </c>
      <c r="F23" s="52">
        <v>600</v>
      </c>
      <c r="G23" s="120"/>
      <c r="H23" s="341">
        <v>2250</v>
      </c>
    </row>
    <row r="24" spans="1:8" ht="19.5" customHeight="1">
      <c r="A24" s="397"/>
      <c r="B24" s="398"/>
      <c r="C24" s="398"/>
      <c r="D24" s="210" t="s">
        <v>526</v>
      </c>
      <c r="E24" s="80" t="s">
        <v>945</v>
      </c>
      <c r="F24" s="52">
        <v>700</v>
      </c>
      <c r="G24" s="120"/>
      <c r="H24" s="341">
        <v>2500</v>
      </c>
    </row>
    <row r="25" spans="1:8" ht="19.5" customHeight="1">
      <c r="A25" s="397"/>
      <c r="B25" s="398"/>
      <c r="C25" s="398"/>
      <c r="D25" s="210" t="s">
        <v>527</v>
      </c>
      <c r="E25" s="80" t="s">
        <v>946</v>
      </c>
      <c r="F25" s="52">
        <v>750</v>
      </c>
      <c r="G25" s="120"/>
      <c r="H25" s="341">
        <v>2600</v>
      </c>
    </row>
    <row r="26" spans="1:8" ht="19.5" customHeight="1">
      <c r="A26" s="399"/>
      <c r="B26" s="400"/>
      <c r="C26" s="400"/>
      <c r="D26" s="210" t="s">
        <v>528</v>
      </c>
      <c r="E26" s="80" t="s">
        <v>947</v>
      </c>
      <c r="F26" s="52">
        <v>550</v>
      </c>
      <c r="G26" s="120"/>
      <c r="H26" s="341">
        <v>2100</v>
      </c>
    </row>
    <row r="27" spans="1:8" ht="19.5" customHeight="1">
      <c r="A27" s="102"/>
      <c r="B27" s="103"/>
      <c r="C27" s="103"/>
      <c r="D27" s="210" t="s">
        <v>529</v>
      </c>
      <c r="E27" s="80" t="s">
        <v>948</v>
      </c>
      <c r="F27" s="52">
        <v>550</v>
      </c>
      <c r="G27" s="120"/>
      <c r="H27" s="341">
        <v>2100</v>
      </c>
    </row>
    <row r="28" spans="1:8" ht="19.5" customHeight="1">
      <c r="A28" s="102"/>
      <c r="B28" s="103"/>
      <c r="C28" s="103"/>
      <c r="D28" s="210" t="s">
        <v>530</v>
      </c>
      <c r="E28" s="80" t="s">
        <v>1163</v>
      </c>
      <c r="F28" s="52">
        <v>350</v>
      </c>
      <c r="G28" s="120"/>
      <c r="H28" s="341">
        <v>1950</v>
      </c>
    </row>
    <row r="29" spans="1:8" ht="19.5" customHeight="1">
      <c r="A29" s="102"/>
      <c r="B29" s="103"/>
      <c r="C29" s="103"/>
      <c r="D29" s="210" t="s">
        <v>531</v>
      </c>
      <c r="E29" s="80" t="s">
        <v>1164</v>
      </c>
      <c r="F29" s="52">
        <v>700</v>
      </c>
      <c r="G29" s="120"/>
      <c r="H29" s="341">
        <v>3750</v>
      </c>
    </row>
    <row r="30" spans="1:8" ht="19.5" customHeight="1">
      <c r="A30" s="102"/>
      <c r="B30" s="103"/>
      <c r="C30" s="103"/>
      <c r="D30" s="210"/>
      <c r="E30" s="80"/>
      <c r="F30" s="52"/>
      <c r="G30" s="120"/>
      <c r="H30" s="341"/>
    </row>
    <row r="31" spans="1:8" ht="19.5" customHeight="1">
      <c r="A31" s="102"/>
      <c r="B31" s="103"/>
      <c r="C31" s="103"/>
      <c r="D31" s="215"/>
      <c r="E31" s="235"/>
      <c r="F31" s="24"/>
      <c r="G31" s="100"/>
      <c r="H31" s="341"/>
    </row>
    <row r="32" spans="1:8" ht="19.5" customHeight="1">
      <c r="A32" s="102"/>
      <c r="B32" s="103"/>
      <c r="C32" s="103"/>
      <c r="D32" s="215"/>
      <c r="E32" s="235"/>
      <c r="F32" s="24"/>
      <c r="G32" s="100"/>
      <c r="H32" s="341"/>
    </row>
    <row r="33" spans="1:8" ht="19.5" customHeight="1">
      <c r="A33" s="102"/>
      <c r="B33" s="103"/>
      <c r="C33" s="103"/>
      <c r="D33" s="215"/>
      <c r="E33" s="235"/>
      <c r="F33" s="24"/>
      <c r="G33" s="100"/>
      <c r="H33" s="341"/>
    </row>
    <row r="34" spans="1:8" ht="19.5" customHeight="1">
      <c r="A34" s="102"/>
      <c r="B34" s="103"/>
      <c r="C34" s="103"/>
      <c r="D34" s="215"/>
      <c r="E34" s="235"/>
      <c r="F34" s="24"/>
      <c r="G34" s="100"/>
      <c r="H34" s="341"/>
    </row>
    <row r="35" spans="1:8" ht="19.5" customHeight="1">
      <c r="A35" s="102"/>
      <c r="B35" s="103"/>
      <c r="C35" s="103"/>
      <c r="D35" s="215"/>
      <c r="E35" s="236"/>
      <c r="F35" s="24"/>
      <c r="G35" s="100"/>
      <c r="H35" s="341"/>
    </row>
    <row r="36" spans="1:8" ht="19.5" customHeight="1">
      <c r="A36" s="102"/>
      <c r="B36" s="103"/>
      <c r="C36" s="103"/>
      <c r="D36" s="215"/>
      <c r="E36" s="236"/>
      <c r="F36" s="24"/>
      <c r="G36" s="100"/>
      <c r="H36" s="341"/>
    </row>
    <row r="37" spans="1:8" ht="19.5" customHeight="1">
      <c r="A37" s="102"/>
      <c r="B37" s="103"/>
      <c r="C37" s="103"/>
      <c r="D37" s="215"/>
      <c r="E37" s="236"/>
      <c r="F37" s="24"/>
      <c r="G37" s="100"/>
      <c r="H37" s="341"/>
    </row>
    <row r="38" spans="1:8" ht="19.5" customHeight="1">
      <c r="A38" s="102"/>
      <c r="B38" s="103"/>
      <c r="C38" s="103"/>
      <c r="D38" s="215"/>
      <c r="E38" s="236"/>
      <c r="F38" s="24"/>
      <c r="G38" s="100"/>
      <c r="H38" s="341"/>
    </row>
    <row r="39" spans="1:8" ht="19.5" customHeight="1">
      <c r="A39" s="102"/>
      <c r="B39" s="103"/>
      <c r="C39" s="103"/>
      <c r="D39" s="215"/>
      <c r="E39" s="236"/>
      <c r="F39" s="24"/>
      <c r="G39" s="100"/>
      <c r="H39" s="341"/>
    </row>
    <row r="40" spans="1:8" ht="19.5" customHeight="1">
      <c r="A40" s="102"/>
      <c r="B40" s="103"/>
      <c r="C40" s="103"/>
      <c r="D40" s="219"/>
      <c r="E40" s="236"/>
      <c r="F40" s="24"/>
      <c r="G40" s="100"/>
      <c r="H40" s="341"/>
    </row>
    <row r="41" spans="1:8" ht="19.5" customHeight="1">
      <c r="A41" s="102"/>
      <c r="B41" s="103"/>
      <c r="C41" s="103"/>
      <c r="D41" s="219"/>
      <c r="E41" s="23"/>
      <c r="F41" s="24"/>
      <c r="G41" s="100"/>
      <c r="H41" s="341"/>
    </row>
    <row r="42" spans="1:8" ht="19.5" customHeight="1">
      <c r="A42" s="102"/>
      <c r="B42" s="103"/>
      <c r="C42" s="103"/>
      <c r="D42" s="219"/>
      <c r="E42" s="23"/>
      <c r="F42" s="24"/>
      <c r="G42" s="100"/>
      <c r="H42" s="341"/>
    </row>
    <row r="43" spans="1:8" ht="19.5" customHeight="1">
      <c r="A43" s="102"/>
      <c r="B43" s="103"/>
      <c r="C43" s="103"/>
      <c r="D43" s="219"/>
      <c r="E43" s="23"/>
      <c r="F43" s="24"/>
      <c r="G43" s="100"/>
      <c r="H43" s="341"/>
    </row>
    <row r="44" spans="1:8" ht="19.5" customHeight="1">
      <c r="A44" s="102"/>
      <c r="B44" s="103"/>
      <c r="C44" s="103"/>
      <c r="D44" s="219"/>
      <c r="E44" s="23"/>
      <c r="F44" s="24"/>
      <c r="G44" s="100"/>
      <c r="H44" s="341"/>
    </row>
    <row r="45" spans="1:8" ht="19.5" customHeight="1">
      <c r="A45" s="102"/>
      <c r="B45" s="103"/>
      <c r="C45" s="103"/>
      <c r="D45" s="219"/>
      <c r="E45" s="23"/>
      <c r="F45" s="24"/>
      <c r="G45" s="100"/>
      <c r="H45" s="341"/>
    </row>
    <row r="46" spans="1:8" ht="19.5" customHeight="1">
      <c r="A46" s="102"/>
      <c r="B46" s="103"/>
      <c r="C46" s="103"/>
      <c r="D46" s="219"/>
      <c r="E46" s="23"/>
      <c r="F46" s="24"/>
      <c r="G46" s="100"/>
      <c r="H46" s="341"/>
    </row>
    <row r="47" spans="1:8" ht="19.5" customHeight="1">
      <c r="A47" s="105"/>
      <c r="B47" s="106"/>
      <c r="C47" s="106"/>
      <c r="D47" s="220"/>
      <c r="E47" s="26"/>
      <c r="F47" s="27"/>
      <c r="G47" s="146"/>
      <c r="H47" s="343"/>
    </row>
    <row r="48" spans="1:8" s="147" customFormat="1" ht="19.5" customHeight="1">
      <c r="A48" s="30"/>
      <c r="B48" s="75"/>
      <c r="C48" s="75"/>
      <c r="D48" s="218"/>
      <c r="E48" s="38" t="str">
        <f>CONCATENATE(FIXED(COUNTA(E5:E47),0,0),"　店")</f>
        <v>25　店</v>
      </c>
      <c r="F48" s="31">
        <f>SUM(F5:F47)</f>
        <v>15050</v>
      </c>
      <c r="G48" s="31">
        <f>SUM(G5:G47)</f>
        <v>0</v>
      </c>
      <c r="H48" s="32">
        <f>SUM(H5:H47)</f>
        <v>70600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SUM(C6,C33)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0" t="s">
        <v>48</v>
      </c>
      <c r="B5" s="551"/>
      <c r="C5" s="551"/>
      <c r="D5" s="209" t="s">
        <v>532</v>
      </c>
      <c r="E5" s="79" t="s">
        <v>1132</v>
      </c>
      <c r="F5" s="63">
        <v>350</v>
      </c>
      <c r="G5" s="113"/>
      <c r="H5" s="340">
        <v>2550</v>
      </c>
    </row>
    <row r="6" spans="1:8" ht="19.5" customHeight="1">
      <c r="A6" s="107">
        <f>SUM(F30)</f>
        <v>5050</v>
      </c>
      <c r="B6" s="108" t="s">
        <v>100</v>
      </c>
      <c r="C6" s="108">
        <f>SUM(G30)</f>
        <v>0</v>
      </c>
      <c r="D6" s="210" t="s">
        <v>533</v>
      </c>
      <c r="E6" s="80" t="s">
        <v>1560</v>
      </c>
      <c r="F6" s="52">
        <v>250</v>
      </c>
      <c r="G6" s="120"/>
      <c r="H6" s="341">
        <v>1550</v>
      </c>
    </row>
    <row r="7" spans="1:8" ht="19.5" customHeight="1">
      <c r="A7" s="395"/>
      <c r="B7" s="396"/>
      <c r="C7" s="396"/>
      <c r="D7" s="210" t="s">
        <v>534</v>
      </c>
      <c r="E7" s="80" t="s">
        <v>1133</v>
      </c>
      <c r="F7" s="52">
        <v>350</v>
      </c>
      <c r="G7" s="120"/>
      <c r="H7" s="341">
        <v>2500</v>
      </c>
    </row>
    <row r="8" spans="1:8" ht="19.5" customHeight="1">
      <c r="A8" s="395"/>
      <c r="B8" s="396"/>
      <c r="C8" s="396"/>
      <c r="D8" s="210" t="s">
        <v>535</v>
      </c>
      <c r="E8" s="80" t="s">
        <v>1134</v>
      </c>
      <c r="F8" s="52">
        <v>300</v>
      </c>
      <c r="G8" s="120"/>
      <c r="H8" s="341">
        <v>1600</v>
      </c>
    </row>
    <row r="9" spans="1:8" ht="19.5" customHeight="1">
      <c r="A9" s="395"/>
      <c r="B9" s="396"/>
      <c r="C9" s="396"/>
      <c r="D9" s="210" t="s">
        <v>536</v>
      </c>
      <c r="E9" s="80" t="s">
        <v>1135</v>
      </c>
      <c r="F9" s="52">
        <v>350</v>
      </c>
      <c r="G9" s="120"/>
      <c r="H9" s="341">
        <v>2400</v>
      </c>
    </row>
    <row r="10" spans="1:8" ht="19.5" customHeight="1">
      <c r="A10" s="395"/>
      <c r="B10" s="396"/>
      <c r="C10" s="396"/>
      <c r="D10" s="210" t="s">
        <v>537</v>
      </c>
      <c r="E10" s="80" t="s">
        <v>1136</v>
      </c>
      <c r="F10" s="52">
        <v>300</v>
      </c>
      <c r="G10" s="120"/>
      <c r="H10" s="341">
        <v>1900</v>
      </c>
    </row>
    <row r="11" spans="1:8" ht="19.5" customHeight="1">
      <c r="A11" s="395"/>
      <c r="B11" s="396"/>
      <c r="C11" s="396"/>
      <c r="D11" s="210" t="s">
        <v>538</v>
      </c>
      <c r="E11" s="80" t="s">
        <v>1137</v>
      </c>
      <c r="F11" s="52">
        <v>500</v>
      </c>
      <c r="G11" s="120"/>
      <c r="H11" s="341">
        <v>3600</v>
      </c>
    </row>
    <row r="12" spans="1:8" ht="19.5" customHeight="1">
      <c r="A12" s="395"/>
      <c r="B12" s="396"/>
      <c r="C12" s="396"/>
      <c r="D12" s="210" t="s">
        <v>539</v>
      </c>
      <c r="E12" s="80" t="s">
        <v>1138</v>
      </c>
      <c r="F12" s="52">
        <v>300</v>
      </c>
      <c r="G12" s="120"/>
      <c r="H12" s="341">
        <v>1450</v>
      </c>
    </row>
    <row r="13" spans="1:8" ht="19.5" customHeight="1">
      <c r="A13" s="395"/>
      <c r="B13" s="396"/>
      <c r="C13" s="396"/>
      <c r="D13" s="210" t="s">
        <v>540</v>
      </c>
      <c r="E13" s="80" t="s">
        <v>1139</v>
      </c>
      <c r="F13" s="52">
        <v>300</v>
      </c>
      <c r="G13" s="120"/>
      <c r="H13" s="341">
        <v>1550</v>
      </c>
    </row>
    <row r="14" spans="1:8" ht="19.5" customHeight="1">
      <c r="A14" s="395"/>
      <c r="B14" s="396"/>
      <c r="C14" s="396"/>
      <c r="D14" s="210" t="s">
        <v>541</v>
      </c>
      <c r="E14" s="80" t="s">
        <v>1140</v>
      </c>
      <c r="F14" s="52">
        <v>200</v>
      </c>
      <c r="G14" s="120"/>
      <c r="H14" s="341">
        <v>1100</v>
      </c>
    </row>
    <row r="15" spans="1:8" ht="19.5" customHeight="1">
      <c r="A15" s="366"/>
      <c r="B15" s="367"/>
      <c r="C15" s="367"/>
      <c r="D15" s="210" t="s">
        <v>542</v>
      </c>
      <c r="E15" s="80" t="s">
        <v>1141</v>
      </c>
      <c r="F15" s="52">
        <v>300</v>
      </c>
      <c r="G15" s="120"/>
      <c r="H15" s="341">
        <v>1200</v>
      </c>
    </row>
    <row r="16" spans="1:8" ht="19.5" customHeight="1">
      <c r="A16" s="366"/>
      <c r="B16" s="367"/>
      <c r="C16" s="367"/>
      <c r="D16" s="210" t="s">
        <v>543</v>
      </c>
      <c r="E16" s="80" t="s">
        <v>1142</v>
      </c>
      <c r="F16" s="52">
        <v>250</v>
      </c>
      <c r="G16" s="120"/>
      <c r="H16" s="341">
        <v>900</v>
      </c>
    </row>
    <row r="17" spans="1:8" ht="19.5" customHeight="1">
      <c r="A17" s="366"/>
      <c r="B17" s="367"/>
      <c r="C17" s="367"/>
      <c r="D17" s="210" t="s">
        <v>544</v>
      </c>
      <c r="E17" s="80" t="s">
        <v>1143</v>
      </c>
      <c r="F17" s="52">
        <v>500</v>
      </c>
      <c r="G17" s="120"/>
      <c r="H17" s="341">
        <v>3200</v>
      </c>
    </row>
    <row r="18" spans="1:8" ht="19.5" customHeight="1">
      <c r="A18" s="395"/>
      <c r="B18" s="396"/>
      <c r="C18" s="396"/>
      <c r="D18" s="210" t="s">
        <v>545</v>
      </c>
      <c r="E18" s="80" t="s">
        <v>1144</v>
      </c>
      <c r="F18" s="52">
        <v>300</v>
      </c>
      <c r="G18" s="120"/>
      <c r="H18" s="341">
        <v>1800</v>
      </c>
    </row>
    <row r="19" spans="1:8" ht="19.5" customHeight="1">
      <c r="A19" s="395"/>
      <c r="B19" s="396"/>
      <c r="C19" s="396"/>
      <c r="D19" s="210" t="s">
        <v>546</v>
      </c>
      <c r="E19" s="80" t="s">
        <v>1145</v>
      </c>
      <c r="F19" s="52">
        <v>300</v>
      </c>
      <c r="G19" s="120"/>
      <c r="H19" s="341">
        <v>1700</v>
      </c>
    </row>
    <row r="20" spans="1:8" ht="19.5" customHeight="1">
      <c r="A20" s="395"/>
      <c r="B20" s="396"/>
      <c r="C20" s="396"/>
      <c r="D20" s="210" t="s">
        <v>547</v>
      </c>
      <c r="E20" s="80" t="s">
        <v>1146</v>
      </c>
      <c r="F20" s="52">
        <v>200</v>
      </c>
      <c r="G20" s="120"/>
      <c r="H20" s="341">
        <v>1500</v>
      </c>
    </row>
    <row r="21" spans="1:8" ht="19.5" customHeight="1">
      <c r="A21" s="395"/>
      <c r="B21" s="396"/>
      <c r="C21" s="396"/>
      <c r="D21" s="210"/>
      <c r="E21" s="80"/>
      <c r="F21" s="52"/>
      <c r="G21" s="120"/>
      <c r="H21" s="341"/>
    </row>
    <row r="22" spans="1:8" ht="19.5" customHeight="1">
      <c r="A22" s="395"/>
      <c r="B22" s="396"/>
      <c r="C22" s="396"/>
      <c r="D22" s="210"/>
      <c r="E22" s="80"/>
      <c r="F22" s="52"/>
      <c r="G22" s="120"/>
      <c r="H22" s="341"/>
    </row>
    <row r="23" spans="1:8" ht="19.5" customHeight="1">
      <c r="A23" s="395"/>
      <c r="B23" s="396"/>
      <c r="C23" s="396"/>
      <c r="D23" s="210"/>
      <c r="E23" s="80"/>
      <c r="F23" s="52"/>
      <c r="G23" s="120"/>
      <c r="H23" s="341"/>
    </row>
    <row r="24" spans="1:8" ht="19.5" customHeight="1">
      <c r="A24" s="395"/>
      <c r="B24" s="396"/>
      <c r="C24" s="396"/>
      <c r="D24" s="210"/>
      <c r="E24" s="80"/>
      <c r="F24" s="52"/>
      <c r="G24" s="120"/>
      <c r="H24" s="341"/>
    </row>
    <row r="25" spans="1:8" ht="19.5" customHeight="1">
      <c r="A25" s="395"/>
      <c r="B25" s="396"/>
      <c r="C25" s="396"/>
      <c r="D25" s="210"/>
      <c r="E25" s="80"/>
      <c r="F25" s="52"/>
      <c r="G25" s="120"/>
      <c r="H25" s="341"/>
    </row>
    <row r="26" spans="1:8" ht="19.5" customHeight="1">
      <c r="A26" s="395"/>
      <c r="B26" s="396"/>
      <c r="C26" s="396"/>
      <c r="D26" s="210"/>
      <c r="E26" s="80"/>
      <c r="F26" s="52"/>
      <c r="G26" s="120"/>
      <c r="H26" s="341"/>
    </row>
    <row r="27" spans="1:8" ht="19.5" customHeight="1">
      <c r="A27" s="395"/>
      <c r="B27" s="396"/>
      <c r="C27" s="396"/>
      <c r="D27" s="210"/>
      <c r="E27" s="80"/>
      <c r="F27" s="52"/>
      <c r="G27" s="120"/>
      <c r="H27" s="341"/>
    </row>
    <row r="28" spans="1:8" ht="19.5" customHeight="1">
      <c r="A28" s="395"/>
      <c r="B28" s="396"/>
      <c r="C28" s="396"/>
      <c r="D28" s="215"/>
      <c r="E28" s="23"/>
      <c r="F28" s="39"/>
      <c r="G28" s="100"/>
      <c r="H28" s="341"/>
    </row>
    <row r="29" spans="1:8" ht="19.5" customHeight="1">
      <c r="A29" s="395"/>
      <c r="B29" s="396"/>
      <c r="C29" s="396"/>
      <c r="D29" s="219"/>
      <c r="E29" s="23"/>
      <c r="F29" s="24"/>
      <c r="G29" s="100"/>
      <c r="H29" s="341"/>
    </row>
    <row r="30" spans="1:8" s="147" customFormat="1" ht="19.5" customHeight="1">
      <c r="A30" s="30"/>
      <c r="B30" s="75"/>
      <c r="C30" s="75"/>
      <c r="D30" s="218"/>
      <c r="E30" s="38" t="str">
        <f>CONCATENATE(FIXED(COUNTA(E5:E29),0,0),"　店")</f>
        <v>16　店</v>
      </c>
      <c r="F30" s="31">
        <f>SUM(F5:F29)</f>
        <v>5050</v>
      </c>
      <c r="G30" s="31">
        <f>SUM(G5:G29)</f>
        <v>0</v>
      </c>
      <c r="H30" s="149">
        <f>SUM(H5:H29)</f>
        <v>30500</v>
      </c>
    </row>
    <row r="31" spans="1:8" s="147" customFormat="1" ht="19.5" customHeight="1">
      <c r="A31" s="401"/>
      <c r="B31" s="402"/>
      <c r="C31" s="402"/>
      <c r="D31" s="220"/>
      <c r="E31" s="26"/>
      <c r="F31" s="27"/>
      <c r="G31" s="27"/>
      <c r="H31" s="342"/>
    </row>
    <row r="32" spans="1:8" ht="19.5" customHeight="1">
      <c r="A32" s="550" t="s">
        <v>49</v>
      </c>
      <c r="B32" s="551"/>
      <c r="C32" s="551"/>
      <c r="D32" s="209" t="s">
        <v>548</v>
      </c>
      <c r="E32" s="79" t="s">
        <v>1147</v>
      </c>
      <c r="F32" s="63">
        <v>400</v>
      </c>
      <c r="G32" s="113"/>
      <c r="H32" s="340">
        <v>1900</v>
      </c>
    </row>
    <row r="33" spans="1:8" ht="19.5" customHeight="1">
      <c r="A33" s="107">
        <f>SUM(F48)</f>
        <v>4550</v>
      </c>
      <c r="B33" s="108" t="s">
        <v>100</v>
      </c>
      <c r="C33" s="108">
        <f>SUM(G48)</f>
        <v>0</v>
      </c>
      <c r="D33" s="210" t="s">
        <v>549</v>
      </c>
      <c r="E33" s="80" t="s">
        <v>1148</v>
      </c>
      <c r="F33" s="52">
        <v>900</v>
      </c>
      <c r="G33" s="120"/>
      <c r="H33" s="341">
        <v>4050</v>
      </c>
    </row>
    <row r="34" spans="1:8" ht="19.5" customHeight="1">
      <c r="A34" s="395"/>
      <c r="B34" s="396"/>
      <c r="C34" s="396"/>
      <c r="D34" s="210" t="s">
        <v>550</v>
      </c>
      <c r="E34" s="80" t="s">
        <v>1149</v>
      </c>
      <c r="F34" s="52">
        <v>700</v>
      </c>
      <c r="G34" s="120"/>
      <c r="H34" s="341">
        <v>2400</v>
      </c>
    </row>
    <row r="35" spans="1:8" ht="19.5" customHeight="1">
      <c r="A35" s="395"/>
      <c r="B35" s="396"/>
      <c r="C35" s="396"/>
      <c r="D35" s="210" t="s">
        <v>551</v>
      </c>
      <c r="E35" s="80" t="s">
        <v>1150</v>
      </c>
      <c r="F35" s="52">
        <v>950</v>
      </c>
      <c r="G35" s="120"/>
      <c r="H35" s="341">
        <v>4050</v>
      </c>
    </row>
    <row r="36" spans="1:8" ht="19.5" customHeight="1">
      <c r="A36" s="102"/>
      <c r="B36" s="103"/>
      <c r="C36" s="103"/>
      <c r="D36" s="210" t="s">
        <v>552</v>
      </c>
      <c r="E36" s="80" t="s">
        <v>949</v>
      </c>
      <c r="F36" s="52">
        <v>1100</v>
      </c>
      <c r="G36" s="120"/>
      <c r="H36" s="341">
        <v>4250</v>
      </c>
    </row>
    <row r="37" spans="1:8" ht="19.5" customHeight="1">
      <c r="A37" s="102"/>
      <c r="B37" s="103"/>
      <c r="C37" s="103"/>
      <c r="D37" s="210" t="s">
        <v>553</v>
      </c>
      <c r="E37" s="80" t="s">
        <v>1151</v>
      </c>
      <c r="F37" s="52">
        <v>500</v>
      </c>
      <c r="G37" s="120"/>
      <c r="H37" s="341">
        <v>2200</v>
      </c>
    </row>
    <row r="38" spans="1:8" ht="19.5" customHeight="1">
      <c r="A38" s="102"/>
      <c r="B38" s="103"/>
      <c r="C38" s="103"/>
      <c r="D38" s="210"/>
      <c r="E38" s="80"/>
      <c r="F38" s="44"/>
      <c r="G38" s="120"/>
      <c r="H38" s="341"/>
    </row>
    <row r="39" spans="1:8" ht="19.5" customHeight="1">
      <c r="A39" s="102"/>
      <c r="B39" s="103"/>
      <c r="C39" s="103"/>
      <c r="D39" s="210"/>
      <c r="E39" s="80"/>
      <c r="F39" s="44"/>
      <c r="G39" s="120"/>
      <c r="H39" s="341"/>
    </row>
    <row r="40" spans="1:8" ht="19.5" customHeight="1">
      <c r="A40" s="102"/>
      <c r="B40" s="103"/>
      <c r="C40" s="103"/>
      <c r="D40" s="210"/>
      <c r="E40" s="80"/>
      <c r="F40" s="44"/>
      <c r="G40" s="120"/>
      <c r="H40" s="341"/>
    </row>
    <row r="41" spans="1:8" ht="19.5" customHeight="1">
      <c r="A41" s="102"/>
      <c r="B41" s="103"/>
      <c r="C41" s="103"/>
      <c r="D41" s="210"/>
      <c r="E41" s="80"/>
      <c r="F41" s="44"/>
      <c r="G41" s="120"/>
      <c r="H41" s="341"/>
    </row>
    <row r="42" spans="1:8" ht="19.5" customHeight="1">
      <c r="A42" s="102"/>
      <c r="B42" s="103"/>
      <c r="C42" s="103"/>
      <c r="D42" s="210"/>
      <c r="E42" s="80"/>
      <c r="F42" s="44"/>
      <c r="G42" s="120"/>
      <c r="H42" s="341"/>
    </row>
    <row r="43" spans="1:8" ht="19.5" customHeight="1">
      <c r="A43" s="102"/>
      <c r="B43" s="103"/>
      <c r="C43" s="103"/>
      <c r="D43" s="215"/>
      <c r="E43" s="80"/>
      <c r="F43" s="24"/>
      <c r="G43" s="100"/>
      <c r="H43" s="341"/>
    </row>
    <row r="44" spans="1:8" ht="19.5" customHeight="1">
      <c r="A44" s="102"/>
      <c r="B44" s="103"/>
      <c r="C44" s="103"/>
      <c r="D44" s="215"/>
      <c r="E44" s="80"/>
      <c r="F44" s="24"/>
      <c r="G44" s="100"/>
      <c r="H44" s="341"/>
    </row>
    <row r="45" spans="1:8" ht="19.5" customHeight="1">
      <c r="A45" s="102"/>
      <c r="B45" s="103"/>
      <c r="C45" s="103"/>
      <c r="D45" s="219"/>
      <c r="E45" s="23"/>
      <c r="F45" s="24"/>
      <c r="G45" s="100"/>
      <c r="H45" s="341"/>
    </row>
    <row r="46" spans="1:8" ht="19.5" customHeight="1">
      <c r="A46" s="102"/>
      <c r="B46" s="103"/>
      <c r="C46" s="103"/>
      <c r="D46" s="215"/>
      <c r="E46" s="234"/>
      <c r="F46" s="39"/>
      <c r="G46" s="100"/>
      <c r="H46" s="341"/>
    </row>
    <row r="47" spans="1:8" ht="19.5" customHeight="1">
      <c r="A47" s="105"/>
      <c r="B47" s="106"/>
      <c r="C47" s="106"/>
      <c r="D47" s="220"/>
      <c r="E47" s="26"/>
      <c r="F47" s="27"/>
      <c r="G47" s="146"/>
      <c r="H47" s="343"/>
    </row>
    <row r="48" spans="1:8" s="147" customFormat="1" ht="19.5" customHeight="1">
      <c r="A48" s="30"/>
      <c r="B48" s="75"/>
      <c r="C48" s="75"/>
      <c r="D48" s="218"/>
      <c r="E48" s="38" t="str">
        <f>CONCATENATE(FIXED(COUNTA(E32:E47),0,0),"　店")</f>
        <v>6　店</v>
      </c>
      <c r="F48" s="31">
        <f>SUM(F32:F47)</f>
        <v>4550</v>
      </c>
      <c r="G48" s="31">
        <f>SUM(G32:G47)</f>
        <v>0</v>
      </c>
      <c r="H48" s="32">
        <f>SUM(H32:H47)</f>
        <v>18850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SUM(C6,C26)</f>
        <v>0</v>
      </c>
    </row>
    <row r="3" spans="1:8" s="20" customFormat="1" ht="24" customHeight="1">
      <c r="A3" s="17"/>
      <c r="B3" s="17"/>
      <c r="C3" s="17"/>
      <c r="D3" s="221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8" t="s">
        <v>50</v>
      </c>
      <c r="B5" s="409"/>
      <c r="C5" s="409"/>
      <c r="D5" s="209" t="s">
        <v>554</v>
      </c>
      <c r="E5" s="79" t="s">
        <v>950</v>
      </c>
      <c r="F5" s="63">
        <v>450</v>
      </c>
      <c r="G5" s="113"/>
      <c r="H5" s="340">
        <v>1900</v>
      </c>
    </row>
    <row r="6" spans="1:8" ht="19.5" customHeight="1">
      <c r="A6" s="107">
        <f>SUM(F23)</f>
        <v>4150</v>
      </c>
      <c r="B6" s="108" t="s">
        <v>100</v>
      </c>
      <c r="C6" s="108">
        <f>SUM(G23)</f>
        <v>0</v>
      </c>
      <c r="D6" s="210" t="s">
        <v>555</v>
      </c>
      <c r="E6" s="80" t="s">
        <v>951</v>
      </c>
      <c r="F6" s="52">
        <v>400</v>
      </c>
      <c r="G6" s="120"/>
      <c r="H6" s="341">
        <v>2000</v>
      </c>
    </row>
    <row r="7" spans="1:8" ht="19.5" customHeight="1">
      <c r="A7" s="102"/>
      <c r="B7" s="103"/>
      <c r="C7" s="103"/>
      <c r="D7" s="210" t="s">
        <v>556</v>
      </c>
      <c r="E7" s="80" t="s">
        <v>952</v>
      </c>
      <c r="F7" s="52">
        <v>300</v>
      </c>
      <c r="G7" s="120"/>
      <c r="H7" s="341">
        <v>1400</v>
      </c>
    </row>
    <row r="8" spans="1:8" ht="19.5" customHeight="1">
      <c r="A8" s="102"/>
      <c r="B8" s="103"/>
      <c r="C8" s="103"/>
      <c r="D8" s="210" t="s">
        <v>557</v>
      </c>
      <c r="E8" s="80" t="s">
        <v>953</v>
      </c>
      <c r="F8" s="52">
        <v>500</v>
      </c>
      <c r="G8" s="120"/>
      <c r="H8" s="341">
        <v>1750</v>
      </c>
    </row>
    <row r="9" spans="1:8" ht="19.5" customHeight="1">
      <c r="A9" s="102"/>
      <c r="B9" s="103"/>
      <c r="C9" s="103"/>
      <c r="D9" s="210" t="s">
        <v>558</v>
      </c>
      <c r="E9" s="80" t="s">
        <v>1122</v>
      </c>
      <c r="F9" s="52">
        <v>350</v>
      </c>
      <c r="G9" s="120"/>
      <c r="H9" s="341">
        <v>1500</v>
      </c>
    </row>
    <row r="10" spans="1:8" ht="19.5" customHeight="1">
      <c r="A10" s="102"/>
      <c r="B10" s="103"/>
      <c r="C10" s="103"/>
      <c r="D10" s="210" t="s">
        <v>559</v>
      </c>
      <c r="E10" s="80" t="s">
        <v>954</v>
      </c>
      <c r="F10" s="52">
        <v>450</v>
      </c>
      <c r="G10" s="120"/>
      <c r="H10" s="341">
        <v>1200</v>
      </c>
    </row>
    <row r="11" spans="1:8" ht="19.5" customHeight="1">
      <c r="A11" s="102"/>
      <c r="B11" s="103"/>
      <c r="C11" s="103"/>
      <c r="D11" s="210" t="s">
        <v>560</v>
      </c>
      <c r="E11" s="80" t="s">
        <v>1123</v>
      </c>
      <c r="F11" s="52">
        <v>350</v>
      </c>
      <c r="G11" s="120"/>
      <c r="H11" s="341">
        <v>1650</v>
      </c>
    </row>
    <row r="12" spans="1:8" ht="19.5" customHeight="1">
      <c r="A12" s="102"/>
      <c r="B12" s="103"/>
      <c r="C12" s="103"/>
      <c r="D12" s="210" t="s">
        <v>561</v>
      </c>
      <c r="E12" s="80" t="s">
        <v>1124</v>
      </c>
      <c r="F12" s="52">
        <v>700</v>
      </c>
      <c r="G12" s="120"/>
      <c r="H12" s="341">
        <v>3350</v>
      </c>
    </row>
    <row r="13" spans="1:8" ht="19.5" customHeight="1">
      <c r="A13" s="102"/>
      <c r="B13" s="103"/>
      <c r="C13" s="103"/>
      <c r="D13" s="210" t="s">
        <v>562</v>
      </c>
      <c r="E13" s="80" t="s">
        <v>1125</v>
      </c>
      <c r="F13" s="52">
        <v>400</v>
      </c>
      <c r="G13" s="120"/>
      <c r="H13" s="341">
        <v>1700</v>
      </c>
    </row>
    <row r="14" spans="1:8" ht="19.5" customHeight="1">
      <c r="A14" s="102"/>
      <c r="B14" s="106"/>
      <c r="C14" s="106"/>
      <c r="D14" s="222" t="s">
        <v>563</v>
      </c>
      <c r="E14" s="80" t="s">
        <v>1126</v>
      </c>
      <c r="F14" s="52">
        <v>250</v>
      </c>
      <c r="G14" s="120"/>
      <c r="H14" s="341">
        <v>1050</v>
      </c>
    </row>
    <row r="15" spans="1:8" ht="19.5" customHeight="1">
      <c r="A15" s="102"/>
      <c r="B15" s="106"/>
      <c r="C15" s="106"/>
      <c r="D15" s="222"/>
      <c r="E15" s="82"/>
      <c r="F15" s="52"/>
      <c r="G15" s="120"/>
      <c r="H15" s="341"/>
    </row>
    <row r="16" spans="1:8" ht="19.5" customHeight="1">
      <c r="A16" s="102"/>
      <c r="B16" s="106"/>
      <c r="C16" s="106"/>
      <c r="D16" s="222"/>
      <c r="E16" s="82"/>
      <c r="F16" s="52"/>
      <c r="G16" s="120"/>
      <c r="H16" s="341"/>
    </row>
    <row r="17" spans="1:8" ht="19.5" customHeight="1">
      <c r="A17" s="102"/>
      <c r="B17" s="106"/>
      <c r="C17" s="106"/>
      <c r="D17" s="222"/>
      <c r="E17" s="82"/>
      <c r="F17" s="52"/>
      <c r="G17" s="120"/>
      <c r="H17" s="341"/>
    </row>
    <row r="18" spans="1:8" ht="19.5" customHeight="1">
      <c r="A18" s="102"/>
      <c r="B18" s="106"/>
      <c r="C18" s="106"/>
      <c r="D18" s="222"/>
      <c r="E18" s="82"/>
      <c r="F18" s="52"/>
      <c r="G18" s="120"/>
      <c r="H18" s="341"/>
    </row>
    <row r="19" spans="1:8" ht="19.5" customHeight="1">
      <c r="A19" s="102"/>
      <c r="B19" s="106"/>
      <c r="C19" s="106"/>
      <c r="D19" s="222"/>
      <c r="E19" s="82"/>
      <c r="F19" s="52"/>
      <c r="G19" s="120"/>
      <c r="H19" s="341"/>
    </row>
    <row r="20" spans="1:8" ht="19.5" customHeight="1">
      <c r="A20" s="102"/>
      <c r="B20" s="106"/>
      <c r="C20" s="106"/>
      <c r="D20" s="222"/>
      <c r="E20" s="82"/>
      <c r="F20" s="52"/>
      <c r="G20" s="120"/>
      <c r="H20" s="341"/>
    </row>
    <row r="21" spans="1:8" ht="19.5" customHeight="1">
      <c r="A21" s="102"/>
      <c r="B21" s="106"/>
      <c r="C21" s="106"/>
      <c r="D21" s="222"/>
      <c r="E21" s="82"/>
      <c r="F21" s="52"/>
      <c r="G21" s="120"/>
      <c r="H21" s="341"/>
    </row>
    <row r="22" spans="1:8" ht="19.5" customHeight="1">
      <c r="A22" s="102"/>
      <c r="B22" s="106"/>
      <c r="C22" s="106"/>
      <c r="D22" s="222"/>
      <c r="E22" s="82"/>
      <c r="F22" s="52"/>
      <c r="G22" s="120"/>
      <c r="H22" s="341"/>
    </row>
    <row r="23" spans="1:8" s="147" customFormat="1" ht="19.5" customHeight="1">
      <c r="A23" s="30"/>
      <c r="B23" s="75"/>
      <c r="C23" s="75"/>
      <c r="D23" s="218"/>
      <c r="E23" s="38" t="str">
        <f>CONCATENATE(FIXED(COUNTA(E5:E22),0,0),"　店")</f>
        <v>10　店</v>
      </c>
      <c r="F23" s="31">
        <f>SUM(F5:F22)</f>
        <v>4150</v>
      </c>
      <c r="G23" s="31">
        <f>SUM(G5:G22)</f>
        <v>0</v>
      </c>
      <c r="H23" s="149">
        <f>SUM(H5:H22)</f>
        <v>17500</v>
      </c>
    </row>
    <row r="24" spans="1:8" s="147" customFormat="1" ht="19.5" customHeight="1">
      <c r="A24" s="102"/>
      <c r="B24" s="106"/>
      <c r="C24" s="106"/>
      <c r="D24" s="222"/>
      <c r="E24" s="82"/>
      <c r="F24" s="52"/>
      <c r="G24" s="44"/>
      <c r="H24" s="341"/>
    </row>
    <row r="25" spans="1:8" ht="19.5" customHeight="1">
      <c r="A25" s="408" t="s">
        <v>51</v>
      </c>
      <c r="B25" s="409"/>
      <c r="C25" s="409"/>
      <c r="D25" s="209" t="s">
        <v>564</v>
      </c>
      <c r="E25" s="79" t="s">
        <v>1127</v>
      </c>
      <c r="F25" s="48">
        <v>550</v>
      </c>
      <c r="G25" s="113"/>
      <c r="H25" s="340">
        <v>2700</v>
      </c>
    </row>
    <row r="26" spans="1:8" ht="19.5" customHeight="1">
      <c r="A26" s="107">
        <f>SUM(F48)</f>
        <v>3950</v>
      </c>
      <c r="B26" s="108" t="s">
        <v>100</v>
      </c>
      <c r="C26" s="108">
        <f>SUM(G48)</f>
        <v>0</v>
      </c>
      <c r="D26" s="210" t="s">
        <v>565</v>
      </c>
      <c r="E26" s="80" t="s">
        <v>1128</v>
      </c>
      <c r="F26" s="44">
        <v>600</v>
      </c>
      <c r="G26" s="120"/>
      <c r="H26" s="341">
        <v>2800</v>
      </c>
    </row>
    <row r="27" spans="1:8" ht="19.5" customHeight="1">
      <c r="A27" s="107"/>
      <c r="B27" s="108"/>
      <c r="C27" s="108"/>
      <c r="D27" s="210" t="s">
        <v>566</v>
      </c>
      <c r="E27" s="80" t="s">
        <v>1129</v>
      </c>
      <c r="F27" s="44">
        <v>850</v>
      </c>
      <c r="G27" s="120"/>
      <c r="H27" s="341">
        <v>3300</v>
      </c>
    </row>
    <row r="28" spans="1:8" ht="19.5" customHeight="1">
      <c r="A28" s="107"/>
      <c r="B28" s="108"/>
      <c r="C28" s="108"/>
      <c r="D28" s="210" t="s">
        <v>567</v>
      </c>
      <c r="E28" s="80" t="s">
        <v>1130</v>
      </c>
      <c r="F28" s="44">
        <v>700</v>
      </c>
      <c r="G28" s="120"/>
      <c r="H28" s="341">
        <v>2250</v>
      </c>
    </row>
    <row r="29" spans="1:8" ht="19.5" customHeight="1">
      <c r="A29" s="102"/>
      <c r="B29" s="103"/>
      <c r="C29" s="103"/>
      <c r="D29" s="210" t="s">
        <v>568</v>
      </c>
      <c r="E29" s="80" t="s">
        <v>1131</v>
      </c>
      <c r="F29" s="44">
        <v>900</v>
      </c>
      <c r="G29" s="120"/>
      <c r="H29" s="341">
        <v>3550</v>
      </c>
    </row>
    <row r="30" spans="1:8" ht="19.5" customHeight="1">
      <c r="A30" s="102"/>
      <c r="B30" s="103"/>
      <c r="C30" s="103"/>
      <c r="D30" s="210" t="s">
        <v>569</v>
      </c>
      <c r="E30" s="80" t="s">
        <v>955</v>
      </c>
      <c r="F30" s="44">
        <v>350</v>
      </c>
      <c r="G30" s="120"/>
      <c r="H30" s="341">
        <v>1450</v>
      </c>
    </row>
    <row r="31" spans="1:8" ht="19.5" customHeight="1">
      <c r="A31" s="107"/>
      <c r="B31" s="108"/>
      <c r="C31" s="108"/>
      <c r="D31" s="215"/>
      <c r="E31" s="80"/>
      <c r="F31" s="24"/>
      <c r="G31" s="100"/>
      <c r="H31" s="341"/>
    </row>
    <row r="32" spans="1:8" ht="19.5" customHeight="1">
      <c r="A32" s="102"/>
      <c r="B32" s="106"/>
      <c r="C32" s="106"/>
      <c r="D32" s="222"/>
      <c r="E32" s="82"/>
      <c r="F32" s="52"/>
      <c r="G32" s="120"/>
      <c r="H32" s="341"/>
    </row>
    <row r="33" spans="1:8" ht="19.5" customHeight="1">
      <c r="A33" s="102"/>
      <c r="B33" s="106"/>
      <c r="C33" s="106"/>
      <c r="D33" s="222"/>
      <c r="E33" s="82"/>
      <c r="F33" s="52"/>
      <c r="G33" s="120"/>
      <c r="H33" s="341"/>
    </row>
    <row r="34" spans="1:8" ht="19.5" customHeight="1">
      <c r="A34" s="102"/>
      <c r="B34" s="106"/>
      <c r="C34" s="106"/>
      <c r="D34" s="222"/>
      <c r="E34" s="82"/>
      <c r="F34" s="52"/>
      <c r="G34" s="120"/>
      <c r="H34" s="341"/>
    </row>
    <row r="35" spans="1:8" ht="19.5" customHeight="1">
      <c r="A35" s="102"/>
      <c r="B35" s="106"/>
      <c r="C35" s="106"/>
      <c r="D35" s="222"/>
      <c r="E35" s="82"/>
      <c r="F35" s="52"/>
      <c r="G35" s="120"/>
      <c r="H35" s="341"/>
    </row>
    <row r="36" spans="1:8" ht="19.5" customHeight="1">
      <c r="A36" s="102"/>
      <c r="B36" s="106"/>
      <c r="C36" s="106"/>
      <c r="D36" s="222"/>
      <c r="E36" s="82"/>
      <c r="F36" s="52"/>
      <c r="G36" s="120"/>
      <c r="H36" s="341"/>
    </row>
    <row r="37" spans="1:8" ht="19.5" customHeight="1">
      <c r="A37" s="102"/>
      <c r="B37" s="106"/>
      <c r="C37" s="106"/>
      <c r="D37" s="222"/>
      <c r="E37" s="82"/>
      <c r="F37" s="52"/>
      <c r="G37" s="120"/>
      <c r="H37" s="341"/>
    </row>
    <row r="38" spans="1:8" ht="19.5" customHeight="1">
      <c r="A38" s="102"/>
      <c r="B38" s="106"/>
      <c r="C38" s="106"/>
      <c r="D38" s="222"/>
      <c r="E38" s="82"/>
      <c r="F38" s="52"/>
      <c r="G38" s="120"/>
      <c r="H38" s="341"/>
    </row>
    <row r="39" spans="1:8" ht="19.5" customHeight="1">
      <c r="A39" s="102"/>
      <c r="B39" s="106"/>
      <c r="C39" s="106"/>
      <c r="D39" s="222"/>
      <c r="E39" s="82"/>
      <c r="F39" s="52"/>
      <c r="G39" s="120"/>
      <c r="H39" s="341"/>
    </row>
    <row r="40" spans="1:8" ht="19.5" customHeight="1">
      <c r="A40" s="102"/>
      <c r="B40" s="106"/>
      <c r="C40" s="106"/>
      <c r="D40" s="222"/>
      <c r="E40" s="82"/>
      <c r="F40" s="52"/>
      <c r="G40" s="120"/>
      <c r="H40" s="341"/>
    </row>
    <row r="41" spans="1:8" ht="19.5" customHeight="1">
      <c r="A41" s="102"/>
      <c r="B41" s="106"/>
      <c r="C41" s="106"/>
      <c r="D41" s="222"/>
      <c r="E41" s="82"/>
      <c r="F41" s="52"/>
      <c r="G41" s="120"/>
      <c r="H41" s="341"/>
    </row>
    <row r="42" spans="1:8" ht="19.5" customHeight="1">
      <c r="A42" s="102"/>
      <c r="B42" s="106"/>
      <c r="C42" s="106"/>
      <c r="D42" s="222"/>
      <c r="E42" s="82"/>
      <c r="F42" s="52"/>
      <c r="G42" s="120"/>
      <c r="H42" s="341"/>
    </row>
    <row r="43" spans="1:8" ht="19.5" customHeight="1">
      <c r="A43" s="102"/>
      <c r="B43" s="106"/>
      <c r="C43" s="106"/>
      <c r="D43" s="222"/>
      <c r="E43" s="82"/>
      <c r="F43" s="52"/>
      <c r="G43" s="120"/>
      <c r="H43" s="341"/>
    </row>
    <row r="44" spans="1:8" ht="19.5" customHeight="1">
      <c r="A44" s="102"/>
      <c r="B44" s="106"/>
      <c r="C44" s="106"/>
      <c r="D44" s="222"/>
      <c r="E44" s="82"/>
      <c r="F44" s="52"/>
      <c r="G44" s="120"/>
      <c r="H44" s="341"/>
    </row>
    <row r="45" spans="1:8" ht="19.5" customHeight="1">
      <c r="A45" s="102"/>
      <c r="B45" s="106"/>
      <c r="C45" s="106"/>
      <c r="D45" s="222"/>
      <c r="E45" s="82"/>
      <c r="F45" s="52"/>
      <c r="G45" s="120"/>
      <c r="H45" s="341"/>
    </row>
    <row r="46" spans="1:8" ht="19.5" customHeight="1">
      <c r="A46" s="102"/>
      <c r="B46" s="103"/>
      <c r="C46" s="103"/>
      <c r="D46" s="215"/>
      <c r="E46" s="234"/>
      <c r="F46" s="39"/>
      <c r="G46" s="100"/>
      <c r="H46" s="341"/>
    </row>
    <row r="47" spans="1:8" ht="19.5" customHeight="1">
      <c r="A47" s="105"/>
      <c r="B47" s="106"/>
      <c r="C47" s="106"/>
      <c r="D47" s="220"/>
      <c r="E47" s="26"/>
      <c r="F47" s="27"/>
      <c r="G47" s="146"/>
      <c r="H47" s="343"/>
    </row>
    <row r="48" spans="1:8" s="147" customFormat="1" ht="19.5" customHeight="1">
      <c r="A48" s="30"/>
      <c r="B48" s="75"/>
      <c r="C48" s="75"/>
      <c r="D48" s="218"/>
      <c r="E48" s="38" t="str">
        <f>CONCATENATE(FIXED(COUNTA(E25:E47),0,0),"　店")</f>
        <v>6　店</v>
      </c>
      <c r="F48" s="31">
        <f>SUM(F25:F47)</f>
        <v>3950</v>
      </c>
      <c r="G48" s="31">
        <f>SUM(G25:G47)</f>
        <v>0</v>
      </c>
      <c r="H48" s="32">
        <f>SUM(H25:H47)</f>
        <v>16050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21" customWidth="1"/>
    <col min="5" max="5" width="20.625" style="34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SUM(C6,C20,C34)</f>
        <v>0</v>
      </c>
    </row>
    <row r="3" spans="1:8" s="20" customFormat="1" ht="24" customHeight="1">
      <c r="A3" s="17"/>
      <c r="B3" s="17"/>
      <c r="C3" s="17"/>
      <c r="D3" s="221"/>
      <c r="E3" s="680"/>
      <c r="F3" s="680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6" t="s">
        <v>820</v>
      </c>
      <c r="B5" s="407"/>
      <c r="C5" s="407"/>
      <c r="D5" s="209" t="s">
        <v>821</v>
      </c>
      <c r="E5" s="232" t="s">
        <v>1429</v>
      </c>
      <c r="F5" s="48">
        <v>450</v>
      </c>
      <c r="G5" s="113"/>
      <c r="H5" s="340">
        <v>2300</v>
      </c>
    </row>
    <row r="6" spans="1:8" ht="19.5" customHeight="1">
      <c r="A6" s="107">
        <f>SUM(F17)</f>
        <v>2100</v>
      </c>
      <c r="B6" s="108" t="s">
        <v>100</v>
      </c>
      <c r="C6" s="108">
        <f>SUM(G17)</f>
        <v>0</v>
      </c>
      <c r="D6" s="210" t="s">
        <v>822</v>
      </c>
      <c r="E6" s="233" t="s">
        <v>956</v>
      </c>
      <c r="F6" s="44">
        <v>550</v>
      </c>
      <c r="G6" s="120"/>
      <c r="H6" s="341">
        <v>2500</v>
      </c>
    </row>
    <row r="7" spans="1:8" ht="19.5" customHeight="1">
      <c r="A7" s="107"/>
      <c r="B7" s="108"/>
      <c r="C7" s="108"/>
      <c r="D7" s="210" t="s">
        <v>823</v>
      </c>
      <c r="E7" s="233" t="s">
        <v>957</v>
      </c>
      <c r="F7" s="44">
        <v>700</v>
      </c>
      <c r="G7" s="120"/>
      <c r="H7" s="341">
        <v>3350</v>
      </c>
    </row>
    <row r="8" spans="1:8" ht="19.5" customHeight="1">
      <c r="A8" s="107"/>
      <c r="B8" s="108"/>
      <c r="C8" s="108"/>
      <c r="D8" s="210" t="s">
        <v>824</v>
      </c>
      <c r="E8" s="233" t="s">
        <v>958</v>
      </c>
      <c r="F8" s="44">
        <v>400</v>
      </c>
      <c r="G8" s="120"/>
      <c r="H8" s="341">
        <v>1850</v>
      </c>
    </row>
    <row r="9" spans="1:8" ht="19.5" customHeight="1">
      <c r="A9" s="107"/>
      <c r="B9" s="108"/>
      <c r="C9" s="108"/>
      <c r="D9" s="210"/>
      <c r="E9" s="233"/>
      <c r="F9" s="44"/>
      <c r="G9" s="120"/>
      <c r="H9" s="341"/>
    </row>
    <row r="10" spans="1:8" ht="19.5" customHeight="1">
      <c r="A10" s="107"/>
      <c r="B10" s="108"/>
      <c r="C10" s="108"/>
      <c r="D10" s="210"/>
      <c r="E10" s="80"/>
      <c r="F10" s="44"/>
      <c r="G10" s="120"/>
      <c r="H10" s="341"/>
    </row>
    <row r="11" spans="1:8" ht="19.5" customHeight="1">
      <c r="A11" s="107"/>
      <c r="B11" s="108"/>
      <c r="C11" s="108"/>
      <c r="D11" s="210"/>
      <c r="E11" s="80"/>
      <c r="F11" s="44"/>
      <c r="G11" s="120"/>
      <c r="H11" s="341"/>
    </row>
    <row r="12" spans="1:8" ht="19.5" customHeight="1">
      <c r="A12" s="107"/>
      <c r="B12" s="108"/>
      <c r="C12" s="108"/>
      <c r="D12" s="210"/>
      <c r="E12" s="80"/>
      <c r="F12" s="44"/>
      <c r="G12" s="120"/>
      <c r="H12" s="341"/>
    </row>
    <row r="13" spans="1:8" ht="19.5" customHeight="1">
      <c r="A13" s="107"/>
      <c r="B13" s="108"/>
      <c r="C13" s="108"/>
      <c r="D13" s="210"/>
      <c r="E13" s="80"/>
      <c r="F13" s="44"/>
      <c r="G13" s="120"/>
      <c r="H13" s="341"/>
    </row>
    <row r="14" spans="1:8" ht="19.5" customHeight="1">
      <c r="A14" s="107"/>
      <c r="B14" s="108"/>
      <c r="C14" s="108"/>
      <c r="D14" s="210"/>
      <c r="E14" s="80"/>
      <c r="F14" s="44"/>
      <c r="G14" s="120"/>
      <c r="H14" s="341"/>
    </row>
    <row r="15" spans="1:8" ht="19.5" customHeight="1">
      <c r="A15" s="107"/>
      <c r="B15" s="108"/>
      <c r="C15" s="108"/>
      <c r="D15" s="217"/>
      <c r="E15" s="80"/>
      <c r="F15" s="24"/>
      <c r="G15" s="100"/>
      <c r="H15" s="341"/>
    </row>
    <row r="16" spans="1:8" ht="19.5" customHeight="1">
      <c r="A16" s="107"/>
      <c r="B16" s="108"/>
      <c r="C16" s="108"/>
      <c r="D16" s="217"/>
      <c r="E16" s="80"/>
      <c r="F16" s="24"/>
      <c r="G16" s="100"/>
      <c r="H16" s="341"/>
    </row>
    <row r="17" spans="1:8" s="147" customFormat="1" ht="19.5" customHeight="1">
      <c r="A17" s="30"/>
      <c r="B17" s="75"/>
      <c r="C17" s="75"/>
      <c r="D17" s="218"/>
      <c r="E17" s="38" t="str">
        <f>CONCATENATE(FIXED(COUNTA(E5:E16),0,0),"　店")</f>
        <v>4　店</v>
      </c>
      <c r="F17" s="31">
        <f>SUM(F5:F16)</f>
        <v>2100</v>
      </c>
      <c r="G17" s="31">
        <f>SUM(G5:G16)</f>
        <v>0</v>
      </c>
      <c r="H17" s="149">
        <f>SUM(H5:H16)</f>
        <v>10000</v>
      </c>
    </row>
    <row r="18" spans="1:8" s="147" customFormat="1" ht="19.5" customHeight="1">
      <c r="A18" s="403"/>
      <c r="B18" s="404"/>
      <c r="C18" s="404"/>
      <c r="D18" s="405"/>
      <c r="E18" s="26"/>
      <c r="F18" s="27"/>
      <c r="G18" s="27"/>
      <c r="H18" s="342"/>
    </row>
    <row r="19" spans="1:8" ht="19.5" customHeight="1">
      <c r="A19" s="408" t="s">
        <v>1396</v>
      </c>
      <c r="B19" s="409"/>
      <c r="C19" s="409"/>
      <c r="D19" s="209" t="s">
        <v>570</v>
      </c>
      <c r="E19" s="232" t="s">
        <v>1110</v>
      </c>
      <c r="F19" s="48">
        <v>250</v>
      </c>
      <c r="G19" s="113"/>
      <c r="H19" s="340">
        <v>1400</v>
      </c>
    </row>
    <row r="20" spans="1:8" ht="19.5" customHeight="1">
      <c r="A20" s="107">
        <f>SUM(F31)</f>
        <v>1950</v>
      </c>
      <c r="B20" s="108" t="s">
        <v>100</v>
      </c>
      <c r="C20" s="108">
        <f>SUM(G31)</f>
        <v>0</v>
      </c>
      <c r="D20" s="210" t="s">
        <v>571</v>
      </c>
      <c r="E20" s="233" t="s">
        <v>1111</v>
      </c>
      <c r="F20" s="44">
        <v>600</v>
      </c>
      <c r="G20" s="120"/>
      <c r="H20" s="341">
        <v>2150</v>
      </c>
    </row>
    <row r="21" spans="1:8" ht="19.5" customHeight="1">
      <c r="A21" s="107"/>
      <c r="B21" s="108"/>
      <c r="C21" s="108"/>
      <c r="D21" s="210" t="s">
        <v>572</v>
      </c>
      <c r="E21" s="233" t="s">
        <v>1112</v>
      </c>
      <c r="F21" s="44">
        <v>300</v>
      </c>
      <c r="G21" s="120"/>
      <c r="H21" s="341">
        <v>1750</v>
      </c>
    </row>
    <row r="22" spans="1:8" ht="19.5" customHeight="1">
      <c r="A22" s="107"/>
      <c r="B22" s="108"/>
      <c r="C22" s="108"/>
      <c r="D22" s="210" t="s">
        <v>573</v>
      </c>
      <c r="E22" s="233" t="s">
        <v>1113</v>
      </c>
      <c r="F22" s="44">
        <v>300</v>
      </c>
      <c r="G22" s="120"/>
      <c r="H22" s="341">
        <v>1500</v>
      </c>
    </row>
    <row r="23" spans="1:8" ht="19.5" customHeight="1">
      <c r="A23" s="107"/>
      <c r="B23" s="108"/>
      <c r="C23" s="108"/>
      <c r="D23" s="210" t="s">
        <v>574</v>
      </c>
      <c r="E23" s="233" t="s">
        <v>1114</v>
      </c>
      <c r="F23" s="44">
        <v>500</v>
      </c>
      <c r="G23" s="120"/>
      <c r="H23" s="341">
        <v>2650</v>
      </c>
    </row>
    <row r="24" spans="1:8" ht="19.5" customHeight="1">
      <c r="A24" s="107"/>
      <c r="B24" s="108"/>
      <c r="C24" s="108"/>
      <c r="D24" s="210"/>
      <c r="E24" s="80"/>
      <c r="F24" s="44"/>
      <c r="G24" s="120"/>
      <c r="H24" s="341"/>
    </row>
    <row r="25" spans="1:8" ht="19.5" customHeight="1">
      <c r="A25" s="107"/>
      <c r="B25" s="108"/>
      <c r="C25" s="108"/>
      <c r="D25" s="210"/>
      <c r="E25" s="80"/>
      <c r="F25" s="44"/>
      <c r="G25" s="120"/>
      <c r="H25" s="341"/>
    </row>
    <row r="26" spans="1:8" ht="19.5" customHeight="1">
      <c r="A26" s="107"/>
      <c r="B26" s="108"/>
      <c r="C26" s="108"/>
      <c r="D26" s="210"/>
      <c r="E26" s="80"/>
      <c r="F26" s="44"/>
      <c r="G26" s="120"/>
      <c r="H26" s="341"/>
    </row>
    <row r="27" spans="1:8" ht="19.5" customHeight="1">
      <c r="A27" s="107"/>
      <c r="B27" s="108"/>
      <c r="C27" s="108"/>
      <c r="D27" s="210"/>
      <c r="E27" s="80"/>
      <c r="F27" s="44"/>
      <c r="G27" s="120"/>
      <c r="H27" s="341"/>
    </row>
    <row r="28" spans="1:8" ht="19.5" customHeight="1">
      <c r="A28" s="107"/>
      <c r="B28" s="108"/>
      <c r="C28" s="108"/>
      <c r="D28" s="210"/>
      <c r="E28" s="80"/>
      <c r="F28" s="44"/>
      <c r="G28" s="120"/>
      <c r="H28" s="341"/>
    </row>
    <row r="29" spans="1:8" ht="19.5" customHeight="1">
      <c r="A29" s="107"/>
      <c r="B29" s="108"/>
      <c r="C29" s="108"/>
      <c r="D29" s="217"/>
      <c r="E29" s="80"/>
      <c r="F29" s="24"/>
      <c r="G29" s="100"/>
      <c r="H29" s="341"/>
    </row>
    <row r="30" spans="1:8" ht="19.5" customHeight="1">
      <c r="A30" s="107"/>
      <c r="B30" s="108"/>
      <c r="C30" s="108"/>
      <c r="D30" s="217"/>
      <c r="E30" s="23"/>
      <c r="F30" s="24"/>
      <c r="G30" s="100"/>
      <c r="H30" s="341"/>
    </row>
    <row r="31" spans="1:8" s="147" customFormat="1" ht="19.5" customHeight="1">
      <c r="A31" s="30"/>
      <c r="B31" s="75"/>
      <c r="C31" s="75"/>
      <c r="D31" s="218"/>
      <c r="E31" s="38" t="str">
        <f>CONCATENATE(FIXED(COUNTA(E19:E30),0,0),"　店")</f>
        <v>5　店</v>
      </c>
      <c r="F31" s="31">
        <f>SUM(F19:F30)</f>
        <v>1950</v>
      </c>
      <c r="G31" s="31">
        <f>SUM(G19:G30)</f>
        <v>0</v>
      </c>
      <c r="H31" s="149">
        <f>SUM(H19:H30)</f>
        <v>9450</v>
      </c>
    </row>
    <row r="32" spans="1:8" s="147" customFormat="1" ht="19.5" customHeight="1">
      <c r="A32" s="403"/>
      <c r="B32" s="404"/>
      <c r="C32" s="404"/>
      <c r="D32" s="405"/>
      <c r="E32" s="26"/>
      <c r="F32" s="27"/>
      <c r="G32" s="27"/>
      <c r="H32" s="342"/>
    </row>
    <row r="33" spans="1:8" ht="19.5" customHeight="1">
      <c r="A33" s="377" t="s">
        <v>52</v>
      </c>
      <c r="B33" s="76"/>
      <c r="C33" s="76"/>
      <c r="D33" s="209" t="s">
        <v>575</v>
      </c>
      <c r="E33" s="79" t="s">
        <v>1115</v>
      </c>
      <c r="F33" s="48">
        <v>1000</v>
      </c>
      <c r="G33" s="113"/>
      <c r="H33" s="340">
        <v>5200</v>
      </c>
    </row>
    <row r="34" spans="1:8" ht="19.5" customHeight="1">
      <c r="A34" s="107">
        <f>SUM(F48)</f>
        <v>3500</v>
      </c>
      <c r="B34" s="108" t="s">
        <v>100</v>
      </c>
      <c r="C34" s="108">
        <f>SUM(G48)</f>
        <v>0</v>
      </c>
      <c r="D34" s="210" t="s">
        <v>576</v>
      </c>
      <c r="E34" s="80" t="s">
        <v>1116</v>
      </c>
      <c r="F34" s="44">
        <v>300</v>
      </c>
      <c r="G34" s="120"/>
      <c r="H34" s="341">
        <v>1650</v>
      </c>
    </row>
    <row r="35" spans="1:8" ht="19.5" customHeight="1">
      <c r="A35" s="107"/>
      <c r="B35" s="108"/>
      <c r="C35" s="108"/>
      <c r="D35" s="210" t="s">
        <v>577</v>
      </c>
      <c r="E35" s="80" t="s">
        <v>1117</v>
      </c>
      <c r="F35" s="44">
        <v>250</v>
      </c>
      <c r="G35" s="120"/>
      <c r="H35" s="341">
        <v>1400</v>
      </c>
    </row>
    <row r="36" spans="1:8" ht="19.5" customHeight="1">
      <c r="A36" s="107"/>
      <c r="B36" s="108"/>
      <c r="C36" s="108"/>
      <c r="D36" s="210" t="s">
        <v>578</v>
      </c>
      <c r="E36" s="80" t="s">
        <v>1118</v>
      </c>
      <c r="F36" s="44">
        <v>900</v>
      </c>
      <c r="G36" s="120"/>
      <c r="H36" s="341">
        <v>4350</v>
      </c>
    </row>
    <row r="37" spans="1:8" ht="19.5" customHeight="1">
      <c r="A37" s="107"/>
      <c r="B37" s="108"/>
      <c r="C37" s="108"/>
      <c r="D37" s="210" t="s">
        <v>579</v>
      </c>
      <c r="E37" s="80" t="s">
        <v>1119</v>
      </c>
      <c r="F37" s="44">
        <v>300</v>
      </c>
      <c r="G37" s="120"/>
      <c r="H37" s="341">
        <v>1900</v>
      </c>
    </row>
    <row r="38" spans="1:8" ht="19.5" customHeight="1">
      <c r="A38" s="107"/>
      <c r="B38" s="108"/>
      <c r="C38" s="108"/>
      <c r="D38" s="210" t="s">
        <v>580</v>
      </c>
      <c r="E38" s="80" t="s">
        <v>1120</v>
      </c>
      <c r="F38" s="44">
        <v>400</v>
      </c>
      <c r="G38" s="120"/>
      <c r="H38" s="341">
        <v>1850</v>
      </c>
    </row>
    <row r="39" spans="1:8" ht="19.5" customHeight="1">
      <c r="A39" s="107"/>
      <c r="B39" s="108"/>
      <c r="C39" s="108"/>
      <c r="D39" s="210" t="s">
        <v>825</v>
      </c>
      <c r="E39" s="80" t="s">
        <v>1121</v>
      </c>
      <c r="F39" s="24">
        <v>350</v>
      </c>
      <c r="G39" s="100"/>
      <c r="H39" s="341">
        <v>2200</v>
      </c>
    </row>
    <row r="40" spans="1:8" ht="19.5" customHeight="1">
      <c r="A40" s="102"/>
      <c r="B40" s="103"/>
      <c r="C40" s="103"/>
      <c r="D40" s="210"/>
      <c r="E40" s="80"/>
      <c r="F40" s="24"/>
      <c r="G40" s="100"/>
      <c r="H40" s="341"/>
    </row>
    <row r="41" spans="1:8" ht="19.5" customHeight="1">
      <c r="A41" s="102"/>
      <c r="B41" s="103"/>
      <c r="C41" s="103"/>
      <c r="D41" s="219"/>
      <c r="E41" s="23"/>
      <c r="F41" s="24"/>
      <c r="G41" s="100"/>
      <c r="H41" s="341"/>
    </row>
    <row r="42" spans="1:8" ht="19.5" customHeight="1">
      <c r="A42" s="102"/>
      <c r="B42" s="103"/>
      <c r="C42" s="103"/>
      <c r="D42" s="219"/>
      <c r="E42" s="23"/>
      <c r="F42" s="24"/>
      <c r="G42" s="100"/>
      <c r="H42" s="341"/>
    </row>
    <row r="43" spans="1:8" ht="19.5" customHeight="1">
      <c r="A43" s="102"/>
      <c r="B43" s="103"/>
      <c r="C43" s="103"/>
      <c r="D43" s="219"/>
      <c r="E43" s="23"/>
      <c r="F43" s="24"/>
      <c r="G43" s="100"/>
      <c r="H43" s="341"/>
    </row>
    <row r="44" spans="1:8" ht="19.5" customHeight="1">
      <c r="A44" s="102"/>
      <c r="B44" s="103"/>
      <c r="C44" s="103"/>
      <c r="D44" s="219"/>
      <c r="E44" s="23"/>
      <c r="F44" s="24"/>
      <c r="G44" s="100"/>
      <c r="H44" s="341"/>
    </row>
    <row r="45" spans="1:8" ht="19.5" customHeight="1">
      <c r="A45" s="102"/>
      <c r="B45" s="103"/>
      <c r="C45" s="103"/>
      <c r="D45" s="219"/>
      <c r="E45" s="23"/>
      <c r="F45" s="24"/>
      <c r="G45" s="100"/>
      <c r="H45" s="341"/>
    </row>
    <row r="46" spans="1:8" ht="19.5" customHeight="1">
      <c r="A46" s="105"/>
      <c r="B46" s="106"/>
      <c r="C46" s="106"/>
      <c r="D46" s="220"/>
      <c r="E46" s="26"/>
      <c r="F46" s="27"/>
      <c r="G46" s="146"/>
      <c r="H46" s="342"/>
    </row>
    <row r="47" spans="1:8" ht="19.5" customHeight="1">
      <c r="A47" s="105"/>
      <c r="B47" s="106"/>
      <c r="C47" s="106"/>
      <c r="D47" s="220"/>
      <c r="E47" s="26"/>
      <c r="F47" s="27"/>
      <c r="G47" s="146"/>
      <c r="H47" s="343"/>
    </row>
    <row r="48" spans="1:8" s="147" customFormat="1" ht="19.5" customHeight="1">
      <c r="A48" s="30"/>
      <c r="B48" s="75"/>
      <c r="C48" s="75"/>
      <c r="D48" s="218"/>
      <c r="E48" s="38" t="str">
        <f>CONCATENATE(FIXED(COUNTA(E33:E43),0,0),"　店")</f>
        <v>7　店</v>
      </c>
      <c r="F48" s="31">
        <f>SUM(F33:F47)</f>
        <v>3500</v>
      </c>
      <c r="G48" s="31">
        <f>SUM(G33:G47)</f>
        <v>0</v>
      </c>
      <c r="H48" s="32">
        <f>SUM(H33:H47)</f>
        <v>18550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17" customFormat="1" ht="13.5" customHeight="1">
      <c r="A59" s="36"/>
      <c r="B59" s="36"/>
      <c r="C59" s="36"/>
      <c r="D59" s="242"/>
      <c r="E59" s="34"/>
      <c r="F59" s="35"/>
      <c r="G59" s="35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9 H43:H48">
      <formula1>F5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3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SUM(C6,C29)</f>
        <v>0</v>
      </c>
    </row>
    <row r="3" spans="1:8" s="20" customFormat="1" ht="24" customHeight="1">
      <c r="A3" s="17"/>
      <c r="B3" s="17"/>
      <c r="C3" s="17"/>
      <c r="D3" s="213"/>
      <c r="E3" s="680"/>
      <c r="F3" s="680"/>
      <c r="G3" s="657"/>
      <c r="H3" s="658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8" t="s">
        <v>53</v>
      </c>
      <c r="B5" s="549"/>
      <c r="C5" s="549"/>
      <c r="D5" s="216" t="s">
        <v>581</v>
      </c>
      <c r="E5" s="79" t="s">
        <v>959</v>
      </c>
      <c r="F5" s="63">
        <v>250</v>
      </c>
      <c r="G5" s="113"/>
      <c r="H5" s="340">
        <v>1350</v>
      </c>
    </row>
    <row r="6" spans="1:8" ht="19.5" customHeight="1">
      <c r="A6" s="107">
        <f>SUM(F26)</f>
        <v>3600</v>
      </c>
      <c r="B6" s="108" t="s">
        <v>100</v>
      </c>
      <c r="C6" s="108">
        <f>SUM(G26)</f>
        <v>0</v>
      </c>
      <c r="D6" s="210" t="s">
        <v>582</v>
      </c>
      <c r="E6" s="80" t="s">
        <v>960</v>
      </c>
      <c r="F6" s="52">
        <v>350</v>
      </c>
      <c r="G6" s="120"/>
      <c r="H6" s="341">
        <v>1850</v>
      </c>
    </row>
    <row r="7" spans="1:8" ht="19.5" customHeight="1">
      <c r="A7" s="107"/>
      <c r="B7" s="108"/>
      <c r="C7" s="108"/>
      <c r="D7" s="210" t="s">
        <v>583</v>
      </c>
      <c r="E7" s="80" t="s">
        <v>1101</v>
      </c>
      <c r="F7" s="52">
        <v>450</v>
      </c>
      <c r="G7" s="120"/>
      <c r="H7" s="341">
        <v>2550</v>
      </c>
    </row>
    <row r="8" spans="1:8" ht="19.5" customHeight="1">
      <c r="A8" s="107"/>
      <c r="B8" s="108"/>
      <c r="C8" s="108"/>
      <c r="D8" s="210" t="s">
        <v>584</v>
      </c>
      <c r="E8" s="80" t="s">
        <v>1102</v>
      </c>
      <c r="F8" s="52">
        <v>300</v>
      </c>
      <c r="G8" s="120"/>
      <c r="H8" s="341">
        <v>1550</v>
      </c>
    </row>
    <row r="9" spans="1:8" ht="19.5" customHeight="1">
      <c r="A9" s="102"/>
      <c r="B9" s="103"/>
      <c r="C9" s="103"/>
      <c r="D9" s="210" t="s">
        <v>585</v>
      </c>
      <c r="E9" s="80" t="s">
        <v>1103</v>
      </c>
      <c r="F9" s="52">
        <v>200</v>
      </c>
      <c r="G9" s="120"/>
      <c r="H9" s="341">
        <v>1300</v>
      </c>
    </row>
    <row r="10" spans="1:8" ht="19.5" customHeight="1">
      <c r="A10" s="102"/>
      <c r="B10" s="103"/>
      <c r="C10" s="103"/>
      <c r="D10" s="210" t="s">
        <v>586</v>
      </c>
      <c r="E10" s="80" t="s">
        <v>1435</v>
      </c>
      <c r="F10" s="52">
        <v>300</v>
      </c>
      <c r="G10" s="120"/>
      <c r="H10" s="341">
        <v>1850</v>
      </c>
    </row>
    <row r="11" spans="1:8" ht="19.5" customHeight="1">
      <c r="A11" s="102"/>
      <c r="B11" s="103"/>
      <c r="C11" s="103"/>
      <c r="D11" s="210" t="s">
        <v>587</v>
      </c>
      <c r="E11" s="80" t="s">
        <v>1436</v>
      </c>
      <c r="F11" s="52">
        <v>200</v>
      </c>
      <c r="G11" s="120"/>
      <c r="H11" s="341">
        <v>1750</v>
      </c>
    </row>
    <row r="12" spans="1:8" ht="19.5" customHeight="1">
      <c r="A12" s="102"/>
      <c r="B12" s="103"/>
      <c r="C12" s="103"/>
      <c r="D12" s="210" t="s">
        <v>588</v>
      </c>
      <c r="E12" s="80" t="s">
        <v>1437</v>
      </c>
      <c r="F12" s="52">
        <v>200</v>
      </c>
      <c r="G12" s="120"/>
      <c r="H12" s="341">
        <v>1850</v>
      </c>
    </row>
    <row r="13" spans="1:8" ht="19.5" customHeight="1">
      <c r="A13" s="102"/>
      <c r="B13" s="103"/>
      <c r="C13" s="103"/>
      <c r="D13" s="210" t="s">
        <v>589</v>
      </c>
      <c r="E13" s="80" t="s">
        <v>1530</v>
      </c>
      <c r="F13" s="52">
        <v>300</v>
      </c>
      <c r="G13" s="120"/>
      <c r="H13" s="341">
        <v>1500</v>
      </c>
    </row>
    <row r="14" spans="1:8" ht="19.5" customHeight="1">
      <c r="A14" s="107"/>
      <c r="B14" s="108"/>
      <c r="C14" s="108"/>
      <c r="D14" s="210" t="s">
        <v>590</v>
      </c>
      <c r="E14" s="80" t="s">
        <v>1531</v>
      </c>
      <c r="F14" s="52">
        <v>200</v>
      </c>
      <c r="G14" s="120"/>
      <c r="H14" s="341">
        <v>1300</v>
      </c>
    </row>
    <row r="15" spans="1:8" ht="19.5" customHeight="1">
      <c r="A15" s="102"/>
      <c r="B15" s="103"/>
      <c r="C15" s="103"/>
      <c r="D15" s="210" t="s">
        <v>591</v>
      </c>
      <c r="E15" s="80" t="s">
        <v>1438</v>
      </c>
      <c r="F15" s="52">
        <v>850</v>
      </c>
      <c r="G15" s="120"/>
      <c r="H15" s="341">
        <v>5050</v>
      </c>
    </row>
    <row r="16" spans="1:8" ht="19.5" customHeight="1">
      <c r="A16" s="102"/>
      <c r="B16" s="103"/>
      <c r="C16" s="103"/>
      <c r="D16" s="210"/>
      <c r="E16" s="80"/>
      <c r="F16" s="44"/>
      <c r="G16" s="120"/>
      <c r="H16" s="341"/>
    </row>
    <row r="17" spans="1:8" ht="19.5" customHeight="1">
      <c r="A17" s="102"/>
      <c r="B17" s="103"/>
      <c r="C17" s="103"/>
      <c r="D17" s="210"/>
      <c r="E17" s="80"/>
      <c r="F17" s="44"/>
      <c r="G17" s="120"/>
      <c r="H17" s="341"/>
    </row>
    <row r="18" spans="1:8" ht="19.5" customHeight="1">
      <c r="A18" s="102"/>
      <c r="B18" s="103"/>
      <c r="C18" s="103"/>
      <c r="D18" s="210"/>
      <c r="E18" s="80"/>
      <c r="F18" s="44"/>
      <c r="G18" s="120"/>
      <c r="H18" s="341"/>
    </row>
    <row r="19" spans="1:8" ht="19.5" customHeight="1">
      <c r="A19" s="102"/>
      <c r="B19" s="103"/>
      <c r="C19" s="103"/>
      <c r="D19" s="210"/>
      <c r="E19" s="80"/>
      <c r="F19" s="44"/>
      <c r="G19" s="120"/>
      <c r="H19" s="341"/>
    </row>
    <row r="20" spans="1:8" ht="19.5" customHeight="1">
      <c r="A20" s="102"/>
      <c r="B20" s="103"/>
      <c r="C20" s="103"/>
      <c r="D20" s="210"/>
      <c r="E20" s="80"/>
      <c r="F20" s="44"/>
      <c r="G20" s="120"/>
      <c r="H20" s="341"/>
    </row>
    <row r="21" spans="1:8" ht="19.5" customHeight="1">
      <c r="A21" s="102"/>
      <c r="B21" s="103"/>
      <c r="C21" s="103"/>
      <c r="D21" s="210"/>
      <c r="E21" s="80"/>
      <c r="F21" s="44"/>
      <c r="G21" s="120"/>
      <c r="H21" s="341"/>
    </row>
    <row r="22" spans="1:8" ht="19.5" customHeight="1">
      <c r="A22" s="102"/>
      <c r="B22" s="103"/>
      <c r="C22" s="103"/>
      <c r="D22" s="210"/>
      <c r="E22" s="80"/>
      <c r="F22" s="44"/>
      <c r="G22" s="120"/>
      <c r="H22" s="341"/>
    </row>
    <row r="23" spans="1:8" ht="19.5" customHeight="1">
      <c r="A23" s="102"/>
      <c r="B23" s="103"/>
      <c r="C23" s="103"/>
      <c r="D23" s="210"/>
      <c r="E23" s="80"/>
      <c r="F23" s="44"/>
      <c r="G23" s="120"/>
      <c r="H23" s="341"/>
    </row>
    <row r="24" spans="1:8" ht="19.5" customHeight="1">
      <c r="A24" s="102"/>
      <c r="B24" s="103"/>
      <c r="C24" s="103"/>
      <c r="D24" s="215"/>
      <c r="E24" s="80"/>
      <c r="F24" s="151"/>
      <c r="G24" s="410"/>
      <c r="H24" s="341"/>
    </row>
    <row r="25" spans="1:8" ht="19.5" customHeight="1">
      <c r="A25" s="102"/>
      <c r="B25" s="103"/>
      <c r="C25" s="103"/>
      <c r="D25" s="215"/>
      <c r="E25" s="80"/>
      <c r="F25" s="24"/>
      <c r="G25" s="100"/>
      <c r="H25" s="341"/>
    </row>
    <row r="26" spans="1:8" s="147" customFormat="1" ht="19.5" customHeight="1">
      <c r="A26" s="30"/>
      <c r="B26" s="75"/>
      <c r="C26" s="75"/>
      <c r="D26" s="212"/>
      <c r="E26" s="231" t="str">
        <f>CONCATENATE(FIXED(COUNTA(E5:E25),0,0),"　店")</f>
        <v>11　店</v>
      </c>
      <c r="F26" s="31">
        <f>SUM(F5:F25)</f>
        <v>3600</v>
      </c>
      <c r="G26" s="31">
        <f>SUM(G5:G25)</f>
        <v>0</v>
      </c>
      <c r="H26" s="149">
        <f>SUM(H5:H25)</f>
        <v>21900</v>
      </c>
    </row>
    <row r="27" spans="1:8" s="147" customFormat="1" ht="19.5" customHeight="1">
      <c r="A27" s="105"/>
      <c r="B27" s="106"/>
      <c r="C27" s="106"/>
      <c r="D27" s="211"/>
      <c r="E27" s="81"/>
      <c r="F27" s="27"/>
      <c r="G27" s="27"/>
      <c r="H27" s="342"/>
    </row>
    <row r="28" spans="1:8" ht="19.5" customHeight="1">
      <c r="A28" s="408" t="s">
        <v>54</v>
      </c>
      <c r="B28" s="409"/>
      <c r="C28" s="409"/>
      <c r="D28" s="209" t="s">
        <v>592</v>
      </c>
      <c r="E28" s="79" t="s">
        <v>1527</v>
      </c>
      <c r="F28" s="63">
        <v>350</v>
      </c>
      <c r="G28" s="411"/>
      <c r="H28" s="340">
        <v>2100</v>
      </c>
    </row>
    <row r="29" spans="1:8" ht="19.5" customHeight="1">
      <c r="A29" s="107">
        <f>SUM(F48)</f>
        <v>3600</v>
      </c>
      <c r="B29" s="108" t="s">
        <v>100</v>
      </c>
      <c r="C29" s="108">
        <f>SUM(G48)</f>
        <v>0</v>
      </c>
      <c r="D29" s="210" t="s">
        <v>593</v>
      </c>
      <c r="E29" s="80" t="s">
        <v>1528</v>
      </c>
      <c r="F29" s="52">
        <v>950</v>
      </c>
      <c r="G29" s="163"/>
      <c r="H29" s="341">
        <v>5450</v>
      </c>
    </row>
    <row r="30" spans="1:8" ht="19.5" customHeight="1">
      <c r="A30" s="102"/>
      <c r="B30" s="103"/>
      <c r="C30" s="103"/>
      <c r="D30" s="210" t="s">
        <v>594</v>
      </c>
      <c r="E30" s="80" t="s">
        <v>1529</v>
      </c>
      <c r="F30" s="52">
        <v>400</v>
      </c>
      <c r="G30" s="163"/>
      <c r="H30" s="341">
        <v>2150</v>
      </c>
    </row>
    <row r="31" spans="1:8" ht="19.5" customHeight="1">
      <c r="A31" s="102"/>
      <c r="B31" s="103"/>
      <c r="C31" s="103"/>
      <c r="D31" s="210" t="s">
        <v>595</v>
      </c>
      <c r="E31" s="80" t="s">
        <v>1104</v>
      </c>
      <c r="F31" s="52">
        <v>300</v>
      </c>
      <c r="G31" s="163"/>
      <c r="H31" s="341">
        <v>1600</v>
      </c>
    </row>
    <row r="32" spans="1:8" ht="19.5" customHeight="1">
      <c r="A32" s="102"/>
      <c r="B32" s="103"/>
      <c r="C32" s="103"/>
      <c r="D32" s="210" t="s">
        <v>596</v>
      </c>
      <c r="E32" s="80" t="s">
        <v>1105</v>
      </c>
      <c r="F32" s="52">
        <v>500</v>
      </c>
      <c r="G32" s="163"/>
      <c r="H32" s="341">
        <v>2350</v>
      </c>
    </row>
    <row r="33" spans="1:8" ht="19.5" customHeight="1">
      <c r="A33" s="102"/>
      <c r="B33" s="103"/>
      <c r="C33" s="103"/>
      <c r="D33" s="210" t="s">
        <v>597</v>
      </c>
      <c r="E33" s="80" t="s">
        <v>1106</v>
      </c>
      <c r="F33" s="52">
        <v>250</v>
      </c>
      <c r="G33" s="163"/>
      <c r="H33" s="341">
        <v>1750</v>
      </c>
    </row>
    <row r="34" spans="1:8" ht="19.5" customHeight="1">
      <c r="A34" s="102"/>
      <c r="B34" s="103"/>
      <c r="C34" s="103"/>
      <c r="D34" s="210" t="s">
        <v>598</v>
      </c>
      <c r="E34" s="80" t="s">
        <v>1107</v>
      </c>
      <c r="F34" s="52">
        <v>300</v>
      </c>
      <c r="G34" s="163"/>
      <c r="H34" s="341">
        <v>1650</v>
      </c>
    </row>
    <row r="35" spans="1:8" ht="19.5" customHeight="1">
      <c r="A35" s="102"/>
      <c r="B35" s="103"/>
      <c r="C35" s="103"/>
      <c r="D35" s="210" t="s">
        <v>599</v>
      </c>
      <c r="E35" s="80" t="s">
        <v>1108</v>
      </c>
      <c r="F35" s="52">
        <v>250</v>
      </c>
      <c r="G35" s="163"/>
      <c r="H35" s="341">
        <v>1600</v>
      </c>
    </row>
    <row r="36" spans="1:8" ht="19.5" customHeight="1">
      <c r="A36" s="102"/>
      <c r="B36" s="103"/>
      <c r="C36" s="103"/>
      <c r="D36" s="210" t="s">
        <v>600</v>
      </c>
      <c r="E36" s="80" t="s">
        <v>1109</v>
      </c>
      <c r="F36" s="52">
        <v>300</v>
      </c>
      <c r="G36" s="163"/>
      <c r="H36" s="341">
        <v>1900</v>
      </c>
    </row>
    <row r="37" spans="1:8" ht="19.5" customHeight="1">
      <c r="A37" s="102"/>
      <c r="B37" s="103"/>
      <c r="C37" s="103"/>
      <c r="D37" s="210"/>
      <c r="E37" s="80"/>
      <c r="F37" s="52"/>
      <c r="G37" s="163"/>
      <c r="H37" s="341"/>
    </row>
    <row r="38" spans="1:8" ht="19.5" customHeight="1">
      <c r="A38" s="102"/>
      <c r="B38" s="103"/>
      <c r="C38" s="103"/>
      <c r="D38" s="210"/>
      <c r="E38" s="80"/>
      <c r="F38" s="52"/>
      <c r="G38" s="163"/>
      <c r="H38" s="341"/>
    </row>
    <row r="39" spans="1:8" ht="19.5" customHeight="1">
      <c r="A39" s="102"/>
      <c r="B39" s="103"/>
      <c r="C39" s="103"/>
      <c r="D39" s="210"/>
      <c r="E39" s="80"/>
      <c r="F39" s="52"/>
      <c r="G39" s="163"/>
      <c r="H39" s="341"/>
    </row>
    <row r="40" spans="1:8" ht="19.5" customHeight="1">
      <c r="A40" s="102"/>
      <c r="B40" s="103"/>
      <c r="C40" s="103"/>
      <c r="D40" s="210"/>
      <c r="E40" s="80"/>
      <c r="F40" s="52"/>
      <c r="G40" s="163"/>
      <c r="H40" s="341"/>
    </row>
    <row r="41" spans="1:8" ht="19.5" customHeight="1">
      <c r="A41" s="102"/>
      <c r="B41" s="103"/>
      <c r="C41" s="103"/>
      <c r="D41" s="210"/>
      <c r="E41" s="80"/>
      <c r="F41" s="52"/>
      <c r="G41" s="163"/>
      <c r="H41" s="341"/>
    </row>
    <row r="42" spans="1:8" ht="19.5" customHeight="1">
      <c r="A42" s="102"/>
      <c r="B42" s="103"/>
      <c r="C42" s="103"/>
      <c r="D42" s="210"/>
      <c r="E42" s="80"/>
      <c r="F42" s="52"/>
      <c r="G42" s="163"/>
      <c r="H42" s="341"/>
    </row>
    <row r="43" spans="1:8" ht="19.5" customHeight="1">
      <c r="A43" s="102"/>
      <c r="B43" s="103"/>
      <c r="C43" s="103"/>
      <c r="D43" s="210"/>
      <c r="E43" s="80"/>
      <c r="F43" s="52"/>
      <c r="G43" s="163"/>
      <c r="H43" s="341"/>
    </row>
    <row r="44" spans="1:8" ht="19.5" customHeight="1">
      <c r="A44" s="102"/>
      <c r="B44" s="103"/>
      <c r="C44" s="103"/>
      <c r="D44" s="210"/>
      <c r="E44" s="80"/>
      <c r="F44" s="52"/>
      <c r="G44" s="163"/>
      <c r="H44" s="341"/>
    </row>
    <row r="45" spans="1:8" ht="19.5" customHeight="1">
      <c r="A45" s="102"/>
      <c r="B45" s="103"/>
      <c r="C45" s="103"/>
      <c r="D45" s="210"/>
      <c r="E45" s="80"/>
      <c r="F45" s="52"/>
      <c r="G45" s="163"/>
      <c r="H45" s="341"/>
    </row>
    <row r="46" spans="1:8" ht="19.5" customHeight="1">
      <c r="A46" s="102"/>
      <c r="B46" s="103"/>
      <c r="C46" s="103"/>
      <c r="D46" s="215"/>
      <c r="E46" s="80"/>
      <c r="F46" s="39"/>
      <c r="G46" s="372"/>
      <c r="H46" s="341"/>
    </row>
    <row r="47" spans="1:8" ht="19.5" customHeight="1">
      <c r="A47" s="102"/>
      <c r="B47" s="103"/>
      <c r="C47" s="103"/>
      <c r="D47" s="215"/>
      <c r="E47" s="80"/>
      <c r="F47" s="24"/>
      <c r="G47" s="100"/>
      <c r="H47" s="341"/>
    </row>
    <row r="48" spans="1:8" s="147" customFormat="1" ht="19.5" customHeight="1">
      <c r="A48" s="30"/>
      <c r="B48" s="75"/>
      <c r="C48" s="75"/>
      <c r="D48" s="212"/>
      <c r="E48" s="231" t="str">
        <f>CONCATENATE(FIXED(COUNTA(E28:E47),0,0),"　店")</f>
        <v>9　店</v>
      </c>
      <c r="F48" s="31">
        <f>SUM(F28:F47)</f>
        <v>3600</v>
      </c>
      <c r="G48" s="31">
        <f>SUM(G28:G47)</f>
        <v>0</v>
      </c>
      <c r="H48" s="149">
        <f>SUM(H28:H47)</f>
        <v>20550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4"/>
    </row>
  </sheetData>
  <sheetProtection password="CC5F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3" customWidth="1"/>
    <col min="5" max="5" width="20.625" style="19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SUM(C6,C27)</f>
        <v>0</v>
      </c>
    </row>
    <row r="3" spans="1:8" s="20" customFormat="1" ht="24" customHeight="1">
      <c r="A3" s="17"/>
      <c r="B3" s="17"/>
      <c r="C3" s="17"/>
      <c r="D3" s="213"/>
      <c r="E3" s="680"/>
      <c r="F3" s="680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08" t="s">
        <v>55</v>
      </c>
      <c r="B5" s="409"/>
      <c r="C5" s="409"/>
      <c r="D5" s="209" t="s">
        <v>601</v>
      </c>
      <c r="E5" s="79" t="s">
        <v>1095</v>
      </c>
      <c r="F5" s="63">
        <v>350</v>
      </c>
      <c r="G5" s="113"/>
      <c r="H5" s="340">
        <v>2600</v>
      </c>
    </row>
    <row r="6" spans="1:8" ht="19.5" customHeight="1">
      <c r="A6" s="107">
        <f>SUM(F24)</f>
        <v>4300</v>
      </c>
      <c r="B6" s="108" t="s">
        <v>100</v>
      </c>
      <c r="C6" s="108">
        <f>SUM(G24)</f>
        <v>0</v>
      </c>
      <c r="D6" s="210" t="s">
        <v>602</v>
      </c>
      <c r="E6" s="80" t="s">
        <v>1096</v>
      </c>
      <c r="F6" s="52">
        <v>250</v>
      </c>
      <c r="G6" s="120"/>
      <c r="H6" s="341">
        <v>1800</v>
      </c>
    </row>
    <row r="7" spans="1:8" ht="19.5" customHeight="1">
      <c r="A7" s="102"/>
      <c r="B7" s="103"/>
      <c r="C7" s="103"/>
      <c r="D7" s="210" t="s">
        <v>603</v>
      </c>
      <c r="E7" s="80" t="s">
        <v>1097</v>
      </c>
      <c r="F7" s="52">
        <v>450</v>
      </c>
      <c r="G7" s="120"/>
      <c r="H7" s="341">
        <v>3250</v>
      </c>
    </row>
    <row r="8" spans="1:8" ht="19.5" customHeight="1">
      <c r="A8" s="102"/>
      <c r="B8" s="103"/>
      <c r="C8" s="103"/>
      <c r="D8" s="210" t="s">
        <v>604</v>
      </c>
      <c r="E8" s="80" t="s">
        <v>1098</v>
      </c>
      <c r="F8" s="52">
        <v>250</v>
      </c>
      <c r="G8" s="120"/>
      <c r="H8" s="341">
        <v>2350</v>
      </c>
    </row>
    <row r="9" spans="1:8" ht="19.5" customHeight="1">
      <c r="A9" s="102"/>
      <c r="B9" s="103"/>
      <c r="C9" s="103"/>
      <c r="D9" s="210" t="s">
        <v>605</v>
      </c>
      <c r="E9" s="80" t="s">
        <v>961</v>
      </c>
      <c r="F9" s="52">
        <v>300</v>
      </c>
      <c r="G9" s="120"/>
      <c r="H9" s="341">
        <v>1700</v>
      </c>
    </row>
    <row r="10" spans="1:8" ht="19.5" customHeight="1">
      <c r="A10" s="102"/>
      <c r="B10" s="103"/>
      <c r="C10" s="103"/>
      <c r="D10" s="210" t="s">
        <v>606</v>
      </c>
      <c r="E10" s="80" t="s">
        <v>962</v>
      </c>
      <c r="F10" s="52">
        <v>250</v>
      </c>
      <c r="G10" s="120"/>
      <c r="H10" s="341">
        <v>1350</v>
      </c>
    </row>
    <row r="11" spans="1:8" ht="19.5" customHeight="1">
      <c r="A11" s="102"/>
      <c r="B11" s="103"/>
      <c r="C11" s="103"/>
      <c r="D11" s="210" t="s">
        <v>607</v>
      </c>
      <c r="E11" s="80" t="s">
        <v>963</v>
      </c>
      <c r="F11" s="52">
        <v>300</v>
      </c>
      <c r="G11" s="120"/>
      <c r="H11" s="341">
        <v>1550</v>
      </c>
    </row>
    <row r="12" spans="1:8" ht="19.5" customHeight="1">
      <c r="A12" s="102"/>
      <c r="B12" s="103"/>
      <c r="C12" s="103"/>
      <c r="D12" s="210" t="s">
        <v>608</v>
      </c>
      <c r="E12" s="80" t="s">
        <v>964</v>
      </c>
      <c r="F12" s="52">
        <v>300</v>
      </c>
      <c r="G12" s="120"/>
      <c r="H12" s="341">
        <v>1700</v>
      </c>
    </row>
    <row r="13" spans="1:8" ht="19.5" customHeight="1">
      <c r="A13" s="102"/>
      <c r="B13" s="103"/>
      <c r="C13" s="103"/>
      <c r="D13" s="210" t="s">
        <v>609</v>
      </c>
      <c r="E13" s="80" t="s">
        <v>1099</v>
      </c>
      <c r="F13" s="52">
        <v>150</v>
      </c>
      <c r="G13" s="120"/>
      <c r="H13" s="341">
        <v>1550</v>
      </c>
    </row>
    <row r="14" spans="1:8" ht="19.5" customHeight="1">
      <c r="A14" s="102"/>
      <c r="B14" s="103"/>
      <c r="C14" s="103"/>
      <c r="D14" s="210" t="s">
        <v>610</v>
      </c>
      <c r="E14" s="80" t="s">
        <v>965</v>
      </c>
      <c r="F14" s="52">
        <v>500</v>
      </c>
      <c r="G14" s="120"/>
      <c r="H14" s="341">
        <v>2100</v>
      </c>
    </row>
    <row r="15" spans="1:8" ht="19.5" customHeight="1">
      <c r="A15" s="102"/>
      <c r="B15" s="103"/>
      <c r="C15" s="103"/>
      <c r="D15" s="210" t="s">
        <v>611</v>
      </c>
      <c r="E15" s="80" t="s">
        <v>966</v>
      </c>
      <c r="F15" s="52">
        <v>200</v>
      </c>
      <c r="G15" s="120"/>
      <c r="H15" s="341">
        <v>1350</v>
      </c>
    </row>
    <row r="16" spans="1:8" ht="19.5" customHeight="1">
      <c r="A16" s="102"/>
      <c r="B16" s="103"/>
      <c r="C16" s="103"/>
      <c r="D16" s="210" t="s">
        <v>612</v>
      </c>
      <c r="E16" s="80" t="s">
        <v>967</v>
      </c>
      <c r="F16" s="52">
        <v>450</v>
      </c>
      <c r="G16" s="120"/>
      <c r="H16" s="341">
        <v>2500</v>
      </c>
    </row>
    <row r="17" spans="1:8" ht="19.5" customHeight="1">
      <c r="A17" s="102"/>
      <c r="B17" s="103"/>
      <c r="C17" s="103"/>
      <c r="D17" s="210" t="s">
        <v>613</v>
      </c>
      <c r="E17" s="80" t="s">
        <v>968</v>
      </c>
      <c r="F17" s="44">
        <v>550</v>
      </c>
      <c r="G17" s="410"/>
      <c r="H17" s="341">
        <v>3750</v>
      </c>
    </row>
    <row r="18" spans="1:8" ht="19.5" customHeight="1">
      <c r="A18" s="102"/>
      <c r="B18" s="103"/>
      <c r="C18" s="103"/>
      <c r="D18" s="210"/>
      <c r="E18" s="80"/>
      <c r="F18" s="151"/>
      <c r="G18" s="410"/>
      <c r="H18" s="341"/>
    </row>
    <row r="19" spans="1:8" ht="19.5" customHeight="1">
      <c r="A19" s="102"/>
      <c r="B19" s="103"/>
      <c r="C19" s="103"/>
      <c r="D19" s="210"/>
      <c r="E19" s="80"/>
      <c r="F19" s="151"/>
      <c r="G19" s="410"/>
      <c r="H19" s="341"/>
    </row>
    <row r="20" spans="1:8" ht="19.5" customHeight="1">
      <c r="A20" s="102"/>
      <c r="B20" s="103"/>
      <c r="C20" s="103"/>
      <c r="D20" s="210"/>
      <c r="E20" s="80"/>
      <c r="F20" s="151"/>
      <c r="G20" s="410"/>
      <c r="H20" s="341"/>
    </row>
    <row r="21" spans="1:8" ht="19.5" customHeight="1">
      <c r="A21" s="102"/>
      <c r="B21" s="103"/>
      <c r="C21" s="103"/>
      <c r="D21" s="210"/>
      <c r="E21" s="80"/>
      <c r="F21" s="151"/>
      <c r="G21" s="410"/>
      <c r="H21" s="341"/>
    </row>
    <row r="22" spans="1:8" ht="19.5" customHeight="1">
      <c r="A22" s="102"/>
      <c r="B22" s="103"/>
      <c r="C22" s="103"/>
      <c r="D22" s="210"/>
      <c r="E22" s="80"/>
      <c r="F22" s="151"/>
      <c r="G22" s="410"/>
      <c r="H22" s="341"/>
    </row>
    <row r="23" spans="1:8" ht="19.5" customHeight="1">
      <c r="A23" s="102"/>
      <c r="B23" s="103"/>
      <c r="C23" s="103"/>
      <c r="D23" s="210"/>
      <c r="E23" s="80"/>
      <c r="F23" s="151"/>
      <c r="G23" s="410"/>
      <c r="H23" s="341"/>
    </row>
    <row r="24" spans="1:8" s="147" customFormat="1" ht="19.5" customHeight="1">
      <c r="A24" s="30"/>
      <c r="B24" s="75"/>
      <c r="C24" s="75"/>
      <c r="D24" s="212"/>
      <c r="E24" s="38" t="str">
        <f>CONCATENATE(FIXED(COUNTA(E5:E23),0,0),"　店")</f>
        <v>13　店</v>
      </c>
      <c r="F24" s="33">
        <f>SUM(F5:F23)</f>
        <v>4300</v>
      </c>
      <c r="G24" s="33">
        <f>SUM(G5:G23)</f>
        <v>0</v>
      </c>
      <c r="H24" s="149">
        <f>SUM(H5:H23)</f>
        <v>27550</v>
      </c>
    </row>
    <row r="25" spans="1:8" s="147" customFormat="1" ht="19.5" customHeight="1">
      <c r="A25" s="102"/>
      <c r="B25" s="103"/>
      <c r="C25" s="103"/>
      <c r="D25" s="210"/>
      <c r="E25" s="80"/>
      <c r="F25" s="151"/>
      <c r="G25" s="151"/>
      <c r="H25" s="341"/>
    </row>
    <row r="26" spans="1:8" ht="19.5" customHeight="1">
      <c r="A26" s="408" t="s">
        <v>56</v>
      </c>
      <c r="B26" s="409"/>
      <c r="C26" s="409"/>
      <c r="D26" s="209" t="s">
        <v>614</v>
      </c>
      <c r="E26" s="76" t="s">
        <v>1100</v>
      </c>
      <c r="F26" s="63">
        <v>400</v>
      </c>
      <c r="G26" s="113"/>
      <c r="H26" s="340">
        <v>2850</v>
      </c>
    </row>
    <row r="27" spans="1:8" ht="19.5" customHeight="1">
      <c r="A27" s="107">
        <f>SUM(F48)</f>
        <v>1950</v>
      </c>
      <c r="B27" s="108" t="s">
        <v>100</v>
      </c>
      <c r="C27" s="108">
        <f>SUM(G48)</f>
        <v>0</v>
      </c>
      <c r="D27" s="210" t="s">
        <v>615</v>
      </c>
      <c r="E27" s="77" t="s">
        <v>1253</v>
      </c>
      <c r="F27" s="52">
        <v>150</v>
      </c>
      <c r="G27" s="120"/>
      <c r="H27" s="341">
        <v>1400</v>
      </c>
    </row>
    <row r="28" spans="1:8" ht="19.5" customHeight="1">
      <c r="A28" s="102"/>
      <c r="B28" s="103"/>
      <c r="C28" s="103"/>
      <c r="D28" s="210" t="s">
        <v>616</v>
      </c>
      <c r="E28" s="77" t="s">
        <v>1254</v>
      </c>
      <c r="F28" s="52">
        <v>250</v>
      </c>
      <c r="G28" s="120"/>
      <c r="H28" s="341">
        <v>1500</v>
      </c>
    </row>
    <row r="29" spans="1:8" ht="19.5" customHeight="1">
      <c r="A29" s="102"/>
      <c r="B29" s="103"/>
      <c r="C29" s="103"/>
      <c r="D29" s="210" t="s">
        <v>617</v>
      </c>
      <c r="E29" s="77" t="s">
        <v>1255</v>
      </c>
      <c r="F29" s="52">
        <v>850</v>
      </c>
      <c r="G29" s="120"/>
      <c r="H29" s="341">
        <v>5500</v>
      </c>
    </row>
    <row r="30" spans="1:8" ht="19.5" customHeight="1">
      <c r="A30" s="102"/>
      <c r="B30" s="103"/>
      <c r="C30" s="103"/>
      <c r="D30" s="210" t="s">
        <v>832</v>
      </c>
      <c r="E30" s="77" t="s">
        <v>1406</v>
      </c>
      <c r="F30" s="52">
        <v>300</v>
      </c>
      <c r="G30" s="120"/>
      <c r="H30" s="341">
        <v>1750</v>
      </c>
    </row>
    <row r="31" spans="1:8" ht="19.5" customHeight="1">
      <c r="A31" s="102"/>
      <c r="B31" s="103"/>
      <c r="C31" s="103"/>
      <c r="D31" s="210"/>
      <c r="E31" s="77"/>
      <c r="F31" s="39"/>
      <c r="G31" s="100"/>
      <c r="H31" s="341"/>
    </row>
    <row r="32" spans="1:8" ht="19.5" customHeight="1">
      <c r="A32" s="102"/>
      <c r="B32" s="103"/>
      <c r="C32" s="103"/>
      <c r="D32" s="215"/>
      <c r="E32" s="77"/>
      <c r="F32" s="39"/>
      <c r="G32" s="100"/>
      <c r="H32" s="341"/>
    </row>
    <row r="33" spans="1:8" ht="19.5" customHeight="1">
      <c r="A33" s="105"/>
      <c r="B33" s="106"/>
      <c r="C33" s="106"/>
      <c r="D33" s="211"/>
      <c r="E33" s="230"/>
      <c r="F33" s="68"/>
      <c r="G33" s="412"/>
      <c r="H33" s="413"/>
    </row>
    <row r="34" spans="1:8" ht="19.5" customHeight="1">
      <c r="A34" s="105"/>
      <c r="B34" s="106"/>
      <c r="C34" s="106"/>
      <c r="D34" s="211"/>
      <c r="E34" s="230"/>
      <c r="F34" s="29"/>
      <c r="G34" s="412"/>
      <c r="H34" s="413"/>
    </row>
    <row r="35" spans="1:8" ht="19.5" customHeight="1">
      <c r="A35" s="102"/>
      <c r="B35" s="103"/>
      <c r="C35" s="103"/>
      <c r="D35" s="210"/>
      <c r="E35" s="80"/>
      <c r="F35" s="151"/>
      <c r="G35" s="410"/>
      <c r="H35" s="341"/>
    </row>
    <row r="36" spans="1:8" ht="19.5" customHeight="1">
      <c r="A36" s="102"/>
      <c r="B36" s="103"/>
      <c r="C36" s="103"/>
      <c r="D36" s="210"/>
      <c r="E36" s="80"/>
      <c r="F36" s="151"/>
      <c r="G36" s="410"/>
      <c r="H36" s="341"/>
    </row>
    <row r="37" spans="1:8" ht="19.5" customHeight="1">
      <c r="A37" s="102"/>
      <c r="B37" s="103"/>
      <c r="C37" s="103"/>
      <c r="D37" s="210"/>
      <c r="E37" s="80"/>
      <c r="F37" s="151"/>
      <c r="G37" s="410"/>
      <c r="H37" s="341"/>
    </row>
    <row r="38" spans="1:8" ht="19.5" customHeight="1">
      <c r="A38" s="102"/>
      <c r="B38" s="103"/>
      <c r="C38" s="103"/>
      <c r="D38" s="210"/>
      <c r="E38" s="80"/>
      <c r="F38" s="151"/>
      <c r="G38" s="410"/>
      <c r="H38" s="341"/>
    </row>
    <row r="39" spans="1:8" ht="19.5" customHeight="1">
      <c r="A39" s="102"/>
      <c r="B39" s="103"/>
      <c r="C39" s="103"/>
      <c r="D39" s="210"/>
      <c r="E39" s="80"/>
      <c r="F39" s="151"/>
      <c r="G39" s="410"/>
      <c r="H39" s="341"/>
    </row>
    <row r="40" spans="1:8" ht="19.5" customHeight="1">
      <c r="A40" s="102"/>
      <c r="B40" s="103"/>
      <c r="C40" s="103"/>
      <c r="D40" s="210"/>
      <c r="E40" s="80"/>
      <c r="F40" s="151"/>
      <c r="G40" s="410"/>
      <c r="H40" s="341"/>
    </row>
    <row r="41" spans="1:8" ht="19.5" customHeight="1">
      <c r="A41" s="102"/>
      <c r="B41" s="103"/>
      <c r="C41" s="103"/>
      <c r="D41" s="210"/>
      <c r="E41" s="80"/>
      <c r="F41" s="151"/>
      <c r="G41" s="410"/>
      <c r="H41" s="341"/>
    </row>
    <row r="42" spans="1:8" ht="19.5" customHeight="1">
      <c r="A42" s="102"/>
      <c r="B42" s="103"/>
      <c r="C42" s="103"/>
      <c r="D42" s="210"/>
      <c r="E42" s="80"/>
      <c r="F42" s="151"/>
      <c r="G42" s="410"/>
      <c r="H42" s="341"/>
    </row>
    <row r="43" spans="1:8" ht="19.5" customHeight="1">
      <c r="A43" s="102"/>
      <c r="B43" s="103"/>
      <c r="C43" s="103"/>
      <c r="D43" s="210"/>
      <c r="E43" s="80"/>
      <c r="F43" s="151"/>
      <c r="G43" s="410"/>
      <c r="H43" s="341"/>
    </row>
    <row r="44" spans="1:8" ht="19.5" customHeight="1">
      <c r="A44" s="102"/>
      <c r="B44" s="103"/>
      <c r="C44" s="103"/>
      <c r="D44" s="210"/>
      <c r="E44" s="80"/>
      <c r="F44" s="151"/>
      <c r="G44" s="410"/>
      <c r="H44" s="341"/>
    </row>
    <row r="45" spans="1:8" ht="19.5" customHeight="1">
      <c r="A45" s="102"/>
      <c r="B45" s="103"/>
      <c r="C45" s="103"/>
      <c r="D45" s="210"/>
      <c r="E45" s="80"/>
      <c r="F45" s="151"/>
      <c r="G45" s="410"/>
      <c r="H45" s="341"/>
    </row>
    <row r="46" spans="1:8" ht="19.5" customHeight="1">
      <c r="A46" s="102"/>
      <c r="B46" s="103"/>
      <c r="C46" s="103"/>
      <c r="D46" s="210"/>
      <c r="E46" s="80"/>
      <c r="F46" s="151"/>
      <c r="G46" s="410"/>
      <c r="H46" s="341"/>
    </row>
    <row r="47" spans="1:8" ht="19.5" customHeight="1">
      <c r="A47" s="102"/>
      <c r="B47" s="103"/>
      <c r="C47" s="103"/>
      <c r="D47" s="215"/>
      <c r="E47" s="80"/>
      <c r="F47" s="24"/>
      <c r="G47" s="100"/>
      <c r="H47" s="341"/>
    </row>
    <row r="48" spans="1:8" s="147" customFormat="1" ht="19.5" customHeight="1">
      <c r="A48" s="30"/>
      <c r="B48" s="75"/>
      <c r="C48" s="75"/>
      <c r="D48" s="212"/>
      <c r="E48" s="231" t="str">
        <f>CONCATENATE(FIXED(COUNTA(E26:E47),0,0),"　店")</f>
        <v>5　店</v>
      </c>
      <c r="F48" s="31">
        <f>SUM(F26:F47)</f>
        <v>1950</v>
      </c>
      <c r="G48" s="31">
        <f>SUM(G26:G47)</f>
        <v>0</v>
      </c>
      <c r="H48" s="149">
        <f>SUM(H26:H47)</f>
        <v>13000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9" spans="1:4" ht="13.5">
      <c r="A59" s="36"/>
      <c r="B59" s="36"/>
      <c r="C59" s="36"/>
      <c r="D59" s="214"/>
    </row>
  </sheetData>
  <sheetProtection password="CC5F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G4" sqref="G4:H4"/>
    </sheetView>
  </sheetViews>
  <sheetFormatPr defaultColWidth="9.00390625" defaultRowHeight="13.5"/>
  <cols>
    <col min="1" max="1" width="10.625" style="17" customWidth="1"/>
    <col min="2" max="2" width="2.625" style="17" customWidth="1"/>
    <col min="3" max="3" width="10.625" style="17" customWidth="1"/>
    <col min="4" max="4" width="8.625" style="213" customWidth="1"/>
    <col min="5" max="5" width="20.625" style="18" customWidth="1"/>
    <col min="6" max="7" width="20.625" style="35" customWidth="1"/>
    <col min="8" max="8" width="20.625" style="17" customWidth="1"/>
    <col min="9" max="16384" width="9.00390625" style="16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47" t="s">
        <v>57</v>
      </c>
      <c r="B5" s="548"/>
      <c r="C5" s="548"/>
      <c r="D5" s="209" t="s">
        <v>618</v>
      </c>
      <c r="E5" s="76" t="s">
        <v>1083</v>
      </c>
      <c r="F5" s="63">
        <v>350</v>
      </c>
      <c r="G5" s="113"/>
      <c r="H5" s="340">
        <v>1800</v>
      </c>
    </row>
    <row r="6" spans="1:8" ht="19.5" customHeight="1">
      <c r="A6" s="403">
        <f>SUM(F48)</f>
        <v>5500</v>
      </c>
      <c r="B6" s="404" t="s">
        <v>100</v>
      </c>
      <c r="C6" s="404">
        <f>SUM(G48)</f>
        <v>0</v>
      </c>
      <c r="D6" s="210" t="s">
        <v>619</v>
      </c>
      <c r="E6" s="77" t="s">
        <v>1084</v>
      </c>
      <c r="F6" s="52">
        <v>450</v>
      </c>
      <c r="G6" s="164"/>
      <c r="H6" s="413">
        <v>2500</v>
      </c>
    </row>
    <row r="7" spans="1:8" ht="19.5" customHeight="1">
      <c r="A7" s="105"/>
      <c r="B7" s="106"/>
      <c r="C7" s="106"/>
      <c r="D7" s="210" t="s">
        <v>620</v>
      </c>
      <c r="E7" s="77" t="s">
        <v>1085</v>
      </c>
      <c r="F7" s="52">
        <v>200</v>
      </c>
      <c r="G7" s="164"/>
      <c r="H7" s="413">
        <v>1350</v>
      </c>
    </row>
    <row r="8" spans="1:8" ht="19.5" customHeight="1">
      <c r="A8" s="105"/>
      <c r="B8" s="106"/>
      <c r="C8" s="106"/>
      <c r="D8" s="210" t="s">
        <v>621</v>
      </c>
      <c r="E8" s="77" t="s">
        <v>1086</v>
      </c>
      <c r="F8" s="52">
        <v>250</v>
      </c>
      <c r="G8" s="164"/>
      <c r="H8" s="413">
        <v>1700</v>
      </c>
    </row>
    <row r="9" spans="1:8" ht="19.5" customHeight="1">
      <c r="A9" s="105"/>
      <c r="B9" s="106"/>
      <c r="C9" s="106"/>
      <c r="D9" s="210" t="s">
        <v>622</v>
      </c>
      <c r="E9" s="77" t="s">
        <v>1087</v>
      </c>
      <c r="F9" s="52">
        <v>200</v>
      </c>
      <c r="G9" s="164"/>
      <c r="H9" s="413">
        <v>1350</v>
      </c>
    </row>
    <row r="10" spans="1:8" ht="19.5" customHeight="1">
      <c r="A10" s="105"/>
      <c r="B10" s="106"/>
      <c r="C10" s="106"/>
      <c r="D10" s="210" t="s">
        <v>623</v>
      </c>
      <c r="E10" s="77" t="s">
        <v>1088</v>
      </c>
      <c r="F10" s="52">
        <v>250</v>
      </c>
      <c r="G10" s="164"/>
      <c r="H10" s="413">
        <v>1300</v>
      </c>
    </row>
    <row r="11" spans="1:8" ht="19.5" customHeight="1">
      <c r="A11" s="105"/>
      <c r="B11" s="106"/>
      <c r="C11" s="106"/>
      <c r="D11" s="210" t="s">
        <v>624</v>
      </c>
      <c r="E11" s="77" t="s">
        <v>1089</v>
      </c>
      <c r="F11" s="52">
        <v>500</v>
      </c>
      <c r="G11" s="164"/>
      <c r="H11" s="413">
        <v>1650</v>
      </c>
    </row>
    <row r="12" spans="1:8" ht="19.5" customHeight="1">
      <c r="A12" s="105"/>
      <c r="B12" s="106"/>
      <c r="C12" s="106"/>
      <c r="D12" s="210" t="s">
        <v>625</v>
      </c>
      <c r="E12" s="77" t="s">
        <v>1090</v>
      </c>
      <c r="F12" s="52">
        <v>400</v>
      </c>
      <c r="G12" s="164"/>
      <c r="H12" s="413">
        <v>2950</v>
      </c>
    </row>
    <row r="13" spans="1:8" ht="19.5" customHeight="1">
      <c r="A13" s="102"/>
      <c r="B13" s="103"/>
      <c r="C13" s="103"/>
      <c r="D13" s="210" t="s">
        <v>626</v>
      </c>
      <c r="E13" s="77" t="s">
        <v>1091</v>
      </c>
      <c r="F13" s="52">
        <v>550</v>
      </c>
      <c r="G13" s="164"/>
      <c r="H13" s="413">
        <v>2800</v>
      </c>
    </row>
    <row r="14" spans="1:8" ht="19.5" customHeight="1">
      <c r="A14" s="105"/>
      <c r="B14" s="106"/>
      <c r="C14" s="106"/>
      <c r="D14" s="210" t="s">
        <v>627</v>
      </c>
      <c r="E14" s="77" t="s">
        <v>1532</v>
      </c>
      <c r="F14" s="52">
        <v>950</v>
      </c>
      <c r="G14" s="164"/>
      <c r="H14" s="413">
        <v>7100</v>
      </c>
    </row>
    <row r="15" spans="1:8" ht="19.5" customHeight="1">
      <c r="A15" s="105"/>
      <c r="B15" s="106"/>
      <c r="C15" s="106"/>
      <c r="D15" s="210" t="s">
        <v>628</v>
      </c>
      <c r="E15" s="77" t="s">
        <v>1092</v>
      </c>
      <c r="F15" s="52">
        <v>200</v>
      </c>
      <c r="G15" s="164"/>
      <c r="H15" s="413">
        <v>1750</v>
      </c>
    </row>
    <row r="16" spans="1:8" ht="19.5" customHeight="1">
      <c r="A16" s="105"/>
      <c r="B16" s="106"/>
      <c r="C16" s="106"/>
      <c r="D16" s="210" t="s">
        <v>629</v>
      </c>
      <c r="E16" s="77" t="s">
        <v>1407</v>
      </c>
      <c r="F16" s="52">
        <v>400</v>
      </c>
      <c r="G16" s="164"/>
      <c r="H16" s="413">
        <v>3250</v>
      </c>
    </row>
    <row r="17" spans="1:8" ht="19.5" customHeight="1">
      <c r="A17" s="105"/>
      <c r="B17" s="106"/>
      <c r="C17" s="106"/>
      <c r="D17" s="210" t="s">
        <v>630</v>
      </c>
      <c r="E17" s="77" t="s">
        <v>1413</v>
      </c>
      <c r="F17" s="52">
        <v>350</v>
      </c>
      <c r="G17" s="164"/>
      <c r="H17" s="413">
        <v>2550</v>
      </c>
    </row>
    <row r="18" spans="1:8" ht="19.5" customHeight="1">
      <c r="A18" s="105"/>
      <c r="B18" s="106"/>
      <c r="C18" s="106"/>
      <c r="D18" s="210" t="s">
        <v>631</v>
      </c>
      <c r="E18" s="77" t="s">
        <v>1093</v>
      </c>
      <c r="F18" s="40">
        <v>250</v>
      </c>
      <c r="G18" s="414"/>
      <c r="H18" s="413">
        <v>1350</v>
      </c>
    </row>
    <row r="19" spans="1:8" ht="19.5" customHeight="1">
      <c r="A19" s="105"/>
      <c r="B19" s="106"/>
      <c r="C19" s="106"/>
      <c r="D19" s="210" t="s">
        <v>632</v>
      </c>
      <c r="E19" s="77" t="s">
        <v>1094</v>
      </c>
      <c r="F19" s="40">
        <v>100</v>
      </c>
      <c r="G19" s="414"/>
      <c r="H19" s="413">
        <v>1150</v>
      </c>
    </row>
    <row r="20" spans="1:8" ht="19.5" customHeight="1">
      <c r="A20" s="105"/>
      <c r="B20" s="106"/>
      <c r="C20" s="106"/>
      <c r="D20" s="210" t="s">
        <v>633</v>
      </c>
      <c r="E20" s="77" t="s">
        <v>1246</v>
      </c>
      <c r="F20" s="40">
        <v>100</v>
      </c>
      <c r="G20" s="414"/>
      <c r="H20" s="413">
        <v>1650</v>
      </c>
    </row>
    <row r="21" spans="1:8" ht="19.5" customHeight="1">
      <c r="A21" s="105"/>
      <c r="B21" s="106"/>
      <c r="C21" s="106"/>
      <c r="D21" s="211"/>
      <c r="E21" s="230"/>
      <c r="F21" s="39"/>
      <c r="G21" s="412"/>
      <c r="H21" s="413"/>
    </row>
    <row r="22" spans="1:8" ht="19.5" customHeight="1">
      <c r="A22" s="105"/>
      <c r="B22" s="106"/>
      <c r="C22" s="106"/>
      <c r="D22" s="211"/>
      <c r="E22" s="230"/>
      <c r="F22" s="39"/>
      <c r="G22" s="412"/>
      <c r="H22" s="413"/>
    </row>
    <row r="23" spans="1:8" ht="19.5" customHeight="1">
      <c r="A23" s="105"/>
      <c r="B23" s="106"/>
      <c r="C23" s="106"/>
      <c r="D23" s="211"/>
      <c r="E23" s="230"/>
      <c r="F23" s="68"/>
      <c r="G23" s="412"/>
      <c r="H23" s="413"/>
    </row>
    <row r="24" spans="1:8" ht="19.5" customHeight="1">
      <c r="A24" s="105"/>
      <c r="B24" s="106"/>
      <c r="C24" s="106"/>
      <c r="D24" s="211"/>
      <c r="E24" s="230"/>
      <c r="F24" s="68"/>
      <c r="G24" s="412"/>
      <c r="H24" s="413"/>
    </row>
    <row r="25" spans="1:8" ht="19.5" customHeight="1">
      <c r="A25" s="105"/>
      <c r="B25" s="106"/>
      <c r="C25" s="106"/>
      <c r="D25" s="211"/>
      <c r="E25" s="230"/>
      <c r="F25" s="68"/>
      <c r="G25" s="412"/>
      <c r="H25" s="413"/>
    </row>
    <row r="26" spans="1:8" ht="19.5" customHeight="1">
      <c r="A26" s="105"/>
      <c r="B26" s="106"/>
      <c r="C26" s="106"/>
      <c r="D26" s="211"/>
      <c r="E26" s="230"/>
      <c r="F26" s="68"/>
      <c r="G26" s="412"/>
      <c r="H26" s="413"/>
    </row>
    <row r="27" spans="1:8" ht="19.5" customHeight="1">
      <c r="A27" s="105"/>
      <c r="B27" s="106"/>
      <c r="C27" s="106"/>
      <c r="D27" s="211"/>
      <c r="E27" s="230"/>
      <c r="F27" s="68"/>
      <c r="G27" s="412"/>
      <c r="H27" s="413"/>
    </row>
    <row r="28" spans="1:8" ht="19.5" customHeight="1">
      <c r="A28" s="105"/>
      <c r="B28" s="106"/>
      <c r="C28" s="106"/>
      <c r="D28" s="211"/>
      <c r="E28" s="230"/>
      <c r="F28" s="68"/>
      <c r="G28" s="412"/>
      <c r="H28" s="413"/>
    </row>
    <row r="29" spans="1:8" ht="19.5" customHeight="1">
      <c r="A29" s="105"/>
      <c r="B29" s="106"/>
      <c r="C29" s="106"/>
      <c r="D29" s="211"/>
      <c r="E29" s="230"/>
      <c r="F29" s="68"/>
      <c r="G29" s="412"/>
      <c r="H29" s="413"/>
    </row>
    <row r="30" spans="1:8" ht="19.5" customHeight="1">
      <c r="A30" s="105"/>
      <c r="B30" s="106"/>
      <c r="C30" s="106"/>
      <c r="D30" s="211"/>
      <c r="E30" s="230"/>
      <c r="F30" s="68"/>
      <c r="G30" s="412"/>
      <c r="H30" s="413"/>
    </row>
    <row r="31" spans="1:8" ht="19.5" customHeight="1">
      <c r="A31" s="105"/>
      <c r="B31" s="106"/>
      <c r="C31" s="106"/>
      <c r="D31" s="211"/>
      <c r="E31" s="230"/>
      <c r="F31" s="68"/>
      <c r="G31" s="412"/>
      <c r="H31" s="413"/>
    </row>
    <row r="32" spans="1:8" ht="19.5" customHeight="1">
      <c r="A32" s="105"/>
      <c r="B32" s="106"/>
      <c r="C32" s="106"/>
      <c r="D32" s="211"/>
      <c r="E32" s="230"/>
      <c r="F32" s="68"/>
      <c r="G32" s="412"/>
      <c r="H32" s="413"/>
    </row>
    <row r="33" spans="1:8" ht="19.5" customHeight="1">
      <c r="A33" s="105"/>
      <c r="B33" s="106"/>
      <c r="C33" s="106"/>
      <c r="D33" s="211"/>
      <c r="E33" s="230"/>
      <c r="F33" s="68"/>
      <c r="G33" s="412"/>
      <c r="H33" s="413"/>
    </row>
    <row r="34" spans="1:8" ht="19.5" customHeight="1">
      <c r="A34" s="105"/>
      <c r="B34" s="106"/>
      <c r="C34" s="106"/>
      <c r="D34" s="211"/>
      <c r="E34" s="230"/>
      <c r="F34" s="68"/>
      <c r="G34" s="412"/>
      <c r="H34" s="413"/>
    </row>
    <row r="35" spans="1:8" ht="19.5" customHeight="1">
      <c r="A35" s="105"/>
      <c r="B35" s="106"/>
      <c r="C35" s="106"/>
      <c r="D35" s="211"/>
      <c r="E35" s="230"/>
      <c r="F35" s="68"/>
      <c r="G35" s="412"/>
      <c r="H35" s="413"/>
    </row>
    <row r="36" spans="1:8" ht="19.5" customHeight="1">
      <c r="A36" s="105"/>
      <c r="B36" s="106"/>
      <c r="C36" s="106"/>
      <c r="D36" s="211"/>
      <c r="E36" s="230"/>
      <c r="F36" s="68"/>
      <c r="G36" s="412"/>
      <c r="H36" s="413"/>
    </row>
    <row r="37" spans="1:8" ht="19.5" customHeight="1">
      <c r="A37" s="105"/>
      <c r="B37" s="106"/>
      <c r="C37" s="106"/>
      <c r="D37" s="211"/>
      <c r="E37" s="230"/>
      <c r="F37" s="68"/>
      <c r="G37" s="412"/>
      <c r="H37" s="413"/>
    </row>
    <row r="38" spans="1:8" ht="19.5" customHeight="1">
      <c r="A38" s="105"/>
      <c r="B38" s="106"/>
      <c r="C38" s="106"/>
      <c r="D38" s="211"/>
      <c r="E38" s="230"/>
      <c r="F38" s="68"/>
      <c r="G38" s="412"/>
      <c r="H38" s="413"/>
    </row>
    <row r="39" spans="1:8" ht="19.5" customHeight="1">
      <c r="A39" s="105"/>
      <c r="B39" s="106"/>
      <c r="C39" s="106"/>
      <c r="D39" s="211"/>
      <c r="E39" s="230"/>
      <c r="F39" s="68"/>
      <c r="G39" s="412"/>
      <c r="H39" s="413"/>
    </row>
    <row r="40" spans="1:8" ht="19.5" customHeight="1">
      <c r="A40" s="105"/>
      <c r="B40" s="106"/>
      <c r="C40" s="106"/>
      <c r="D40" s="211"/>
      <c r="E40" s="230"/>
      <c r="F40" s="68"/>
      <c r="G40" s="412"/>
      <c r="H40" s="413"/>
    </row>
    <row r="41" spans="1:8" ht="19.5" customHeight="1">
      <c r="A41" s="105"/>
      <c r="B41" s="106"/>
      <c r="C41" s="106"/>
      <c r="D41" s="211"/>
      <c r="E41" s="230"/>
      <c r="F41" s="68"/>
      <c r="G41" s="412"/>
      <c r="H41" s="413"/>
    </row>
    <row r="42" spans="1:8" ht="19.5" customHeight="1">
      <c r="A42" s="105"/>
      <c r="B42" s="106"/>
      <c r="C42" s="106"/>
      <c r="D42" s="211"/>
      <c r="E42" s="230"/>
      <c r="F42" s="68"/>
      <c r="G42" s="412"/>
      <c r="H42" s="413"/>
    </row>
    <row r="43" spans="1:8" ht="19.5" customHeight="1">
      <c r="A43" s="105"/>
      <c r="B43" s="106"/>
      <c r="C43" s="106"/>
      <c r="D43" s="211"/>
      <c r="E43" s="230"/>
      <c r="F43" s="68"/>
      <c r="G43" s="412"/>
      <c r="H43" s="413"/>
    </row>
    <row r="44" spans="1:8" ht="19.5" customHeight="1">
      <c r="A44" s="105"/>
      <c r="B44" s="106"/>
      <c r="C44" s="106"/>
      <c r="D44" s="211"/>
      <c r="E44" s="230"/>
      <c r="F44" s="68"/>
      <c r="G44" s="412"/>
      <c r="H44" s="413"/>
    </row>
    <row r="45" spans="1:8" ht="19.5" customHeight="1">
      <c r="A45" s="105"/>
      <c r="B45" s="106"/>
      <c r="C45" s="106"/>
      <c r="D45" s="211"/>
      <c r="E45" s="230"/>
      <c r="F45" s="68"/>
      <c r="G45" s="412"/>
      <c r="H45" s="413"/>
    </row>
    <row r="46" spans="1:8" ht="19.5" customHeight="1">
      <c r="A46" s="105"/>
      <c r="B46" s="106"/>
      <c r="C46" s="106"/>
      <c r="D46" s="211"/>
      <c r="E46" s="230"/>
      <c r="F46" s="68"/>
      <c r="G46" s="412"/>
      <c r="H46" s="413"/>
    </row>
    <row r="47" spans="1:8" ht="19.5" customHeight="1">
      <c r="A47" s="105"/>
      <c r="B47" s="106"/>
      <c r="C47" s="106"/>
      <c r="D47" s="211"/>
      <c r="E47" s="230"/>
      <c r="F47" s="68"/>
      <c r="G47" s="412"/>
      <c r="H47" s="413"/>
    </row>
    <row r="48" spans="1:8" s="147" customFormat="1" ht="19.5" customHeight="1">
      <c r="A48" s="30"/>
      <c r="B48" s="75"/>
      <c r="C48" s="75"/>
      <c r="D48" s="212"/>
      <c r="E48" s="38" t="str">
        <f>CONCATENATE(FIXED(COUNTA(E5:E47),0,0),"　店")</f>
        <v>16　店</v>
      </c>
      <c r="F48" s="33">
        <f>SUM(F5:F47)</f>
        <v>5500</v>
      </c>
      <c r="G48" s="33">
        <f>SUM(G5:G47)</f>
        <v>0</v>
      </c>
      <c r="H48" s="149">
        <f>SUM(H5:H47)</f>
        <v>36200</v>
      </c>
    </row>
    <row r="49" spans="1:8" s="147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29"/>
  <sheetViews>
    <sheetView showZeros="0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25" sqref="A25:B25"/>
    </sheetView>
  </sheetViews>
  <sheetFormatPr defaultColWidth="9.00390625" defaultRowHeight="13.5"/>
  <cols>
    <col min="1" max="1" width="7.625" style="66" customWidth="1"/>
    <col min="2" max="2" width="20.625" style="66" customWidth="1"/>
    <col min="3" max="3" width="10.625" style="66" customWidth="1"/>
    <col min="4" max="4" width="20.625" style="66" customWidth="1"/>
    <col min="5" max="6" width="15.625" style="66" customWidth="1"/>
    <col min="7" max="7" width="10.625" style="66" customWidth="1"/>
    <col min="8" max="8" width="20.625" style="66" customWidth="1"/>
    <col min="9" max="11" width="15.625" style="67" customWidth="1"/>
    <col min="12" max="16384" width="9.00390625" style="67" customWidth="1"/>
  </cols>
  <sheetData>
    <row r="1" spans="1:16" s="503" customFormat="1" ht="39.75" customHeight="1">
      <c r="A1" s="648" t="s">
        <v>0</v>
      </c>
      <c r="B1" s="649"/>
      <c r="C1" s="333" t="s">
        <v>117</v>
      </c>
      <c r="D1" s="606"/>
      <c r="E1" s="607"/>
      <c r="F1" s="608"/>
      <c r="G1" s="333" t="s">
        <v>826</v>
      </c>
      <c r="H1" s="500"/>
      <c r="I1" s="501"/>
      <c r="J1" s="501"/>
      <c r="K1" s="501"/>
      <c r="L1" s="501"/>
      <c r="M1" s="502"/>
      <c r="N1" s="502"/>
      <c r="O1" s="502"/>
      <c r="P1" s="502"/>
    </row>
    <row r="2" spans="1:16" s="503" customFormat="1" ht="39.75" customHeight="1">
      <c r="A2" s="646"/>
      <c r="B2" s="647"/>
      <c r="C2" s="333" t="s">
        <v>118</v>
      </c>
      <c r="D2" s="606"/>
      <c r="E2" s="607"/>
      <c r="F2" s="608"/>
      <c r="G2" s="334" t="s">
        <v>16</v>
      </c>
      <c r="H2" s="524">
        <f>SUM(E28)</f>
        <v>0</v>
      </c>
      <c r="I2" s="501"/>
      <c r="J2" s="501"/>
      <c r="K2" s="501"/>
      <c r="L2" s="501"/>
      <c r="M2" s="502"/>
      <c r="N2" s="502"/>
      <c r="O2" s="502"/>
      <c r="P2" s="502"/>
    </row>
    <row r="3" spans="1:14" s="175" customFormat="1" ht="24.75" customHeight="1">
      <c r="A3" s="173" t="s">
        <v>114</v>
      </c>
      <c r="B3" s="118"/>
      <c r="C3" s="118"/>
      <c r="D3" s="118"/>
      <c r="E3" s="118"/>
      <c r="F3" s="118"/>
      <c r="G3" s="118"/>
      <c r="H3" s="492" t="s">
        <v>1561</v>
      </c>
      <c r="I3" s="174"/>
      <c r="J3" s="174"/>
      <c r="K3" s="174"/>
      <c r="L3" s="174"/>
      <c r="M3" s="174"/>
      <c r="N3" s="174"/>
    </row>
    <row r="4" spans="1:14" s="175" customFormat="1" ht="30" customHeight="1">
      <c r="A4" s="596" t="s">
        <v>1</v>
      </c>
      <c r="B4" s="597"/>
      <c r="C4" s="626" t="s">
        <v>121</v>
      </c>
      <c r="D4" s="679"/>
      <c r="E4" s="626" t="s">
        <v>1415</v>
      </c>
      <c r="F4" s="627"/>
      <c r="G4" s="699" t="s">
        <v>119</v>
      </c>
      <c r="H4" s="700"/>
      <c r="I4" s="174"/>
      <c r="J4" s="174"/>
      <c r="K4" s="174"/>
      <c r="L4" s="174"/>
      <c r="M4" s="174"/>
      <c r="N4" s="174"/>
    </row>
    <row r="5" spans="1:8" s="175" customFormat="1" ht="30" customHeight="1">
      <c r="A5" s="702" t="s">
        <v>58</v>
      </c>
      <c r="B5" s="703"/>
      <c r="C5" s="630">
        <f>'刈谷市・高浜市・碧南市'!F18</f>
        <v>4450</v>
      </c>
      <c r="D5" s="707"/>
      <c r="E5" s="630">
        <f>'刈谷市・高浜市・碧南市'!G18</f>
        <v>0</v>
      </c>
      <c r="F5" s="638"/>
      <c r="G5" s="701">
        <f>'刈谷市・高浜市・碧南市'!H18</f>
        <v>28600</v>
      </c>
      <c r="H5" s="631"/>
    </row>
    <row r="6" spans="1:8" s="175" customFormat="1" ht="30" customHeight="1">
      <c r="A6" s="686" t="s">
        <v>59</v>
      </c>
      <c r="B6" s="687"/>
      <c r="C6" s="609">
        <f>'刈谷市・高浜市・碧南市'!F29</f>
        <v>950</v>
      </c>
      <c r="D6" s="708"/>
      <c r="E6" s="609">
        <f>'刈谷市・高浜市・碧南市'!G29</f>
        <v>0</v>
      </c>
      <c r="F6" s="632"/>
      <c r="G6" s="685">
        <f>'刈谷市・高浜市・碧南市'!H29</f>
        <v>8850</v>
      </c>
      <c r="H6" s="610"/>
    </row>
    <row r="7" spans="1:8" s="175" customFormat="1" ht="30" customHeight="1">
      <c r="A7" s="686" t="s">
        <v>60</v>
      </c>
      <c r="B7" s="687"/>
      <c r="C7" s="609">
        <f>'刈谷市・高浜市・碧南市'!F48</f>
        <v>1650</v>
      </c>
      <c r="D7" s="708"/>
      <c r="E7" s="609">
        <f>'刈谷市・高浜市・碧南市'!G48</f>
        <v>0</v>
      </c>
      <c r="F7" s="632"/>
      <c r="G7" s="685">
        <f>'刈谷市・高浜市・碧南市'!H48</f>
        <v>15400</v>
      </c>
      <c r="H7" s="610"/>
    </row>
    <row r="8" spans="1:8" s="175" customFormat="1" ht="30" customHeight="1">
      <c r="A8" s="592" t="s">
        <v>61</v>
      </c>
      <c r="B8" s="593"/>
      <c r="C8" s="609">
        <f>'安城市・知立市'!F27</f>
        <v>4500</v>
      </c>
      <c r="D8" s="708"/>
      <c r="E8" s="609">
        <f>'安城市・知立市'!G27</f>
        <v>0</v>
      </c>
      <c r="F8" s="632"/>
      <c r="G8" s="685">
        <f>'安城市・知立市'!H27</f>
        <v>38950</v>
      </c>
      <c r="H8" s="610"/>
    </row>
    <row r="9" spans="1:8" s="175" customFormat="1" ht="30" customHeight="1">
      <c r="A9" s="592" t="s">
        <v>62</v>
      </c>
      <c r="B9" s="593"/>
      <c r="C9" s="609">
        <f>'安城市・知立市'!F48</f>
        <v>2150</v>
      </c>
      <c r="D9" s="708"/>
      <c r="E9" s="609">
        <f>'安城市・知立市'!G48</f>
        <v>0</v>
      </c>
      <c r="F9" s="632"/>
      <c r="G9" s="685">
        <f>'安城市・知立市'!H48</f>
        <v>14550</v>
      </c>
      <c r="H9" s="610"/>
    </row>
    <row r="10" spans="1:8" s="175" customFormat="1" ht="30" customHeight="1">
      <c r="A10" s="681" t="s">
        <v>818</v>
      </c>
      <c r="B10" s="682"/>
      <c r="C10" s="609">
        <f>'豊田市'!F48</f>
        <v>7450</v>
      </c>
      <c r="D10" s="708"/>
      <c r="E10" s="609">
        <f>'豊田市'!G48</f>
        <v>0</v>
      </c>
      <c r="F10" s="632"/>
      <c r="G10" s="685">
        <f>'豊田市'!H48</f>
        <v>74200</v>
      </c>
      <c r="H10" s="610"/>
    </row>
    <row r="11" spans="1:8" s="175" customFormat="1" ht="30" customHeight="1">
      <c r="A11" s="592" t="s">
        <v>815</v>
      </c>
      <c r="B11" s="593"/>
      <c r="C11" s="609">
        <f>'豊田市・みよし市'!F25</f>
        <v>400</v>
      </c>
      <c r="D11" s="708"/>
      <c r="E11" s="609">
        <f>'豊田市・みよし市'!G25</f>
        <v>0</v>
      </c>
      <c r="F11" s="632"/>
      <c r="G11" s="685">
        <f>'豊田市・みよし市'!H25</f>
        <v>11900</v>
      </c>
      <c r="H11" s="610"/>
    </row>
    <row r="12" spans="1:8" s="175" customFormat="1" ht="30" customHeight="1">
      <c r="A12" s="592" t="s">
        <v>110</v>
      </c>
      <c r="B12" s="593"/>
      <c r="C12" s="609">
        <f>'豊田市・みよし市'!F48</f>
        <v>1800</v>
      </c>
      <c r="D12" s="708"/>
      <c r="E12" s="609">
        <f>'豊田市・みよし市'!G48</f>
        <v>0</v>
      </c>
      <c r="F12" s="632"/>
      <c r="G12" s="685">
        <f>'豊田市・みよし市'!H48</f>
        <v>12750</v>
      </c>
      <c r="H12" s="610"/>
    </row>
    <row r="13" spans="1:8" s="175" customFormat="1" ht="30" customHeight="1">
      <c r="A13" s="592" t="s">
        <v>64</v>
      </c>
      <c r="B13" s="593"/>
      <c r="C13" s="609">
        <f>'岡崎市'!F48</f>
        <v>9700</v>
      </c>
      <c r="D13" s="708"/>
      <c r="E13" s="609">
        <f>'岡崎市'!G48</f>
        <v>0</v>
      </c>
      <c r="F13" s="632"/>
      <c r="G13" s="685">
        <f>'岡崎市'!H48</f>
        <v>81450</v>
      </c>
      <c r="H13" s="610"/>
    </row>
    <row r="14" spans="1:8" s="175" customFormat="1" ht="30" customHeight="1">
      <c r="A14" s="592" t="s">
        <v>96</v>
      </c>
      <c r="B14" s="593"/>
      <c r="C14" s="609">
        <f>'額田郡・西尾市・蒲郡市'!F13</f>
        <v>550</v>
      </c>
      <c r="D14" s="708"/>
      <c r="E14" s="609">
        <f>'額田郡・西尾市・蒲郡市'!G13</f>
        <v>0</v>
      </c>
      <c r="F14" s="632"/>
      <c r="G14" s="685">
        <f>'額田郡・西尾市・蒲郡市'!H13</f>
        <v>7350</v>
      </c>
      <c r="H14" s="610"/>
    </row>
    <row r="15" spans="1:8" s="175" customFormat="1" ht="30" customHeight="1">
      <c r="A15" s="592" t="s">
        <v>65</v>
      </c>
      <c r="B15" s="593"/>
      <c r="C15" s="609">
        <f>'額田郡・西尾市・蒲郡市'!F32</f>
        <v>3550</v>
      </c>
      <c r="D15" s="708"/>
      <c r="E15" s="609">
        <f>'額田郡・西尾市・蒲郡市'!G32</f>
        <v>0</v>
      </c>
      <c r="F15" s="632"/>
      <c r="G15" s="685">
        <f>'額田郡・西尾市・蒲郡市'!H32</f>
        <v>35800</v>
      </c>
      <c r="H15" s="610"/>
    </row>
    <row r="16" spans="1:8" s="175" customFormat="1" ht="30" customHeight="1">
      <c r="A16" s="592" t="s">
        <v>66</v>
      </c>
      <c r="B16" s="593"/>
      <c r="C16" s="609">
        <f>'額田郡・西尾市・蒲郡市'!F48</f>
        <v>2100</v>
      </c>
      <c r="D16" s="708"/>
      <c r="E16" s="609">
        <f>'額田郡・西尾市・蒲郡市'!G48</f>
        <v>0</v>
      </c>
      <c r="F16" s="632"/>
      <c r="G16" s="685">
        <f>'額田郡・西尾市・蒲郡市'!H48</f>
        <v>18600</v>
      </c>
      <c r="H16" s="610"/>
    </row>
    <row r="17" spans="1:8" s="175" customFormat="1" ht="30" customHeight="1">
      <c r="A17" s="592" t="s">
        <v>67</v>
      </c>
      <c r="B17" s="593"/>
      <c r="C17" s="609">
        <f>'豊川市'!F48</f>
        <v>4650</v>
      </c>
      <c r="D17" s="708"/>
      <c r="E17" s="609">
        <f>'豊川市'!G48</f>
        <v>0</v>
      </c>
      <c r="F17" s="632"/>
      <c r="G17" s="685">
        <f>'豊川市'!H48</f>
        <v>44950</v>
      </c>
      <c r="H17" s="610"/>
    </row>
    <row r="18" spans="1:8" s="175" customFormat="1" ht="30" customHeight="1">
      <c r="A18" s="592" t="s">
        <v>68</v>
      </c>
      <c r="B18" s="593"/>
      <c r="C18" s="609">
        <f>'新城市・北設楽郡'!F26</f>
        <v>650</v>
      </c>
      <c r="D18" s="708"/>
      <c r="E18" s="609">
        <f>'新城市・北設楽郡'!G26</f>
        <v>0</v>
      </c>
      <c r="F18" s="632"/>
      <c r="G18" s="685">
        <f>'新城市・北設楽郡'!H26</f>
        <v>12200</v>
      </c>
      <c r="H18" s="610"/>
    </row>
    <row r="19" spans="1:8" s="175" customFormat="1" ht="30" customHeight="1">
      <c r="A19" s="592" t="s">
        <v>97</v>
      </c>
      <c r="B19" s="593"/>
      <c r="C19" s="609">
        <f>'新城市・北設楽郡'!F48</f>
        <v>0</v>
      </c>
      <c r="D19" s="708"/>
      <c r="E19" s="609">
        <f>'新城市・北設楽郡'!G48</f>
        <v>0</v>
      </c>
      <c r="F19" s="632"/>
      <c r="G19" s="685">
        <f>'新城市・北設楽郡'!H48</f>
        <v>2750</v>
      </c>
      <c r="H19" s="610"/>
    </row>
    <row r="20" spans="1:8" s="175" customFormat="1" ht="30" customHeight="1">
      <c r="A20" s="592" t="s">
        <v>98</v>
      </c>
      <c r="B20" s="593"/>
      <c r="C20" s="609">
        <f>'豊橋市'!F48</f>
        <v>8850</v>
      </c>
      <c r="D20" s="708"/>
      <c r="E20" s="609">
        <f>'豊橋市'!G48</f>
        <v>0</v>
      </c>
      <c r="F20" s="632"/>
      <c r="G20" s="685">
        <f>'豊橋市'!H48</f>
        <v>82150</v>
      </c>
      <c r="H20" s="610"/>
    </row>
    <row r="21" spans="1:8" s="175" customFormat="1" ht="30" customHeight="1">
      <c r="A21" s="598" t="s">
        <v>71</v>
      </c>
      <c r="B21" s="599"/>
      <c r="C21" s="611">
        <f>'田原市'!F48</f>
        <v>600</v>
      </c>
      <c r="D21" s="709"/>
      <c r="E21" s="611">
        <f>'田原市'!G48</f>
        <v>0</v>
      </c>
      <c r="F21" s="633"/>
      <c r="G21" s="698">
        <f>'田原市'!H48</f>
        <v>13700</v>
      </c>
      <c r="H21" s="612"/>
    </row>
    <row r="22" spans="1:8" s="175" customFormat="1" ht="30" customHeight="1">
      <c r="A22" s="596" t="s">
        <v>72</v>
      </c>
      <c r="B22" s="597"/>
      <c r="C22" s="613">
        <f>SUM(C5:C21)</f>
        <v>54000</v>
      </c>
      <c r="D22" s="679"/>
      <c r="E22" s="613">
        <f>SUM(E5:E21)</f>
        <v>0</v>
      </c>
      <c r="F22" s="634"/>
      <c r="G22" s="683">
        <f>SUM(G5:G21)</f>
        <v>504150</v>
      </c>
      <c r="H22" s="684"/>
    </row>
    <row r="23" spans="1:8" s="175" customFormat="1" ht="30" customHeight="1">
      <c r="A23" s="119"/>
      <c r="B23" s="119"/>
      <c r="C23" s="119"/>
      <c r="D23" s="119"/>
      <c r="E23" s="119"/>
      <c r="F23" s="119"/>
      <c r="G23" s="119"/>
      <c r="H23" s="119"/>
    </row>
    <row r="24" spans="1:8" s="175" customFormat="1" ht="30" customHeight="1">
      <c r="A24" s="589" t="s">
        <v>112</v>
      </c>
      <c r="B24" s="591"/>
      <c r="C24" s="626" t="s">
        <v>121</v>
      </c>
      <c r="D24" s="636"/>
      <c r="E24" s="626" t="s">
        <v>1415</v>
      </c>
      <c r="F24" s="627"/>
      <c r="G24" s="623" t="s">
        <v>119</v>
      </c>
      <c r="H24" s="614"/>
    </row>
    <row r="25" spans="1:8" s="175" customFormat="1" ht="30" customHeight="1">
      <c r="A25" s="673" t="s">
        <v>99</v>
      </c>
      <c r="B25" s="674"/>
      <c r="C25" s="690">
        <f>SUM('表紙（名古屋市）'!C24)</f>
        <v>137000</v>
      </c>
      <c r="D25" s="710"/>
      <c r="E25" s="690">
        <f>SUM('表紙（名古屋市）'!E24)</f>
        <v>0</v>
      </c>
      <c r="F25" s="690"/>
      <c r="G25" s="690">
        <f>SUM('表紙（名古屋市）'!G24)</f>
        <v>533750</v>
      </c>
      <c r="H25" s="691"/>
    </row>
    <row r="26" spans="1:8" s="175" customFormat="1" ht="30" customHeight="1">
      <c r="A26" s="600" t="s">
        <v>113</v>
      </c>
      <c r="B26" s="601"/>
      <c r="C26" s="692">
        <f>SUM('表紙 (尾張地区)'!C37)</f>
        <v>125150</v>
      </c>
      <c r="D26" s="704"/>
      <c r="E26" s="692">
        <f>SUM('表紙 (尾張地区)'!E37)</f>
        <v>0</v>
      </c>
      <c r="F26" s="692"/>
      <c r="G26" s="692">
        <f>SUM('表紙 (尾張地区)'!G37)</f>
        <v>650150</v>
      </c>
      <c r="H26" s="693"/>
    </row>
    <row r="27" spans="1:8" s="175" customFormat="1" ht="30" customHeight="1">
      <c r="A27" s="688" t="s">
        <v>114</v>
      </c>
      <c r="B27" s="689"/>
      <c r="C27" s="694">
        <f>SUM(C22)</f>
        <v>54000</v>
      </c>
      <c r="D27" s="705"/>
      <c r="E27" s="694">
        <f>SUM(E22)</f>
        <v>0</v>
      </c>
      <c r="F27" s="694"/>
      <c r="G27" s="694">
        <f>SUM(G22)</f>
        <v>504150</v>
      </c>
      <c r="H27" s="695"/>
    </row>
    <row r="28" spans="1:8" s="175" customFormat="1" ht="30" customHeight="1">
      <c r="A28" s="589" t="s">
        <v>72</v>
      </c>
      <c r="B28" s="590"/>
      <c r="C28" s="696">
        <f>SUM(C25:C27)</f>
        <v>316150</v>
      </c>
      <c r="D28" s="706"/>
      <c r="E28" s="696">
        <f>SUM(E25:E27)</f>
        <v>0</v>
      </c>
      <c r="F28" s="696"/>
      <c r="G28" s="696">
        <f>SUM(G25:G27)</f>
        <v>1688050</v>
      </c>
      <c r="H28" s="697"/>
    </row>
    <row r="29" ht="19.5" customHeight="1">
      <c r="H29" s="570" t="s">
        <v>115</v>
      </c>
    </row>
    <row r="30" ht="15" customHeight="1"/>
    <row r="31" ht="15" customHeight="1"/>
    <row r="32" ht="15" customHeight="1"/>
    <row r="33" ht="15" customHeight="1"/>
    <row r="34" ht="15" customHeight="1"/>
  </sheetData>
  <sheetProtection password="CC5F" sheet="1" objects="1" scenarios="1" formatCells="0"/>
  <mergeCells count="100">
    <mergeCell ref="A1:B1"/>
    <mergeCell ref="A2:B2"/>
    <mergeCell ref="C21:D21"/>
    <mergeCell ref="C22:D22"/>
    <mergeCell ref="C25:D25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4:D4"/>
    <mergeCell ref="C5:D5"/>
    <mergeCell ref="C6:D6"/>
    <mergeCell ref="C7:D7"/>
    <mergeCell ref="C8:D8"/>
    <mergeCell ref="D1:F1"/>
    <mergeCell ref="D2:F2"/>
    <mergeCell ref="A5:B5"/>
    <mergeCell ref="A4:B4"/>
    <mergeCell ref="C26:D26"/>
    <mergeCell ref="C27:D27"/>
    <mergeCell ref="C28:D28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G4:H4"/>
    <mergeCell ref="G5:H5"/>
    <mergeCell ref="G6:H6"/>
    <mergeCell ref="G7:H7"/>
    <mergeCell ref="G8:H8"/>
    <mergeCell ref="G9:H9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G25:H25"/>
    <mergeCell ref="G26:H26"/>
    <mergeCell ref="G27:H27"/>
    <mergeCell ref="G28:H28"/>
    <mergeCell ref="E25:F25"/>
    <mergeCell ref="E26:F26"/>
    <mergeCell ref="E27:F27"/>
    <mergeCell ref="E28:F28"/>
    <mergeCell ref="A28:B28"/>
    <mergeCell ref="A27:B27"/>
    <mergeCell ref="A26:B26"/>
    <mergeCell ref="A25:B25"/>
    <mergeCell ref="A24:B24"/>
    <mergeCell ref="A15:B15"/>
    <mergeCell ref="A16:B16"/>
    <mergeCell ref="A17:B17"/>
    <mergeCell ref="A18:B18"/>
    <mergeCell ref="A19:B19"/>
    <mergeCell ref="A8:B8"/>
    <mergeCell ref="A7:B7"/>
    <mergeCell ref="A6:B6"/>
    <mergeCell ref="A20:B20"/>
    <mergeCell ref="A21:B21"/>
    <mergeCell ref="A22:B22"/>
    <mergeCell ref="A14:B14"/>
    <mergeCell ref="A13:B13"/>
    <mergeCell ref="A12:B12"/>
    <mergeCell ref="C24:D24"/>
    <mergeCell ref="E24:F24"/>
    <mergeCell ref="G24:H24"/>
    <mergeCell ref="A11:B11"/>
    <mergeCell ref="A10:B10"/>
    <mergeCell ref="A9:B9"/>
    <mergeCell ref="G22:H22"/>
    <mergeCell ref="G16:H16"/>
    <mergeCell ref="G17:H17"/>
    <mergeCell ref="G18:H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夕刊愛知（コード付）.xls#刈谷市・高浜市・碧南市!A1" display="刈谷市"/>
    <hyperlink ref="A10" location="豊田市!A1" tooltip="豊田市ページへジャンプ" display="豊田市"/>
    <hyperlink ref="A8:A9" location="2011後期・夕刊愛知（コード付）.xls#安城市・知立市!A1" display="安城市"/>
    <hyperlink ref="A25" location="'表紙（名古屋市）'!A1" tooltip="名古屋市表紙へジャンプ" display="名古屋市"/>
    <hyperlink ref="A26" location="'表紙 (尾張地区)'!A1" tooltip="尾張地区表紙へジャンプ" display="尾張地区"/>
    <hyperlink ref="A11:A12" location="豊田市・みよし市!A1" display="豊田市"/>
    <hyperlink ref="A13" location="岡崎市!A1" tooltip="岡崎市ページへジャンプ" display="岡崎市"/>
    <hyperlink ref="A14:A16" location="額田郡・西尾市・蒲郡市!A1" display="額田郡"/>
    <hyperlink ref="A17" location="豊川市!A1" tooltip="豊川市ページへジャンプ" display="豊川市"/>
    <hyperlink ref="A18:A19" location="新城市・北設楽郡!A1" display="新城市"/>
    <hyperlink ref="A20" location="豊橋市!A1" tooltip="豊橋市ページへジャンプ" display="豊橋市"/>
    <hyperlink ref="A21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1" location="豊田市・みよし市!A1" tooltip="豊田市ページへジャンプ" display="豊田市"/>
    <hyperlink ref="A12" location="豊田市・みよし市!A1" tooltip="みよし市ページへジャンプ" display="みよし市"/>
    <hyperlink ref="A14" location="額田郡・西尾市・蒲郡市!A1" tooltip="額田郡ページへジャンプ" display="額田郡"/>
    <hyperlink ref="A15" location="額田郡・西尾市・蒲郡市!A1" tooltip="西尾市ページへジャンプ" display="西尾市"/>
    <hyperlink ref="A16" location="額田郡・西尾市・蒲郡市!A1" tooltip="蒲郡市ページへジャンプ" display="蒲郡市"/>
    <hyperlink ref="A18" location="新城市・北設楽郡!A1" tooltip="新城市ページへジャンプ" display="新城市"/>
    <hyperlink ref="A19" location="新城市・北設楽郡!A1" tooltip="北牟婁郡ページへジャンプ" display="北設楽郡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5" sqref="A25:B25"/>
      <selection pane="topRight" activeCell="A25" sqref="A25:B25"/>
      <selection pane="bottomLeft" activeCell="A25" sqref="A25:B25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83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SUM(C6,C21,C32)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58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6" t="s">
        <v>58</v>
      </c>
      <c r="B5" s="557"/>
      <c r="C5" s="557"/>
      <c r="D5" s="243" t="s">
        <v>634</v>
      </c>
      <c r="E5" s="254" t="s">
        <v>969</v>
      </c>
      <c r="F5" s="154">
        <v>900</v>
      </c>
      <c r="G5" s="415"/>
      <c r="H5" s="427">
        <v>5050</v>
      </c>
    </row>
    <row r="6" spans="1:8" ht="19.5" customHeight="1">
      <c r="A6" s="444">
        <f>SUM(F18)</f>
        <v>4450</v>
      </c>
      <c r="B6" s="445" t="s">
        <v>100</v>
      </c>
      <c r="C6" s="445">
        <f>SUM(G18)</f>
        <v>0</v>
      </c>
      <c r="D6" s="244" t="s">
        <v>635</v>
      </c>
      <c r="E6" s="186" t="s">
        <v>970</v>
      </c>
      <c r="F6" s="155">
        <v>900</v>
      </c>
      <c r="G6" s="416"/>
      <c r="H6" s="425">
        <v>4900</v>
      </c>
    </row>
    <row r="7" spans="1:8" ht="19.5" customHeight="1">
      <c r="A7" s="114"/>
      <c r="B7" s="115"/>
      <c r="C7" s="115"/>
      <c r="D7" s="244" t="s">
        <v>636</v>
      </c>
      <c r="E7" s="186" t="s">
        <v>1256</v>
      </c>
      <c r="F7" s="155">
        <v>250</v>
      </c>
      <c r="G7" s="416"/>
      <c r="H7" s="425">
        <v>1900</v>
      </c>
    </row>
    <row r="8" spans="1:8" ht="19.5" customHeight="1">
      <c r="A8" s="114"/>
      <c r="B8" s="115"/>
      <c r="C8" s="115"/>
      <c r="D8" s="244" t="s">
        <v>637</v>
      </c>
      <c r="E8" s="186" t="s">
        <v>1257</v>
      </c>
      <c r="F8" s="155">
        <v>250</v>
      </c>
      <c r="G8" s="416"/>
      <c r="H8" s="425">
        <v>1950</v>
      </c>
    </row>
    <row r="9" spans="1:8" ht="19.5" customHeight="1">
      <c r="A9" s="114"/>
      <c r="B9" s="115"/>
      <c r="C9" s="115"/>
      <c r="D9" s="244" t="s">
        <v>638</v>
      </c>
      <c r="E9" s="186" t="s">
        <v>971</v>
      </c>
      <c r="F9" s="155">
        <v>700</v>
      </c>
      <c r="G9" s="416"/>
      <c r="H9" s="425">
        <v>5050</v>
      </c>
    </row>
    <row r="10" spans="1:8" ht="19.5" customHeight="1">
      <c r="A10" s="114"/>
      <c r="B10" s="115"/>
      <c r="C10" s="115"/>
      <c r="D10" s="244" t="s">
        <v>639</v>
      </c>
      <c r="E10" s="186" t="s">
        <v>1258</v>
      </c>
      <c r="F10" s="155">
        <v>900</v>
      </c>
      <c r="G10" s="416"/>
      <c r="H10" s="425">
        <v>5500</v>
      </c>
    </row>
    <row r="11" spans="1:8" ht="19.5" customHeight="1">
      <c r="A11" s="114"/>
      <c r="B11" s="115"/>
      <c r="C11" s="115"/>
      <c r="D11" s="244" t="s">
        <v>640</v>
      </c>
      <c r="E11" s="255" t="s">
        <v>1259</v>
      </c>
      <c r="F11" s="155">
        <v>300</v>
      </c>
      <c r="G11" s="416"/>
      <c r="H11" s="425">
        <v>2150</v>
      </c>
    </row>
    <row r="12" spans="1:8" ht="19.5" customHeight="1">
      <c r="A12" s="114"/>
      <c r="B12" s="115"/>
      <c r="C12" s="115"/>
      <c r="D12" s="244" t="s">
        <v>641</v>
      </c>
      <c r="E12" s="186" t="s">
        <v>1260</v>
      </c>
      <c r="F12" s="155">
        <v>250</v>
      </c>
      <c r="G12" s="416"/>
      <c r="H12" s="425">
        <v>2100</v>
      </c>
    </row>
    <row r="13" spans="1:8" ht="19.5" customHeight="1">
      <c r="A13" s="114"/>
      <c r="B13" s="115"/>
      <c r="C13" s="115"/>
      <c r="D13" s="244"/>
      <c r="E13" s="186"/>
      <c r="F13" s="155"/>
      <c r="G13" s="416"/>
      <c r="H13" s="425"/>
    </row>
    <row r="14" spans="1:8" ht="19.5" customHeight="1">
      <c r="A14" s="114"/>
      <c r="B14" s="115"/>
      <c r="C14" s="115"/>
      <c r="D14" s="244"/>
      <c r="E14" s="186"/>
      <c r="F14" s="185"/>
      <c r="G14" s="416"/>
      <c r="H14" s="425"/>
    </row>
    <row r="15" spans="1:8" ht="19.5" customHeight="1">
      <c r="A15" s="114"/>
      <c r="B15" s="115"/>
      <c r="C15" s="115"/>
      <c r="D15" s="244"/>
      <c r="E15" s="186"/>
      <c r="F15" s="185"/>
      <c r="G15" s="416"/>
      <c r="H15" s="425"/>
    </row>
    <row r="16" spans="1:8" ht="19.5" customHeight="1">
      <c r="A16" s="114"/>
      <c r="B16" s="115"/>
      <c r="C16" s="115"/>
      <c r="D16" s="245"/>
      <c r="E16" s="84"/>
      <c r="F16" s="44"/>
      <c r="G16" s="120"/>
      <c r="H16" s="425"/>
    </row>
    <row r="17" spans="1:8" ht="19.5" customHeight="1">
      <c r="A17" s="114"/>
      <c r="B17" s="115"/>
      <c r="C17" s="115"/>
      <c r="D17" s="245"/>
      <c r="E17" s="84"/>
      <c r="F17" s="44"/>
      <c r="G17" s="120"/>
      <c r="H17" s="425"/>
    </row>
    <row r="18" spans="1:8" s="50" customFormat="1" ht="19.5" customHeight="1">
      <c r="A18" s="45"/>
      <c r="B18" s="74"/>
      <c r="C18" s="74"/>
      <c r="D18" s="246"/>
      <c r="E18" s="49" t="str">
        <f>CONCATENATE(FIXED(COUNTA(E5:E17),0,0),"　店")</f>
        <v>8　店</v>
      </c>
      <c r="F18" s="46">
        <f>SUM(F5:F17)</f>
        <v>4450</v>
      </c>
      <c r="G18" s="46">
        <f>SUM(G5:G17)</f>
        <v>0</v>
      </c>
      <c r="H18" s="152">
        <f>SUM(H5:H17)</f>
        <v>28600</v>
      </c>
    </row>
    <row r="19" spans="1:8" s="50" customFormat="1" ht="19.5" customHeight="1">
      <c r="A19" s="421"/>
      <c r="B19" s="422"/>
      <c r="C19" s="422"/>
      <c r="D19" s="250"/>
      <c r="E19" s="85"/>
      <c r="F19" s="47"/>
      <c r="G19" s="47"/>
      <c r="H19" s="423"/>
    </row>
    <row r="20" spans="1:8" ht="19.5" customHeight="1">
      <c r="A20" s="556" t="s">
        <v>59</v>
      </c>
      <c r="B20" s="557"/>
      <c r="C20" s="557"/>
      <c r="D20" s="243" t="s">
        <v>642</v>
      </c>
      <c r="E20" s="86" t="s">
        <v>1474</v>
      </c>
      <c r="F20" s="156">
        <v>300</v>
      </c>
      <c r="G20" s="417"/>
      <c r="H20" s="424">
        <v>2600</v>
      </c>
    </row>
    <row r="21" spans="1:8" ht="19.5" customHeight="1">
      <c r="A21" s="444">
        <f>SUM(F29)</f>
        <v>950</v>
      </c>
      <c r="B21" s="445" t="s">
        <v>100</v>
      </c>
      <c r="C21" s="445">
        <f>SUM(G29)</f>
        <v>0</v>
      </c>
      <c r="D21" s="244" t="s">
        <v>643</v>
      </c>
      <c r="E21" s="84" t="s">
        <v>1475</v>
      </c>
      <c r="F21" s="157">
        <v>200</v>
      </c>
      <c r="G21" s="418"/>
      <c r="H21" s="425">
        <v>1800</v>
      </c>
    </row>
    <row r="22" spans="1:8" ht="19.5" customHeight="1">
      <c r="A22" s="560"/>
      <c r="B22" s="561"/>
      <c r="C22" s="561"/>
      <c r="D22" s="244" t="s">
        <v>644</v>
      </c>
      <c r="E22" s="84" t="s">
        <v>1554</v>
      </c>
      <c r="F22" s="157">
        <v>150</v>
      </c>
      <c r="G22" s="418"/>
      <c r="H22" s="425">
        <v>1700</v>
      </c>
    </row>
    <row r="23" spans="1:8" ht="19.5" customHeight="1">
      <c r="A23" s="560"/>
      <c r="B23" s="561"/>
      <c r="C23" s="561"/>
      <c r="D23" s="244" t="s">
        <v>645</v>
      </c>
      <c r="E23" s="84" t="s">
        <v>1555</v>
      </c>
      <c r="F23" s="157">
        <v>300</v>
      </c>
      <c r="G23" s="418"/>
      <c r="H23" s="425">
        <v>2750</v>
      </c>
    </row>
    <row r="24" spans="1:8" ht="19.5" customHeight="1">
      <c r="A24" s="560"/>
      <c r="B24" s="561"/>
      <c r="C24" s="561"/>
      <c r="D24" s="244"/>
      <c r="E24" s="84"/>
      <c r="F24" s="157"/>
      <c r="G24" s="418"/>
      <c r="H24" s="425"/>
    </row>
    <row r="25" spans="1:8" ht="19.5" customHeight="1">
      <c r="A25" s="560"/>
      <c r="B25" s="561"/>
      <c r="C25" s="561"/>
      <c r="D25" s="244"/>
      <c r="E25" s="84"/>
      <c r="F25" s="157"/>
      <c r="G25" s="418"/>
      <c r="H25" s="425"/>
    </row>
    <row r="26" spans="1:8" ht="19.5" customHeight="1">
      <c r="A26" s="560"/>
      <c r="B26" s="561"/>
      <c r="C26" s="561"/>
      <c r="D26" s="244"/>
      <c r="E26" s="84"/>
      <c r="F26" s="157"/>
      <c r="G26" s="418"/>
      <c r="H26" s="425"/>
    </row>
    <row r="27" spans="1:8" ht="19.5" customHeight="1">
      <c r="A27" s="560"/>
      <c r="B27" s="561"/>
      <c r="C27" s="561"/>
      <c r="D27" s="245"/>
      <c r="E27" s="84"/>
      <c r="F27" s="52"/>
      <c r="G27" s="120"/>
      <c r="H27" s="425"/>
    </row>
    <row r="28" spans="1:8" ht="19.5" customHeight="1">
      <c r="A28" s="560"/>
      <c r="B28" s="561"/>
      <c r="C28" s="561"/>
      <c r="D28" s="245"/>
      <c r="E28" s="84"/>
      <c r="F28" s="52"/>
      <c r="G28" s="120"/>
      <c r="H28" s="425"/>
    </row>
    <row r="29" spans="1:8" s="50" customFormat="1" ht="19.5" customHeight="1">
      <c r="A29" s="562"/>
      <c r="B29" s="563"/>
      <c r="C29" s="563"/>
      <c r="D29" s="246"/>
      <c r="E29" s="49" t="str">
        <f>CONCATENATE(FIXED(COUNTA(E20:E28),0,0),"　店")</f>
        <v>4　店</v>
      </c>
      <c r="F29" s="46">
        <f>SUM(F20:F28)</f>
        <v>950</v>
      </c>
      <c r="G29" s="46">
        <f>SUM(G20:G28)</f>
        <v>0</v>
      </c>
      <c r="H29" s="152">
        <f>SUM(H20:H28)</f>
        <v>8850</v>
      </c>
    </row>
    <row r="30" spans="1:8" s="50" customFormat="1" ht="19.5" customHeight="1">
      <c r="A30" s="564"/>
      <c r="B30" s="565"/>
      <c r="C30" s="565"/>
      <c r="D30" s="250"/>
      <c r="E30" s="85"/>
      <c r="F30" s="47"/>
      <c r="G30" s="47"/>
      <c r="H30" s="423"/>
    </row>
    <row r="31" spans="1:8" ht="19.5" customHeight="1">
      <c r="A31" s="556" t="s">
        <v>60</v>
      </c>
      <c r="B31" s="557"/>
      <c r="C31" s="557"/>
      <c r="D31" s="243" t="s">
        <v>646</v>
      </c>
      <c r="E31" s="86" t="s">
        <v>1476</v>
      </c>
      <c r="F31" s="158">
        <v>100</v>
      </c>
      <c r="G31" s="419"/>
      <c r="H31" s="424">
        <v>1550</v>
      </c>
    </row>
    <row r="32" spans="1:8" ht="19.5" customHeight="1">
      <c r="A32" s="444">
        <f>SUM(F48)</f>
        <v>1650</v>
      </c>
      <c r="B32" s="445" t="s">
        <v>100</v>
      </c>
      <c r="C32" s="445">
        <f>SUM(G48)</f>
        <v>0</v>
      </c>
      <c r="D32" s="244" t="s">
        <v>647</v>
      </c>
      <c r="E32" s="87" t="s">
        <v>1556</v>
      </c>
      <c r="F32" s="159">
        <v>350</v>
      </c>
      <c r="G32" s="420"/>
      <c r="H32" s="425">
        <v>2050</v>
      </c>
    </row>
    <row r="33" spans="1:8" ht="19.5" customHeight="1">
      <c r="A33" s="560"/>
      <c r="B33" s="561"/>
      <c r="C33" s="561"/>
      <c r="D33" s="244" t="s">
        <v>648</v>
      </c>
      <c r="E33" s="87" t="s">
        <v>1557</v>
      </c>
      <c r="F33" s="159">
        <v>200</v>
      </c>
      <c r="G33" s="420"/>
      <c r="H33" s="425">
        <v>1650</v>
      </c>
    </row>
    <row r="34" spans="1:8" ht="19.5" customHeight="1">
      <c r="A34" s="114"/>
      <c r="B34" s="115"/>
      <c r="C34" s="115"/>
      <c r="D34" s="244" t="s">
        <v>649</v>
      </c>
      <c r="E34" s="84" t="s">
        <v>1261</v>
      </c>
      <c r="F34" s="159">
        <v>200</v>
      </c>
      <c r="G34" s="420"/>
      <c r="H34" s="425">
        <v>2050</v>
      </c>
    </row>
    <row r="35" spans="1:8" ht="19.5" customHeight="1">
      <c r="A35" s="114"/>
      <c r="B35" s="115"/>
      <c r="C35" s="115"/>
      <c r="D35" s="244" t="s">
        <v>650</v>
      </c>
      <c r="E35" s="84" t="s">
        <v>1558</v>
      </c>
      <c r="F35" s="159">
        <v>250</v>
      </c>
      <c r="G35" s="420"/>
      <c r="H35" s="425">
        <v>2150</v>
      </c>
    </row>
    <row r="36" spans="1:8" ht="19.5" customHeight="1">
      <c r="A36" s="114"/>
      <c r="B36" s="115"/>
      <c r="C36" s="115"/>
      <c r="D36" s="244" t="s">
        <v>651</v>
      </c>
      <c r="E36" s="84" t="s">
        <v>1262</v>
      </c>
      <c r="F36" s="159">
        <v>200</v>
      </c>
      <c r="G36" s="420"/>
      <c r="H36" s="425">
        <v>1850</v>
      </c>
    </row>
    <row r="37" spans="1:8" ht="19.5" customHeight="1">
      <c r="A37" s="114"/>
      <c r="B37" s="115"/>
      <c r="C37" s="115"/>
      <c r="D37" s="244" t="s">
        <v>652</v>
      </c>
      <c r="E37" s="84" t="s">
        <v>1414</v>
      </c>
      <c r="F37" s="159">
        <v>250</v>
      </c>
      <c r="G37" s="420"/>
      <c r="H37" s="425">
        <v>1950</v>
      </c>
    </row>
    <row r="38" spans="1:8" ht="19.5" customHeight="1">
      <c r="A38" s="114"/>
      <c r="B38" s="115"/>
      <c r="C38" s="115"/>
      <c r="D38" s="244" t="s">
        <v>653</v>
      </c>
      <c r="E38" s="84" t="s">
        <v>1263</v>
      </c>
      <c r="F38" s="159">
        <v>100</v>
      </c>
      <c r="G38" s="420"/>
      <c r="H38" s="425">
        <v>2150</v>
      </c>
    </row>
    <row r="39" spans="1:8" ht="19.5" customHeight="1">
      <c r="A39" s="114"/>
      <c r="B39" s="115"/>
      <c r="C39" s="115"/>
      <c r="D39" s="245"/>
      <c r="E39" s="84"/>
      <c r="F39" s="44"/>
      <c r="G39" s="120"/>
      <c r="H39" s="425"/>
    </row>
    <row r="40" spans="1:8" ht="19.5" customHeight="1">
      <c r="A40" s="114"/>
      <c r="B40" s="115"/>
      <c r="C40" s="115"/>
      <c r="D40" s="245"/>
      <c r="E40" s="84"/>
      <c r="F40" s="44"/>
      <c r="G40" s="120"/>
      <c r="H40" s="425"/>
    </row>
    <row r="41" spans="1:8" ht="19.5" customHeight="1">
      <c r="A41" s="114"/>
      <c r="B41" s="115"/>
      <c r="C41" s="115"/>
      <c r="D41" s="245"/>
      <c r="E41" s="84"/>
      <c r="F41" s="44"/>
      <c r="G41" s="120"/>
      <c r="H41" s="425"/>
    </row>
    <row r="42" spans="1:8" ht="19.5" customHeight="1">
      <c r="A42" s="114"/>
      <c r="B42" s="115"/>
      <c r="C42" s="115"/>
      <c r="D42" s="245"/>
      <c r="E42" s="84"/>
      <c r="F42" s="44"/>
      <c r="G42" s="120"/>
      <c r="H42" s="425"/>
    </row>
    <row r="43" spans="1:8" ht="19.5" customHeight="1">
      <c r="A43" s="114"/>
      <c r="B43" s="115"/>
      <c r="C43" s="115"/>
      <c r="D43" s="245"/>
      <c r="E43" s="84"/>
      <c r="F43" s="44"/>
      <c r="G43" s="120"/>
      <c r="H43" s="425"/>
    </row>
    <row r="44" spans="1:8" ht="19.5" customHeight="1">
      <c r="A44" s="114"/>
      <c r="B44" s="115"/>
      <c r="C44" s="115"/>
      <c r="D44" s="245"/>
      <c r="E44" s="84"/>
      <c r="F44" s="44"/>
      <c r="G44" s="120"/>
      <c r="H44" s="425"/>
    </row>
    <row r="45" spans="1:8" ht="19.5" customHeight="1">
      <c r="A45" s="114"/>
      <c r="B45" s="115"/>
      <c r="C45" s="115"/>
      <c r="D45" s="245"/>
      <c r="E45" s="84"/>
      <c r="F45" s="44"/>
      <c r="G45" s="120"/>
      <c r="H45" s="425"/>
    </row>
    <row r="46" spans="1:8" ht="19.5" customHeight="1">
      <c r="A46" s="421"/>
      <c r="B46" s="422"/>
      <c r="C46" s="422"/>
      <c r="D46" s="245"/>
      <c r="E46" s="85"/>
      <c r="F46" s="47"/>
      <c r="G46" s="121"/>
      <c r="H46" s="423"/>
    </row>
    <row r="47" spans="1:8" ht="19.5" customHeight="1">
      <c r="A47" s="421"/>
      <c r="B47" s="422"/>
      <c r="C47" s="422"/>
      <c r="D47" s="247"/>
      <c r="E47" s="85"/>
      <c r="F47" s="47"/>
      <c r="G47" s="121"/>
      <c r="H47" s="426"/>
    </row>
    <row r="48" spans="1:8" s="50" customFormat="1" ht="19.5" customHeight="1">
      <c r="A48" s="45"/>
      <c r="B48" s="74"/>
      <c r="C48" s="74"/>
      <c r="D48" s="246"/>
      <c r="E48" s="49" t="str">
        <f>CONCATENATE(FIXED(COUNTA(E31:E47),0,0),"　店")</f>
        <v>8　店</v>
      </c>
      <c r="F48" s="46">
        <f>SUM(F31:F47)</f>
        <v>1650</v>
      </c>
      <c r="G48" s="46">
        <f>SUM(G31:G47)</f>
        <v>0</v>
      </c>
      <c r="H48" s="153">
        <f>SUM(H31:H47)</f>
        <v>15400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operator="lessThanOrEqual" allowBlank="1" showInputMessage="1" showErrorMessage="1" sqref="A3:G3 H49 H20:H28 H31:H39"/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5:H19 H29:H30 H40:H48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SUM(C6,C28)</f>
        <v>0</v>
      </c>
    </row>
    <row r="3" spans="5:8" ht="24.75" customHeight="1">
      <c r="E3" s="654"/>
      <c r="F3" s="654"/>
      <c r="G3" s="657"/>
      <c r="H3" s="658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293" t="s">
        <v>17</v>
      </c>
      <c r="B5" s="294"/>
      <c r="C5" s="295"/>
      <c r="D5" s="191" t="s">
        <v>122</v>
      </c>
      <c r="E5" s="69" t="s">
        <v>1490</v>
      </c>
      <c r="F5" s="127">
        <v>450</v>
      </c>
      <c r="G5" s="281"/>
      <c r="H5" s="263">
        <v>1700</v>
      </c>
    </row>
    <row r="6" spans="1:8" ht="19.5" customHeight="1">
      <c r="A6" s="534">
        <f>SUM(F25)</f>
        <v>7050</v>
      </c>
      <c r="B6" s="99" t="s">
        <v>806</v>
      </c>
      <c r="C6" s="535">
        <f>SUM(G25)</f>
        <v>0</v>
      </c>
      <c r="D6" s="192" t="s">
        <v>123</v>
      </c>
      <c r="E6" s="70" t="s">
        <v>1491</v>
      </c>
      <c r="F6" s="128">
        <v>450</v>
      </c>
      <c r="G6" s="282"/>
      <c r="H6" s="264">
        <v>1650</v>
      </c>
    </row>
    <row r="7" spans="1:8" ht="19.5" customHeight="1">
      <c r="A7" s="296"/>
      <c r="B7" s="297"/>
      <c r="C7" s="298"/>
      <c r="D7" s="192" t="s">
        <v>124</v>
      </c>
      <c r="E7" s="70" t="s">
        <v>1492</v>
      </c>
      <c r="F7" s="128">
        <v>700</v>
      </c>
      <c r="G7" s="282"/>
      <c r="H7" s="264">
        <v>2200</v>
      </c>
    </row>
    <row r="8" spans="1:8" ht="19.5" customHeight="1">
      <c r="A8" s="97"/>
      <c r="B8" s="98"/>
      <c r="C8" s="299"/>
      <c r="D8" s="192" t="s">
        <v>125</v>
      </c>
      <c r="E8" s="70" t="s">
        <v>1493</v>
      </c>
      <c r="F8" s="128">
        <v>1450</v>
      </c>
      <c r="G8" s="282"/>
      <c r="H8" s="264">
        <v>3900</v>
      </c>
    </row>
    <row r="9" spans="1:8" ht="19.5" customHeight="1">
      <c r="A9" s="97"/>
      <c r="B9" s="98"/>
      <c r="C9" s="299"/>
      <c r="D9" s="192" t="s">
        <v>126</v>
      </c>
      <c r="E9" s="70" t="s">
        <v>1494</v>
      </c>
      <c r="F9" s="128">
        <v>1200</v>
      </c>
      <c r="G9" s="282"/>
      <c r="H9" s="264">
        <v>3550</v>
      </c>
    </row>
    <row r="10" spans="1:8" ht="19.5" customHeight="1">
      <c r="A10" s="97"/>
      <c r="B10" s="98"/>
      <c r="C10" s="299"/>
      <c r="D10" s="192" t="s">
        <v>127</v>
      </c>
      <c r="E10" s="70" t="s">
        <v>1498</v>
      </c>
      <c r="F10" s="128">
        <v>500</v>
      </c>
      <c r="G10" s="282"/>
      <c r="H10" s="264">
        <v>1450</v>
      </c>
    </row>
    <row r="11" spans="1:8" ht="19.5" customHeight="1">
      <c r="A11" s="97"/>
      <c r="B11" s="98"/>
      <c r="C11" s="299"/>
      <c r="D11" s="192" t="s">
        <v>128</v>
      </c>
      <c r="E11" s="70" t="s">
        <v>1480</v>
      </c>
      <c r="F11" s="128">
        <v>500</v>
      </c>
      <c r="G11" s="282"/>
      <c r="H11" s="264">
        <v>2100</v>
      </c>
    </row>
    <row r="12" spans="1:8" ht="19.5" customHeight="1">
      <c r="A12" s="97"/>
      <c r="B12" s="98"/>
      <c r="C12" s="299"/>
      <c r="D12" s="192" t="s">
        <v>129</v>
      </c>
      <c r="E12" s="70" t="s">
        <v>1495</v>
      </c>
      <c r="F12" s="128">
        <v>600</v>
      </c>
      <c r="G12" s="282"/>
      <c r="H12" s="264">
        <v>2150</v>
      </c>
    </row>
    <row r="13" spans="1:8" ht="19.5" customHeight="1">
      <c r="A13" s="97"/>
      <c r="B13" s="98"/>
      <c r="C13" s="299"/>
      <c r="D13" s="192" t="s">
        <v>130</v>
      </c>
      <c r="E13" s="70" t="s">
        <v>1496</v>
      </c>
      <c r="F13" s="128">
        <v>500</v>
      </c>
      <c r="G13" s="282"/>
      <c r="H13" s="264">
        <v>1750</v>
      </c>
    </row>
    <row r="14" spans="1:8" ht="19.5" customHeight="1">
      <c r="A14" s="97"/>
      <c r="B14" s="98"/>
      <c r="C14" s="299"/>
      <c r="D14" s="192" t="s">
        <v>131</v>
      </c>
      <c r="E14" s="70" t="s">
        <v>1497</v>
      </c>
      <c r="F14" s="128">
        <v>400</v>
      </c>
      <c r="G14" s="282"/>
      <c r="H14" s="264">
        <v>1650</v>
      </c>
    </row>
    <row r="15" spans="1:8" ht="19.5" customHeight="1">
      <c r="A15" s="97"/>
      <c r="B15" s="98"/>
      <c r="C15" s="299"/>
      <c r="D15" s="192" t="s">
        <v>132</v>
      </c>
      <c r="E15" s="70" t="s">
        <v>1481</v>
      </c>
      <c r="F15" s="128">
        <v>300</v>
      </c>
      <c r="G15" s="282"/>
      <c r="H15" s="264">
        <v>1300</v>
      </c>
    </row>
    <row r="16" spans="1:8" ht="19.5" customHeight="1">
      <c r="A16" s="97"/>
      <c r="B16" s="98"/>
      <c r="C16" s="299"/>
      <c r="D16" s="192"/>
      <c r="E16" s="70"/>
      <c r="F16" s="128"/>
      <c r="G16" s="282"/>
      <c r="H16" s="264"/>
    </row>
    <row r="17" spans="1:8" ht="19.5" customHeight="1">
      <c r="A17" s="97"/>
      <c r="B17" s="98"/>
      <c r="C17" s="299"/>
      <c r="D17" s="192"/>
      <c r="E17" s="70"/>
      <c r="F17" s="128"/>
      <c r="G17" s="282"/>
      <c r="H17" s="497"/>
    </row>
    <row r="18" spans="1:8" ht="19.5" customHeight="1">
      <c r="A18" s="97"/>
      <c r="B18" s="98"/>
      <c r="C18" s="299"/>
      <c r="D18" s="192"/>
      <c r="E18" s="70"/>
      <c r="F18" s="128"/>
      <c r="G18" s="282"/>
      <c r="H18" s="497"/>
    </row>
    <row r="19" spans="1:8" ht="19.5" customHeight="1">
      <c r="A19" s="97"/>
      <c r="B19" s="98"/>
      <c r="C19" s="299"/>
      <c r="D19" s="192"/>
      <c r="E19" s="70"/>
      <c r="F19" s="128"/>
      <c r="G19" s="282"/>
      <c r="H19" s="497"/>
    </row>
    <row r="20" spans="1:8" ht="19.5" customHeight="1">
      <c r="A20" s="97"/>
      <c r="B20" s="98"/>
      <c r="C20" s="299"/>
      <c r="D20" s="192"/>
      <c r="E20" s="70"/>
      <c r="F20" s="128"/>
      <c r="G20" s="282"/>
      <c r="H20" s="497"/>
    </row>
    <row r="21" spans="1:8" ht="19.5" customHeight="1">
      <c r="A21" s="97"/>
      <c r="B21" s="98"/>
      <c r="C21" s="299"/>
      <c r="D21" s="192"/>
      <c r="E21" s="70"/>
      <c r="F21" s="128"/>
      <c r="G21" s="282"/>
      <c r="H21" s="497"/>
    </row>
    <row r="22" spans="1:8" ht="19.5" customHeight="1">
      <c r="A22" s="97"/>
      <c r="B22" s="98"/>
      <c r="C22" s="299"/>
      <c r="D22" s="192"/>
      <c r="E22" s="70"/>
      <c r="F22" s="128"/>
      <c r="G22" s="282"/>
      <c r="H22" s="497"/>
    </row>
    <row r="23" spans="1:8" ht="19.5" customHeight="1">
      <c r="A23" s="97"/>
      <c r="B23" s="98"/>
      <c r="C23" s="299"/>
      <c r="D23" s="192"/>
      <c r="E23" s="3"/>
      <c r="F23" s="4"/>
      <c r="G23" s="125"/>
      <c r="H23" s="497"/>
    </row>
    <row r="24" spans="1:8" ht="19.5" customHeight="1">
      <c r="A24" s="300"/>
      <c r="B24" s="301"/>
      <c r="C24" s="302"/>
      <c r="D24" s="196"/>
      <c r="E24" s="5"/>
      <c r="F24" s="6"/>
      <c r="G24" s="126"/>
      <c r="H24" s="505"/>
    </row>
    <row r="25" spans="1:8" s="13" customFormat="1" ht="19.5" customHeight="1">
      <c r="A25" s="15"/>
      <c r="B25" s="72"/>
      <c r="C25" s="73"/>
      <c r="D25" s="193"/>
      <c r="E25" s="7" t="str">
        <f>CONCATENATE(FIXED(COUNTA(E5:E24),0,0),"　店")</f>
        <v>11　店</v>
      </c>
      <c r="F25" s="8">
        <f>SUM(F5:F24)</f>
        <v>7050</v>
      </c>
      <c r="G25" s="8">
        <f>SUM(G5:G24)</f>
        <v>0</v>
      </c>
      <c r="H25" s="506">
        <f>SUM(H5:H24)</f>
        <v>23400</v>
      </c>
    </row>
    <row r="26" spans="1:8" s="13" customFormat="1" ht="19.5" customHeight="1">
      <c r="A26" s="287"/>
      <c r="B26" s="288"/>
      <c r="C26" s="289"/>
      <c r="D26" s="290"/>
      <c r="E26" s="291"/>
      <c r="F26" s="292"/>
      <c r="G26" s="292"/>
      <c r="H26" s="507"/>
    </row>
    <row r="27" spans="1:8" ht="19.5" customHeight="1">
      <c r="A27" s="293" t="s">
        <v>18</v>
      </c>
      <c r="B27" s="294"/>
      <c r="C27" s="295"/>
      <c r="D27" s="191" t="s">
        <v>133</v>
      </c>
      <c r="E27" s="204" t="s">
        <v>1397</v>
      </c>
      <c r="F27" s="129">
        <v>550</v>
      </c>
      <c r="G27" s="283"/>
      <c r="H27" s="279">
        <v>2100</v>
      </c>
    </row>
    <row r="28" spans="1:8" ht="19.5" customHeight="1">
      <c r="A28" s="534">
        <f>SUM(F48)</f>
        <v>5450</v>
      </c>
      <c r="B28" s="99" t="s">
        <v>806</v>
      </c>
      <c r="C28" s="535">
        <f>SUM(G48)</f>
        <v>0</v>
      </c>
      <c r="D28" s="192" t="s">
        <v>134</v>
      </c>
      <c r="E28" s="205" t="s">
        <v>1499</v>
      </c>
      <c r="F28" s="130">
        <v>350</v>
      </c>
      <c r="G28" s="284"/>
      <c r="H28" s="280">
        <v>1350</v>
      </c>
    </row>
    <row r="29" spans="1:8" ht="19.5" customHeight="1">
      <c r="A29" s="97"/>
      <c r="B29" s="98"/>
      <c r="C29" s="299"/>
      <c r="D29" s="192" t="s">
        <v>135</v>
      </c>
      <c r="E29" s="205" t="s">
        <v>1500</v>
      </c>
      <c r="F29" s="130">
        <v>500</v>
      </c>
      <c r="G29" s="284"/>
      <c r="H29" s="280">
        <v>1750</v>
      </c>
    </row>
    <row r="30" spans="1:8" ht="19.5" customHeight="1">
      <c r="A30" s="97"/>
      <c r="B30" s="98"/>
      <c r="C30" s="299"/>
      <c r="D30" s="192" t="s">
        <v>136</v>
      </c>
      <c r="E30" s="205" t="s">
        <v>1501</v>
      </c>
      <c r="F30" s="130">
        <v>450</v>
      </c>
      <c r="G30" s="284"/>
      <c r="H30" s="280">
        <v>1100</v>
      </c>
    </row>
    <row r="31" spans="1:8" ht="19.5" customHeight="1">
      <c r="A31" s="97"/>
      <c r="B31" s="98"/>
      <c r="C31" s="299"/>
      <c r="D31" s="192" t="s">
        <v>137</v>
      </c>
      <c r="E31" s="205" t="s">
        <v>1469</v>
      </c>
      <c r="F31" s="130">
        <v>600</v>
      </c>
      <c r="G31" s="284"/>
      <c r="H31" s="280">
        <v>2150</v>
      </c>
    </row>
    <row r="32" spans="1:8" ht="19.5" customHeight="1">
      <c r="A32" s="97"/>
      <c r="B32" s="98"/>
      <c r="C32" s="299"/>
      <c r="D32" s="192" t="s">
        <v>138</v>
      </c>
      <c r="E32" s="205" t="s">
        <v>1503</v>
      </c>
      <c r="F32" s="130">
        <v>450</v>
      </c>
      <c r="G32" s="284"/>
      <c r="H32" s="280">
        <v>2000</v>
      </c>
    </row>
    <row r="33" spans="1:8" ht="19.5" customHeight="1">
      <c r="A33" s="97"/>
      <c r="B33" s="98"/>
      <c r="C33" s="299"/>
      <c r="D33" s="192" t="s">
        <v>139</v>
      </c>
      <c r="E33" s="205" t="s">
        <v>1502</v>
      </c>
      <c r="F33" s="130">
        <v>650</v>
      </c>
      <c r="G33" s="284"/>
      <c r="H33" s="280">
        <v>2150</v>
      </c>
    </row>
    <row r="34" spans="1:8" ht="19.5" customHeight="1">
      <c r="A34" s="97"/>
      <c r="B34" s="98"/>
      <c r="C34" s="299"/>
      <c r="D34" s="192" t="s">
        <v>140</v>
      </c>
      <c r="E34" s="205" t="s">
        <v>1470</v>
      </c>
      <c r="F34" s="130">
        <v>400</v>
      </c>
      <c r="G34" s="284"/>
      <c r="H34" s="280">
        <v>1250</v>
      </c>
    </row>
    <row r="35" spans="1:8" ht="19.5" customHeight="1">
      <c r="A35" s="97"/>
      <c r="B35" s="98"/>
      <c r="C35" s="299"/>
      <c r="D35" s="192" t="s">
        <v>141</v>
      </c>
      <c r="E35" s="205" t="s">
        <v>1504</v>
      </c>
      <c r="F35" s="130">
        <v>450</v>
      </c>
      <c r="G35" s="284"/>
      <c r="H35" s="280">
        <v>1800</v>
      </c>
    </row>
    <row r="36" spans="1:8" ht="19.5" customHeight="1">
      <c r="A36" s="97"/>
      <c r="B36" s="98"/>
      <c r="C36" s="299"/>
      <c r="D36" s="192" t="s">
        <v>142</v>
      </c>
      <c r="E36" s="205" t="s">
        <v>1461</v>
      </c>
      <c r="F36" s="130">
        <v>500</v>
      </c>
      <c r="G36" s="284"/>
      <c r="H36" s="280">
        <v>2100</v>
      </c>
    </row>
    <row r="37" spans="1:8" ht="19.5" customHeight="1">
      <c r="A37" s="97"/>
      <c r="B37" s="98"/>
      <c r="C37" s="299"/>
      <c r="D37" s="192" t="s">
        <v>143</v>
      </c>
      <c r="E37" s="205" t="s">
        <v>1471</v>
      </c>
      <c r="F37" s="130">
        <v>550</v>
      </c>
      <c r="G37" s="284"/>
      <c r="H37" s="280">
        <v>2050</v>
      </c>
    </row>
    <row r="38" spans="1:8" ht="19.5" customHeight="1">
      <c r="A38" s="97"/>
      <c r="B38" s="98"/>
      <c r="C38" s="299"/>
      <c r="D38" s="192"/>
      <c r="E38" s="303"/>
      <c r="F38" s="4"/>
      <c r="G38" s="125"/>
      <c r="H38" s="497"/>
    </row>
    <row r="39" spans="1:8" ht="19.5" customHeight="1">
      <c r="A39" s="97"/>
      <c r="B39" s="98"/>
      <c r="C39" s="299"/>
      <c r="D39" s="195"/>
      <c r="E39" s="3"/>
      <c r="F39" s="4"/>
      <c r="G39" s="125"/>
      <c r="H39" s="497"/>
    </row>
    <row r="40" spans="1:8" ht="19.5" customHeight="1">
      <c r="A40" s="97"/>
      <c r="B40" s="98"/>
      <c r="C40" s="299"/>
      <c r="D40" s="195"/>
      <c r="E40" s="3"/>
      <c r="F40" s="4"/>
      <c r="G40" s="125"/>
      <c r="H40" s="497"/>
    </row>
    <row r="41" spans="1:8" ht="19.5" customHeight="1">
      <c r="A41" s="97"/>
      <c r="B41" s="98"/>
      <c r="C41" s="299"/>
      <c r="D41" s="195"/>
      <c r="E41" s="3"/>
      <c r="F41" s="4"/>
      <c r="G41" s="125"/>
      <c r="H41" s="497"/>
    </row>
    <row r="42" spans="1:8" ht="19.5" customHeight="1">
      <c r="A42" s="97"/>
      <c r="B42" s="98"/>
      <c r="C42" s="299"/>
      <c r="D42" s="195"/>
      <c r="E42" s="3"/>
      <c r="F42" s="4"/>
      <c r="G42" s="125"/>
      <c r="H42" s="497"/>
    </row>
    <row r="43" spans="1:8" ht="19.5" customHeight="1">
      <c r="A43" s="97"/>
      <c r="B43" s="98"/>
      <c r="C43" s="299"/>
      <c r="D43" s="195"/>
      <c r="E43" s="3"/>
      <c r="F43" s="4"/>
      <c r="G43" s="125"/>
      <c r="H43" s="497"/>
    </row>
    <row r="44" spans="1:8" ht="19.5" customHeight="1">
      <c r="A44" s="97"/>
      <c r="B44" s="98"/>
      <c r="C44" s="299"/>
      <c r="D44" s="195"/>
      <c r="E44" s="3"/>
      <c r="F44" s="4"/>
      <c r="G44" s="125"/>
      <c r="H44" s="497"/>
    </row>
    <row r="45" spans="1:8" ht="19.5" customHeight="1">
      <c r="A45" s="97"/>
      <c r="B45" s="98"/>
      <c r="C45" s="299"/>
      <c r="D45" s="195"/>
      <c r="E45" s="3"/>
      <c r="F45" s="4"/>
      <c r="G45" s="125"/>
      <c r="H45" s="497"/>
    </row>
    <row r="46" spans="1:8" ht="19.5" customHeight="1">
      <c r="A46" s="97"/>
      <c r="B46" s="98"/>
      <c r="C46" s="299"/>
      <c r="D46" s="195"/>
      <c r="E46" s="3"/>
      <c r="F46" s="4"/>
      <c r="G46" s="125"/>
      <c r="H46" s="497"/>
    </row>
    <row r="47" spans="1:8" ht="19.5" customHeight="1">
      <c r="A47" s="300"/>
      <c r="B47" s="301"/>
      <c r="C47" s="302"/>
      <c r="D47" s="196"/>
      <c r="E47" s="5"/>
      <c r="F47" s="6"/>
      <c r="G47" s="126"/>
      <c r="H47" s="505"/>
    </row>
    <row r="48" spans="1:8" s="13" customFormat="1" ht="19.5" customHeight="1">
      <c r="A48" s="15"/>
      <c r="B48" s="72"/>
      <c r="C48" s="73"/>
      <c r="D48" s="193"/>
      <c r="E48" s="7" t="str">
        <f>CONCATENATE(FIXED(COUNTA(E27:E47),0,0),"　店")</f>
        <v>11　店</v>
      </c>
      <c r="F48" s="9">
        <f>SUM(F27:F47)</f>
        <v>5450</v>
      </c>
      <c r="G48" s="9">
        <f>SUM(G27:G47)</f>
        <v>0</v>
      </c>
      <c r="H48" s="152">
        <f>SUM(H27:H47)</f>
        <v>19800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allowBlank="1" showInputMessage="1" showErrorMessage="1" sqref="H26">
      <formula1>F26</formula1>
    </dataValidation>
    <dataValidation type="whole" operator="lessThanOrEqual" allowBlank="1" showInputMessage="1" showErrorMessage="1" sqref="G5:G24 G27:G47 H17:H24 H38:H47">
      <formula1>F5</formula1>
    </dataValidation>
    <dataValidation operator="lessThanOrEqual" allowBlank="1" showInputMessage="1" showErrorMessage="1" sqref="G3 H49:H65536"/>
    <dataValidation type="whole" operator="lessThanOrEqual" showInputMessage="1" showErrorMessage="1" sqref="HX3:IV65536">
      <formula1>HV3</formula1>
    </dataValidation>
    <dataValidation type="whole" operator="lessThanOrEqual" showInputMessage="1" showErrorMessage="1" sqref="HI3:HW65536">
      <formula1>HE3</formula1>
    </dataValidation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90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SUM(C6,C30)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6" t="s">
        <v>61</v>
      </c>
      <c r="B5" s="557"/>
      <c r="C5" s="557"/>
      <c r="D5" s="243" t="s">
        <v>654</v>
      </c>
      <c r="E5" s="91" t="s">
        <v>1341</v>
      </c>
      <c r="F5" s="428">
        <v>400</v>
      </c>
      <c r="G5" s="274"/>
      <c r="H5" s="427">
        <v>2750</v>
      </c>
    </row>
    <row r="6" spans="1:8" ht="19.5" customHeight="1">
      <c r="A6" s="444">
        <f>SUM(F27)</f>
        <v>4500</v>
      </c>
      <c r="B6" s="445" t="s">
        <v>101</v>
      </c>
      <c r="C6" s="445">
        <f>SUM(G27)</f>
        <v>0</v>
      </c>
      <c r="D6" s="244" t="s">
        <v>655</v>
      </c>
      <c r="E6" s="87" t="s">
        <v>1342</v>
      </c>
      <c r="F6" s="429">
        <v>250</v>
      </c>
      <c r="G6" s="275"/>
      <c r="H6" s="425">
        <v>1800</v>
      </c>
    </row>
    <row r="7" spans="1:8" ht="19.5" customHeight="1">
      <c r="A7" s="114"/>
      <c r="B7" s="115"/>
      <c r="C7" s="115"/>
      <c r="D7" s="244" t="s">
        <v>656</v>
      </c>
      <c r="E7" s="87" t="s">
        <v>1343</v>
      </c>
      <c r="F7" s="429">
        <v>200</v>
      </c>
      <c r="G7" s="275"/>
      <c r="H7" s="425">
        <v>1350</v>
      </c>
    </row>
    <row r="8" spans="1:8" ht="19.5" customHeight="1">
      <c r="A8" s="114"/>
      <c r="B8" s="115"/>
      <c r="C8" s="115"/>
      <c r="D8" s="244" t="s">
        <v>657</v>
      </c>
      <c r="E8" s="87" t="s">
        <v>1344</v>
      </c>
      <c r="F8" s="429">
        <v>200</v>
      </c>
      <c r="G8" s="275"/>
      <c r="H8" s="425">
        <v>1700</v>
      </c>
    </row>
    <row r="9" spans="1:8" ht="19.5" customHeight="1">
      <c r="A9" s="114"/>
      <c r="B9" s="115"/>
      <c r="C9" s="115"/>
      <c r="D9" s="244" t="s">
        <v>658</v>
      </c>
      <c r="E9" s="87" t="s">
        <v>1345</v>
      </c>
      <c r="F9" s="429">
        <v>100</v>
      </c>
      <c r="G9" s="275"/>
      <c r="H9" s="425">
        <v>1600</v>
      </c>
    </row>
    <row r="10" spans="1:8" ht="19.5" customHeight="1">
      <c r="A10" s="114"/>
      <c r="B10" s="115"/>
      <c r="C10" s="115"/>
      <c r="D10" s="244" t="s">
        <v>659</v>
      </c>
      <c r="E10" s="87" t="s">
        <v>1346</v>
      </c>
      <c r="F10" s="429">
        <v>150</v>
      </c>
      <c r="G10" s="275"/>
      <c r="H10" s="425">
        <v>1600</v>
      </c>
    </row>
    <row r="11" spans="1:8" ht="19.5" customHeight="1">
      <c r="A11" s="114"/>
      <c r="B11" s="115"/>
      <c r="C11" s="115"/>
      <c r="D11" s="244" t="s">
        <v>660</v>
      </c>
      <c r="E11" s="87" t="s">
        <v>1347</v>
      </c>
      <c r="F11" s="429">
        <v>150</v>
      </c>
      <c r="G11" s="275"/>
      <c r="H11" s="425">
        <v>1600</v>
      </c>
    </row>
    <row r="12" spans="1:8" ht="19.5" customHeight="1">
      <c r="A12" s="114"/>
      <c r="B12" s="115"/>
      <c r="C12" s="115"/>
      <c r="D12" s="244" t="s">
        <v>661</v>
      </c>
      <c r="E12" s="87" t="s">
        <v>1348</v>
      </c>
      <c r="F12" s="429">
        <v>200</v>
      </c>
      <c r="G12" s="275"/>
      <c r="H12" s="425">
        <v>1750</v>
      </c>
    </row>
    <row r="13" spans="1:8" ht="19.5" customHeight="1">
      <c r="A13" s="114"/>
      <c r="B13" s="115"/>
      <c r="C13" s="115"/>
      <c r="D13" s="244" t="s">
        <v>662</v>
      </c>
      <c r="E13" s="87" t="s">
        <v>1349</v>
      </c>
      <c r="F13" s="429">
        <v>700</v>
      </c>
      <c r="G13" s="275"/>
      <c r="H13" s="425">
        <v>5650</v>
      </c>
    </row>
    <row r="14" spans="1:8" ht="19.5" customHeight="1">
      <c r="A14" s="114"/>
      <c r="B14" s="115"/>
      <c r="C14" s="115"/>
      <c r="D14" s="244" t="s">
        <v>663</v>
      </c>
      <c r="E14" s="87" t="s">
        <v>1350</v>
      </c>
      <c r="F14" s="429">
        <v>250</v>
      </c>
      <c r="G14" s="275"/>
      <c r="H14" s="425">
        <v>2200</v>
      </c>
    </row>
    <row r="15" spans="1:8" ht="19.5" customHeight="1">
      <c r="A15" s="114"/>
      <c r="B15" s="115"/>
      <c r="C15" s="115"/>
      <c r="D15" s="244" t="s">
        <v>664</v>
      </c>
      <c r="E15" s="87" t="s">
        <v>1351</v>
      </c>
      <c r="F15" s="429">
        <v>250</v>
      </c>
      <c r="G15" s="275"/>
      <c r="H15" s="425">
        <v>1600</v>
      </c>
    </row>
    <row r="16" spans="1:8" ht="19.5" customHeight="1">
      <c r="A16" s="114"/>
      <c r="B16" s="115"/>
      <c r="C16" s="115"/>
      <c r="D16" s="244" t="s">
        <v>665</v>
      </c>
      <c r="E16" s="87" t="s">
        <v>1352</v>
      </c>
      <c r="F16" s="429">
        <v>600</v>
      </c>
      <c r="G16" s="275"/>
      <c r="H16" s="425">
        <v>5900</v>
      </c>
    </row>
    <row r="17" spans="1:8" ht="19.5" customHeight="1">
      <c r="A17" s="114"/>
      <c r="B17" s="115"/>
      <c r="C17" s="115"/>
      <c r="D17" s="244" t="s">
        <v>666</v>
      </c>
      <c r="E17" s="87" t="s">
        <v>1353</v>
      </c>
      <c r="F17" s="429">
        <v>350</v>
      </c>
      <c r="G17" s="275"/>
      <c r="H17" s="425">
        <v>2300</v>
      </c>
    </row>
    <row r="18" spans="1:8" ht="19.5" customHeight="1">
      <c r="A18" s="114"/>
      <c r="B18" s="115"/>
      <c r="C18" s="115"/>
      <c r="D18" s="244" t="s">
        <v>667</v>
      </c>
      <c r="E18" s="87" t="s">
        <v>1354</v>
      </c>
      <c r="F18" s="429">
        <v>350</v>
      </c>
      <c r="G18" s="275"/>
      <c r="H18" s="425">
        <v>4000</v>
      </c>
    </row>
    <row r="19" spans="1:8" ht="19.5" customHeight="1">
      <c r="A19" s="114"/>
      <c r="B19" s="115"/>
      <c r="C19" s="115"/>
      <c r="D19" s="244" t="s">
        <v>668</v>
      </c>
      <c r="E19" s="87" t="s">
        <v>1355</v>
      </c>
      <c r="F19" s="429">
        <v>150</v>
      </c>
      <c r="G19" s="275"/>
      <c r="H19" s="425">
        <v>1550</v>
      </c>
    </row>
    <row r="20" spans="1:8" ht="19.5" customHeight="1">
      <c r="A20" s="560"/>
      <c r="B20" s="561"/>
      <c r="C20" s="561"/>
      <c r="D20" s="244" t="s">
        <v>669</v>
      </c>
      <c r="E20" s="87" t="s">
        <v>1356</v>
      </c>
      <c r="F20" s="52">
        <v>200</v>
      </c>
      <c r="G20" s="120"/>
      <c r="H20" s="425">
        <v>1600</v>
      </c>
    </row>
    <row r="21" spans="1:8" ht="19.5" customHeight="1">
      <c r="A21" s="444"/>
      <c r="B21" s="445"/>
      <c r="C21" s="445"/>
      <c r="D21" s="244"/>
      <c r="E21" s="87"/>
      <c r="F21" s="52"/>
      <c r="G21" s="120"/>
      <c r="H21" s="425"/>
    </row>
    <row r="22" spans="1:8" ht="19.5" customHeight="1">
      <c r="A22" s="560"/>
      <c r="B22" s="561"/>
      <c r="C22" s="561"/>
      <c r="D22" s="244"/>
      <c r="E22" s="87"/>
      <c r="F22" s="52"/>
      <c r="G22" s="120"/>
      <c r="H22" s="425"/>
    </row>
    <row r="23" spans="1:8" ht="19.5" customHeight="1">
      <c r="A23" s="560"/>
      <c r="B23" s="561"/>
      <c r="C23" s="561"/>
      <c r="D23" s="244"/>
      <c r="E23" s="87"/>
      <c r="F23" s="52"/>
      <c r="G23" s="120"/>
      <c r="H23" s="425"/>
    </row>
    <row r="24" spans="1:8" ht="19.5" customHeight="1">
      <c r="A24" s="560"/>
      <c r="B24" s="561"/>
      <c r="C24" s="561"/>
      <c r="D24" s="244"/>
      <c r="E24" s="87"/>
      <c r="F24" s="52"/>
      <c r="G24" s="120"/>
      <c r="H24" s="425"/>
    </row>
    <row r="25" spans="1:8" ht="19.5" customHeight="1">
      <c r="A25" s="560"/>
      <c r="B25" s="561"/>
      <c r="C25" s="561"/>
      <c r="D25" s="244"/>
      <c r="E25" s="87"/>
      <c r="F25" s="52"/>
      <c r="G25" s="120"/>
      <c r="H25" s="425"/>
    </row>
    <row r="26" spans="1:8" ht="19.5" customHeight="1">
      <c r="A26" s="560"/>
      <c r="B26" s="561"/>
      <c r="C26" s="561"/>
      <c r="D26" s="245"/>
      <c r="E26" s="87"/>
      <c r="F26" s="52"/>
      <c r="G26" s="120"/>
      <c r="H26" s="425"/>
    </row>
    <row r="27" spans="1:8" s="50" customFormat="1" ht="19.5" customHeight="1">
      <c r="A27" s="562"/>
      <c r="B27" s="563"/>
      <c r="C27" s="563"/>
      <c r="D27" s="246"/>
      <c r="E27" s="92" t="str">
        <f>CONCATENATE(FIXED(COUNTA(E5:E26),0,0),"　店")</f>
        <v>16　店</v>
      </c>
      <c r="F27" s="53">
        <f>SUM(F5:F26)</f>
        <v>4500</v>
      </c>
      <c r="G27" s="53">
        <f>SUM(G5:G26)</f>
        <v>0</v>
      </c>
      <c r="H27" s="152">
        <f>SUM(H5:H26)</f>
        <v>38950</v>
      </c>
    </row>
    <row r="28" spans="1:8" s="50" customFormat="1" ht="19.5" customHeight="1">
      <c r="A28" s="564"/>
      <c r="B28" s="565"/>
      <c r="C28" s="565"/>
      <c r="D28" s="250"/>
      <c r="E28" s="88"/>
      <c r="F28" s="54"/>
      <c r="G28" s="47"/>
      <c r="H28" s="423"/>
    </row>
    <row r="29" spans="1:8" ht="19.5" customHeight="1">
      <c r="A29" s="556" t="s">
        <v>62</v>
      </c>
      <c r="B29" s="557"/>
      <c r="C29" s="557"/>
      <c r="D29" s="243" t="s">
        <v>670</v>
      </c>
      <c r="E29" s="430" t="s">
        <v>1357</v>
      </c>
      <c r="F29" s="431">
        <v>900</v>
      </c>
      <c r="G29" s="276"/>
      <c r="H29" s="424">
        <v>5550</v>
      </c>
    </row>
    <row r="30" spans="1:8" ht="19.5" customHeight="1">
      <c r="A30" s="444">
        <f>SUM(F48)</f>
        <v>2150</v>
      </c>
      <c r="B30" s="445" t="s">
        <v>100</v>
      </c>
      <c r="C30" s="445">
        <f>SUM(G48)</f>
        <v>0</v>
      </c>
      <c r="D30" s="244" t="s">
        <v>671</v>
      </c>
      <c r="E30" s="432" t="s">
        <v>1358</v>
      </c>
      <c r="F30" s="433">
        <v>300</v>
      </c>
      <c r="G30" s="277"/>
      <c r="H30" s="425">
        <v>2350</v>
      </c>
    </row>
    <row r="31" spans="1:8" ht="19.5" customHeight="1">
      <c r="A31" s="560"/>
      <c r="B31" s="561"/>
      <c r="C31" s="561"/>
      <c r="D31" s="244" t="s">
        <v>672</v>
      </c>
      <c r="E31" s="432" t="s">
        <v>1359</v>
      </c>
      <c r="F31" s="433">
        <v>300</v>
      </c>
      <c r="G31" s="277"/>
      <c r="H31" s="425">
        <v>2250</v>
      </c>
    </row>
    <row r="32" spans="1:8" ht="19.5" customHeight="1">
      <c r="A32" s="444"/>
      <c r="B32" s="445"/>
      <c r="C32" s="445"/>
      <c r="D32" s="244" t="s">
        <v>675</v>
      </c>
      <c r="E32" s="432" t="s">
        <v>1362</v>
      </c>
      <c r="F32" s="433">
        <v>200</v>
      </c>
      <c r="G32" s="277"/>
      <c r="H32" s="425">
        <v>1300</v>
      </c>
    </row>
    <row r="33" spans="1:8" ht="19.5" customHeight="1">
      <c r="A33" s="560"/>
      <c r="B33" s="561"/>
      <c r="C33" s="561"/>
      <c r="D33" s="244" t="s">
        <v>673</v>
      </c>
      <c r="E33" s="432" t="s">
        <v>1360</v>
      </c>
      <c r="F33" s="433">
        <v>300</v>
      </c>
      <c r="G33" s="277"/>
      <c r="H33" s="425">
        <v>1700</v>
      </c>
    </row>
    <row r="34" spans="1:8" ht="19.5" customHeight="1">
      <c r="A34" s="114"/>
      <c r="B34" s="115"/>
      <c r="C34" s="115"/>
      <c r="D34" s="244" t="s">
        <v>674</v>
      </c>
      <c r="E34" s="432" t="s">
        <v>1361</v>
      </c>
      <c r="F34" s="433">
        <v>150</v>
      </c>
      <c r="G34" s="277"/>
      <c r="H34" s="425">
        <v>1400</v>
      </c>
    </row>
    <row r="35" spans="1:8" ht="19.5" customHeight="1">
      <c r="A35" s="114"/>
      <c r="B35" s="115"/>
      <c r="C35" s="115"/>
      <c r="D35" s="245"/>
      <c r="E35" s="87"/>
      <c r="F35" s="52"/>
      <c r="G35" s="120"/>
      <c r="H35" s="425"/>
    </row>
    <row r="36" spans="1:8" ht="19.5" customHeight="1">
      <c r="A36" s="114"/>
      <c r="B36" s="115"/>
      <c r="C36" s="115"/>
      <c r="D36" s="245"/>
      <c r="E36" s="87"/>
      <c r="F36" s="52"/>
      <c r="G36" s="120"/>
      <c r="H36" s="425"/>
    </row>
    <row r="37" spans="1:8" ht="19.5" customHeight="1">
      <c r="A37" s="114"/>
      <c r="B37" s="115"/>
      <c r="C37" s="115"/>
      <c r="D37" s="245"/>
      <c r="E37" s="87"/>
      <c r="F37" s="52"/>
      <c r="G37" s="120"/>
      <c r="H37" s="425"/>
    </row>
    <row r="38" spans="1:8" ht="19.5" customHeight="1">
      <c r="A38" s="114"/>
      <c r="B38" s="115"/>
      <c r="C38" s="115"/>
      <c r="D38" s="245"/>
      <c r="E38" s="87"/>
      <c r="F38" s="52"/>
      <c r="G38" s="120"/>
      <c r="H38" s="425"/>
    </row>
    <row r="39" spans="1:8" ht="19.5" customHeight="1">
      <c r="A39" s="114"/>
      <c r="B39" s="115"/>
      <c r="C39" s="115"/>
      <c r="D39" s="245"/>
      <c r="E39" s="87"/>
      <c r="F39" s="52"/>
      <c r="G39" s="120"/>
      <c r="H39" s="425"/>
    </row>
    <row r="40" spans="1:8" ht="19.5" customHeight="1">
      <c r="A40" s="114"/>
      <c r="B40" s="115"/>
      <c r="C40" s="115"/>
      <c r="D40" s="245"/>
      <c r="E40" s="87"/>
      <c r="F40" s="52"/>
      <c r="G40" s="120"/>
      <c r="H40" s="425"/>
    </row>
    <row r="41" spans="1:8" ht="19.5" customHeight="1">
      <c r="A41" s="114"/>
      <c r="B41" s="115"/>
      <c r="C41" s="115"/>
      <c r="D41" s="245"/>
      <c r="E41" s="87"/>
      <c r="F41" s="52"/>
      <c r="G41" s="120"/>
      <c r="H41" s="425"/>
    </row>
    <row r="42" spans="1:8" ht="19.5" customHeight="1">
      <c r="A42" s="114"/>
      <c r="B42" s="115"/>
      <c r="C42" s="115"/>
      <c r="D42" s="245"/>
      <c r="E42" s="87"/>
      <c r="F42" s="52"/>
      <c r="G42" s="120"/>
      <c r="H42" s="425"/>
    </row>
    <row r="43" spans="1:8" ht="19.5" customHeight="1">
      <c r="A43" s="114"/>
      <c r="B43" s="115"/>
      <c r="C43" s="115"/>
      <c r="D43" s="245"/>
      <c r="E43" s="87"/>
      <c r="F43" s="52"/>
      <c r="G43" s="120"/>
      <c r="H43" s="425"/>
    </row>
    <row r="44" spans="1:8" ht="19.5" customHeight="1">
      <c r="A44" s="114"/>
      <c r="B44" s="115"/>
      <c r="C44" s="115"/>
      <c r="D44" s="245"/>
      <c r="E44" s="87"/>
      <c r="F44" s="52"/>
      <c r="G44" s="120"/>
      <c r="H44" s="425"/>
    </row>
    <row r="45" spans="1:8" ht="19.5" customHeight="1">
      <c r="A45" s="114"/>
      <c r="B45" s="115"/>
      <c r="C45" s="115"/>
      <c r="D45" s="245"/>
      <c r="E45" s="87"/>
      <c r="F45" s="52"/>
      <c r="G45" s="120"/>
      <c r="H45" s="425"/>
    </row>
    <row r="46" spans="1:8" ht="19.5" customHeight="1">
      <c r="A46" s="114"/>
      <c r="B46" s="115"/>
      <c r="C46" s="115"/>
      <c r="D46" s="245"/>
      <c r="E46" s="87"/>
      <c r="F46" s="52"/>
      <c r="G46" s="120"/>
      <c r="H46" s="425"/>
    </row>
    <row r="47" spans="1:8" ht="19.5" customHeight="1">
      <c r="A47" s="421"/>
      <c r="B47" s="422"/>
      <c r="C47" s="422"/>
      <c r="D47" s="250"/>
      <c r="E47" s="88"/>
      <c r="F47" s="54"/>
      <c r="G47" s="121"/>
      <c r="H47" s="426"/>
    </row>
    <row r="48" spans="1:8" s="50" customFormat="1" ht="19.5" customHeight="1">
      <c r="A48" s="45"/>
      <c r="B48" s="74"/>
      <c r="C48" s="74"/>
      <c r="D48" s="246"/>
      <c r="E48" s="92" t="str">
        <f>CONCATENATE(FIXED(COUNTA(E29:E47),0,0),"　店")</f>
        <v>6　店</v>
      </c>
      <c r="F48" s="53">
        <f>SUM(F29:F47)</f>
        <v>2150</v>
      </c>
      <c r="G48" s="53">
        <f>SUM(G29:G47)</f>
        <v>0</v>
      </c>
      <c r="H48" s="153">
        <f>SUM(H29:H47)</f>
        <v>14550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7:H28">
      <formula1>F27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5:H26 H35:H49 H29:H34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90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6" t="s">
        <v>63</v>
      </c>
      <c r="B5" s="557"/>
      <c r="C5" s="557"/>
      <c r="D5" s="243" t="s">
        <v>676</v>
      </c>
      <c r="E5" s="91" t="s">
        <v>972</v>
      </c>
      <c r="F5" s="160">
        <v>300</v>
      </c>
      <c r="G5" s="434"/>
      <c r="H5" s="427">
        <v>1800</v>
      </c>
    </row>
    <row r="6" spans="1:8" ht="19.5" customHeight="1">
      <c r="A6" s="558">
        <f>SUM(F48)</f>
        <v>7450</v>
      </c>
      <c r="B6" s="559" t="s">
        <v>100</v>
      </c>
      <c r="C6" s="559">
        <f>SUM(G48)</f>
        <v>0</v>
      </c>
      <c r="D6" s="244" t="s">
        <v>677</v>
      </c>
      <c r="E6" s="87" t="s">
        <v>973</v>
      </c>
      <c r="F6" s="161">
        <v>250</v>
      </c>
      <c r="G6" s="435"/>
      <c r="H6" s="425">
        <v>1400</v>
      </c>
    </row>
    <row r="7" spans="1:8" ht="19.5" customHeight="1">
      <c r="A7" s="567" t="str">
        <f>CONCATENATE("（",'豊田市・みよし市'!F27,")")</f>
        <v>（7850)</v>
      </c>
      <c r="B7" s="568" t="s">
        <v>100</v>
      </c>
      <c r="C7" s="569" t="str">
        <f>CONCATENATE("（",'豊田市・みよし市'!G27,")")</f>
        <v>（0)</v>
      </c>
      <c r="D7" s="244" t="s">
        <v>678</v>
      </c>
      <c r="E7" s="87" t="s">
        <v>974</v>
      </c>
      <c r="F7" s="161">
        <v>250</v>
      </c>
      <c r="G7" s="435"/>
      <c r="H7" s="425">
        <v>1450</v>
      </c>
    </row>
    <row r="8" spans="1:8" ht="19.5" customHeight="1">
      <c r="A8" s="114"/>
      <c r="B8" s="115"/>
      <c r="C8" s="115"/>
      <c r="D8" s="244" t="s">
        <v>679</v>
      </c>
      <c r="E8" s="93" t="s">
        <v>975</v>
      </c>
      <c r="F8" s="161">
        <v>150</v>
      </c>
      <c r="G8" s="436"/>
      <c r="H8" s="425">
        <v>1300</v>
      </c>
    </row>
    <row r="9" spans="1:8" ht="19.5" customHeight="1">
      <c r="A9" s="114"/>
      <c r="B9" s="115"/>
      <c r="C9" s="115"/>
      <c r="D9" s="244" t="s">
        <v>680</v>
      </c>
      <c r="E9" s="87" t="s">
        <v>976</v>
      </c>
      <c r="F9" s="161">
        <v>150</v>
      </c>
      <c r="G9" s="435"/>
      <c r="H9" s="425">
        <v>1500</v>
      </c>
    </row>
    <row r="10" spans="1:8" ht="19.5" customHeight="1">
      <c r="A10" s="114"/>
      <c r="B10" s="115"/>
      <c r="C10" s="115"/>
      <c r="D10" s="244" t="s">
        <v>681</v>
      </c>
      <c r="E10" s="87" t="s">
        <v>977</v>
      </c>
      <c r="F10" s="161">
        <v>250</v>
      </c>
      <c r="G10" s="435"/>
      <c r="H10" s="425">
        <v>1950</v>
      </c>
    </row>
    <row r="11" spans="1:8" ht="19.5" customHeight="1">
      <c r="A11" s="114"/>
      <c r="B11" s="115"/>
      <c r="C11" s="115"/>
      <c r="D11" s="244" t="s">
        <v>682</v>
      </c>
      <c r="E11" s="87" t="s">
        <v>978</v>
      </c>
      <c r="F11" s="161">
        <v>300</v>
      </c>
      <c r="G11" s="435"/>
      <c r="H11" s="425">
        <v>3350</v>
      </c>
    </row>
    <row r="12" spans="1:8" ht="19.5" customHeight="1">
      <c r="A12" s="114"/>
      <c r="B12" s="115"/>
      <c r="C12" s="115"/>
      <c r="D12" s="244" t="s">
        <v>683</v>
      </c>
      <c r="E12" s="87" t="s">
        <v>979</v>
      </c>
      <c r="F12" s="161">
        <v>350</v>
      </c>
      <c r="G12" s="435"/>
      <c r="H12" s="425">
        <v>2550</v>
      </c>
    </row>
    <row r="13" spans="1:8" ht="19.5" customHeight="1">
      <c r="A13" s="114"/>
      <c r="B13" s="115"/>
      <c r="C13" s="115"/>
      <c r="D13" s="244" t="s">
        <v>684</v>
      </c>
      <c r="E13" s="87" t="s">
        <v>1323</v>
      </c>
      <c r="F13" s="161">
        <v>200</v>
      </c>
      <c r="G13" s="435"/>
      <c r="H13" s="425">
        <v>2200</v>
      </c>
    </row>
    <row r="14" spans="1:8" ht="19.5" customHeight="1">
      <c r="A14" s="114"/>
      <c r="B14" s="115"/>
      <c r="C14" s="115"/>
      <c r="D14" s="244" t="s">
        <v>685</v>
      </c>
      <c r="E14" s="87" t="s">
        <v>1324</v>
      </c>
      <c r="F14" s="161">
        <v>200</v>
      </c>
      <c r="G14" s="435"/>
      <c r="H14" s="425">
        <v>2300</v>
      </c>
    </row>
    <row r="15" spans="1:8" ht="19.5" customHeight="1">
      <c r="A15" s="114"/>
      <c r="B15" s="115"/>
      <c r="C15" s="115"/>
      <c r="D15" s="244" t="s">
        <v>686</v>
      </c>
      <c r="E15" s="87" t="s">
        <v>1325</v>
      </c>
      <c r="F15" s="161">
        <v>200</v>
      </c>
      <c r="G15" s="435"/>
      <c r="H15" s="425">
        <v>1950</v>
      </c>
    </row>
    <row r="16" spans="1:8" ht="19.5" customHeight="1">
      <c r="A16" s="114"/>
      <c r="B16" s="115"/>
      <c r="C16" s="115"/>
      <c r="D16" s="244" t="s">
        <v>687</v>
      </c>
      <c r="E16" s="87" t="s">
        <v>1326</v>
      </c>
      <c r="F16" s="161">
        <v>500</v>
      </c>
      <c r="G16" s="435"/>
      <c r="H16" s="425">
        <v>5200</v>
      </c>
    </row>
    <row r="17" spans="1:8" ht="19.5" customHeight="1">
      <c r="A17" s="114"/>
      <c r="B17" s="115"/>
      <c r="C17" s="115"/>
      <c r="D17" s="244" t="s">
        <v>816</v>
      </c>
      <c r="E17" s="87" t="s">
        <v>1327</v>
      </c>
      <c r="F17" s="161">
        <v>150</v>
      </c>
      <c r="G17" s="435"/>
      <c r="H17" s="425">
        <v>2350</v>
      </c>
    </row>
    <row r="18" spans="1:8" ht="19.5" customHeight="1">
      <c r="A18" s="114"/>
      <c r="B18" s="115"/>
      <c r="C18" s="115"/>
      <c r="D18" s="244" t="s">
        <v>817</v>
      </c>
      <c r="E18" s="87" t="s">
        <v>1328</v>
      </c>
      <c r="F18" s="161">
        <v>100</v>
      </c>
      <c r="G18" s="435"/>
      <c r="H18" s="425">
        <v>2150</v>
      </c>
    </row>
    <row r="19" spans="1:8" ht="19.5" customHeight="1">
      <c r="A19" s="114"/>
      <c r="B19" s="115"/>
      <c r="C19" s="115"/>
      <c r="D19" s="244" t="s">
        <v>688</v>
      </c>
      <c r="E19" s="87" t="s">
        <v>1408</v>
      </c>
      <c r="F19" s="161">
        <v>650</v>
      </c>
      <c r="G19" s="435"/>
      <c r="H19" s="425">
        <v>6000</v>
      </c>
    </row>
    <row r="20" spans="1:8" ht="19.5" customHeight="1">
      <c r="A20" s="560"/>
      <c r="B20" s="561"/>
      <c r="C20" s="561"/>
      <c r="D20" s="244" t="s">
        <v>689</v>
      </c>
      <c r="E20" s="87" t="s">
        <v>1329</v>
      </c>
      <c r="F20" s="161">
        <v>150</v>
      </c>
      <c r="G20" s="435"/>
      <c r="H20" s="425">
        <v>1150</v>
      </c>
    </row>
    <row r="21" spans="1:8" ht="19.5" customHeight="1">
      <c r="A21" s="444"/>
      <c r="B21" s="445"/>
      <c r="C21" s="445"/>
      <c r="D21" s="244" t="s">
        <v>690</v>
      </c>
      <c r="E21" s="87" t="s">
        <v>1330</v>
      </c>
      <c r="F21" s="161">
        <v>150</v>
      </c>
      <c r="G21" s="435"/>
      <c r="H21" s="425">
        <v>1800</v>
      </c>
    </row>
    <row r="22" spans="1:8" ht="19.5" customHeight="1">
      <c r="A22" s="560"/>
      <c r="B22" s="561"/>
      <c r="C22" s="561"/>
      <c r="D22" s="244" t="s">
        <v>691</v>
      </c>
      <c r="E22" s="87" t="s">
        <v>1331</v>
      </c>
      <c r="F22" s="161">
        <v>100</v>
      </c>
      <c r="G22" s="435"/>
      <c r="H22" s="425">
        <v>1350</v>
      </c>
    </row>
    <row r="23" spans="1:8" ht="19.5" customHeight="1">
      <c r="A23" s="560"/>
      <c r="B23" s="561"/>
      <c r="C23" s="561"/>
      <c r="D23" s="244" t="s">
        <v>692</v>
      </c>
      <c r="E23" s="87" t="s">
        <v>1332</v>
      </c>
      <c r="F23" s="161">
        <v>150</v>
      </c>
      <c r="G23" s="435"/>
      <c r="H23" s="425">
        <v>1900</v>
      </c>
    </row>
    <row r="24" spans="1:8" ht="19.5" customHeight="1">
      <c r="A24" s="560"/>
      <c r="B24" s="561"/>
      <c r="C24" s="561"/>
      <c r="D24" s="244" t="s">
        <v>693</v>
      </c>
      <c r="E24" s="87" t="s">
        <v>1333</v>
      </c>
      <c r="F24" s="161">
        <v>150</v>
      </c>
      <c r="G24" s="435"/>
      <c r="H24" s="425">
        <v>2000</v>
      </c>
    </row>
    <row r="25" spans="1:8" ht="19.5" customHeight="1">
      <c r="A25" s="560"/>
      <c r="B25" s="561"/>
      <c r="C25" s="561"/>
      <c r="D25" s="244" t="s">
        <v>694</v>
      </c>
      <c r="E25" s="87" t="s">
        <v>1334</v>
      </c>
      <c r="F25" s="161">
        <v>150</v>
      </c>
      <c r="G25" s="435"/>
      <c r="H25" s="425">
        <v>1950</v>
      </c>
    </row>
    <row r="26" spans="1:8" ht="19.5" customHeight="1">
      <c r="A26" s="560"/>
      <c r="B26" s="561"/>
      <c r="C26" s="561"/>
      <c r="D26" s="244" t="s">
        <v>695</v>
      </c>
      <c r="E26" s="87" t="s">
        <v>1384</v>
      </c>
      <c r="F26" s="161">
        <v>500</v>
      </c>
      <c r="G26" s="435"/>
      <c r="H26" s="425">
        <v>4450</v>
      </c>
    </row>
    <row r="27" spans="1:8" ht="19.5" customHeight="1">
      <c r="A27" s="560"/>
      <c r="B27" s="561"/>
      <c r="C27" s="561"/>
      <c r="D27" s="244" t="s">
        <v>696</v>
      </c>
      <c r="E27" s="87" t="s">
        <v>1335</v>
      </c>
      <c r="F27" s="161">
        <v>300</v>
      </c>
      <c r="G27" s="435"/>
      <c r="H27" s="425">
        <v>2050</v>
      </c>
    </row>
    <row r="28" spans="1:8" ht="19.5" customHeight="1">
      <c r="A28" s="560"/>
      <c r="B28" s="561"/>
      <c r="C28" s="561"/>
      <c r="D28" s="244" t="s">
        <v>697</v>
      </c>
      <c r="E28" s="87" t="s">
        <v>1336</v>
      </c>
      <c r="F28" s="161">
        <v>150</v>
      </c>
      <c r="G28" s="435"/>
      <c r="H28" s="425">
        <v>1750</v>
      </c>
    </row>
    <row r="29" spans="1:8" ht="19.5" customHeight="1">
      <c r="A29" s="560"/>
      <c r="B29" s="561"/>
      <c r="C29" s="561"/>
      <c r="D29" s="244" t="s">
        <v>698</v>
      </c>
      <c r="E29" s="87" t="s">
        <v>1337</v>
      </c>
      <c r="F29" s="161">
        <v>250</v>
      </c>
      <c r="G29" s="435"/>
      <c r="H29" s="425">
        <v>3100</v>
      </c>
    </row>
    <row r="30" spans="1:8" ht="19.5" customHeight="1">
      <c r="A30" s="560"/>
      <c r="B30" s="561"/>
      <c r="C30" s="561"/>
      <c r="D30" s="244" t="s">
        <v>699</v>
      </c>
      <c r="E30" s="87" t="s">
        <v>1338</v>
      </c>
      <c r="F30" s="161">
        <v>150</v>
      </c>
      <c r="G30" s="435"/>
      <c r="H30" s="425">
        <v>1700</v>
      </c>
    </row>
    <row r="31" spans="1:8" ht="19.5" customHeight="1">
      <c r="A31" s="560"/>
      <c r="B31" s="561"/>
      <c r="C31" s="561"/>
      <c r="D31" s="244" t="s">
        <v>700</v>
      </c>
      <c r="E31" s="87" t="s">
        <v>980</v>
      </c>
      <c r="F31" s="161">
        <v>200</v>
      </c>
      <c r="G31" s="435"/>
      <c r="H31" s="425">
        <v>2150</v>
      </c>
    </row>
    <row r="32" spans="1:8" ht="19.5" customHeight="1">
      <c r="A32" s="444"/>
      <c r="B32" s="445"/>
      <c r="C32" s="445"/>
      <c r="D32" s="244" t="s">
        <v>701</v>
      </c>
      <c r="E32" s="87" t="s">
        <v>1447</v>
      </c>
      <c r="F32" s="161">
        <v>450</v>
      </c>
      <c r="G32" s="435"/>
      <c r="H32" s="425">
        <v>5800</v>
      </c>
    </row>
    <row r="33" spans="1:8" ht="19.5" customHeight="1">
      <c r="A33" s="560"/>
      <c r="B33" s="561"/>
      <c r="C33" s="561"/>
      <c r="D33" s="244" t="s">
        <v>702</v>
      </c>
      <c r="E33" s="87" t="s">
        <v>1339</v>
      </c>
      <c r="F33" s="161">
        <v>150</v>
      </c>
      <c r="G33" s="435"/>
      <c r="H33" s="425">
        <v>1550</v>
      </c>
    </row>
    <row r="34" spans="1:8" ht="19.5" customHeight="1">
      <c r="A34" s="114"/>
      <c r="B34" s="115"/>
      <c r="C34" s="115"/>
      <c r="D34" s="244" t="s">
        <v>703</v>
      </c>
      <c r="E34" s="87" t="s">
        <v>1340</v>
      </c>
      <c r="F34" s="161">
        <v>300</v>
      </c>
      <c r="G34" s="435"/>
      <c r="H34" s="425">
        <v>1950</v>
      </c>
    </row>
    <row r="35" spans="1:8" ht="19.5" customHeight="1">
      <c r="A35" s="114"/>
      <c r="B35" s="115"/>
      <c r="C35" s="115"/>
      <c r="D35" s="244" t="s">
        <v>704</v>
      </c>
      <c r="E35" s="88" t="s">
        <v>1385</v>
      </c>
      <c r="F35" s="177">
        <v>150</v>
      </c>
      <c r="G35" s="437"/>
      <c r="H35" s="423">
        <v>2100</v>
      </c>
    </row>
    <row r="36" spans="1:8" ht="19.5" customHeight="1">
      <c r="A36" s="114"/>
      <c r="B36" s="115"/>
      <c r="C36" s="115"/>
      <c r="D36" s="244"/>
      <c r="E36" s="88"/>
      <c r="F36" s="177"/>
      <c r="G36" s="437"/>
      <c r="H36" s="423"/>
    </row>
    <row r="37" spans="1:8" ht="19.5" customHeight="1">
      <c r="A37" s="114"/>
      <c r="B37" s="115"/>
      <c r="C37" s="115"/>
      <c r="D37" s="244"/>
      <c r="E37" s="88"/>
      <c r="F37" s="177"/>
      <c r="G37" s="437"/>
      <c r="H37" s="423"/>
    </row>
    <row r="38" spans="1:8" ht="19.5" customHeight="1">
      <c r="A38" s="421"/>
      <c r="B38" s="422"/>
      <c r="C38" s="422"/>
      <c r="D38" s="248"/>
      <c r="E38" s="88"/>
      <c r="F38" s="177"/>
      <c r="G38" s="437"/>
      <c r="H38" s="423"/>
    </row>
    <row r="39" spans="1:8" ht="19.5" customHeight="1">
      <c r="A39" s="421"/>
      <c r="B39" s="422"/>
      <c r="C39" s="422"/>
      <c r="D39" s="248"/>
      <c r="E39" s="88"/>
      <c r="F39" s="177"/>
      <c r="G39" s="437"/>
      <c r="H39" s="423"/>
    </row>
    <row r="40" spans="1:8" ht="19.5" customHeight="1">
      <c r="A40" s="421"/>
      <c r="B40" s="422"/>
      <c r="C40" s="422"/>
      <c r="D40" s="248"/>
      <c r="E40" s="88"/>
      <c r="F40" s="177"/>
      <c r="G40" s="437"/>
      <c r="H40" s="423"/>
    </row>
    <row r="41" spans="1:8" ht="19.5" customHeight="1">
      <c r="A41" s="421"/>
      <c r="B41" s="422"/>
      <c r="C41" s="422"/>
      <c r="D41" s="248"/>
      <c r="E41" s="88"/>
      <c r="F41" s="177"/>
      <c r="G41" s="437"/>
      <c r="H41" s="423"/>
    </row>
    <row r="42" spans="1:8" ht="19.5" customHeight="1">
      <c r="A42" s="421"/>
      <c r="B42" s="422"/>
      <c r="C42" s="422"/>
      <c r="D42" s="248"/>
      <c r="E42" s="88"/>
      <c r="F42" s="177"/>
      <c r="G42" s="437"/>
      <c r="H42" s="423"/>
    </row>
    <row r="43" spans="1:8" ht="19.5" customHeight="1">
      <c r="A43" s="421"/>
      <c r="B43" s="422"/>
      <c r="C43" s="422"/>
      <c r="D43" s="248"/>
      <c r="E43" s="88"/>
      <c r="F43" s="177"/>
      <c r="G43" s="437"/>
      <c r="H43" s="423"/>
    </row>
    <row r="44" spans="1:8" ht="19.5" customHeight="1">
      <c r="A44" s="421"/>
      <c r="B44" s="422"/>
      <c r="C44" s="422"/>
      <c r="D44" s="248"/>
      <c r="E44" s="88"/>
      <c r="F44" s="177"/>
      <c r="G44" s="437"/>
      <c r="H44" s="423"/>
    </row>
    <row r="45" spans="1:8" ht="19.5" customHeight="1">
      <c r="A45" s="421"/>
      <c r="B45" s="422"/>
      <c r="C45" s="422"/>
      <c r="D45" s="248"/>
      <c r="E45" s="88"/>
      <c r="F45" s="177"/>
      <c r="G45" s="437"/>
      <c r="H45" s="423"/>
    </row>
    <row r="46" spans="1:8" ht="19.5" customHeight="1">
      <c r="A46" s="421"/>
      <c r="B46" s="422"/>
      <c r="C46" s="422"/>
      <c r="D46" s="248"/>
      <c r="E46" s="88"/>
      <c r="F46" s="177"/>
      <c r="G46" s="437"/>
      <c r="H46" s="423"/>
    </row>
    <row r="47" spans="1:8" ht="19.5" customHeight="1">
      <c r="A47" s="421"/>
      <c r="B47" s="422"/>
      <c r="C47" s="422"/>
      <c r="D47" s="250"/>
      <c r="E47" s="262"/>
      <c r="F47" s="55"/>
      <c r="G47" s="170"/>
      <c r="H47" s="426"/>
    </row>
    <row r="48" spans="1:8" s="50" customFormat="1" ht="19.5" customHeight="1">
      <c r="A48" s="45"/>
      <c r="B48" s="74"/>
      <c r="C48" s="74"/>
      <c r="D48" s="246"/>
      <c r="E48" s="92" t="str">
        <f>CONCATENATE(FIXED(COUNTA(E5:E47),0,0),"　店")</f>
        <v>31　店</v>
      </c>
      <c r="F48" s="53">
        <f>SUM(F5:F47)</f>
        <v>7450</v>
      </c>
      <c r="G48" s="53">
        <f>SUM(G5:G47)</f>
        <v>0</v>
      </c>
      <c r="H48" s="153">
        <f>SUM(H5:H47)</f>
        <v>74200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1:H48">
      <formula1>F41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90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SUM(C6,C30)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6" t="s">
        <v>63</v>
      </c>
      <c r="B5" s="557"/>
      <c r="C5" s="574"/>
      <c r="D5" s="248" t="s">
        <v>705</v>
      </c>
      <c r="E5" s="87" t="s">
        <v>1378</v>
      </c>
      <c r="F5" s="162">
        <v>100</v>
      </c>
      <c r="G5" s="438"/>
      <c r="H5" s="424">
        <v>2350</v>
      </c>
    </row>
    <row r="6" spans="1:8" ht="19.5" customHeight="1">
      <c r="A6" s="558">
        <f>SUM(F25)</f>
        <v>400</v>
      </c>
      <c r="B6" s="559" t="s">
        <v>100</v>
      </c>
      <c r="C6" s="575">
        <f>SUM(G25)</f>
        <v>0</v>
      </c>
      <c r="D6" s="248" t="s">
        <v>706</v>
      </c>
      <c r="E6" s="87" t="s">
        <v>1379</v>
      </c>
      <c r="F6" s="162">
        <v>100</v>
      </c>
      <c r="G6" s="439"/>
      <c r="H6" s="423">
        <v>2100</v>
      </c>
    </row>
    <row r="7" spans="1:8" ht="19.5" customHeight="1">
      <c r="A7" s="576"/>
      <c r="B7" s="493"/>
      <c r="C7" s="495"/>
      <c r="D7" s="248" t="s">
        <v>707</v>
      </c>
      <c r="E7" s="87" t="s">
        <v>1380</v>
      </c>
      <c r="F7" s="162">
        <v>50</v>
      </c>
      <c r="G7" s="439"/>
      <c r="H7" s="423">
        <v>900</v>
      </c>
    </row>
    <row r="8" spans="1:8" ht="19.5" customHeight="1">
      <c r="A8" s="421"/>
      <c r="B8" s="422"/>
      <c r="C8" s="577"/>
      <c r="D8" s="248" t="s">
        <v>708</v>
      </c>
      <c r="E8" s="87" t="s">
        <v>1381</v>
      </c>
      <c r="F8" s="162">
        <v>100</v>
      </c>
      <c r="G8" s="439"/>
      <c r="H8" s="423">
        <v>2600</v>
      </c>
    </row>
    <row r="9" spans="1:8" ht="19.5" customHeight="1">
      <c r="A9" s="421"/>
      <c r="B9" s="422"/>
      <c r="C9" s="577"/>
      <c r="D9" s="248"/>
      <c r="E9" s="87" t="s">
        <v>1382</v>
      </c>
      <c r="F9" s="162"/>
      <c r="G9" s="439"/>
      <c r="H9" s="423">
        <v>1250</v>
      </c>
    </row>
    <row r="10" spans="1:8" ht="19.5" customHeight="1">
      <c r="A10" s="421"/>
      <c r="B10" s="422"/>
      <c r="C10" s="577"/>
      <c r="D10" s="248"/>
      <c r="E10" s="87" t="s">
        <v>1452</v>
      </c>
      <c r="F10" s="162"/>
      <c r="G10" s="439"/>
      <c r="H10" s="423">
        <v>500</v>
      </c>
    </row>
    <row r="11" spans="1:8" ht="19.5" customHeight="1">
      <c r="A11" s="421"/>
      <c r="B11" s="422"/>
      <c r="C11" s="577"/>
      <c r="D11" s="248"/>
      <c r="E11" s="87" t="s">
        <v>1409</v>
      </c>
      <c r="F11" s="162"/>
      <c r="G11" s="439"/>
      <c r="H11" s="423">
        <v>200</v>
      </c>
    </row>
    <row r="12" spans="1:8" ht="19.5" customHeight="1">
      <c r="A12" s="421"/>
      <c r="B12" s="422"/>
      <c r="C12" s="577"/>
      <c r="D12" s="248" t="s">
        <v>709</v>
      </c>
      <c r="E12" s="87" t="s">
        <v>1477</v>
      </c>
      <c r="F12" s="162">
        <v>50</v>
      </c>
      <c r="G12" s="439"/>
      <c r="H12" s="423">
        <v>1300</v>
      </c>
    </row>
    <row r="13" spans="1:8" ht="19.5" customHeight="1">
      <c r="A13" s="421"/>
      <c r="B13" s="422"/>
      <c r="C13" s="577"/>
      <c r="D13" s="248"/>
      <c r="E13" s="88" t="s">
        <v>1383</v>
      </c>
      <c r="F13" s="52"/>
      <c r="G13" s="121"/>
      <c r="H13" s="423">
        <v>700</v>
      </c>
    </row>
    <row r="14" spans="1:8" ht="19.5" customHeight="1">
      <c r="A14" s="421"/>
      <c r="B14" s="422"/>
      <c r="C14" s="577"/>
      <c r="D14" s="248"/>
      <c r="E14" s="88"/>
      <c r="F14" s="54"/>
      <c r="G14" s="121"/>
      <c r="H14" s="423"/>
    </row>
    <row r="15" spans="1:8" ht="19.5" customHeight="1">
      <c r="A15" s="421"/>
      <c r="B15" s="422"/>
      <c r="C15" s="577"/>
      <c r="D15" s="248"/>
      <c r="E15" s="88"/>
      <c r="F15" s="54"/>
      <c r="G15" s="121"/>
      <c r="H15" s="423"/>
    </row>
    <row r="16" spans="1:8" ht="19.5" customHeight="1">
      <c r="A16" s="421"/>
      <c r="B16" s="422"/>
      <c r="C16" s="577"/>
      <c r="D16" s="248"/>
      <c r="E16" s="88"/>
      <c r="F16" s="54"/>
      <c r="G16" s="121"/>
      <c r="H16" s="423"/>
    </row>
    <row r="17" spans="1:8" ht="19.5" customHeight="1">
      <c r="A17" s="421"/>
      <c r="B17" s="422"/>
      <c r="C17" s="577"/>
      <c r="D17" s="248"/>
      <c r="E17" s="88"/>
      <c r="F17" s="54"/>
      <c r="G17" s="121"/>
      <c r="H17" s="423"/>
    </row>
    <row r="18" spans="1:8" ht="19.5" customHeight="1">
      <c r="A18" s="421"/>
      <c r="B18" s="422"/>
      <c r="C18" s="577"/>
      <c r="D18" s="248"/>
      <c r="E18" s="88"/>
      <c r="F18" s="54"/>
      <c r="G18" s="121"/>
      <c r="H18" s="423"/>
    </row>
    <row r="19" spans="1:8" ht="19.5" customHeight="1">
      <c r="A19" s="421"/>
      <c r="B19" s="422"/>
      <c r="C19" s="577"/>
      <c r="D19" s="248"/>
      <c r="E19" s="88"/>
      <c r="F19" s="54"/>
      <c r="G19" s="121"/>
      <c r="H19" s="423"/>
    </row>
    <row r="20" spans="1:8" ht="19.5" customHeight="1">
      <c r="A20" s="564"/>
      <c r="B20" s="565"/>
      <c r="C20" s="578"/>
      <c r="D20" s="248"/>
      <c r="E20" s="88"/>
      <c r="F20" s="54"/>
      <c r="G20" s="121"/>
      <c r="H20" s="423"/>
    </row>
    <row r="21" spans="1:8" ht="19.5" customHeight="1">
      <c r="A21" s="453"/>
      <c r="B21" s="454"/>
      <c r="C21" s="579"/>
      <c r="D21" s="248"/>
      <c r="E21" s="88"/>
      <c r="F21" s="54"/>
      <c r="G21" s="121"/>
      <c r="H21" s="423"/>
    </row>
    <row r="22" spans="1:8" ht="19.5" customHeight="1">
      <c r="A22" s="564"/>
      <c r="B22" s="565"/>
      <c r="C22" s="578"/>
      <c r="D22" s="248"/>
      <c r="E22" s="88"/>
      <c r="F22" s="54"/>
      <c r="G22" s="121"/>
      <c r="H22" s="423"/>
    </row>
    <row r="23" spans="1:8" ht="19.5" customHeight="1">
      <c r="A23" s="564"/>
      <c r="B23" s="565"/>
      <c r="C23" s="578"/>
      <c r="D23" s="248"/>
      <c r="E23" s="88"/>
      <c r="F23" s="54"/>
      <c r="G23" s="121"/>
      <c r="H23" s="423"/>
    </row>
    <row r="24" spans="1:8" ht="19.5" customHeight="1">
      <c r="A24" s="564"/>
      <c r="B24" s="565"/>
      <c r="C24" s="578"/>
      <c r="D24" s="248"/>
      <c r="E24" s="88"/>
      <c r="F24" s="54"/>
      <c r="G24" s="121"/>
      <c r="H24" s="423"/>
    </row>
    <row r="25" spans="1:8" s="50" customFormat="1" ht="19.5" customHeight="1">
      <c r="A25" s="562"/>
      <c r="B25" s="563"/>
      <c r="C25" s="580"/>
      <c r="D25" s="246"/>
      <c r="E25" s="92" t="str">
        <f>CONCATENATE(FIXED(COUNTA(E5:E24),0,0),"　店")</f>
        <v>9　店</v>
      </c>
      <c r="F25" s="53">
        <f>SUM(F5:F24)</f>
        <v>400</v>
      </c>
      <c r="G25" s="53">
        <f>SUM(G5:G24)</f>
        <v>0</v>
      </c>
      <c r="H25" s="152">
        <f>SUM(H5:H24)</f>
        <v>11900</v>
      </c>
    </row>
    <row r="26" spans="1:8" s="50" customFormat="1" ht="19.5" customHeight="1">
      <c r="A26" s="564"/>
      <c r="B26" s="565"/>
      <c r="C26" s="578"/>
      <c r="D26" s="248"/>
      <c r="E26" s="88"/>
      <c r="F26" s="54"/>
      <c r="G26" s="47"/>
      <c r="H26" s="423"/>
    </row>
    <row r="27" spans="1:8" s="50" customFormat="1" ht="19.5" customHeight="1">
      <c r="A27" s="562"/>
      <c r="B27" s="563"/>
      <c r="C27" s="580"/>
      <c r="D27" s="246"/>
      <c r="E27" s="92" t="str">
        <f>CONCATENATE(FIXED(COUNTA('豊田市'!E5:E47,E5:E24),0,0),"　店")</f>
        <v>40　店</v>
      </c>
      <c r="F27" s="53">
        <f>SUM('豊田市'!F48+F25)</f>
        <v>7850</v>
      </c>
      <c r="G27" s="53">
        <f>SUM('豊田市'!G48+G25)</f>
        <v>0</v>
      </c>
      <c r="H27" s="152">
        <f>SUM('豊田市'!H48+H25)</f>
        <v>86100</v>
      </c>
    </row>
    <row r="28" spans="1:8" s="50" customFormat="1" ht="19.5" customHeight="1">
      <c r="A28" s="564"/>
      <c r="B28" s="565"/>
      <c r="C28" s="565"/>
      <c r="D28" s="248"/>
      <c r="E28" s="88"/>
      <c r="F28" s="54"/>
      <c r="G28" s="47"/>
      <c r="H28" s="423"/>
    </row>
    <row r="29" spans="1:8" ht="19.5" customHeight="1">
      <c r="A29" s="443" t="s">
        <v>110</v>
      </c>
      <c r="B29" s="86"/>
      <c r="C29" s="86"/>
      <c r="D29" s="243" t="s">
        <v>710</v>
      </c>
      <c r="E29" s="91" t="s">
        <v>1320</v>
      </c>
      <c r="F29" s="56">
        <v>750</v>
      </c>
      <c r="G29" s="440"/>
      <c r="H29" s="427">
        <v>5150</v>
      </c>
    </row>
    <row r="30" spans="1:8" ht="19.5" customHeight="1">
      <c r="A30" s="444">
        <f>SUM(F48)</f>
        <v>1800</v>
      </c>
      <c r="B30" s="445" t="s">
        <v>100</v>
      </c>
      <c r="C30" s="445">
        <f>SUM(G48)</f>
        <v>0</v>
      </c>
      <c r="D30" s="244" t="s">
        <v>711</v>
      </c>
      <c r="E30" s="87" t="s">
        <v>1321</v>
      </c>
      <c r="F30" s="57">
        <v>200</v>
      </c>
      <c r="G30" s="441"/>
      <c r="H30" s="425">
        <v>1800</v>
      </c>
    </row>
    <row r="31" spans="1:8" ht="19.5" customHeight="1">
      <c r="A31" s="444"/>
      <c r="B31" s="445"/>
      <c r="C31" s="445"/>
      <c r="D31" s="244" t="s">
        <v>712</v>
      </c>
      <c r="E31" s="87" t="s">
        <v>1322</v>
      </c>
      <c r="F31" s="57">
        <v>850</v>
      </c>
      <c r="G31" s="441"/>
      <c r="H31" s="425">
        <v>5800</v>
      </c>
    </row>
    <row r="32" spans="1:8" ht="19.5" customHeight="1">
      <c r="A32" s="446"/>
      <c r="B32" s="447"/>
      <c r="C32" s="447"/>
      <c r="D32" s="251"/>
      <c r="E32" s="94"/>
      <c r="F32" s="187"/>
      <c r="G32" s="442"/>
      <c r="H32" s="425"/>
    </row>
    <row r="33" spans="1:8" ht="19.5" customHeight="1">
      <c r="A33" s="446"/>
      <c r="B33" s="447"/>
      <c r="C33" s="447"/>
      <c r="D33" s="251"/>
      <c r="E33" s="94"/>
      <c r="F33" s="187"/>
      <c r="G33" s="442"/>
      <c r="H33" s="425"/>
    </row>
    <row r="34" spans="1:8" ht="19.5" customHeight="1">
      <c r="A34" s="446"/>
      <c r="B34" s="447"/>
      <c r="C34" s="447"/>
      <c r="D34" s="251"/>
      <c r="E34" s="94"/>
      <c r="F34" s="187"/>
      <c r="G34" s="442"/>
      <c r="H34" s="425"/>
    </row>
    <row r="35" spans="1:8" ht="19.5" customHeight="1">
      <c r="A35" s="446"/>
      <c r="B35" s="447"/>
      <c r="C35" s="447"/>
      <c r="D35" s="251"/>
      <c r="E35" s="94"/>
      <c r="F35" s="187"/>
      <c r="G35" s="442"/>
      <c r="H35" s="425"/>
    </row>
    <row r="36" spans="1:8" ht="19.5" customHeight="1">
      <c r="A36" s="446"/>
      <c r="B36" s="447"/>
      <c r="C36" s="447"/>
      <c r="D36" s="251"/>
      <c r="E36" s="94"/>
      <c r="F36" s="187"/>
      <c r="G36" s="442"/>
      <c r="H36" s="425"/>
    </row>
    <row r="37" spans="1:8" ht="19.5" customHeight="1">
      <c r="A37" s="446"/>
      <c r="B37" s="447"/>
      <c r="C37" s="447"/>
      <c r="D37" s="251"/>
      <c r="E37" s="94"/>
      <c r="F37" s="187"/>
      <c r="G37" s="442"/>
      <c r="H37" s="425"/>
    </row>
    <row r="38" spans="1:8" ht="19.5" customHeight="1">
      <c r="A38" s="446"/>
      <c r="B38" s="447"/>
      <c r="C38" s="447"/>
      <c r="D38" s="251"/>
      <c r="E38" s="94"/>
      <c r="F38" s="187"/>
      <c r="G38" s="442"/>
      <c r="H38" s="425"/>
    </row>
    <row r="39" spans="1:8" ht="19.5" customHeight="1">
      <c r="A39" s="446"/>
      <c r="B39" s="447"/>
      <c r="C39" s="447"/>
      <c r="D39" s="251"/>
      <c r="E39" s="94"/>
      <c r="F39" s="187"/>
      <c r="G39" s="442"/>
      <c r="H39" s="425"/>
    </row>
    <row r="40" spans="1:8" ht="19.5" customHeight="1">
      <c r="A40" s="446"/>
      <c r="B40" s="447"/>
      <c r="C40" s="447"/>
      <c r="D40" s="251"/>
      <c r="E40" s="94"/>
      <c r="F40" s="187"/>
      <c r="G40" s="442"/>
      <c r="H40" s="425"/>
    </row>
    <row r="41" spans="1:8" ht="19.5" customHeight="1">
      <c r="A41" s="446"/>
      <c r="B41" s="447"/>
      <c r="C41" s="447"/>
      <c r="D41" s="251"/>
      <c r="E41" s="94"/>
      <c r="F41" s="187"/>
      <c r="G41" s="442"/>
      <c r="H41" s="425"/>
    </row>
    <row r="42" spans="1:8" ht="19.5" customHeight="1">
      <c r="A42" s="446"/>
      <c r="B42" s="447"/>
      <c r="C42" s="447"/>
      <c r="D42" s="251"/>
      <c r="E42" s="94"/>
      <c r="F42" s="187"/>
      <c r="G42" s="442"/>
      <c r="H42" s="425"/>
    </row>
    <row r="43" spans="1:8" ht="19.5" customHeight="1">
      <c r="A43" s="446"/>
      <c r="B43" s="447"/>
      <c r="C43" s="447"/>
      <c r="D43" s="251"/>
      <c r="E43" s="94"/>
      <c r="F43" s="187"/>
      <c r="G43" s="442"/>
      <c r="H43" s="425"/>
    </row>
    <row r="44" spans="1:8" ht="19.5" customHeight="1">
      <c r="A44" s="446"/>
      <c r="B44" s="447"/>
      <c r="C44" s="447"/>
      <c r="D44" s="251"/>
      <c r="E44" s="94"/>
      <c r="F44" s="187"/>
      <c r="G44" s="442"/>
      <c r="H44" s="425"/>
    </row>
    <row r="45" spans="1:8" ht="19.5" customHeight="1">
      <c r="A45" s="446"/>
      <c r="B45" s="447"/>
      <c r="C45" s="447"/>
      <c r="D45" s="251"/>
      <c r="E45" s="94"/>
      <c r="F45" s="187"/>
      <c r="G45" s="442"/>
      <c r="H45" s="425"/>
    </row>
    <row r="46" spans="1:8" ht="19.5" customHeight="1">
      <c r="A46" s="446"/>
      <c r="B46" s="447"/>
      <c r="C46" s="447"/>
      <c r="D46" s="252"/>
      <c r="E46" s="94"/>
      <c r="F46" s="58"/>
      <c r="G46" s="164"/>
      <c r="H46" s="425"/>
    </row>
    <row r="47" spans="1:8" ht="19.5" customHeight="1">
      <c r="A47" s="446"/>
      <c r="B47" s="447"/>
      <c r="C47" s="447"/>
      <c r="D47" s="252"/>
      <c r="E47" s="94"/>
      <c r="F47" s="58"/>
      <c r="G47" s="164"/>
      <c r="H47" s="425"/>
    </row>
    <row r="48" spans="1:8" s="50" customFormat="1" ht="19.5" customHeight="1">
      <c r="A48" s="45"/>
      <c r="B48" s="74"/>
      <c r="C48" s="74"/>
      <c r="D48" s="246"/>
      <c r="E48" s="92" t="str">
        <f>CONCATENATE(FIXED(COUNTA(E29:E47),0,0),"　店")</f>
        <v>3　店</v>
      </c>
      <c r="F48" s="46">
        <f>SUM(F29:F47)</f>
        <v>1800</v>
      </c>
      <c r="G48" s="46">
        <f>SUM(G29:G47)</f>
        <v>0</v>
      </c>
      <c r="H48" s="152">
        <f>SUM(H29:H47)</f>
        <v>12750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4:H48">
      <formula1>F34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5:H3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4 G2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N22" sqref="N22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43" t="s">
        <v>64</v>
      </c>
      <c r="B5" s="86"/>
      <c r="C5" s="86"/>
      <c r="D5" s="243" t="s">
        <v>713</v>
      </c>
      <c r="E5" s="260" t="s">
        <v>1567</v>
      </c>
      <c r="F5" s="165">
        <v>1350</v>
      </c>
      <c r="G5" s="448"/>
      <c r="H5" s="424">
        <v>8200</v>
      </c>
    </row>
    <row r="6" spans="1:8" ht="19.5" customHeight="1">
      <c r="A6" s="444">
        <f>SUM(F48)</f>
        <v>9700</v>
      </c>
      <c r="B6" s="445" t="s">
        <v>100</v>
      </c>
      <c r="C6" s="445">
        <f>SUM(G47:G48)</f>
        <v>0</v>
      </c>
      <c r="D6" s="244" t="s">
        <v>714</v>
      </c>
      <c r="E6" s="261" t="s">
        <v>981</v>
      </c>
      <c r="F6" s="166">
        <v>700</v>
      </c>
      <c r="G6" s="449"/>
      <c r="H6" s="425">
        <v>4300</v>
      </c>
    </row>
    <row r="7" spans="1:8" ht="19.5" customHeight="1">
      <c r="A7" s="444"/>
      <c r="B7" s="445"/>
      <c r="C7" s="445"/>
      <c r="D7" s="244" t="s">
        <v>715</v>
      </c>
      <c r="E7" s="261" t="s">
        <v>1568</v>
      </c>
      <c r="F7" s="166">
        <v>300</v>
      </c>
      <c r="G7" s="449"/>
      <c r="H7" s="425">
        <v>2150</v>
      </c>
    </row>
    <row r="8" spans="1:8" ht="19.5" customHeight="1">
      <c r="A8" s="444"/>
      <c r="B8" s="445"/>
      <c r="C8" s="445"/>
      <c r="D8" s="244" t="s">
        <v>716</v>
      </c>
      <c r="E8" s="261" t="s">
        <v>982</v>
      </c>
      <c r="F8" s="166">
        <v>400</v>
      </c>
      <c r="G8" s="449"/>
      <c r="H8" s="425">
        <v>2550</v>
      </c>
    </row>
    <row r="9" spans="1:8" ht="19.5" customHeight="1">
      <c r="A9" s="444"/>
      <c r="B9" s="445"/>
      <c r="C9" s="445"/>
      <c r="D9" s="244" t="s">
        <v>717</v>
      </c>
      <c r="E9" s="261" t="s">
        <v>1569</v>
      </c>
      <c r="F9" s="166">
        <v>750</v>
      </c>
      <c r="G9" s="449"/>
      <c r="H9" s="425">
        <v>6700</v>
      </c>
    </row>
    <row r="10" spans="1:8" ht="19.5" customHeight="1">
      <c r="A10" s="444"/>
      <c r="B10" s="445"/>
      <c r="C10" s="445"/>
      <c r="D10" s="244" t="s">
        <v>718</v>
      </c>
      <c r="E10" s="261" t="s">
        <v>1311</v>
      </c>
      <c r="F10" s="166">
        <v>1100</v>
      </c>
      <c r="G10" s="449"/>
      <c r="H10" s="425">
        <v>12000</v>
      </c>
    </row>
    <row r="11" spans="1:8" ht="19.5" customHeight="1">
      <c r="A11" s="444"/>
      <c r="B11" s="445"/>
      <c r="C11" s="445"/>
      <c r="D11" s="244" t="s">
        <v>719</v>
      </c>
      <c r="E11" s="261" t="s">
        <v>983</v>
      </c>
      <c r="F11" s="166">
        <v>450</v>
      </c>
      <c r="G11" s="449"/>
      <c r="H11" s="425">
        <v>2150</v>
      </c>
    </row>
    <row r="12" spans="1:8" ht="19.5" customHeight="1">
      <c r="A12" s="444"/>
      <c r="B12" s="445"/>
      <c r="C12" s="445"/>
      <c r="D12" s="244" t="s">
        <v>720</v>
      </c>
      <c r="E12" s="261" t="s">
        <v>984</v>
      </c>
      <c r="F12" s="166">
        <v>200</v>
      </c>
      <c r="G12" s="449"/>
      <c r="H12" s="425">
        <v>1800</v>
      </c>
    </row>
    <row r="13" spans="1:8" ht="19.5" customHeight="1">
      <c r="A13" s="444"/>
      <c r="B13" s="445"/>
      <c r="C13" s="445"/>
      <c r="D13" s="244" t="s">
        <v>721</v>
      </c>
      <c r="E13" s="261" t="s">
        <v>1312</v>
      </c>
      <c r="F13" s="166">
        <v>100</v>
      </c>
      <c r="G13" s="449"/>
      <c r="H13" s="425">
        <v>1050</v>
      </c>
    </row>
    <row r="14" spans="1:8" ht="19.5" customHeight="1">
      <c r="A14" s="444"/>
      <c r="B14" s="445"/>
      <c r="C14" s="445"/>
      <c r="D14" s="244" t="s">
        <v>722</v>
      </c>
      <c r="E14" s="261" t="s">
        <v>1313</v>
      </c>
      <c r="F14" s="166">
        <v>150</v>
      </c>
      <c r="G14" s="449"/>
      <c r="H14" s="425">
        <v>1800</v>
      </c>
    </row>
    <row r="15" spans="1:8" ht="19.5" customHeight="1">
      <c r="A15" s="444"/>
      <c r="B15" s="445"/>
      <c r="C15" s="445"/>
      <c r="D15" s="244" t="s">
        <v>723</v>
      </c>
      <c r="E15" s="261" t="s">
        <v>1314</v>
      </c>
      <c r="F15" s="166">
        <v>100</v>
      </c>
      <c r="G15" s="449"/>
      <c r="H15" s="425">
        <v>1300</v>
      </c>
    </row>
    <row r="16" spans="1:8" ht="19.5" customHeight="1">
      <c r="A16" s="444"/>
      <c r="B16" s="445"/>
      <c r="C16" s="445"/>
      <c r="D16" s="244" t="s">
        <v>724</v>
      </c>
      <c r="E16" s="261" t="s">
        <v>985</v>
      </c>
      <c r="F16" s="166">
        <v>350</v>
      </c>
      <c r="G16" s="449"/>
      <c r="H16" s="425">
        <v>2050</v>
      </c>
    </row>
    <row r="17" spans="1:8" ht="19.5" customHeight="1">
      <c r="A17" s="444"/>
      <c r="B17" s="445"/>
      <c r="C17" s="445"/>
      <c r="D17" s="244" t="s">
        <v>725</v>
      </c>
      <c r="E17" s="261" t="s">
        <v>986</v>
      </c>
      <c r="F17" s="166">
        <v>200</v>
      </c>
      <c r="G17" s="449"/>
      <c r="H17" s="425">
        <v>1600</v>
      </c>
    </row>
    <row r="18" spans="1:8" ht="19.5" customHeight="1">
      <c r="A18" s="444"/>
      <c r="B18" s="445"/>
      <c r="C18" s="445"/>
      <c r="D18" s="244" t="s">
        <v>726</v>
      </c>
      <c r="E18" s="261" t="s">
        <v>1315</v>
      </c>
      <c r="F18" s="166">
        <v>150</v>
      </c>
      <c r="G18" s="449"/>
      <c r="H18" s="425">
        <v>1400</v>
      </c>
    </row>
    <row r="19" spans="1:8" ht="19.5" customHeight="1">
      <c r="A19" s="444"/>
      <c r="B19" s="445"/>
      <c r="C19" s="445"/>
      <c r="D19" s="244" t="s">
        <v>727</v>
      </c>
      <c r="E19" s="261" t="s">
        <v>1316</v>
      </c>
      <c r="F19" s="166">
        <v>200</v>
      </c>
      <c r="G19" s="449"/>
      <c r="H19" s="425">
        <v>1850</v>
      </c>
    </row>
    <row r="20" spans="1:8" ht="19.5" customHeight="1">
      <c r="A20" s="444"/>
      <c r="B20" s="445"/>
      <c r="C20" s="445"/>
      <c r="D20" s="244" t="s">
        <v>728</v>
      </c>
      <c r="E20" s="261" t="s">
        <v>1570</v>
      </c>
      <c r="F20" s="166">
        <v>100</v>
      </c>
      <c r="G20" s="449"/>
      <c r="H20" s="425">
        <v>2050</v>
      </c>
    </row>
    <row r="21" spans="1:8" ht="19.5" customHeight="1">
      <c r="A21" s="444"/>
      <c r="B21" s="445"/>
      <c r="C21" s="445"/>
      <c r="D21" s="244" t="s">
        <v>729</v>
      </c>
      <c r="E21" s="261" t="s">
        <v>1571</v>
      </c>
      <c r="F21" s="166">
        <v>250</v>
      </c>
      <c r="G21" s="449"/>
      <c r="H21" s="425">
        <v>2150</v>
      </c>
    </row>
    <row r="22" spans="1:8" ht="19.5" customHeight="1">
      <c r="A22" s="444"/>
      <c r="B22" s="445"/>
      <c r="C22" s="445"/>
      <c r="D22" s="244" t="s">
        <v>730</v>
      </c>
      <c r="E22" s="261" t="s">
        <v>1572</v>
      </c>
      <c r="F22" s="167">
        <v>150</v>
      </c>
      <c r="G22" s="450"/>
      <c r="H22" s="425">
        <v>2000</v>
      </c>
    </row>
    <row r="23" spans="1:8" ht="19.5" customHeight="1">
      <c r="A23" s="444"/>
      <c r="B23" s="445"/>
      <c r="C23" s="445"/>
      <c r="D23" s="244" t="s">
        <v>731</v>
      </c>
      <c r="E23" s="261" t="s">
        <v>1573</v>
      </c>
      <c r="F23" s="166">
        <v>300</v>
      </c>
      <c r="G23" s="449"/>
      <c r="H23" s="425">
        <v>2100</v>
      </c>
    </row>
    <row r="24" spans="1:8" ht="19.5" customHeight="1">
      <c r="A24" s="444"/>
      <c r="B24" s="445"/>
      <c r="C24" s="445"/>
      <c r="D24" s="244" t="s">
        <v>732</v>
      </c>
      <c r="E24" s="261" t="s">
        <v>1317</v>
      </c>
      <c r="F24" s="166">
        <v>550</v>
      </c>
      <c r="G24" s="449"/>
      <c r="H24" s="425">
        <v>4750</v>
      </c>
    </row>
    <row r="25" spans="1:8" ht="19.5" customHeight="1">
      <c r="A25" s="444"/>
      <c r="B25" s="445"/>
      <c r="C25" s="445"/>
      <c r="D25" s="244" t="s">
        <v>733</v>
      </c>
      <c r="E25" s="261" t="s">
        <v>1318</v>
      </c>
      <c r="F25" s="166">
        <v>150</v>
      </c>
      <c r="G25" s="449"/>
      <c r="H25" s="425">
        <v>1350</v>
      </c>
    </row>
    <row r="26" spans="1:8" ht="19.5" customHeight="1">
      <c r="A26" s="444"/>
      <c r="B26" s="445"/>
      <c r="C26" s="445"/>
      <c r="D26" s="244" t="s">
        <v>734</v>
      </c>
      <c r="E26" s="261" t="s">
        <v>1319</v>
      </c>
      <c r="F26" s="166">
        <v>500</v>
      </c>
      <c r="G26" s="449"/>
      <c r="H26" s="425">
        <v>4700</v>
      </c>
    </row>
    <row r="27" spans="1:8" ht="19.5" customHeight="1">
      <c r="A27" s="444"/>
      <c r="B27" s="445"/>
      <c r="C27" s="445"/>
      <c r="D27" s="244" t="s">
        <v>735</v>
      </c>
      <c r="E27" s="188" t="s">
        <v>1386</v>
      </c>
      <c r="F27" s="168">
        <v>300</v>
      </c>
      <c r="G27" s="451"/>
      <c r="H27" s="425">
        <v>3000</v>
      </c>
    </row>
    <row r="28" spans="1:8" ht="19.5" customHeight="1">
      <c r="A28" s="444"/>
      <c r="B28" s="445"/>
      <c r="C28" s="445"/>
      <c r="D28" s="244" t="s">
        <v>736</v>
      </c>
      <c r="E28" s="188" t="s">
        <v>1387</v>
      </c>
      <c r="F28" s="168">
        <v>250</v>
      </c>
      <c r="G28" s="451"/>
      <c r="H28" s="425">
        <v>1750</v>
      </c>
    </row>
    <row r="29" spans="1:8" ht="19.5" customHeight="1">
      <c r="A29" s="444"/>
      <c r="B29" s="445"/>
      <c r="C29" s="445"/>
      <c r="D29" s="244" t="s">
        <v>737</v>
      </c>
      <c r="E29" s="188" t="s">
        <v>1388</v>
      </c>
      <c r="F29" s="169">
        <v>500</v>
      </c>
      <c r="G29" s="452"/>
      <c r="H29" s="425">
        <v>4050</v>
      </c>
    </row>
    <row r="30" spans="1:8" ht="19.5" customHeight="1">
      <c r="A30" s="444"/>
      <c r="B30" s="445"/>
      <c r="C30" s="445"/>
      <c r="D30" s="244" t="s">
        <v>738</v>
      </c>
      <c r="E30" s="188" t="s">
        <v>1375</v>
      </c>
      <c r="F30" s="169">
        <v>50</v>
      </c>
      <c r="G30" s="452"/>
      <c r="H30" s="425">
        <v>1200</v>
      </c>
    </row>
    <row r="31" spans="1:8" ht="19.5" customHeight="1">
      <c r="A31" s="444"/>
      <c r="B31" s="445"/>
      <c r="C31" s="445"/>
      <c r="D31" s="244" t="s">
        <v>739</v>
      </c>
      <c r="E31" s="188" t="s">
        <v>1376</v>
      </c>
      <c r="F31" s="168">
        <v>50</v>
      </c>
      <c r="G31" s="451"/>
      <c r="H31" s="425">
        <v>1100</v>
      </c>
    </row>
    <row r="32" spans="1:8" ht="19.5" customHeight="1">
      <c r="A32" s="444"/>
      <c r="B32" s="445"/>
      <c r="C32" s="445"/>
      <c r="D32" s="244" t="s">
        <v>740</v>
      </c>
      <c r="E32" s="188" t="s">
        <v>1377</v>
      </c>
      <c r="F32" s="168">
        <v>50</v>
      </c>
      <c r="G32" s="451"/>
      <c r="H32" s="425">
        <v>350</v>
      </c>
    </row>
    <row r="33" spans="1:8" ht="19.5" customHeight="1">
      <c r="A33" s="444"/>
      <c r="B33" s="445"/>
      <c r="C33" s="445"/>
      <c r="D33" s="244"/>
      <c r="E33" s="188"/>
      <c r="F33" s="168"/>
      <c r="G33" s="451"/>
      <c r="H33" s="425"/>
    </row>
    <row r="34" spans="1:8" ht="19.5" customHeight="1">
      <c r="A34" s="444"/>
      <c r="B34" s="445"/>
      <c r="C34" s="445"/>
      <c r="D34" s="244"/>
      <c r="E34" s="188"/>
      <c r="F34" s="168"/>
      <c r="G34" s="451"/>
      <c r="H34" s="425"/>
    </row>
    <row r="35" spans="1:8" ht="19.5" customHeight="1">
      <c r="A35" s="444"/>
      <c r="B35" s="445"/>
      <c r="C35" s="445"/>
      <c r="D35" s="244"/>
      <c r="E35" s="188"/>
      <c r="F35" s="168"/>
      <c r="G35" s="451"/>
      <c r="H35" s="425"/>
    </row>
    <row r="36" spans="1:8" ht="19.5" customHeight="1">
      <c r="A36" s="444"/>
      <c r="B36" s="445"/>
      <c r="C36" s="445"/>
      <c r="D36" s="244"/>
      <c r="E36" s="188"/>
      <c r="F36" s="168"/>
      <c r="G36" s="451"/>
      <c r="H36" s="425"/>
    </row>
    <row r="37" spans="1:8" ht="19.5" customHeight="1">
      <c r="A37" s="444"/>
      <c r="B37" s="445"/>
      <c r="C37" s="445"/>
      <c r="D37" s="244"/>
      <c r="E37" s="188"/>
      <c r="F37" s="168"/>
      <c r="G37" s="451"/>
      <c r="H37" s="425"/>
    </row>
    <row r="38" spans="1:8" ht="19.5" customHeight="1">
      <c r="A38" s="444"/>
      <c r="B38" s="445"/>
      <c r="C38" s="445"/>
      <c r="D38" s="244"/>
      <c r="E38" s="188"/>
      <c r="F38" s="168"/>
      <c r="G38" s="451"/>
      <c r="H38" s="425"/>
    </row>
    <row r="39" spans="1:8" ht="19.5" customHeight="1">
      <c r="A39" s="444"/>
      <c r="B39" s="445"/>
      <c r="C39" s="445"/>
      <c r="D39" s="244"/>
      <c r="E39" s="188"/>
      <c r="F39" s="168"/>
      <c r="G39" s="451"/>
      <c r="H39" s="425"/>
    </row>
    <row r="40" spans="1:8" ht="19.5" customHeight="1">
      <c r="A40" s="444"/>
      <c r="B40" s="445"/>
      <c r="C40" s="445"/>
      <c r="D40" s="244"/>
      <c r="E40" s="188"/>
      <c r="F40" s="168"/>
      <c r="G40" s="451"/>
      <c r="H40" s="425"/>
    </row>
    <row r="41" spans="1:8" ht="19.5" customHeight="1">
      <c r="A41" s="444"/>
      <c r="B41" s="445"/>
      <c r="C41" s="445"/>
      <c r="D41" s="245"/>
      <c r="E41" s="87"/>
      <c r="F41" s="52"/>
      <c r="G41" s="120"/>
      <c r="H41" s="425"/>
    </row>
    <row r="42" spans="1:8" ht="19.5" customHeight="1">
      <c r="A42" s="444"/>
      <c r="B42" s="445"/>
      <c r="C42" s="445"/>
      <c r="D42" s="245"/>
      <c r="E42" s="87"/>
      <c r="F42" s="44"/>
      <c r="G42" s="120"/>
      <c r="H42" s="425"/>
    </row>
    <row r="43" spans="1:8" ht="19.5" customHeight="1">
      <c r="A43" s="444"/>
      <c r="B43" s="445"/>
      <c r="C43" s="445"/>
      <c r="D43" s="245"/>
      <c r="E43" s="87"/>
      <c r="F43" s="44"/>
      <c r="G43" s="120"/>
      <c r="H43" s="425"/>
    </row>
    <row r="44" spans="1:8" ht="19.5" customHeight="1">
      <c r="A44" s="444"/>
      <c r="B44" s="445"/>
      <c r="C44" s="445"/>
      <c r="D44" s="245"/>
      <c r="E44" s="87"/>
      <c r="F44" s="44"/>
      <c r="G44" s="120"/>
      <c r="H44" s="425"/>
    </row>
    <row r="45" spans="1:8" ht="19.5" customHeight="1">
      <c r="A45" s="444"/>
      <c r="B45" s="445"/>
      <c r="C45" s="445"/>
      <c r="D45" s="245"/>
      <c r="E45" s="87"/>
      <c r="F45" s="44"/>
      <c r="G45" s="120"/>
      <c r="H45" s="425"/>
    </row>
    <row r="46" spans="1:8" ht="19.5" customHeight="1">
      <c r="A46" s="444"/>
      <c r="B46" s="445"/>
      <c r="C46" s="445"/>
      <c r="D46" s="245"/>
      <c r="E46" s="87"/>
      <c r="F46" s="44"/>
      <c r="G46" s="120"/>
      <c r="H46" s="425"/>
    </row>
    <row r="47" spans="1:8" ht="19.5" customHeight="1">
      <c r="A47" s="453"/>
      <c r="B47" s="454"/>
      <c r="C47" s="454"/>
      <c r="D47" s="250"/>
      <c r="E47" s="88"/>
      <c r="F47" s="47"/>
      <c r="G47" s="121"/>
      <c r="H47" s="426"/>
    </row>
    <row r="48" spans="1:8" s="50" customFormat="1" ht="19.5" customHeight="1">
      <c r="A48" s="45"/>
      <c r="B48" s="74"/>
      <c r="C48" s="74"/>
      <c r="D48" s="246"/>
      <c r="E48" s="92" t="str">
        <f>CONCATENATE(FIXED(COUNTA(E5:E47),0,0),"　店")</f>
        <v>28　店</v>
      </c>
      <c r="F48" s="46">
        <f>SUM(F5:F47)</f>
        <v>9700</v>
      </c>
      <c r="G48" s="46">
        <f>SUM(G5:G47)</f>
        <v>0</v>
      </c>
      <c r="H48" s="153">
        <f>SUM(H5:H47)</f>
        <v>81450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 H49 H5:H4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83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SUM(C6,C16,C35)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65" t="s">
        <v>96</v>
      </c>
      <c r="B5" s="466"/>
      <c r="C5" s="466"/>
      <c r="D5" s="249" t="s">
        <v>741</v>
      </c>
      <c r="E5" s="258" t="s">
        <v>1370</v>
      </c>
      <c r="F5" s="176">
        <v>550</v>
      </c>
      <c r="G5" s="344"/>
      <c r="H5" s="427">
        <v>7350</v>
      </c>
    </row>
    <row r="6" spans="1:8" ht="19.5" customHeight="1">
      <c r="A6" s="444">
        <f>SUM(F13)</f>
        <v>550</v>
      </c>
      <c r="B6" s="445" t="s">
        <v>100</v>
      </c>
      <c r="C6" s="445">
        <f>SUM(G13)</f>
        <v>0</v>
      </c>
      <c r="D6" s="245"/>
      <c r="E6" s="84"/>
      <c r="F6" s="52"/>
      <c r="G6" s="120"/>
      <c r="H6" s="425"/>
    </row>
    <row r="7" spans="1:8" ht="19.5" customHeight="1">
      <c r="A7" s="116"/>
      <c r="B7" s="117"/>
      <c r="C7" s="117"/>
      <c r="D7" s="245"/>
      <c r="E7" s="84"/>
      <c r="F7" s="52"/>
      <c r="G7" s="120"/>
      <c r="H7" s="425"/>
    </row>
    <row r="8" spans="1:8" ht="19.5" customHeight="1">
      <c r="A8" s="116"/>
      <c r="B8" s="117"/>
      <c r="C8" s="117"/>
      <c r="D8" s="245"/>
      <c r="E8" s="84"/>
      <c r="F8" s="52"/>
      <c r="G8" s="120"/>
      <c r="H8" s="425"/>
    </row>
    <row r="9" spans="1:8" ht="19.5" customHeight="1">
      <c r="A9" s="116"/>
      <c r="B9" s="117"/>
      <c r="C9" s="117"/>
      <c r="D9" s="245"/>
      <c r="E9" s="84"/>
      <c r="F9" s="52"/>
      <c r="G9" s="120"/>
      <c r="H9" s="425"/>
    </row>
    <row r="10" spans="1:8" ht="19.5" customHeight="1">
      <c r="A10" s="116"/>
      <c r="B10" s="117"/>
      <c r="C10" s="117"/>
      <c r="D10" s="245"/>
      <c r="E10" s="84"/>
      <c r="F10" s="52"/>
      <c r="G10" s="120"/>
      <c r="H10" s="425"/>
    </row>
    <row r="11" spans="1:8" ht="19.5" customHeight="1">
      <c r="A11" s="116"/>
      <c r="B11" s="117"/>
      <c r="C11" s="117"/>
      <c r="D11" s="245"/>
      <c r="E11" s="84"/>
      <c r="F11" s="52"/>
      <c r="G11" s="120"/>
      <c r="H11" s="425"/>
    </row>
    <row r="12" spans="1:8" ht="19.5" customHeight="1">
      <c r="A12" s="467"/>
      <c r="B12" s="468"/>
      <c r="C12" s="468"/>
      <c r="D12" s="247"/>
      <c r="E12" s="469"/>
      <c r="F12" s="55"/>
      <c r="G12" s="170"/>
      <c r="H12" s="426"/>
    </row>
    <row r="13" spans="1:8" s="50" customFormat="1" ht="19.5" customHeight="1">
      <c r="A13" s="45"/>
      <c r="B13" s="74"/>
      <c r="C13" s="74"/>
      <c r="D13" s="246"/>
      <c r="E13" s="49" t="str">
        <f>CONCATENATE(FIXED(COUNTA(E5:E12),0,0),"　店")</f>
        <v>1　店</v>
      </c>
      <c r="F13" s="53">
        <f>SUM(F5:F12)</f>
        <v>550</v>
      </c>
      <c r="G13" s="53">
        <f>SUM(G5:G12)</f>
        <v>0</v>
      </c>
      <c r="H13" s="152">
        <f>SUM(H5:H12)</f>
        <v>7350</v>
      </c>
    </row>
    <row r="14" spans="1:8" s="50" customFormat="1" ht="19.5" customHeight="1">
      <c r="A14" s="458"/>
      <c r="B14" s="459"/>
      <c r="C14" s="459"/>
      <c r="D14" s="460"/>
      <c r="E14" s="461"/>
      <c r="F14" s="462"/>
      <c r="G14" s="463"/>
      <c r="H14" s="464"/>
    </row>
    <row r="15" spans="1:8" ht="19.5" customHeight="1">
      <c r="A15" s="443" t="s">
        <v>65</v>
      </c>
      <c r="B15" s="86"/>
      <c r="C15" s="86"/>
      <c r="D15" s="243" t="s">
        <v>742</v>
      </c>
      <c r="E15" s="86" t="s">
        <v>1305</v>
      </c>
      <c r="F15" s="60">
        <v>1450</v>
      </c>
      <c r="G15" s="455"/>
      <c r="H15" s="424">
        <v>12900</v>
      </c>
    </row>
    <row r="16" spans="1:8" ht="19.5" customHeight="1">
      <c r="A16" s="444">
        <f>SUM(F32)</f>
        <v>3550</v>
      </c>
      <c r="B16" s="445" t="s">
        <v>100</v>
      </c>
      <c r="C16" s="445">
        <f>SUM(G32)</f>
        <v>0</v>
      </c>
      <c r="D16" s="244" t="s">
        <v>743</v>
      </c>
      <c r="E16" s="84" t="s">
        <v>987</v>
      </c>
      <c r="F16" s="61">
        <v>500</v>
      </c>
      <c r="G16" s="456"/>
      <c r="H16" s="425">
        <v>5050</v>
      </c>
    </row>
    <row r="17" spans="1:8" ht="19.5" customHeight="1">
      <c r="A17" s="444"/>
      <c r="B17" s="445"/>
      <c r="C17" s="445"/>
      <c r="D17" s="244" t="s">
        <v>744</v>
      </c>
      <c r="E17" s="84" t="s">
        <v>1306</v>
      </c>
      <c r="F17" s="61">
        <v>350</v>
      </c>
      <c r="G17" s="456"/>
      <c r="H17" s="425">
        <v>4150</v>
      </c>
    </row>
    <row r="18" spans="1:8" ht="19.5" customHeight="1">
      <c r="A18" s="444"/>
      <c r="B18" s="445"/>
      <c r="C18" s="445"/>
      <c r="D18" s="244" t="s">
        <v>745</v>
      </c>
      <c r="E18" s="84" t="s">
        <v>1307</v>
      </c>
      <c r="F18" s="61">
        <v>150</v>
      </c>
      <c r="G18" s="456"/>
      <c r="H18" s="425">
        <v>1200</v>
      </c>
    </row>
    <row r="19" spans="1:8" ht="19.5" customHeight="1">
      <c r="A19" s="470"/>
      <c r="B19" s="84"/>
      <c r="C19" s="84"/>
      <c r="D19" s="244" t="s">
        <v>746</v>
      </c>
      <c r="E19" s="259" t="s">
        <v>1308</v>
      </c>
      <c r="F19" s="62">
        <v>550</v>
      </c>
      <c r="G19" s="457"/>
      <c r="H19" s="425">
        <v>5450</v>
      </c>
    </row>
    <row r="20" spans="1:8" ht="19.5" customHeight="1">
      <c r="A20" s="116"/>
      <c r="B20" s="117"/>
      <c r="C20" s="117"/>
      <c r="D20" s="244" t="s">
        <v>747</v>
      </c>
      <c r="E20" s="259" t="s">
        <v>1371</v>
      </c>
      <c r="F20" s="62">
        <v>150</v>
      </c>
      <c r="G20" s="457"/>
      <c r="H20" s="425">
        <v>1600</v>
      </c>
    </row>
    <row r="21" spans="1:8" ht="19.5" customHeight="1">
      <c r="A21" s="444"/>
      <c r="B21" s="445"/>
      <c r="C21" s="445"/>
      <c r="D21" s="244" t="s">
        <v>748</v>
      </c>
      <c r="E21" s="259" t="s">
        <v>1372</v>
      </c>
      <c r="F21" s="62">
        <v>50</v>
      </c>
      <c r="G21" s="457"/>
      <c r="H21" s="425">
        <v>1500</v>
      </c>
    </row>
    <row r="22" spans="1:8" ht="19.5" customHeight="1">
      <c r="A22" s="444"/>
      <c r="B22" s="445"/>
      <c r="C22" s="445"/>
      <c r="D22" s="244" t="s">
        <v>749</v>
      </c>
      <c r="E22" s="259" t="s">
        <v>1309</v>
      </c>
      <c r="F22" s="62">
        <v>200</v>
      </c>
      <c r="G22" s="457"/>
      <c r="H22" s="425">
        <v>2150</v>
      </c>
    </row>
    <row r="23" spans="1:8" ht="19.5" customHeight="1">
      <c r="A23" s="444"/>
      <c r="B23" s="445"/>
      <c r="C23" s="445"/>
      <c r="D23" s="244" t="s">
        <v>750</v>
      </c>
      <c r="E23" s="259" t="s">
        <v>1373</v>
      </c>
      <c r="F23" s="62">
        <v>150</v>
      </c>
      <c r="G23" s="457"/>
      <c r="H23" s="425">
        <v>1800</v>
      </c>
    </row>
    <row r="24" spans="1:8" ht="19.5" customHeight="1">
      <c r="A24" s="444"/>
      <c r="B24" s="445"/>
      <c r="C24" s="445"/>
      <c r="D24" s="244"/>
      <c r="E24" s="84"/>
      <c r="F24" s="62"/>
      <c r="G24" s="457"/>
      <c r="H24" s="425"/>
    </row>
    <row r="25" spans="1:8" ht="19.5" customHeight="1">
      <c r="A25" s="444"/>
      <c r="B25" s="445"/>
      <c r="C25" s="445"/>
      <c r="D25" s="244"/>
      <c r="E25" s="84"/>
      <c r="F25" s="62"/>
      <c r="G25" s="457"/>
      <c r="H25" s="425"/>
    </row>
    <row r="26" spans="1:8" ht="19.5" customHeight="1">
      <c r="A26" s="444"/>
      <c r="B26" s="445"/>
      <c r="C26" s="445"/>
      <c r="D26" s="244"/>
      <c r="E26" s="84"/>
      <c r="F26" s="62"/>
      <c r="G26" s="457"/>
      <c r="H26" s="425"/>
    </row>
    <row r="27" spans="1:8" ht="19.5" customHeight="1">
      <c r="A27" s="444"/>
      <c r="B27" s="445"/>
      <c r="C27" s="445"/>
      <c r="D27" s="244"/>
      <c r="E27" s="84"/>
      <c r="F27" s="62"/>
      <c r="G27" s="457"/>
      <c r="H27" s="425"/>
    </row>
    <row r="28" spans="1:8" ht="19.5" customHeight="1">
      <c r="A28" s="444"/>
      <c r="B28" s="445"/>
      <c r="C28" s="445"/>
      <c r="D28" s="244"/>
      <c r="E28" s="84"/>
      <c r="F28" s="62"/>
      <c r="G28" s="457"/>
      <c r="H28" s="425"/>
    </row>
    <row r="29" spans="1:8" ht="19.5" customHeight="1">
      <c r="A29" s="444"/>
      <c r="B29" s="445"/>
      <c r="C29" s="445"/>
      <c r="D29" s="244"/>
      <c r="E29" s="84"/>
      <c r="F29" s="62"/>
      <c r="G29" s="457"/>
      <c r="H29" s="425"/>
    </row>
    <row r="30" spans="1:8" ht="19.5" customHeight="1">
      <c r="A30" s="444"/>
      <c r="B30" s="445"/>
      <c r="C30" s="445"/>
      <c r="D30" s="245"/>
      <c r="E30" s="84"/>
      <c r="F30" s="52"/>
      <c r="G30" s="120"/>
      <c r="H30" s="425"/>
    </row>
    <row r="31" spans="1:8" ht="19.5" customHeight="1">
      <c r="A31" s="444"/>
      <c r="B31" s="445"/>
      <c r="C31" s="445"/>
      <c r="D31" s="245"/>
      <c r="E31" s="84"/>
      <c r="F31" s="52"/>
      <c r="G31" s="120"/>
      <c r="H31" s="425"/>
    </row>
    <row r="32" spans="1:8" s="50" customFormat="1" ht="19.5" customHeight="1">
      <c r="A32" s="566"/>
      <c r="B32" s="49"/>
      <c r="C32" s="49"/>
      <c r="D32" s="246"/>
      <c r="E32" s="49" t="str">
        <f>CONCATENATE(FIXED(COUNTA(E15:E31),0,0),"　店")</f>
        <v>9　店</v>
      </c>
      <c r="F32" s="53">
        <f>SUM(F15:F31)</f>
        <v>3550</v>
      </c>
      <c r="G32" s="53">
        <f>SUM(G15:G31)</f>
        <v>0</v>
      </c>
      <c r="H32" s="152">
        <f>SUM(H15:H31)</f>
        <v>35800</v>
      </c>
    </row>
    <row r="33" spans="1:8" s="50" customFormat="1" ht="19.5" customHeight="1">
      <c r="A33" s="458"/>
      <c r="B33" s="459"/>
      <c r="C33" s="459"/>
      <c r="D33" s="460"/>
      <c r="E33" s="461"/>
      <c r="F33" s="462"/>
      <c r="G33" s="463"/>
      <c r="H33" s="464"/>
    </row>
    <row r="34" spans="1:8" ht="19.5" customHeight="1">
      <c r="A34" s="443" t="s">
        <v>66</v>
      </c>
      <c r="B34" s="86"/>
      <c r="C34" s="86"/>
      <c r="D34" s="243" t="s">
        <v>751</v>
      </c>
      <c r="E34" s="86" t="s">
        <v>1310</v>
      </c>
      <c r="F34" s="48">
        <v>1500</v>
      </c>
      <c r="G34" s="113"/>
      <c r="H34" s="424">
        <v>11400</v>
      </c>
    </row>
    <row r="35" spans="1:8" ht="19.5" customHeight="1">
      <c r="A35" s="444">
        <f>SUM(F48)</f>
        <v>2100</v>
      </c>
      <c r="B35" s="445" t="s">
        <v>100</v>
      </c>
      <c r="C35" s="445">
        <f>SUM(G48)</f>
        <v>0</v>
      </c>
      <c r="D35" s="244" t="s">
        <v>752</v>
      </c>
      <c r="E35" s="84" t="s">
        <v>1374</v>
      </c>
      <c r="F35" s="44">
        <v>600</v>
      </c>
      <c r="G35" s="120"/>
      <c r="H35" s="425">
        <v>7200</v>
      </c>
    </row>
    <row r="36" spans="1:8" ht="19.5" customHeight="1">
      <c r="A36" s="116"/>
      <c r="B36" s="117"/>
      <c r="C36" s="117"/>
      <c r="D36" s="244"/>
      <c r="E36" s="84"/>
      <c r="F36" s="44"/>
      <c r="G36" s="120"/>
      <c r="H36" s="425"/>
    </row>
    <row r="37" spans="1:8" ht="19.5" customHeight="1">
      <c r="A37" s="116"/>
      <c r="B37" s="117"/>
      <c r="C37" s="117"/>
      <c r="D37" s="244"/>
      <c r="E37" s="84"/>
      <c r="F37" s="44"/>
      <c r="G37" s="120"/>
      <c r="H37" s="425"/>
    </row>
    <row r="38" spans="1:8" ht="19.5" customHeight="1">
      <c r="A38" s="116"/>
      <c r="B38" s="117"/>
      <c r="C38" s="117"/>
      <c r="D38" s="244"/>
      <c r="E38" s="84"/>
      <c r="F38" s="44"/>
      <c r="G38" s="120"/>
      <c r="H38" s="425"/>
    </row>
    <row r="39" spans="1:8" ht="19.5" customHeight="1">
      <c r="A39" s="116"/>
      <c r="B39" s="117"/>
      <c r="C39" s="117"/>
      <c r="D39" s="244"/>
      <c r="E39" s="84"/>
      <c r="F39" s="44"/>
      <c r="G39" s="120"/>
      <c r="H39" s="425"/>
    </row>
    <row r="40" spans="1:8" ht="19.5" customHeight="1">
      <c r="A40" s="116"/>
      <c r="B40" s="117"/>
      <c r="C40" s="117"/>
      <c r="D40" s="244"/>
      <c r="E40" s="84"/>
      <c r="F40" s="44"/>
      <c r="G40" s="120"/>
      <c r="H40" s="425"/>
    </row>
    <row r="41" spans="1:8" ht="19.5" customHeight="1">
      <c r="A41" s="116"/>
      <c r="B41" s="117"/>
      <c r="C41" s="117"/>
      <c r="D41" s="244"/>
      <c r="E41" s="84"/>
      <c r="F41" s="44"/>
      <c r="G41" s="120"/>
      <c r="H41" s="425"/>
    </row>
    <row r="42" spans="1:8" ht="19.5" customHeight="1">
      <c r="A42" s="116"/>
      <c r="B42" s="117"/>
      <c r="C42" s="117"/>
      <c r="D42" s="244"/>
      <c r="E42" s="84"/>
      <c r="F42" s="44"/>
      <c r="G42" s="120"/>
      <c r="H42" s="425"/>
    </row>
    <row r="43" spans="1:8" ht="19.5" customHeight="1">
      <c r="A43" s="116"/>
      <c r="B43" s="117"/>
      <c r="C43" s="117"/>
      <c r="D43" s="244"/>
      <c r="E43" s="84"/>
      <c r="F43" s="44"/>
      <c r="G43" s="120"/>
      <c r="H43" s="425"/>
    </row>
    <row r="44" spans="1:8" ht="19.5" customHeight="1">
      <c r="A44" s="116"/>
      <c r="B44" s="117"/>
      <c r="C44" s="117"/>
      <c r="D44" s="244"/>
      <c r="E44" s="84"/>
      <c r="F44" s="44"/>
      <c r="G44" s="120"/>
      <c r="H44" s="425"/>
    </row>
    <row r="45" spans="1:8" ht="19.5" customHeight="1">
      <c r="A45" s="116"/>
      <c r="B45" s="117"/>
      <c r="C45" s="117"/>
      <c r="D45" s="244"/>
      <c r="E45" s="84"/>
      <c r="F45" s="44"/>
      <c r="G45" s="120"/>
      <c r="H45" s="425"/>
    </row>
    <row r="46" spans="1:8" ht="19.5" customHeight="1">
      <c r="A46" s="444"/>
      <c r="B46" s="445"/>
      <c r="C46" s="445"/>
      <c r="D46" s="245"/>
      <c r="E46" s="84"/>
      <c r="F46" s="52"/>
      <c r="G46" s="120"/>
      <c r="H46" s="425"/>
    </row>
    <row r="47" spans="1:8" ht="19.5" customHeight="1">
      <c r="A47" s="444"/>
      <c r="B47" s="445"/>
      <c r="C47" s="445"/>
      <c r="D47" s="245"/>
      <c r="E47" s="84"/>
      <c r="F47" s="52"/>
      <c r="G47" s="120"/>
      <c r="H47" s="425"/>
    </row>
    <row r="48" spans="1:8" s="50" customFormat="1" ht="19.5" customHeight="1">
      <c r="A48" s="45"/>
      <c r="B48" s="74"/>
      <c r="C48" s="74"/>
      <c r="D48" s="246"/>
      <c r="E48" s="49" t="str">
        <f>CONCATENATE(FIXED(COUNTA(E34:E47),0,0),"　店")</f>
        <v>2　店</v>
      </c>
      <c r="F48" s="53">
        <f>SUM(F34:F47)</f>
        <v>2100</v>
      </c>
      <c r="G48" s="53">
        <f>SUM(G34:G47)</f>
        <v>0</v>
      </c>
      <c r="H48" s="152">
        <f>SUM(H34:H47)</f>
        <v>18600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12 H15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31 G34:G47">
      <formula1>F5</formula1>
    </dataValidation>
    <dataValidation type="whole" operator="lessThanOrEqual" allowBlank="1" showInputMessage="1" showErrorMessage="1" sqref="H13:H14 H32:H48">
      <formula1>F13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43" t="s">
        <v>67</v>
      </c>
      <c r="B5" s="86"/>
      <c r="C5" s="86"/>
      <c r="D5" s="243" t="s">
        <v>753</v>
      </c>
      <c r="E5" s="91" t="s">
        <v>1291</v>
      </c>
      <c r="F5" s="471">
        <v>850</v>
      </c>
      <c r="G5" s="271"/>
      <c r="H5" s="424">
        <v>7700</v>
      </c>
    </row>
    <row r="6" spans="1:8" ht="19.5" customHeight="1">
      <c r="A6" s="444">
        <f>SUM(F48)</f>
        <v>4650</v>
      </c>
      <c r="B6" s="445" t="s">
        <v>100</v>
      </c>
      <c r="C6" s="445">
        <f>SUM(G48)</f>
        <v>0</v>
      </c>
      <c r="D6" s="244" t="s">
        <v>754</v>
      </c>
      <c r="E6" s="87" t="s">
        <v>1292</v>
      </c>
      <c r="F6" s="472">
        <v>150</v>
      </c>
      <c r="G6" s="272"/>
      <c r="H6" s="425">
        <v>1150</v>
      </c>
    </row>
    <row r="7" spans="1:8" ht="19.5" customHeight="1">
      <c r="A7" s="114"/>
      <c r="B7" s="115"/>
      <c r="C7" s="115"/>
      <c r="D7" s="244" t="s">
        <v>755</v>
      </c>
      <c r="E7" s="87" t="s">
        <v>1293</v>
      </c>
      <c r="F7" s="472">
        <v>400</v>
      </c>
      <c r="G7" s="272"/>
      <c r="H7" s="425">
        <v>4800</v>
      </c>
    </row>
    <row r="8" spans="1:8" ht="19.5" customHeight="1">
      <c r="A8" s="114"/>
      <c r="B8" s="115"/>
      <c r="C8" s="115"/>
      <c r="D8" s="244" t="s">
        <v>756</v>
      </c>
      <c r="E8" s="87" t="s">
        <v>1294</v>
      </c>
      <c r="F8" s="472">
        <v>150</v>
      </c>
      <c r="G8" s="272"/>
      <c r="H8" s="425">
        <v>1050</v>
      </c>
    </row>
    <row r="9" spans="1:8" ht="19.5" customHeight="1">
      <c r="A9" s="114"/>
      <c r="B9" s="115"/>
      <c r="C9" s="115"/>
      <c r="D9" s="244" t="s">
        <v>757</v>
      </c>
      <c r="E9" s="87" t="s">
        <v>1295</v>
      </c>
      <c r="F9" s="472">
        <v>150</v>
      </c>
      <c r="G9" s="272"/>
      <c r="H9" s="425">
        <v>1450</v>
      </c>
    </row>
    <row r="10" spans="1:8" ht="19.5" customHeight="1">
      <c r="A10" s="114"/>
      <c r="B10" s="115"/>
      <c r="C10" s="115"/>
      <c r="D10" s="244" t="s">
        <v>758</v>
      </c>
      <c r="E10" s="87" t="s">
        <v>1296</v>
      </c>
      <c r="F10" s="472">
        <v>250</v>
      </c>
      <c r="G10" s="272"/>
      <c r="H10" s="425">
        <v>2450</v>
      </c>
    </row>
    <row r="11" spans="1:8" ht="19.5" customHeight="1">
      <c r="A11" s="114"/>
      <c r="B11" s="115"/>
      <c r="C11" s="115"/>
      <c r="D11" s="244" t="s">
        <v>759</v>
      </c>
      <c r="E11" s="87" t="s">
        <v>1297</v>
      </c>
      <c r="F11" s="472">
        <v>200</v>
      </c>
      <c r="G11" s="272"/>
      <c r="H11" s="425">
        <v>1850</v>
      </c>
    </row>
    <row r="12" spans="1:8" ht="19.5" customHeight="1">
      <c r="A12" s="114"/>
      <c r="B12" s="115"/>
      <c r="C12" s="115"/>
      <c r="D12" s="244" t="s">
        <v>760</v>
      </c>
      <c r="E12" s="87" t="s">
        <v>1298</v>
      </c>
      <c r="F12" s="472">
        <v>500</v>
      </c>
      <c r="G12" s="272"/>
      <c r="H12" s="425">
        <v>4200</v>
      </c>
    </row>
    <row r="13" spans="1:8" ht="19.5" customHeight="1">
      <c r="A13" s="114"/>
      <c r="B13" s="115"/>
      <c r="C13" s="115"/>
      <c r="D13" s="244" t="s">
        <v>761</v>
      </c>
      <c r="E13" s="87" t="s">
        <v>1299</v>
      </c>
      <c r="F13" s="472">
        <v>150</v>
      </c>
      <c r="G13" s="272"/>
      <c r="H13" s="425">
        <v>1450</v>
      </c>
    </row>
    <row r="14" spans="1:8" ht="19.5" customHeight="1">
      <c r="A14" s="114"/>
      <c r="B14" s="115"/>
      <c r="C14" s="115"/>
      <c r="D14" s="244" t="s">
        <v>762</v>
      </c>
      <c r="E14" s="87" t="s">
        <v>1300</v>
      </c>
      <c r="F14" s="472">
        <v>150</v>
      </c>
      <c r="G14" s="272"/>
      <c r="H14" s="425">
        <v>1500</v>
      </c>
    </row>
    <row r="15" spans="1:8" ht="19.5" customHeight="1">
      <c r="A15" s="114"/>
      <c r="B15" s="115"/>
      <c r="C15" s="115"/>
      <c r="D15" s="244" t="s">
        <v>763</v>
      </c>
      <c r="E15" s="87" t="s">
        <v>1442</v>
      </c>
      <c r="F15" s="472">
        <v>350</v>
      </c>
      <c r="G15" s="272"/>
      <c r="H15" s="425">
        <v>4400</v>
      </c>
    </row>
    <row r="16" spans="1:8" ht="19.5" customHeight="1">
      <c r="A16" s="114"/>
      <c r="B16" s="115"/>
      <c r="C16" s="115"/>
      <c r="D16" s="244" t="s">
        <v>764</v>
      </c>
      <c r="E16" s="87" t="s">
        <v>1453</v>
      </c>
      <c r="F16" s="472">
        <v>200</v>
      </c>
      <c r="G16" s="272"/>
      <c r="H16" s="425">
        <v>1750</v>
      </c>
    </row>
    <row r="17" spans="1:8" ht="19.5" customHeight="1">
      <c r="A17" s="114"/>
      <c r="B17" s="115"/>
      <c r="C17" s="115"/>
      <c r="D17" s="210" t="s">
        <v>765</v>
      </c>
      <c r="E17" s="87" t="s">
        <v>1454</v>
      </c>
      <c r="F17" s="472">
        <v>250</v>
      </c>
      <c r="G17" s="272"/>
      <c r="H17" s="425">
        <v>2400</v>
      </c>
    </row>
    <row r="18" spans="1:8" ht="19.5" customHeight="1">
      <c r="A18" s="114"/>
      <c r="B18" s="115"/>
      <c r="C18" s="115"/>
      <c r="D18" s="244" t="s">
        <v>766</v>
      </c>
      <c r="E18" s="87" t="s">
        <v>1301</v>
      </c>
      <c r="F18" s="472">
        <v>200</v>
      </c>
      <c r="G18" s="272"/>
      <c r="H18" s="425">
        <v>1450</v>
      </c>
    </row>
    <row r="19" spans="1:8" ht="19.5" customHeight="1">
      <c r="A19" s="114"/>
      <c r="B19" s="115"/>
      <c r="C19" s="115"/>
      <c r="D19" s="244" t="s">
        <v>767</v>
      </c>
      <c r="E19" s="87" t="s">
        <v>1369</v>
      </c>
      <c r="F19" s="472">
        <v>100</v>
      </c>
      <c r="G19" s="272"/>
      <c r="H19" s="425">
        <v>1450</v>
      </c>
    </row>
    <row r="20" spans="1:8" ht="19.5" customHeight="1">
      <c r="A20" s="560"/>
      <c r="B20" s="561"/>
      <c r="C20" s="561"/>
      <c r="D20" s="244" t="s">
        <v>768</v>
      </c>
      <c r="E20" s="87" t="s">
        <v>1302</v>
      </c>
      <c r="F20" s="472">
        <v>250</v>
      </c>
      <c r="G20" s="272"/>
      <c r="H20" s="425">
        <v>2450</v>
      </c>
    </row>
    <row r="21" spans="1:8" ht="19.5" customHeight="1">
      <c r="A21" s="444"/>
      <c r="B21" s="445"/>
      <c r="C21" s="445"/>
      <c r="D21" s="244" t="s">
        <v>769</v>
      </c>
      <c r="E21" s="87" t="s">
        <v>1303</v>
      </c>
      <c r="F21" s="472">
        <v>200</v>
      </c>
      <c r="G21" s="272"/>
      <c r="H21" s="425">
        <v>1900</v>
      </c>
    </row>
    <row r="22" spans="1:8" ht="19.5" customHeight="1">
      <c r="A22" s="560"/>
      <c r="B22" s="561"/>
      <c r="C22" s="561"/>
      <c r="D22" s="244" t="s">
        <v>770</v>
      </c>
      <c r="E22" s="87" t="s">
        <v>1304</v>
      </c>
      <c r="F22" s="472">
        <v>150</v>
      </c>
      <c r="G22" s="272"/>
      <c r="H22" s="425">
        <v>1550</v>
      </c>
    </row>
    <row r="23" spans="1:8" ht="19.5" customHeight="1">
      <c r="A23" s="560"/>
      <c r="B23" s="561"/>
      <c r="C23" s="561"/>
      <c r="D23" s="244"/>
      <c r="E23" s="87"/>
      <c r="F23" s="472"/>
      <c r="G23" s="272"/>
      <c r="H23" s="425"/>
    </row>
    <row r="24" spans="1:8" ht="19.5" customHeight="1">
      <c r="A24" s="564"/>
      <c r="B24" s="565"/>
      <c r="C24" s="565"/>
      <c r="D24" s="248"/>
      <c r="E24" s="87"/>
      <c r="F24" s="473"/>
      <c r="G24" s="273"/>
      <c r="H24" s="423"/>
    </row>
    <row r="25" spans="1:8" ht="19.5" customHeight="1">
      <c r="A25" s="564"/>
      <c r="B25" s="565"/>
      <c r="C25" s="565"/>
      <c r="D25" s="248"/>
      <c r="E25" s="87"/>
      <c r="F25" s="473"/>
      <c r="G25" s="273"/>
      <c r="H25" s="423"/>
    </row>
    <row r="26" spans="1:8" ht="19.5" customHeight="1">
      <c r="A26" s="564"/>
      <c r="B26" s="565"/>
      <c r="C26" s="565"/>
      <c r="D26" s="248"/>
      <c r="E26" s="87"/>
      <c r="F26" s="473"/>
      <c r="G26" s="273"/>
      <c r="H26" s="423"/>
    </row>
    <row r="27" spans="1:8" ht="19.5" customHeight="1">
      <c r="A27" s="564"/>
      <c r="B27" s="565"/>
      <c r="C27" s="565"/>
      <c r="D27" s="248"/>
      <c r="E27" s="87"/>
      <c r="F27" s="473"/>
      <c r="G27" s="273"/>
      <c r="H27" s="423"/>
    </row>
    <row r="28" spans="1:8" ht="19.5" customHeight="1">
      <c r="A28" s="564"/>
      <c r="B28" s="565"/>
      <c r="C28" s="565"/>
      <c r="D28" s="248"/>
      <c r="E28" s="87"/>
      <c r="F28" s="473"/>
      <c r="G28" s="273"/>
      <c r="H28" s="423"/>
    </row>
    <row r="29" spans="1:8" ht="19.5" customHeight="1">
      <c r="A29" s="564"/>
      <c r="B29" s="565"/>
      <c r="C29" s="565"/>
      <c r="D29" s="248"/>
      <c r="E29" s="87"/>
      <c r="F29" s="473"/>
      <c r="G29" s="273"/>
      <c r="H29" s="423"/>
    </row>
    <row r="30" spans="1:8" ht="19.5" customHeight="1">
      <c r="A30" s="564"/>
      <c r="B30" s="565"/>
      <c r="C30" s="565"/>
      <c r="D30" s="248"/>
      <c r="E30" s="87"/>
      <c r="F30" s="473"/>
      <c r="G30" s="273"/>
      <c r="H30" s="423"/>
    </row>
    <row r="31" spans="1:8" ht="19.5" customHeight="1">
      <c r="A31" s="564"/>
      <c r="B31" s="565"/>
      <c r="C31" s="565"/>
      <c r="D31" s="248"/>
      <c r="E31" s="87"/>
      <c r="F31" s="473"/>
      <c r="G31" s="273"/>
      <c r="H31" s="423"/>
    </row>
    <row r="32" spans="1:8" ht="19.5" customHeight="1">
      <c r="A32" s="453"/>
      <c r="B32" s="454"/>
      <c r="C32" s="454"/>
      <c r="D32" s="248"/>
      <c r="E32" s="87"/>
      <c r="F32" s="473"/>
      <c r="G32" s="273"/>
      <c r="H32" s="423"/>
    </row>
    <row r="33" spans="1:8" ht="19.5" customHeight="1">
      <c r="A33" s="564"/>
      <c r="B33" s="565"/>
      <c r="C33" s="565"/>
      <c r="D33" s="248"/>
      <c r="E33" s="87"/>
      <c r="F33" s="473"/>
      <c r="G33" s="273"/>
      <c r="H33" s="423"/>
    </row>
    <row r="34" spans="1:8" ht="19.5" customHeight="1">
      <c r="A34" s="421"/>
      <c r="B34" s="422"/>
      <c r="C34" s="422"/>
      <c r="D34" s="248"/>
      <c r="E34" s="87"/>
      <c r="F34" s="473"/>
      <c r="G34" s="273"/>
      <c r="H34" s="423"/>
    </row>
    <row r="35" spans="1:8" ht="19.5" customHeight="1">
      <c r="A35" s="421"/>
      <c r="B35" s="422"/>
      <c r="C35" s="422"/>
      <c r="D35" s="248"/>
      <c r="E35" s="87"/>
      <c r="F35" s="473"/>
      <c r="G35" s="273"/>
      <c r="H35" s="423"/>
    </row>
    <row r="36" spans="1:8" ht="19.5" customHeight="1">
      <c r="A36" s="421"/>
      <c r="B36" s="422"/>
      <c r="C36" s="422"/>
      <c r="D36" s="248"/>
      <c r="E36" s="87"/>
      <c r="F36" s="473"/>
      <c r="G36" s="273"/>
      <c r="H36" s="423"/>
    </row>
    <row r="37" spans="1:8" ht="19.5" customHeight="1">
      <c r="A37" s="421"/>
      <c r="B37" s="422"/>
      <c r="C37" s="422"/>
      <c r="D37" s="248"/>
      <c r="E37" s="87"/>
      <c r="F37" s="473"/>
      <c r="G37" s="273"/>
      <c r="H37" s="423"/>
    </row>
    <row r="38" spans="1:8" ht="19.5" customHeight="1">
      <c r="A38" s="421"/>
      <c r="B38" s="422"/>
      <c r="C38" s="422"/>
      <c r="D38" s="248"/>
      <c r="E38" s="87"/>
      <c r="F38" s="473"/>
      <c r="G38" s="273"/>
      <c r="H38" s="423"/>
    </row>
    <row r="39" spans="1:8" ht="19.5" customHeight="1">
      <c r="A39" s="421"/>
      <c r="B39" s="422"/>
      <c r="C39" s="422"/>
      <c r="D39" s="248"/>
      <c r="E39" s="87"/>
      <c r="F39" s="473"/>
      <c r="G39" s="273"/>
      <c r="H39" s="423"/>
    </row>
    <row r="40" spans="1:8" ht="19.5" customHeight="1">
      <c r="A40" s="421"/>
      <c r="B40" s="422"/>
      <c r="C40" s="422"/>
      <c r="D40" s="248"/>
      <c r="E40" s="87"/>
      <c r="F40" s="473"/>
      <c r="G40" s="273"/>
      <c r="H40" s="423"/>
    </row>
    <row r="41" spans="1:8" ht="19.5" customHeight="1">
      <c r="A41" s="421"/>
      <c r="B41" s="422"/>
      <c r="C41" s="422"/>
      <c r="D41" s="248"/>
      <c r="E41" s="87"/>
      <c r="F41" s="473"/>
      <c r="G41" s="273"/>
      <c r="H41" s="423"/>
    </row>
    <row r="42" spans="1:8" ht="19.5" customHeight="1">
      <c r="A42" s="421"/>
      <c r="B42" s="422"/>
      <c r="C42" s="422"/>
      <c r="D42" s="248"/>
      <c r="E42" s="87"/>
      <c r="F42" s="473"/>
      <c r="G42" s="273"/>
      <c r="H42" s="423"/>
    </row>
    <row r="43" spans="1:8" ht="19.5" customHeight="1">
      <c r="A43" s="421"/>
      <c r="B43" s="422"/>
      <c r="C43" s="422"/>
      <c r="D43" s="248"/>
      <c r="E43" s="87"/>
      <c r="F43" s="473"/>
      <c r="G43" s="273"/>
      <c r="H43" s="423"/>
    </row>
    <row r="44" spans="1:8" ht="19.5" customHeight="1">
      <c r="A44" s="421"/>
      <c r="B44" s="422"/>
      <c r="C44" s="422"/>
      <c r="D44" s="248"/>
      <c r="E44" s="87"/>
      <c r="F44" s="473"/>
      <c r="G44" s="273"/>
      <c r="H44" s="423"/>
    </row>
    <row r="45" spans="1:8" ht="19.5" customHeight="1">
      <c r="A45" s="421"/>
      <c r="B45" s="422"/>
      <c r="C45" s="422"/>
      <c r="D45" s="248"/>
      <c r="E45" s="87"/>
      <c r="F45" s="473"/>
      <c r="G45" s="273"/>
      <c r="H45" s="423"/>
    </row>
    <row r="46" spans="1:8" ht="19.5" customHeight="1">
      <c r="A46" s="474"/>
      <c r="B46" s="475"/>
      <c r="C46" s="475"/>
      <c r="D46" s="222"/>
      <c r="E46" s="257"/>
      <c r="F46" s="476"/>
      <c r="G46" s="270"/>
      <c r="H46" s="423"/>
    </row>
    <row r="47" spans="1:8" ht="19.5" customHeight="1">
      <c r="A47" s="477"/>
      <c r="B47" s="478"/>
      <c r="C47" s="478"/>
      <c r="D47" s="247"/>
      <c r="E47" s="262"/>
      <c r="F47" s="55"/>
      <c r="G47" s="170"/>
      <c r="H47" s="426"/>
    </row>
    <row r="48" spans="1:8" s="50" customFormat="1" ht="19.5" customHeight="1">
      <c r="A48" s="45"/>
      <c r="B48" s="74"/>
      <c r="C48" s="74"/>
      <c r="D48" s="246"/>
      <c r="E48" s="92" t="str">
        <f>CONCATENATE(FIXED(COUNTA(E5:E47),0,0),"　店")</f>
        <v>18　店</v>
      </c>
      <c r="F48" s="53">
        <f>SUM(F5:F47)</f>
        <v>4650</v>
      </c>
      <c r="G48" s="53">
        <f>SUM(G5:G47)</f>
        <v>0</v>
      </c>
      <c r="H48" s="153">
        <f>SUM(H5:H47)</f>
        <v>44950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9">
    <dataValidation operator="lessThanOrEqual" allowBlank="1" showInputMessage="1" showErrorMessage="1" sqref="H49 H5:H23"/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allowBlank="1" showInputMessage="1" showErrorMessage="1" sqref="A3:H3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24:H48">
      <formula1>F24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89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SUM(C6,C29)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443" t="s">
        <v>68</v>
      </c>
      <c r="B5" s="86"/>
      <c r="C5" s="86"/>
      <c r="D5" s="243" t="s">
        <v>771</v>
      </c>
      <c r="E5" s="91" t="s">
        <v>1410</v>
      </c>
      <c r="F5" s="63">
        <v>400</v>
      </c>
      <c r="G5" s="113"/>
      <c r="H5" s="424">
        <v>4750</v>
      </c>
    </row>
    <row r="6" spans="1:8" ht="19.5" customHeight="1">
      <c r="A6" s="444">
        <f>SUM(F26)</f>
        <v>650</v>
      </c>
      <c r="B6" s="445" t="s">
        <v>100</v>
      </c>
      <c r="C6" s="445">
        <f>SUM(G26)</f>
        <v>0</v>
      </c>
      <c r="D6" s="244" t="s">
        <v>772</v>
      </c>
      <c r="E6" s="87" t="s">
        <v>1411</v>
      </c>
      <c r="F6" s="52">
        <v>250</v>
      </c>
      <c r="G6" s="120"/>
      <c r="H6" s="425">
        <v>3050</v>
      </c>
    </row>
    <row r="7" spans="1:8" ht="19.5" customHeight="1">
      <c r="A7" s="444"/>
      <c r="B7" s="445"/>
      <c r="C7" s="445"/>
      <c r="D7" s="244"/>
      <c r="E7" s="87" t="s">
        <v>1389</v>
      </c>
      <c r="F7" s="52"/>
      <c r="G7" s="120"/>
      <c r="H7" s="425">
        <v>550</v>
      </c>
    </row>
    <row r="8" spans="1:8" ht="19.5" customHeight="1">
      <c r="A8" s="444"/>
      <c r="B8" s="445"/>
      <c r="C8" s="445"/>
      <c r="D8" s="244"/>
      <c r="E8" s="87" t="s">
        <v>1439</v>
      </c>
      <c r="F8" s="479"/>
      <c r="G8" s="266"/>
      <c r="H8" s="425">
        <v>350</v>
      </c>
    </row>
    <row r="9" spans="1:8" ht="19.5" customHeight="1">
      <c r="A9" s="444"/>
      <c r="B9" s="445"/>
      <c r="C9" s="445"/>
      <c r="D9" s="244"/>
      <c r="E9" s="87" t="s">
        <v>1390</v>
      </c>
      <c r="F9" s="479"/>
      <c r="G9" s="266"/>
      <c r="H9" s="425">
        <v>650</v>
      </c>
    </row>
    <row r="10" spans="1:8" ht="19.5" customHeight="1">
      <c r="A10" s="444"/>
      <c r="B10" s="445"/>
      <c r="C10" s="445"/>
      <c r="D10" s="244"/>
      <c r="E10" s="87" t="s">
        <v>1434</v>
      </c>
      <c r="F10" s="479"/>
      <c r="G10" s="266"/>
      <c r="H10" s="425">
        <v>1250</v>
      </c>
    </row>
    <row r="11" spans="1:8" ht="19.5" customHeight="1">
      <c r="A11" s="444"/>
      <c r="B11" s="445"/>
      <c r="C11" s="445"/>
      <c r="D11" s="244"/>
      <c r="E11" s="87" t="s">
        <v>1391</v>
      </c>
      <c r="F11" s="479"/>
      <c r="G11" s="266"/>
      <c r="H11" s="425">
        <v>900</v>
      </c>
    </row>
    <row r="12" spans="1:8" ht="19.5" customHeight="1">
      <c r="A12" s="444"/>
      <c r="B12" s="445"/>
      <c r="C12" s="445"/>
      <c r="D12" s="244"/>
      <c r="E12" s="87" t="s">
        <v>1392</v>
      </c>
      <c r="F12" s="479"/>
      <c r="G12" s="266"/>
      <c r="H12" s="425">
        <v>700</v>
      </c>
    </row>
    <row r="13" spans="1:8" ht="19.5" customHeight="1">
      <c r="A13" s="444"/>
      <c r="B13" s="445"/>
      <c r="C13" s="445"/>
      <c r="D13" s="244"/>
      <c r="E13" s="87"/>
      <c r="F13" s="479"/>
      <c r="G13" s="266"/>
      <c r="H13" s="425"/>
    </row>
    <row r="14" spans="1:8" ht="19.5" customHeight="1">
      <c r="A14" s="444"/>
      <c r="B14" s="445"/>
      <c r="C14" s="445"/>
      <c r="D14" s="244"/>
      <c r="E14" s="87"/>
      <c r="F14" s="479"/>
      <c r="G14" s="266"/>
      <c r="H14" s="425"/>
    </row>
    <row r="15" spans="1:8" ht="19.5" customHeight="1">
      <c r="A15" s="444"/>
      <c r="B15" s="445"/>
      <c r="C15" s="445"/>
      <c r="D15" s="244"/>
      <c r="E15" s="87"/>
      <c r="F15" s="479"/>
      <c r="G15" s="266"/>
      <c r="H15" s="425"/>
    </row>
    <row r="16" spans="1:8" ht="19.5" customHeight="1">
      <c r="A16" s="444"/>
      <c r="B16" s="445"/>
      <c r="C16" s="445"/>
      <c r="D16" s="244"/>
      <c r="E16" s="87"/>
      <c r="F16" s="479"/>
      <c r="G16" s="266"/>
      <c r="H16" s="425"/>
    </row>
    <row r="17" spans="1:8" ht="19.5" customHeight="1">
      <c r="A17" s="444"/>
      <c r="B17" s="445"/>
      <c r="C17" s="445"/>
      <c r="D17" s="244"/>
      <c r="E17" s="87"/>
      <c r="F17" s="479"/>
      <c r="G17" s="266"/>
      <c r="H17" s="425"/>
    </row>
    <row r="18" spans="1:8" ht="19.5" customHeight="1">
      <c r="A18" s="444"/>
      <c r="B18" s="445"/>
      <c r="C18" s="445"/>
      <c r="D18" s="244"/>
      <c r="E18" s="87"/>
      <c r="F18" s="479"/>
      <c r="G18" s="266"/>
      <c r="H18" s="425"/>
    </row>
    <row r="19" spans="1:8" ht="19.5" customHeight="1">
      <c r="A19" s="444"/>
      <c r="B19" s="445"/>
      <c r="C19" s="445"/>
      <c r="D19" s="244"/>
      <c r="E19" s="87"/>
      <c r="F19" s="479"/>
      <c r="G19" s="266"/>
      <c r="H19" s="425"/>
    </row>
    <row r="20" spans="1:8" ht="19.5" customHeight="1">
      <c r="A20" s="444"/>
      <c r="B20" s="445"/>
      <c r="C20" s="445"/>
      <c r="D20" s="244"/>
      <c r="E20" s="87"/>
      <c r="F20" s="479"/>
      <c r="G20" s="266"/>
      <c r="H20" s="425"/>
    </row>
    <row r="21" spans="1:8" ht="19.5" customHeight="1">
      <c r="A21" s="444"/>
      <c r="B21" s="445"/>
      <c r="C21" s="445"/>
      <c r="D21" s="244"/>
      <c r="E21" s="87"/>
      <c r="F21" s="479"/>
      <c r="G21" s="266"/>
      <c r="H21" s="425"/>
    </row>
    <row r="22" spans="1:8" ht="19.5" customHeight="1">
      <c r="A22" s="444"/>
      <c r="B22" s="445"/>
      <c r="C22" s="445"/>
      <c r="D22" s="244"/>
      <c r="E22" s="87"/>
      <c r="F22" s="479"/>
      <c r="G22" s="266"/>
      <c r="H22" s="425"/>
    </row>
    <row r="23" spans="1:8" ht="19.5" customHeight="1">
      <c r="A23" s="444"/>
      <c r="B23" s="445"/>
      <c r="C23" s="445"/>
      <c r="D23" s="244"/>
      <c r="E23" s="87"/>
      <c r="F23" s="479"/>
      <c r="G23" s="266"/>
      <c r="H23" s="425"/>
    </row>
    <row r="24" spans="1:8" ht="19.5" customHeight="1">
      <c r="A24" s="444"/>
      <c r="B24" s="445"/>
      <c r="C24" s="445"/>
      <c r="D24" s="245"/>
      <c r="E24" s="87"/>
      <c r="F24" s="52"/>
      <c r="G24" s="120"/>
      <c r="H24" s="425"/>
    </row>
    <row r="25" spans="1:8" ht="19.5" customHeight="1">
      <c r="A25" s="446"/>
      <c r="B25" s="447"/>
      <c r="C25" s="447"/>
      <c r="D25" s="252"/>
      <c r="E25" s="94"/>
      <c r="F25" s="59"/>
      <c r="G25" s="164"/>
      <c r="H25" s="486"/>
    </row>
    <row r="26" spans="1:8" s="50" customFormat="1" ht="19.5" customHeight="1">
      <c r="A26" s="562"/>
      <c r="B26" s="563"/>
      <c r="C26" s="563"/>
      <c r="D26" s="246"/>
      <c r="E26" s="92" t="str">
        <f>CONCATENATE(FIXED(COUNTA(E5:E25),0,0),"　店")</f>
        <v>8　店</v>
      </c>
      <c r="F26" s="53">
        <f>SUM(F5:F25)</f>
        <v>650</v>
      </c>
      <c r="G26" s="53">
        <f>SUM(G5:G25)</f>
        <v>0</v>
      </c>
      <c r="H26" s="152">
        <f>SUM(H5:H25)</f>
        <v>12200</v>
      </c>
    </row>
    <row r="27" spans="1:8" s="50" customFormat="1" ht="19.5" customHeight="1">
      <c r="A27" s="458"/>
      <c r="B27" s="459"/>
      <c r="C27" s="459"/>
      <c r="D27" s="460"/>
      <c r="E27" s="93"/>
      <c r="F27" s="462"/>
      <c r="G27" s="463"/>
      <c r="H27" s="464"/>
    </row>
    <row r="28" spans="1:8" ht="19.5" customHeight="1">
      <c r="A28" s="443" t="s">
        <v>69</v>
      </c>
      <c r="B28" s="86"/>
      <c r="C28" s="86"/>
      <c r="D28" s="243"/>
      <c r="E28" s="91" t="s">
        <v>1366</v>
      </c>
      <c r="F28" s="480"/>
      <c r="G28" s="267"/>
      <c r="H28" s="424">
        <v>900</v>
      </c>
    </row>
    <row r="29" spans="1:8" ht="19.5" customHeight="1">
      <c r="A29" s="444">
        <f>SUM(F48)</f>
        <v>0</v>
      </c>
      <c r="B29" s="445" t="s">
        <v>100</v>
      </c>
      <c r="C29" s="445">
        <f>SUM(G48)</f>
        <v>0</v>
      </c>
      <c r="D29" s="244"/>
      <c r="E29" s="87" t="s">
        <v>1367</v>
      </c>
      <c r="F29" s="481"/>
      <c r="G29" s="268"/>
      <c r="H29" s="425">
        <v>300</v>
      </c>
    </row>
    <row r="30" spans="1:8" ht="19.5" customHeight="1">
      <c r="A30" s="482"/>
      <c r="B30" s="483"/>
      <c r="C30" s="483"/>
      <c r="D30" s="244"/>
      <c r="E30" s="87" t="s">
        <v>1368</v>
      </c>
      <c r="F30" s="481"/>
      <c r="G30" s="268"/>
      <c r="H30" s="425">
        <v>400</v>
      </c>
    </row>
    <row r="31" spans="1:8" ht="19.5" customHeight="1">
      <c r="A31" s="482"/>
      <c r="B31" s="483"/>
      <c r="C31" s="483"/>
      <c r="D31" s="244"/>
      <c r="E31" s="87" t="s">
        <v>1393</v>
      </c>
      <c r="F31" s="484"/>
      <c r="G31" s="269"/>
      <c r="H31" s="425">
        <v>800</v>
      </c>
    </row>
    <row r="32" spans="1:8" ht="19.5" customHeight="1">
      <c r="A32" s="482"/>
      <c r="B32" s="483"/>
      <c r="C32" s="483"/>
      <c r="D32" s="210"/>
      <c r="E32" s="87" t="s">
        <v>1440</v>
      </c>
      <c r="F32" s="484"/>
      <c r="G32" s="269"/>
      <c r="H32" s="425">
        <v>50</v>
      </c>
    </row>
    <row r="33" spans="1:8" ht="19.5" customHeight="1">
      <c r="A33" s="474"/>
      <c r="B33" s="475"/>
      <c r="C33" s="475"/>
      <c r="D33" s="210"/>
      <c r="E33" s="485" t="s">
        <v>1441</v>
      </c>
      <c r="F33" s="484"/>
      <c r="G33" s="269"/>
      <c r="H33" s="425">
        <v>300</v>
      </c>
    </row>
    <row r="34" spans="1:8" ht="19.5" customHeight="1">
      <c r="A34" s="474"/>
      <c r="B34" s="475"/>
      <c r="C34" s="475"/>
      <c r="D34" s="222"/>
      <c r="E34" s="485"/>
      <c r="F34" s="476"/>
      <c r="G34" s="270"/>
      <c r="H34" s="423"/>
    </row>
    <row r="35" spans="1:8" ht="19.5" customHeight="1">
      <c r="A35" s="474"/>
      <c r="B35" s="475"/>
      <c r="C35" s="475"/>
      <c r="D35" s="222"/>
      <c r="E35" s="485"/>
      <c r="F35" s="476"/>
      <c r="G35" s="270"/>
      <c r="H35" s="423"/>
    </row>
    <row r="36" spans="1:8" ht="19.5" customHeight="1">
      <c r="A36" s="474"/>
      <c r="B36" s="475"/>
      <c r="C36" s="475"/>
      <c r="D36" s="222"/>
      <c r="E36" s="485"/>
      <c r="F36" s="476"/>
      <c r="G36" s="270"/>
      <c r="H36" s="423"/>
    </row>
    <row r="37" spans="1:8" ht="19.5" customHeight="1">
      <c r="A37" s="474"/>
      <c r="B37" s="475"/>
      <c r="C37" s="475"/>
      <c r="D37" s="222"/>
      <c r="E37" s="485"/>
      <c r="F37" s="476"/>
      <c r="G37" s="270"/>
      <c r="H37" s="423"/>
    </row>
    <row r="38" spans="1:8" ht="19.5" customHeight="1">
      <c r="A38" s="474"/>
      <c r="B38" s="475"/>
      <c r="C38" s="475"/>
      <c r="D38" s="222"/>
      <c r="E38" s="485"/>
      <c r="F38" s="476"/>
      <c r="G38" s="270"/>
      <c r="H38" s="423"/>
    </row>
    <row r="39" spans="1:8" ht="19.5" customHeight="1">
      <c r="A39" s="474"/>
      <c r="B39" s="475"/>
      <c r="C39" s="475"/>
      <c r="D39" s="222"/>
      <c r="E39" s="485"/>
      <c r="F39" s="476"/>
      <c r="G39" s="270"/>
      <c r="H39" s="423"/>
    </row>
    <row r="40" spans="1:8" ht="19.5" customHeight="1">
      <c r="A40" s="474"/>
      <c r="B40" s="475"/>
      <c r="C40" s="475"/>
      <c r="D40" s="222"/>
      <c r="E40" s="485"/>
      <c r="F40" s="476"/>
      <c r="G40" s="270"/>
      <c r="H40" s="423"/>
    </row>
    <row r="41" spans="1:8" ht="19.5" customHeight="1">
      <c r="A41" s="474"/>
      <c r="B41" s="475"/>
      <c r="C41" s="475"/>
      <c r="D41" s="222"/>
      <c r="E41" s="485"/>
      <c r="F41" s="476"/>
      <c r="G41" s="270"/>
      <c r="H41" s="423"/>
    </row>
    <row r="42" spans="1:8" ht="19.5" customHeight="1">
      <c r="A42" s="474"/>
      <c r="B42" s="475"/>
      <c r="C42" s="475"/>
      <c r="D42" s="222"/>
      <c r="E42" s="485"/>
      <c r="F42" s="476"/>
      <c r="G42" s="270"/>
      <c r="H42" s="423"/>
    </row>
    <row r="43" spans="1:8" ht="19.5" customHeight="1">
      <c r="A43" s="474"/>
      <c r="B43" s="475"/>
      <c r="C43" s="475"/>
      <c r="D43" s="222"/>
      <c r="E43" s="485"/>
      <c r="F43" s="476"/>
      <c r="G43" s="270"/>
      <c r="H43" s="423"/>
    </row>
    <row r="44" spans="1:8" ht="19.5" customHeight="1">
      <c r="A44" s="474"/>
      <c r="B44" s="475"/>
      <c r="C44" s="475"/>
      <c r="D44" s="222"/>
      <c r="E44" s="485"/>
      <c r="F44" s="476"/>
      <c r="G44" s="270"/>
      <c r="H44" s="423"/>
    </row>
    <row r="45" spans="1:8" ht="19.5" customHeight="1">
      <c r="A45" s="474"/>
      <c r="B45" s="475"/>
      <c r="C45" s="475"/>
      <c r="D45" s="222"/>
      <c r="E45" s="485"/>
      <c r="F45" s="476"/>
      <c r="G45" s="270"/>
      <c r="H45" s="423"/>
    </row>
    <row r="46" spans="1:8" ht="19.5" customHeight="1">
      <c r="A46" s="474"/>
      <c r="B46" s="475"/>
      <c r="C46" s="475"/>
      <c r="D46" s="222"/>
      <c r="E46" s="257"/>
      <c r="F46" s="476"/>
      <c r="G46" s="270"/>
      <c r="H46" s="423"/>
    </row>
    <row r="47" spans="1:8" ht="19.5" customHeight="1">
      <c r="A47" s="477"/>
      <c r="B47" s="478"/>
      <c r="C47" s="478"/>
      <c r="D47" s="247"/>
      <c r="E47" s="262"/>
      <c r="F47" s="55"/>
      <c r="G47" s="170"/>
      <c r="H47" s="426"/>
    </row>
    <row r="48" spans="1:8" s="50" customFormat="1" ht="19.5" customHeight="1">
      <c r="A48" s="45"/>
      <c r="B48" s="74"/>
      <c r="C48" s="74"/>
      <c r="D48" s="246"/>
      <c r="E48" s="92" t="str">
        <f>CONCATENATE(FIXED(COUNTA(E28:E47),0,0),"　店")</f>
        <v>6　店</v>
      </c>
      <c r="F48" s="53">
        <f>SUM(F28:F47)</f>
        <v>0</v>
      </c>
      <c r="G48" s="53">
        <f>SUM(G28:G47)</f>
        <v>0</v>
      </c>
      <c r="H48" s="153">
        <f>SUM(H28:H47)</f>
        <v>2750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Q5:IV65536 HX4:IV4">
      <formula1>HO5</formula1>
    </dataValidation>
    <dataValidation type="whole" operator="lessThanOrEqual" showInputMessage="1" showErrorMessage="1" sqref="I5:HP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90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6" t="s">
        <v>70</v>
      </c>
      <c r="B5" s="557"/>
      <c r="C5" s="557"/>
      <c r="D5" s="243" t="s">
        <v>773</v>
      </c>
      <c r="E5" s="95" t="s">
        <v>1264</v>
      </c>
      <c r="F5" s="171">
        <v>2100</v>
      </c>
      <c r="G5" s="487"/>
      <c r="H5" s="427">
        <v>11200</v>
      </c>
    </row>
    <row r="6" spans="1:8" ht="19.5" customHeight="1">
      <c r="A6" s="444">
        <f>SUM(F48)</f>
        <v>8850</v>
      </c>
      <c r="B6" s="445" t="s">
        <v>100</v>
      </c>
      <c r="C6" s="445">
        <f>SUM(G48)</f>
        <v>0</v>
      </c>
      <c r="D6" s="244" t="s">
        <v>774</v>
      </c>
      <c r="E6" s="96" t="s">
        <v>1265</v>
      </c>
      <c r="F6" s="172">
        <v>500</v>
      </c>
      <c r="G6" s="488"/>
      <c r="H6" s="425">
        <v>3300</v>
      </c>
    </row>
    <row r="7" spans="1:8" ht="19.5" customHeight="1">
      <c r="A7" s="114"/>
      <c r="B7" s="115"/>
      <c r="C7" s="115"/>
      <c r="D7" s="244" t="s">
        <v>775</v>
      </c>
      <c r="E7" s="96" t="s">
        <v>1448</v>
      </c>
      <c r="F7" s="172">
        <v>350</v>
      </c>
      <c r="G7" s="488"/>
      <c r="H7" s="425">
        <v>3250</v>
      </c>
    </row>
    <row r="8" spans="1:8" ht="19.5" customHeight="1">
      <c r="A8" s="114"/>
      <c r="B8" s="115"/>
      <c r="C8" s="115"/>
      <c r="D8" s="244" t="s">
        <v>776</v>
      </c>
      <c r="E8" s="96" t="s">
        <v>1449</v>
      </c>
      <c r="F8" s="172">
        <v>450</v>
      </c>
      <c r="G8" s="488"/>
      <c r="H8" s="425">
        <v>4900</v>
      </c>
    </row>
    <row r="9" spans="1:8" ht="19.5" customHeight="1">
      <c r="A9" s="114"/>
      <c r="B9" s="115"/>
      <c r="C9" s="115"/>
      <c r="D9" s="244" t="s">
        <v>777</v>
      </c>
      <c r="E9" s="96" t="s">
        <v>1266</v>
      </c>
      <c r="F9" s="172">
        <v>250</v>
      </c>
      <c r="G9" s="488"/>
      <c r="H9" s="425">
        <v>1800</v>
      </c>
    </row>
    <row r="10" spans="1:8" ht="19.5" customHeight="1">
      <c r="A10" s="114"/>
      <c r="B10" s="115"/>
      <c r="C10" s="115"/>
      <c r="D10" s="244" t="s">
        <v>778</v>
      </c>
      <c r="E10" s="96" t="s">
        <v>1267</v>
      </c>
      <c r="F10" s="172">
        <v>150</v>
      </c>
      <c r="G10" s="488"/>
      <c r="H10" s="425">
        <v>1500</v>
      </c>
    </row>
    <row r="11" spans="1:8" ht="19.5" customHeight="1">
      <c r="A11" s="114"/>
      <c r="B11" s="115"/>
      <c r="C11" s="115"/>
      <c r="D11" s="244" t="s">
        <v>779</v>
      </c>
      <c r="E11" s="96" t="s">
        <v>1268</v>
      </c>
      <c r="F11" s="172">
        <v>150</v>
      </c>
      <c r="G11" s="488"/>
      <c r="H11" s="425">
        <v>2100</v>
      </c>
    </row>
    <row r="12" spans="1:8" ht="19.5" customHeight="1">
      <c r="A12" s="114"/>
      <c r="B12" s="115"/>
      <c r="C12" s="115"/>
      <c r="D12" s="244" t="s">
        <v>780</v>
      </c>
      <c r="E12" s="96" t="s">
        <v>1269</v>
      </c>
      <c r="F12" s="172">
        <v>200</v>
      </c>
      <c r="G12" s="488"/>
      <c r="H12" s="425">
        <v>2400</v>
      </c>
    </row>
    <row r="13" spans="1:8" ht="19.5" customHeight="1">
      <c r="A13" s="114"/>
      <c r="B13" s="115"/>
      <c r="C13" s="115"/>
      <c r="D13" s="244" t="s">
        <v>781</v>
      </c>
      <c r="E13" s="96" t="s">
        <v>1450</v>
      </c>
      <c r="F13" s="172">
        <v>200</v>
      </c>
      <c r="G13" s="488"/>
      <c r="H13" s="425">
        <v>2400</v>
      </c>
    </row>
    <row r="14" spans="1:8" ht="19.5" customHeight="1">
      <c r="A14" s="114"/>
      <c r="B14" s="115"/>
      <c r="C14" s="115"/>
      <c r="D14" s="244" t="s">
        <v>782</v>
      </c>
      <c r="E14" s="96" t="s">
        <v>1270</v>
      </c>
      <c r="F14" s="172">
        <v>250</v>
      </c>
      <c r="G14" s="488"/>
      <c r="H14" s="425">
        <v>2300</v>
      </c>
    </row>
    <row r="15" spans="1:8" ht="19.5" customHeight="1">
      <c r="A15" s="114"/>
      <c r="B15" s="115"/>
      <c r="C15" s="115"/>
      <c r="D15" s="244" t="s">
        <v>783</v>
      </c>
      <c r="E15" s="96" t="s">
        <v>1271</v>
      </c>
      <c r="F15" s="172">
        <v>150</v>
      </c>
      <c r="G15" s="488"/>
      <c r="H15" s="425">
        <v>2350</v>
      </c>
    </row>
    <row r="16" spans="1:8" ht="19.5" customHeight="1">
      <c r="A16" s="114"/>
      <c r="B16" s="115"/>
      <c r="C16" s="115"/>
      <c r="D16" s="244" t="s">
        <v>784</v>
      </c>
      <c r="E16" s="96" t="s">
        <v>1272</v>
      </c>
      <c r="F16" s="172">
        <v>100</v>
      </c>
      <c r="G16" s="488"/>
      <c r="H16" s="425">
        <v>1450</v>
      </c>
    </row>
    <row r="17" spans="1:8" ht="19.5" customHeight="1">
      <c r="A17" s="114"/>
      <c r="B17" s="115"/>
      <c r="C17" s="115"/>
      <c r="D17" s="244" t="s">
        <v>785</v>
      </c>
      <c r="E17" s="96" t="s">
        <v>1273</v>
      </c>
      <c r="F17" s="172">
        <v>250</v>
      </c>
      <c r="G17" s="488"/>
      <c r="H17" s="425">
        <v>2150</v>
      </c>
    </row>
    <row r="18" spans="1:8" ht="19.5" customHeight="1">
      <c r="A18" s="114"/>
      <c r="B18" s="115"/>
      <c r="C18" s="115"/>
      <c r="D18" s="244" t="s">
        <v>786</v>
      </c>
      <c r="E18" s="96" t="s">
        <v>1451</v>
      </c>
      <c r="F18" s="172">
        <v>350</v>
      </c>
      <c r="G18" s="488"/>
      <c r="H18" s="425">
        <v>3650</v>
      </c>
    </row>
    <row r="19" spans="1:8" ht="19.5" customHeight="1">
      <c r="A19" s="114"/>
      <c r="B19" s="115"/>
      <c r="C19" s="115"/>
      <c r="D19" s="244" t="s">
        <v>787</v>
      </c>
      <c r="E19" s="96" t="s">
        <v>1274</v>
      </c>
      <c r="F19" s="172">
        <v>250</v>
      </c>
      <c r="G19" s="488"/>
      <c r="H19" s="425">
        <v>2850</v>
      </c>
    </row>
    <row r="20" spans="1:8" ht="19.5" customHeight="1">
      <c r="A20" s="560"/>
      <c r="B20" s="561"/>
      <c r="C20" s="561"/>
      <c r="D20" s="244" t="s">
        <v>788</v>
      </c>
      <c r="E20" s="96" t="s">
        <v>1275</v>
      </c>
      <c r="F20" s="172">
        <v>300</v>
      </c>
      <c r="G20" s="488"/>
      <c r="H20" s="425">
        <v>3500</v>
      </c>
    </row>
    <row r="21" spans="1:8" ht="19.5" customHeight="1">
      <c r="A21" s="444"/>
      <c r="B21" s="445"/>
      <c r="C21" s="445"/>
      <c r="D21" s="244" t="s">
        <v>789</v>
      </c>
      <c r="E21" s="96" t="s">
        <v>1276</v>
      </c>
      <c r="F21" s="172">
        <v>100</v>
      </c>
      <c r="G21" s="488"/>
      <c r="H21" s="425">
        <v>1550</v>
      </c>
    </row>
    <row r="22" spans="1:8" ht="19.5" customHeight="1">
      <c r="A22" s="560"/>
      <c r="B22" s="561"/>
      <c r="C22" s="561"/>
      <c r="D22" s="244" t="s">
        <v>790</v>
      </c>
      <c r="E22" s="96" t="s">
        <v>1277</v>
      </c>
      <c r="F22" s="172">
        <v>100</v>
      </c>
      <c r="G22" s="488"/>
      <c r="H22" s="425">
        <v>1700</v>
      </c>
    </row>
    <row r="23" spans="1:8" ht="19.5" customHeight="1">
      <c r="A23" s="560"/>
      <c r="B23" s="561"/>
      <c r="C23" s="561"/>
      <c r="D23" s="244" t="s">
        <v>791</v>
      </c>
      <c r="E23" s="96" t="s">
        <v>1278</v>
      </c>
      <c r="F23" s="172">
        <v>250</v>
      </c>
      <c r="G23" s="488"/>
      <c r="H23" s="425">
        <v>1600</v>
      </c>
    </row>
    <row r="24" spans="1:8" ht="19.5" customHeight="1">
      <c r="A24" s="560"/>
      <c r="B24" s="561"/>
      <c r="C24" s="561"/>
      <c r="D24" s="244" t="s">
        <v>792</v>
      </c>
      <c r="E24" s="96" t="s">
        <v>1279</v>
      </c>
      <c r="F24" s="172">
        <v>250</v>
      </c>
      <c r="G24" s="488"/>
      <c r="H24" s="425">
        <v>2050</v>
      </c>
    </row>
    <row r="25" spans="1:8" ht="19.5" customHeight="1">
      <c r="A25" s="560"/>
      <c r="B25" s="561"/>
      <c r="C25" s="561"/>
      <c r="D25" s="244" t="s">
        <v>793</v>
      </c>
      <c r="E25" s="96" t="s">
        <v>1280</v>
      </c>
      <c r="F25" s="172">
        <v>400</v>
      </c>
      <c r="G25" s="488"/>
      <c r="H25" s="425">
        <v>3650</v>
      </c>
    </row>
    <row r="26" spans="1:8" ht="19.5" customHeight="1">
      <c r="A26" s="560"/>
      <c r="B26" s="561"/>
      <c r="C26" s="561"/>
      <c r="D26" s="244" t="s">
        <v>794</v>
      </c>
      <c r="E26" s="96" t="s">
        <v>1281</v>
      </c>
      <c r="F26" s="172">
        <v>200</v>
      </c>
      <c r="G26" s="488"/>
      <c r="H26" s="425">
        <v>1500</v>
      </c>
    </row>
    <row r="27" spans="1:8" ht="19.5" customHeight="1">
      <c r="A27" s="560"/>
      <c r="B27" s="561"/>
      <c r="C27" s="561"/>
      <c r="D27" s="244" t="s">
        <v>795</v>
      </c>
      <c r="E27" s="96" t="s">
        <v>1282</v>
      </c>
      <c r="F27" s="172">
        <v>150</v>
      </c>
      <c r="G27" s="488"/>
      <c r="H27" s="425">
        <v>1650</v>
      </c>
    </row>
    <row r="28" spans="1:8" ht="19.5" customHeight="1">
      <c r="A28" s="560"/>
      <c r="B28" s="561"/>
      <c r="C28" s="561"/>
      <c r="D28" s="244" t="s">
        <v>796</v>
      </c>
      <c r="E28" s="96" t="s">
        <v>1283</v>
      </c>
      <c r="F28" s="172">
        <v>100</v>
      </c>
      <c r="G28" s="488"/>
      <c r="H28" s="425">
        <v>1450</v>
      </c>
    </row>
    <row r="29" spans="1:8" ht="19.5" customHeight="1">
      <c r="A29" s="560"/>
      <c r="B29" s="561"/>
      <c r="C29" s="561"/>
      <c r="D29" s="244" t="s">
        <v>797</v>
      </c>
      <c r="E29" s="96" t="s">
        <v>1284</v>
      </c>
      <c r="F29" s="172">
        <v>150</v>
      </c>
      <c r="G29" s="488"/>
      <c r="H29" s="425">
        <v>1750</v>
      </c>
    </row>
    <row r="30" spans="1:8" ht="19.5" customHeight="1">
      <c r="A30" s="560"/>
      <c r="B30" s="561"/>
      <c r="C30" s="561"/>
      <c r="D30" s="244" t="s">
        <v>798</v>
      </c>
      <c r="E30" s="96" t="s">
        <v>1285</v>
      </c>
      <c r="F30" s="172">
        <v>200</v>
      </c>
      <c r="G30" s="488"/>
      <c r="H30" s="425">
        <v>1850</v>
      </c>
    </row>
    <row r="31" spans="1:8" ht="19.5" customHeight="1">
      <c r="A31" s="560"/>
      <c r="B31" s="561"/>
      <c r="C31" s="561"/>
      <c r="D31" s="244" t="s">
        <v>799</v>
      </c>
      <c r="E31" s="96" t="s">
        <v>1286</v>
      </c>
      <c r="F31" s="172">
        <v>250</v>
      </c>
      <c r="G31" s="488"/>
      <c r="H31" s="425">
        <v>1900</v>
      </c>
    </row>
    <row r="32" spans="1:8" ht="19.5" customHeight="1">
      <c r="A32" s="444"/>
      <c r="B32" s="445"/>
      <c r="C32" s="445"/>
      <c r="D32" s="244" t="s">
        <v>800</v>
      </c>
      <c r="E32" s="96" t="s">
        <v>1287</v>
      </c>
      <c r="F32" s="172">
        <v>150</v>
      </c>
      <c r="G32" s="488"/>
      <c r="H32" s="425">
        <v>1950</v>
      </c>
    </row>
    <row r="33" spans="1:8" ht="19.5" customHeight="1">
      <c r="A33" s="560"/>
      <c r="B33" s="561"/>
      <c r="C33" s="561"/>
      <c r="D33" s="244" t="s">
        <v>801</v>
      </c>
      <c r="E33" s="96" t="s">
        <v>1365</v>
      </c>
      <c r="F33" s="172">
        <v>150</v>
      </c>
      <c r="G33" s="488"/>
      <c r="H33" s="425">
        <v>2650</v>
      </c>
    </row>
    <row r="34" spans="1:8" ht="19.5" customHeight="1">
      <c r="A34" s="114"/>
      <c r="B34" s="115"/>
      <c r="C34" s="115"/>
      <c r="D34" s="244" t="s">
        <v>802</v>
      </c>
      <c r="E34" s="96" t="s">
        <v>1288</v>
      </c>
      <c r="F34" s="172">
        <v>150</v>
      </c>
      <c r="G34" s="488"/>
      <c r="H34" s="425">
        <v>2100</v>
      </c>
    </row>
    <row r="35" spans="1:8" ht="19.5" customHeight="1">
      <c r="A35" s="114"/>
      <c r="B35" s="115"/>
      <c r="C35" s="115"/>
      <c r="D35" s="244" t="s">
        <v>803</v>
      </c>
      <c r="E35" s="96" t="s">
        <v>1289</v>
      </c>
      <c r="F35" s="172">
        <v>150</v>
      </c>
      <c r="G35" s="488"/>
      <c r="H35" s="425">
        <v>1850</v>
      </c>
    </row>
    <row r="36" spans="1:8" ht="19.5" customHeight="1">
      <c r="A36" s="114"/>
      <c r="B36" s="115"/>
      <c r="C36" s="115"/>
      <c r="D36" s="248" t="s">
        <v>804</v>
      </c>
      <c r="E36" s="96" t="s">
        <v>1290</v>
      </c>
      <c r="F36" s="172">
        <v>100</v>
      </c>
      <c r="G36" s="489"/>
      <c r="H36" s="423">
        <v>1850</v>
      </c>
    </row>
    <row r="37" spans="1:8" ht="19.5" customHeight="1">
      <c r="A37" s="421"/>
      <c r="B37" s="422"/>
      <c r="C37" s="422"/>
      <c r="D37" s="248"/>
      <c r="E37" s="96"/>
      <c r="F37" s="172"/>
      <c r="G37" s="489"/>
      <c r="H37" s="423"/>
    </row>
    <row r="38" spans="1:8" ht="19.5" customHeight="1">
      <c r="A38" s="421"/>
      <c r="B38" s="422"/>
      <c r="C38" s="422"/>
      <c r="D38" s="248"/>
      <c r="E38" s="190"/>
      <c r="F38" s="189"/>
      <c r="G38" s="489"/>
      <c r="H38" s="423"/>
    </row>
    <row r="39" spans="1:8" ht="19.5" customHeight="1">
      <c r="A39" s="421"/>
      <c r="B39" s="422"/>
      <c r="C39" s="422"/>
      <c r="D39" s="248"/>
      <c r="E39" s="190"/>
      <c r="F39" s="189"/>
      <c r="G39" s="489"/>
      <c r="H39" s="423"/>
    </row>
    <row r="40" spans="1:8" ht="19.5" customHeight="1">
      <c r="A40" s="421"/>
      <c r="B40" s="422"/>
      <c r="C40" s="422"/>
      <c r="D40" s="248"/>
      <c r="E40" s="190"/>
      <c r="F40" s="189"/>
      <c r="G40" s="489"/>
      <c r="H40" s="423"/>
    </row>
    <row r="41" spans="1:8" ht="19.5" customHeight="1">
      <c r="A41" s="421"/>
      <c r="B41" s="422"/>
      <c r="C41" s="422"/>
      <c r="D41" s="248"/>
      <c r="E41" s="190"/>
      <c r="F41" s="189"/>
      <c r="G41" s="489"/>
      <c r="H41" s="423"/>
    </row>
    <row r="42" spans="1:8" ht="19.5" customHeight="1">
      <c r="A42" s="421"/>
      <c r="B42" s="422"/>
      <c r="C42" s="422"/>
      <c r="D42" s="248"/>
      <c r="E42" s="190"/>
      <c r="F42" s="189"/>
      <c r="G42" s="489"/>
      <c r="H42" s="423"/>
    </row>
    <row r="43" spans="1:8" ht="19.5" customHeight="1">
      <c r="A43" s="421"/>
      <c r="B43" s="422"/>
      <c r="C43" s="422"/>
      <c r="D43" s="248"/>
      <c r="E43" s="190"/>
      <c r="F43" s="189"/>
      <c r="G43" s="489"/>
      <c r="H43" s="423"/>
    </row>
    <row r="44" spans="1:8" ht="19.5" customHeight="1">
      <c r="A44" s="421"/>
      <c r="B44" s="422"/>
      <c r="C44" s="422"/>
      <c r="D44" s="248"/>
      <c r="E44" s="190"/>
      <c r="F44" s="189"/>
      <c r="G44" s="489"/>
      <c r="H44" s="423"/>
    </row>
    <row r="45" spans="1:8" ht="19.5" customHeight="1">
      <c r="A45" s="421"/>
      <c r="B45" s="422"/>
      <c r="C45" s="422"/>
      <c r="D45" s="248"/>
      <c r="E45" s="190"/>
      <c r="F45" s="189"/>
      <c r="G45" s="489"/>
      <c r="H45" s="423"/>
    </row>
    <row r="46" spans="1:8" ht="19.5" customHeight="1">
      <c r="A46" s="421"/>
      <c r="B46" s="422"/>
      <c r="C46" s="422"/>
      <c r="D46" s="250"/>
      <c r="E46" s="88"/>
      <c r="F46" s="54"/>
      <c r="G46" s="121"/>
      <c r="H46" s="423"/>
    </row>
    <row r="47" spans="1:8" ht="19.5" customHeight="1">
      <c r="A47" s="421"/>
      <c r="B47" s="422"/>
      <c r="C47" s="422"/>
      <c r="D47" s="250"/>
      <c r="E47" s="88"/>
      <c r="F47" s="54"/>
      <c r="G47" s="121"/>
      <c r="H47" s="423"/>
    </row>
    <row r="48" spans="1:8" s="50" customFormat="1" ht="19.5" customHeight="1">
      <c r="A48" s="45"/>
      <c r="B48" s="74"/>
      <c r="C48" s="74"/>
      <c r="D48" s="246"/>
      <c r="E48" s="92" t="str">
        <f>CONCATENATE(FIXED(COUNTA(E5:E47),0,0),"　店")</f>
        <v>32　店</v>
      </c>
      <c r="F48" s="53">
        <f>SUM(F5:F47)</f>
        <v>8850</v>
      </c>
      <c r="G48" s="53">
        <f>SUM(G5:G47)</f>
        <v>0</v>
      </c>
      <c r="H48" s="152">
        <f>SUM(H5:H47)</f>
        <v>82150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:H48">
      <formula1>F38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allowBlank="1" showInputMessage="1" showErrorMessage="1" sqref="A3:H3 H49 H5:H37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43" customWidth="1"/>
    <col min="2" max="2" width="2.625" style="43" customWidth="1"/>
    <col min="3" max="3" width="10.625" style="43" customWidth="1"/>
    <col min="4" max="4" width="8.625" style="253" customWidth="1"/>
    <col min="5" max="5" width="20.625" style="90" customWidth="1"/>
    <col min="6" max="7" width="20.625" style="51" customWidth="1"/>
    <col min="8" max="8" width="20.625" style="43" customWidth="1"/>
    <col min="9" max="16384" width="9.00390625" style="42" customWidth="1"/>
  </cols>
  <sheetData>
    <row r="1" spans="1:8" s="10" customFormat="1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s="10" customFormat="1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1:8" s="20" customFormat="1" ht="24" customHeight="1">
      <c r="A3" s="17"/>
      <c r="B3" s="17"/>
      <c r="C3" s="17"/>
      <c r="D3" s="213"/>
      <c r="E3" s="18"/>
      <c r="F3" s="18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556" t="s">
        <v>71</v>
      </c>
      <c r="B5" s="557"/>
      <c r="C5" s="557"/>
      <c r="D5" s="243" t="s">
        <v>805</v>
      </c>
      <c r="E5" s="256" t="s">
        <v>1363</v>
      </c>
      <c r="F5" s="64">
        <v>600</v>
      </c>
      <c r="G5" s="490"/>
      <c r="H5" s="424">
        <v>8150</v>
      </c>
    </row>
    <row r="6" spans="1:8" ht="19.5" customHeight="1">
      <c r="A6" s="444">
        <f>SUM(F48)</f>
        <v>600</v>
      </c>
      <c r="B6" s="445" t="s">
        <v>100</v>
      </c>
      <c r="C6" s="445">
        <f>SUM(G48)</f>
        <v>0</v>
      </c>
      <c r="D6" s="244"/>
      <c r="E6" s="257" t="s">
        <v>1364</v>
      </c>
      <c r="F6" s="65"/>
      <c r="G6" s="491"/>
      <c r="H6" s="425">
        <v>1200</v>
      </c>
    </row>
    <row r="7" spans="1:8" ht="19.5" customHeight="1">
      <c r="A7" s="114"/>
      <c r="B7" s="115"/>
      <c r="C7" s="115"/>
      <c r="D7" s="244"/>
      <c r="E7" s="257" t="s">
        <v>1394</v>
      </c>
      <c r="F7" s="44"/>
      <c r="G7" s="120"/>
      <c r="H7" s="425">
        <v>800</v>
      </c>
    </row>
    <row r="8" spans="1:8" ht="19.5" customHeight="1">
      <c r="A8" s="114"/>
      <c r="B8" s="115"/>
      <c r="C8" s="115"/>
      <c r="D8" s="244"/>
      <c r="E8" s="257" t="s">
        <v>1395</v>
      </c>
      <c r="F8" s="44"/>
      <c r="G8" s="120"/>
      <c r="H8" s="425">
        <v>3550</v>
      </c>
    </row>
    <row r="9" spans="1:8" ht="19.5" customHeight="1">
      <c r="A9" s="114"/>
      <c r="B9" s="115"/>
      <c r="C9" s="115"/>
      <c r="D9" s="244"/>
      <c r="E9" s="87"/>
      <c r="F9" s="44"/>
      <c r="G9" s="120"/>
      <c r="H9" s="425"/>
    </row>
    <row r="10" spans="1:8" ht="19.5" customHeight="1">
      <c r="A10" s="114"/>
      <c r="B10" s="115"/>
      <c r="C10" s="115"/>
      <c r="D10" s="244"/>
      <c r="E10" s="87"/>
      <c r="F10" s="44"/>
      <c r="G10" s="120"/>
      <c r="H10" s="425"/>
    </row>
    <row r="11" spans="1:8" ht="19.5" customHeight="1">
      <c r="A11" s="114"/>
      <c r="B11" s="115"/>
      <c r="C11" s="115"/>
      <c r="D11" s="244"/>
      <c r="E11" s="87"/>
      <c r="F11" s="44"/>
      <c r="G11" s="120"/>
      <c r="H11" s="425"/>
    </row>
    <row r="12" spans="1:8" ht="19.5" customHeight="1">
      <c r="A12" s="114"/>
      <c r="B12" s="115"/>
      <c r="C12" s="115"/>
      <c r="D12" s="244"/>
      <c r="E12" s="87"/>
      <c r="F12" s="44"/>
      <c r="G12" s="120"/>
      <c r="H12" s="425"/>
    </row>
    <row r="13" spans="1:8" ht="19.5" customHeight="1">
      <c r="A13" s="114"/>
      <c r="B13" s="115"/>
      <c r="C13" s="115"/>
      <c r="D13" s="244"/>
      <c r="E13" s="87"/>
      <c r="F13" s="44"/>
      <c r="G13" s="120"/>
      <c r="H13" s="425"/>
    </row>
    <row r="14" spans="1:8" ht="19.5" customHeight="1">
      <c r="A14" s="114"/>
      <c r="B14" s="115"/>
      <c r="C14" s="115"/>
      <c r="D14" s="244"/>
      <c r="E14" s="87"/>
      <c r="F14" s="44"/>
      <c r="G14" s="120"/>
      <c r="H14" s="425"/>
    </row>
    <row r="15" spans="1:8" ht="19.5" customHeight="1">
      <c r="A15" s="114"/>
      <c r="B15" s="115"/>
      <c r="C15" s="115"/>
      <c r="D15" s="244"/>
      <c r="E15" s="87"/>
      <c r="F15" s="44"/>
      <c r="G15" s="120"/>
      <c r="H15" s="425"/>
    </row>
    <row r="16" spans="1:8" ht="19.5" customHeight="1">
      <c r="A16" s="114"/>
      <c r="B16" s="115"/>
      <c r="C16" s="115"/>
      <c r="D16" s="244"/>
      <c r="E16" s="87"/>
      <c r="F16" s="44"/>
      <c r="G16" s="120"/>
      <c r="H16" s="425"/>
    </row>
    <row r="17" spans="1:8" ht="19.5" customHeight="1">
      <c r="A17" s="114"/>
      <c r="B17" s="115"/>
      <c r="C17" s="115"/>
      <c r="D17" s="244"/>
      <c r="E17" s="87"/>
      <c r="F17" s="44"/>
      <c r="G17" s="120"/>
      <c r="H17" s="425"/>
    </row>
    <row r="18" spans="1:8" ht="19.5" customHeight="1">
      <c r="A18" s="114"/>
      <c r="B18" s="115"/>
      <c r="C18" s="115"/>
      <c r="D18" s="244"/>
      <c r="E18" s="87"/>
      <c r="F18" s="44"/>
      <c r="G18" s="120"/>
      <c r="H18" s="425"/>
    </row>
    <row r="19" spans="1:8" ht="19.5" customHeight="1">
      <c r="A19" s="114"/>
      <c r="B19" s="115"/>
      <c r="C19" s="115"/>
      <c r="D19" s="244"/>
      <c r="E19" s="87"/>
      <c r="F19" s="44"/>
      <c r="G19" s="120"/>
      <c r="H19" s="425"/>
    </row>
    <row r="20" spans="1:8" ht="19.5" customHeight="1">
      <c r="A20" s="560"/>
      <c r="B20" s="561"/>
      <c r="C20" s="561"/>
      <c r="D20" s="244"/>
      <c r="E20" s="87"/>
      <c r="F20" s="44"/>
      <c r="G20" s="120"/>
      <c r="H20" s="425"/>
    </row>
    <row r="21" spans="1:8" ht="19.5" customHeight="1">
      <c r="A21" s="444"/>
      <c r="B21" s="445"/>
      <c r="C21" s="445"/>
      <c r="D21" s="244"/>
      <c r="E21" s="87"/>
      <c r="F21" s="44"/>
      <c r="G21" s="120"/>
      <c r="H21" s="425"/>
    </row>
    <row r="22" spans="1:8" ht="19.5" customHeight="1">
      <c r="A22" s="560"/>
      <c r="B22" s="561"/>
      <c r="C22" s="561"/>
      <c r="D22" s="244"/>
      <c r="E22" s="87"/>
      <c r="F22" s="44"/>
      <c r="G22" s="120"/>
      <c r="H22" s="425"/>
    </row>
    <row r="23" spans="1:8" ht="19.5" customHeight="1">
      <c r="A23" s="560"/>
      <c r="B23" s="561"/>
      <c r="C23" s="561"/>
      <c r="D23" s="244"/>
      <c r="E23" s="87"/>
      <c r="F23" s="44"/>
      <c r="G23" s="120"/>
      <c r="H23" s="425"/>
    </row>
    <row r="24" spans="1:8" ht="19.5" customHeight="1">
      <c r="A24" s="560"/>
      <c r="B24" s="561"/>
      <c r="C24" s="561"/>
      <c r="D24" s="244"/>
      <c r="E24" s="87"/>
      <c r="F24" s="44"/>
      <c r="G24" s="120"/>
      <c r="H24" s="425"/>
    </row>
    <row r="25" spans="1:8" ht="19.5" customHeight="1">
      <c r="A25" s="560"/>
      <c r="B25" s="561"/>
      <c r="C25" s="561"/>
      <c r="D25" s="244"/>
      <c r="E25" s="87"/>
      <c r="F25" s="44"/>
      <c r="G25" s="120"/>
      <c r="H25" s="425"/>
    </row>
    <row r="26" spans="1:8" ht="19.5" customHeight="1">
      <c r="A26" s="560"/>
      <c r="B26" s="561"/>
      <c r="C26" s="561"/>
      <c r="D26" s="244"/>
      <c r="E26" s="87"/>
      <c r="F26" s="44"/>
      <c r="G26" s="120"/>
      <c r="H26" s="425"/>
    </row>
    <row r="27" spans="1:8" ht="19.5" customHeight="1">
      <c r="A27" s="560"/>
      <c r="B27" s="561"/>
      <c r="C27" s="561"/>
      <c r="D27" s="244"/>
      <c r="E27" s="87"/>
      <c r="F27" s="44"/>
      <c r="G27" s="120"/>
      <c r="H27" s="425"/>
    </row>
    <row r="28" spans="1:8" ht="19.5" customHeight="1">
      <c r="A28" s="560"/>
      <c r="B28" s="561"/>
      <c r="C28" s="561"/>
      <c r="D28" s="244"/>
      <c r="E28" s="87"/>
      <c r="F28" s="44"/>
      <c r="G28" s="120"/>
      <c r="H28" s="425"/>
    </row>
    <row r="29" spans="1:8" ht="19.5" customHeight="1">
      <c r="A29" s="560"/>
      <c r="B29" s="561"/>
      <c r="C29" s="561"/>
      <c r="D29" s="244"/>
      <c r="E29" s="87"/>
      <c r="F29" s="44"/>
      <c r="G29" s="120"/>
      <c r="H29" s="425"/>
    </row>
    <row r="30" spans="1:8" ht="19.5" customHeight="1">
      <c r="A30" s="560"/>
      <c r="B30" s="561"/>
      <c r="C30" s="561"/>
      <c r="D30" s="244"/>
      <c r="E30" s="87"/>
      <c r="F30" s="44"/>
      <c r="G30" s="120"/>
      <c r="H30" s="425"/>
    </row>
    <row r="31" spans="1:8" ht="19.5" customHeight="1">
      <c r="A31" s="560"/>
      <c r="B31" s="561"/>
      <c r="C31" s="561"/>
      <c r="D31" s="244"/>
      <c r="E31" s="87"/>
      <c r="F31" s="44"/>
      <c r="G31" s="120"/>
      <c r="H31" s="425"/>
    </row>
    <row r="32" spans="1:8" ht="19.5" customHeight="1">
      <c r="A32" s="444"/>
      <c r="B32" s="445"/>
      <c r="C32" s="445"/>
      <c r="D32" s="244"/>
      <c r="E32" s="87"/>
      <c r="F32" s="44"/>
      <c r="G32" s="120"/>
      <c r="H32" s="425"/>
    </row>
    <row r="33" spans="1:8" ht="19.5" customHeight="1">
      <c r="A33" s="560"/>
      <c r="B33" s="561"/>
      <c r="C33" s="561"/>
      <c r="D33" s="244"/>
      <c r="E33" s="87"/>
      <c r="F33" s="44"/>
      <c r="G33" s="120"/>
      <c r="H33" s="425"/>
    </row>
    <row r="34" spans="1:8" ht="19.5" customHeight="1">
      <c r="A34" s="114"/>
      <c r="B34" s="115"/>
      <c r="C34" s="115"/>
      <c r="D34" s="244"/>
      <c r="E34" s="87"/>
      <c r="F34" s="44"/>
      <c r="G34" s="120"/>
      <c r="H34" s="425"/>
    </row>
    <row r="35" spans="1:8" ht="19.5" customHeight="1">
      <c r="A35" s="114"/>
      <c r="B35" s="115"/>
      <c r="C35" s="115"/>
      <c r="D35" s="244"/>
      <c r="E35" s="87"/>
      <c r="F35" s="44"/>
      <c r="G35" s="120"/>
      <c r="H35" s="425"/>
    </row>
    <row r="36" spans="1:8" ht="19.5" customHeight="1">
      <c r="A36" s="114"/>
      <c r="B36" s="115"/>
      <c r="C36" s="115"/>
      <c r="D36" s="244"/>
      <c r="E36" s="87"/>
      <c r="F36" s="44"/>
      <c r="G36" s="120"/>
      <c r="H36" s="425"/>
    </row>
    <row r="37" spans="1:8" ht="19.5" customHeight="1">
      <c r="A37" s="114"/>
      <c r="B37" s="115"/>
      <c r="C37" s="115"/>
      <c r="D37" s="244"/>
      <c r="E37" s="87"/>
      <c r="F37" s="44"/>
      <c r="G37" s="120"/>
      <c r="H37" s="425"/>
    </row>
    <row r="38" spans="1:8" ht="19.5" customHeight="1">
      <c r="A38" s="114"/>
      <c r="B38" s="115"/>
      <c r="C38" s="115"/>
      <c r="D38" s="244"/>
      <c r="E38" s="87"/>
      <c r="F38" s="44"/>
      <c r="G38" s="120"/>
      <c r="H38" s="425"/>
    </row>
    <row r="39" spans="1:8" ht="19.5" customHeight="1">
      <c r="A39" s="114"/>
      <c r="B39" s="115"/>
      <c r="C39" s="115"/>
      <c r="D39" s="244"/>
      <c r="E39" s="87"/>
      <c r="F39" s="44"/>
      <c r="G39" s="120"/>
      <c r="H39" s="425"/>
    </row>
    <row r="40" spans="1:8" ht="19.5" customHeight="1">
      <c r="A40" s="114"/>
      <c r="B40" s="115"/>
      <c r="C40" s="115"/>
      <c r="D40" s="244"/>
      <c r="E40" s="87"/>
      <c r="F40" s="44"/>
      <c r="G40" s="120"/>
      <c r="H40" s="425"/>
    </row>
    <row r="41" spans="1:8" ht="19.5" customHeight="1">
      <c r="A41" s="114"/>
      <c r="B41" s="115"/>
      <c r="C41" s="115"/>
      <c r="D41" s="244"/>
      <c r="E41" s="87"/>
      <c r="F41" s="44"/>
      <c r="G41" s="120"/>
      <c r="H41" s="425"/>
    </row>
    <row r="42" spans="1:8" ht="19.5" customHeight="1">
      <c r="A42" s="114"/>
      <c r="B42" s="115"/>
      <c r="C42" s="115"/>
      <c r="D42" s="244"/>
      <c r="E42" s="87"/>
      <c r="F42" s="44"/>
      <c r="G42" s="120"/>
      <c r="H42" s="425"/>
    </row>
    <row r="43" spans="1:8" ht="19.5" customHeight="1">
      <c r="A43" s="114"/>
      <c r="B43" s="115"/>
      <c r="C43" s="115"/>
      <c r="D43" s="244"/>
      <c r="E43" s="87"/>
      <c r="F43" s="44"/>
      <c r="G43" s="120"/>
      <c r="H43" s="425"/>
    </row>
    <row r="44" spans="1:8" ht="19.5" customHeight="1">
      <c r="A44" s="114"/>
      <c r="B44" s="115"/>
      <c r="C44" s="115"/>
      <c r="D44" s="244"/>
      <c r="E44" s="87"/>
      <c r="F44" s="44"/>
      <c r="G44" s="120"/>
      <c r="H44" s="425"/>
    </row>
    <row r="45" spans="1:8" ht="19.5" customHeight="1">
      <c r="A45" s="114"/>
      <c r="B45" s="115"/>
      <c r="C45" s="115"/>
      <c r="D45" s="244"/>
      <c r="E45" s="87"/>
      <c r="F45" s="44"/>
      <c r="G45" s="120"/>
      <c r="H45" s="425"/>
    </row>
    <row r="46" spans="1:8" ht="19.5" customHeight="1">
      <c r="A46" s="114"/>
      <c r="B46" s="115"/>
      <c r="C46" s="115"/>
      <c r="D46" s="245"/>
      <c r="E46" s="87"/>
      <c r="F46" s="52"/>
      <c r="G46" s="120"/>
      <c r="H46" s="425"/>
    </row>
    <row r="47" spans="1:8" ht="19.5" customHeight="1">
      <c r="A47" s="421"/>
      <c r="B47" s="422"/>
      <c r="C47" s="422"/>
      <c r="D47" s="250"/>
      <c r="E47" s="88"/>
      <c r="F47" s="54"/>
      <c r="G47" s="121"/>
      <c r="H47" s="426"/>
    </row>
    <row r="48" spans="1:8" s="50" customFormat="1" ht="19.5" customHeight="1">
      <c r="A48" s="45"/>
      <c r="B48" s="74"/>
      <c r="C48" s="74"/>
      <c r="D48" s="246"/>
      <c r="E48" s="92" t="str">
        <f>CONCATENATE(FIXED(COUNTA(E5:E47),0,0),"　店")</f>
        <v>4　店</v>
      </c>
      <c r="F48" s="53">
        <f>SUM(F5:F47)</f>
        <v>600</v>
      </c>
      <c r="G48" s="53">
        <f>SUM(G5:G47)</f>
        <v>0</v>
      </c>
      <c r="H48" s="153">
        <f>SUM(H5:H47)</f>
        <v>13700</v>
      </c>
    </row>
    <row r="49" spans="1:8" s="50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1:H48">
      <formula1>F11</formula1>
    </dataValidation>
    <dataValidation type="whole" operator="lessThanOrEqual" showInputMessage="1" showErrorMessage="1" sqref="HO5:IV65536 HX4:IV4">
      <formula1>HM5</formula1>
    </dataValidation>
    <dataValidation type="whole" operator="lessThanOrEqual" showInputMessage="1" showErrorMessage="1" sqref="I5:HN65536 I4:HH4">
      <formula1>#REF!</formula1>
    </dataValidation>
    <dataValidation operator="lessThanOrEqual" showInputMessage="1" showErrorMessage="1" sqref="I1:IV2"/>
    <dataValidation operator="lessThanOrEqual" allowBlank="1" showInputMessage="1" showErrorMessage="1" sqref="H49 A3:H3 H4:H10"/>
    <dataValidation type="whole" operator="lessThanOrEqual" showInputMessage="1" showErrorMessage="1" sqref="HI4:HW4">
      <formula1>HE4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293" t="s">
        <v>19</v>
      </c>
      <c r="B5" s="294"/>
      <c r="C5" s="294"/>
      <c r="D5" s="191" t="s">
        <v>144</v>
      </c>
      <c r="E5" s="510" t="s">
        <v>1071</v>
      </c>
      <c r="F5" s="131">
        <v>700</v>
      </c>
      <c r="G5" s="304"/>
      <c r="H5" s="496">
        <v>2000</v>
      </c>
    </row>
    <row r="6" spans="1:8" ht="19.5" customHeight="1">
      <c r="A6" s="534">
        <f>SUM(F48)</f>
        <v>9000</v>
      </c>
      <c r="B6" s="99" t="s">
        <v>103</v>
      </c>
      <c r="C6" s="99">
        <f>SUM(G48)</f>
        <v>0</v>
      </c>
      <c r="D6" s="192" t="s">
        <v>145</v>
      </c>
      <c r="E6" s="511" t="s">
        <v>1072</v>
      </c>
      <c r="F6" s="132">
        <v>900</v>
      </c>
      <c r="G6" s="305"/>
      <c r="H6" s="497">
        <v>2700</v>
      </c>
    </row>
    <row r="7" spans="1:8" ht="19.5" customHeight="1">
      <c r="A7" s="306"/>
      <c r="B7" s="307"/>
      <c r="C7" s="307"/>
      <c r="D7" s="192" t="s">
        <v>146</v>
      </c>
      <c r="E7" s="511" t="s">
        <v>1539</v>
      </c>
      <c r="F7" s="132">
        <v>700</v>
      </c>
      <c r="G7" s="305"/>
      <c r="H7" s="497">
        <v>2750</v>
      </c>
    </row>
    <row r="8" spans="1:8" ht="19.5" customHeight="1">
      <c r="A8" s="306"/>
      <c r="B8" s="307"/>
      <c r="C8" s="307"/>
      <c r="D8" s="192" t="s">
        <v>147</v>
      </c>
      <c r="E8" s="511" t="s">
        <v>834</v>
      </c>
      <c r="F8" s="132">
        <v>1000</v>
      </c>
      <c r="G8" s="305"/>
      <c r="H8" s="497">
        <v>4000</v>
      </c>
    </row>
    <row r="9" spans="1:8" ht="19.5" customHeight="1">
      <c r="A9" s="306"/>
      <c r="B9" s="307"/>
      <c r="C9" s="307"/>
      <c r="D9" s="192" t="s">
        <v>148</v>
      </c>
      <c r="E9" s="511" t="s">
        <v>1073</v>
      </c>
      <c r="F9" s="132">
        <v>650</v>
      </c>
      <c r="G9" s="305"/>
      <c r="H9" s="497">
        <v>2450</v>
      </c>
    </row>
    <row r="10" spans="1:8" ht="19.5" customHeight="1">
      <c r="A10" s="306"/>
      <c r="B10" s="307"/>
      <c r="C10" s="307"/>
      <c r="D10" s="192" t="s">
        <v>149</v>
      </c>
      <c r="E10" s="511" t="s">
        <v>1074</v>
      </c>
      <c r="F10" s="132">
        <v>450</v>
      </c>
      <c r="G10" s="305"/>
      <c r="H10" s="497">
        <v>1600</v>
      </c>
    </row>
    <row r="11" spans="1:8" ht="19.5" customHeight="1">
      <c r="A11" s="306"/>
      <c r="B11" s="307"/>
      <c r="C11" s="307"/>
      <c r="D11" s="192" t="s">
        <v>150</v>
      </c>
      <c r="E11" s="511" t="s">
        <v>1075</v>
      </c>
      <c r="F11" s="132">
        <v>500</v>
      </c>
      <c r="G11" s="305"/>
      <c r="H11" s="497">
        <v>1850</v>
      </c>
    </row>
    <row r="12" spans="1:8" ht="19.5" customHeight="1">
      <c r="A12" s="306"/>
      <c r="B12" s="307"/>
      <c r="C12" s="307"/>
      <c r="D12" s="192" t="s">
        <v>151</v>
      </c>
      <c r="E12" s="511" t="s">
        <v>1076</v>
      </c>
      <c r="F12" s="132">
        <v>600</v>
      </c>
      <c r="G12" s="305"/>
      <c r="H12" s="497">
        <v>2100</v>
      </c>
    </row>
    <row r="13" spans="1:8" ht="19.5" customHeight="1">
      <c r="A13" s="306"/>
      <c r="B13" s="307"/>
      <c r="C13" s="307"/>
      <c r="D13" s="192" t="s">
        <v>152</v>
      </c>
      <c r="E13" s="511" t="s">
        <v>1077</v>
      </c>
      <c r="F13" s="132">
        <v>400</v>
      </c>
      <c r="G13" s="305"/>
      <c r="H13" s="497">
        <v>1500</v>
      </c>
    </row>
    <row r="14" spans="1:8" ht="19.5" customHeight="1">
      <c r="A14" s="306"/>
      <c r="B14" s="307"/>
      <c r="C14" s="307"/>
      <c r="D14" s="192" t="s">
        <v>153</v>
      </c>
      <c r="E14" s="511" t="s">
        <v>1078</v>
      </c>
      <c r="F14" s="132">
        <v>400</v>
      </c>
      <c r="G14" s="305"/>
      <c r="H14" s="497">
        <v>1250</v>
      </c>
    </row>
    <row r="15" spans="1:8" ht="19.5" customHeight="1">
      <c r="A15" s="306"/>
      <c r="B15" s="307"/>
      <c r="C15" s="307"/>
      <c r="D15" s="192" t="s">
        <v>154</v>
      </c>
      <c r="E15" s="511" t="s">
        <v>1079</v>
      </c>
      <c r="F15" s="132">
        <v>550</v>
      </c>
      <c r="G15" s="305"/>
      <c r="H15" s="497">
        <v>1850</v>
      </c>
    </row>
    <row r="16" spans="1:8" ht="19.5" customHeight="1">
      <c r="A16" s="306"/>
      <c r="B16" s="307"/>
      <c r="C16" s="307"/>
      <c r="D16" s="192" t="s">
        <v>155</v>
      </c>
      <c r="E16" s="511" t="s">
        <v>1080</v>
      </c>
      <c r="F16" s="132">
        <v>300</v>
      </c>
      <c r="G16" s="305"/>
      <c r="H16" s="497">
        <v>1600</v>
      </c>
    </row>
    <row r="17" spans="1:8" ht="19.5" customHeight="1">
      <c r="A17" s="306"/>
      <c r="B17" s="307"/>
      <c r="C17" s="307"/>
      <c r="D17" s="192" t="s">
        <v>156</v>
      </c>
      <c r="E17" s="511" t="s">
        <v>1081</v>
      </c>
      <c r="F17" s="132">
        <v>400</v>
      </c>
      <c r="G17" s="305"/>
      <c r="H17" s="497">
        <v>1550</v>
      </c>
    </row>
    <row r="18" spans="1:8" ht="19.5" customHeight="1">
      <c r="A18" s="306"/>
      <c r="B18" s="307"/>
      <c r="C18" s="307"/>
      <c r="D18" s="192" t="s">
        <v>157</v>
      </c>
      <c r="E18" s="511" t="s">
        <v>1082</v>
      </c>
      <c r="F18" s="132">
        <v>1450</v>
      </c>
      <c r="G18" s="305"/>
      <c r="H18" s="497">
        <v>5550</v>
      </c>
    </row>
    <row r="19" spans="1:8" ht="19.5" customHeight="1">
      <c r="A19" s="306"/>
      <c r="B19" s="307"/>
      <c r="C19" s="307"/>
      <c r="D19" s="192"/>
      <c r="E19" s="511" t="s">
        <v>835</v>
      </c>
      <c r="F19" s="132"/>
      <c r="G19" s="305"/>
      <c r="H19" s="497">
        <v>250</v>
      </c>
    </row>
    <row r="20" spans="1:8" ht="19.5" customHeight="1">
      <c r="A20" s="306"/>
      <c r="B20" s="307"/>
      <c r="C20" s="307"/>
      <c r="D20" s="192"/>
      <c r="E20" s="511"/>
      <c r="F20" s="132"/>
      <c r="G20" s="305"/>
      <c r="H20" s="497"/>
    </row>
    <row r="21" spans="1:8" ht="19.5" customHeight="1">
      <c r="A21" s="306"/>
      <c r="B21" s="307"/>
      <c r="C21" s="307"/>
      <c r="D21" s="192"/>
      <c r="E21" s="511"/>
      <c r="F21" s="132"/>
      <c r="G21" s="305"/>
      <c r="H21" s="497"/>
    </row>
    <row r="22" spans="1:8" ht="19.5" customHeight="1">
      <c r="A22" s="308"/>
      <c r="B22" s="309"/>
      <c r="C22" s="309"/>
      <c r="D22" s="201"/>
      <c r="E22" s="512"/>
      <c r="F22" s="6"/>
      <c r="G22" s="126"/>
      <c r="H22" s="505"/>
    </row>
    <row r="23" spans="1:8" ht="19.5" customHeight="1">
      <c r="A23" s="308"/>
      <c r="B23" s="309"/>
      <c r="C23" s="309"/>
      <c r="D23" s="201"/>
      <c r="E23" s="512"/>
      <c r="F23" s="6"/>
      <c r="G23" s="126"/>
      <c r="H23" s="505"/>
    </row>
    <row r="24" spans="1:8" ht="19.5" customHeight="1">
      <c r="A24" s="308"/>
      <c r="B24" s="309"/>
      <c r="C24" s="309"/>
      <c r="D24" s="201"/>
      <c r="E24" s="5"/>
      <c r="F24" s="6"/>
      <c r="G24" s="126"/>
      <c r="H24" s="505"/>
    </row>
    <row r="25" spans="1:8" ht="19.5" customHeight="1">
      <c r="A25" s="308"/>
      <c r="B25" s="309"/>
      <c r="C25" s="309"/>
      <c r="D25" s="201"/>
      <c r="E25" s="5"/>
      <c r="F25" s="6"/>
      <c r="G25" s="126"/>
      <c r="H25" s="505"/>
    </row>
    <row r="26" spans="1:8" ht="19.5" customHeight="1">
      <c r="A26" s="308"/>
      <c r="B26" s="309"/>
      <c r="C26" s="309"/>
      <c r="D26" s="201"/>
      <c r="E26" s="5"/>
      <c r="F26" s="6"/>
      <c r="G26" s="126"/>
      <c r="H26" s="505"/>
    </row>
    <row r="27" spans="1:8" ht="19.5" customHeight="1">
      <c r="A27" s="308"/>
      <c r="B27" s="309"/>
      <c r="C27" s="309"/>
      <c r="D27" s="201"/>
      <c r="E27" s="5"/>
      <c r="F27" s="6"/>
      <c r="G27" s="126"/>
      <c r="H27" s="505"/>
    </row>
    <row r="28" spans="1:8" ht="19.5" customHeight="1">
      <c r="A28" s="308"/>
      <c r="B28" s="309"/>
      <c r="C28" s="309"/>
      <c r="D28" s="201"/>
      <c r="E28" s="5"/>
      <c r="F28" s="6"/>
      <c r="G28" s="126"/>
      <c r="H28" s="505"/>
    </row>
    <row r="29" spans="1:8" ht="19.5" customHeight="1">
      <c r="A29" s="308"/>
      <c r="B29" s="309"/>
      <c r="C29" s="309"/>
      <c r="D29" s="201"/>
      <c r="E29" s="5"/>
      <c r="F29" s="6"/>
      <c r="G29" s="126"/>
      <c r="H29" s="505"/>
    </row>
    <row r="30" spans="1:8" ht="19.5" customHeight="1">
      <c r="A30" s="308"/>
      <c r="B30" s="309"/>
      <c r="C30" s="309"/>
      <c r="D30" s="201"/>
      <c r="E30" s="5"/>
      <c r="F30" s="6"/>
      <c r="G30" s="126"/>
      <c r="H30" s="505"/>
    </row>
    <row r="31" spans="1:8" ht="19.5" customHeight="1">
      <c r="A31" s="308"/>
      <c r="B31" s="309"/>
      <c r="C31" s="309"/>
      <c r="D31" s="201"/>
      <c r="E31" s="5"/>
      <c r="F31" s="6"/>
      <c r="G31" s="126"/>
      <c r="H31" s="505"/>
    </row>
    <row r="32" spans="1:8" ht="19.5" customHeight="1">
      <c r="A32" s="308"/>
      <c r="B32" s="309"/>
      <c r="C32" s="309"/>
      <c r="D32" s="201"/>
      <c r="E32" s="5"/>
      <c r="F32" s="6"/>
      <c r="G32" s="126"/>
      <c r="H32" s="505"/>
    </row>
    <row r="33" spans="1:8" ht="19.5" customHeight="1">
      <c r="A33" s="308"/>
      <c r="B33" s="309"/>
      <c r="C33" s="309"/>
      <c r="D33" s="201"/>
      <c r="E33" s="5"/>
      <c r="F33" s="6"/>
      <c r="G33" s="126"/>
      <c r="H33" s="505"/>
    </row>
    <row r="34" spans="1:8" ht="19.5" customHeight="1">
      <c r="A34" s="308"/>
      <c r="B34" s="309"/>
      <c r="C34" s="309"/>
      <c r="D34" s="201"/>
      <c r="E34" s="5"/>
      <c r="F34" s="6"/>
      <c r="G34" s="126"/>
      <c r="H34" s="505"/>
    </row>
    <row r="35" spans="1:8" ht="19.5" customHeight="1">
      <c r="A35" s="308"/>
      <c r="B35" s="309"/>
      <c r="C35" s="309"/>
      <c r="D35" s="201"/>
      <c r="E35" s="5"/>
      <c r="F35" s="6"/>
      <c r="G35" s="126"/>
      <c r="H35" s="505"/>
    </row>
    <row r="36" spans="1:8" ht="19.5" customHeight="1">
      <c r="A36" s="308"/>
      <c r="B36" s="309"/>
      <c r="C36" s="309"/>
      <c r="D36" s="201"/>
      <c r="E36" s="5"/>
      <c r="F36" s="6"/>
      <c r="G36" s="126"/>
      <c r="H36" s="505"/>
    </row>
    <row r="37" spans="1:8" ht="19.5" customHeight="1">
      <c r="A37" s="308"/>
      <c r="B37" s="309"/>
      <c r="C37" s="309"/>
      <c r="D37" s="201"/>
      <c r="E37" s="5"/>
      <c r="F37" s="6"/>
      <c r="G37" s="126"/>
      <c r="H37" s="505"/>
    </row>
    <row r="38" spans="1:8" ht="19.5" customHeight="1">
      <c r="A38" s="308"/>
      <c r="B38" s="309"/>
      <c r="C38" s="309"/>
      <c r="D38" s="201"/>
      <c r="E38" s="5"/>
      <c r="F38" s="6"/>
      <c r="G38" s="126"/>
      <c r="H38" s="505"/>
    </row>
    <row r="39" spans="1:8" ht="19.5" customHeight="1">
      <c r="A39" s="308"/>
      <c r="B39" s="309"/>
      <c r="C39" s="309"/>
      <c r="D39" s="201"/>
      <c r="E39" s="5"/>
      <c r="F39" s="6"/>
      <c r="G39" s="126"/>
      <c r="H39" s="505"/>
    </row>
    <row r="40" spans="1:8" ht="19.5" customHeight="1">
      <c r="A40" s="308"/>
      <c r="B40" s="309"/>
      <c r="C40" s="309"/>
      <c r="D40" s="201"/>
      <c r="E40" s="5"/>
      <c r="F40" s="6"/>
      <c r="G40" s="126"/>
      <c r="H40" s="505"/>
    </row>
    <row r="41" spans="1:8" ht="19.5" customHeight="1">
      <c r="A41" s="308"/>
      <c r="B41" s="309"/>
      <c r="C41" s="309"/>
      <c r="D41" s="201"/>
      <c r="E41" s="5"/>
      <c r="F41" s="6"/>
      <c r="G41" s="126"/>
      <c r="H41" s="505"/>
    </row>
    <row r="42" spans="1:8" ht="19.5" customHeight="1">
      <c r="A42" s="308"/>
      <c r="B42" s="309"/>
      <c r="C42" s="309"/>
      <c r="D42" s="201"/>
      <c r="E42" s="5"/>
      <c r="F42" s="6"/>
      <c r="G42" s="126"/>
      <c r="H42" s="505"/>
    </row>
    <row r="43" spans="1:8" ht="19.5" customHeight="1">
      <c r="A43" s="308"/>
      <c r="B43" s="309"/>
      <c r="C43" s="309"/>
      <c r="D43" s="201"/>
      <c r="E43" s="5"/>
      <c r="F43" s="6"/>
      <c r="G43" s="126"/>
      <c r="H43" s="505"/>
    </row>
    <row r="44" spans="1:8" ht="19.5" customHeight="1">
      <c r="A44" s="308"/>
      <c r="B44" s="309"/>
      <c r="C44" s="309"/>
      <c r="D44" s="201"/>
      <c r="E44" s="5"/>
      <c r="F44" s="6"/>
      <c r="G44" s="126"/>
      <c r="H44" s="505"/>
    </row>
    <row r="45" spans="1:8" ht="19.5" customHeight="1">
      <c r="A45" s="308"/>
      <c r="B45" s="309"/>
      <c r="C45" s="309"/>
      <c r="D45" s="201"/>
      <c r="E45" s="5"/>
      <c r="F45" s="6"/>
      <c r="G45" s="126"/>
      <c r="H45" s="505"/>
    </row>
    <row r="46" spans="1:8" ht="19.5" customHeight="1">
      <c r="A46" s="308"/>
      <c r="B46" s="309"/>
      <c r="C46" s="309"/>
      <c r="D46" s="201"/>
      <c r="E46" s="5"/>
      <c r="F46" s="6"/>
      <c r="G46" s="126"/>
      <c r="H46" s="505"/>
    </row>
    <row r="47" spans="1:8" ht="19.5" customHeight="1">
      <c r="A47" s="308"/>
      <c r="B47" s="309"/>
      <c r="C47" s="309"/>
      <c r="D47" s="201"/>
      <c r="E47" s="5"/>
      <c r="F47" s="6"/>
      <c r="G47" s="126"/>
      <c r="H47" s="505"/>
    </row>
    <row r="48" spans="1:8" s="13" customFormat="1" ht="19.5" customHeight="1">
      <c r="A48" s="15"/>
      <c r="B48" s="72"/>
      <c r="C48" s="72"/>
      <c r="D48" s="193"/>
      <c r="E48" s="7" t="str">
        <f>CONCATENATE(FIXED(COUNTA(E5:E47),0,0),"　店")</f>
        <v>15　店</v>
      </c>
      <c r="F48" s="9">
        <f>SUM(F5:F47)</f>
        <v>9000</v>
      </c>
      <c r="G48" s="9">
        <f>SUM(G5:G47)</f>
        <v>0</v>
      </c>
      <c r="H48" s="153">
        <f>SUM(H5:H47)</f>
        <v>33000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0" ht="13.5">
      <c r="H50" s="523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48">
      <formula1>F48</formula1>
    </dataValidation>
    <dataValidation type="whole" operator="lessThanOrEqual" showInputMessage="1" showErrorMessage="1" sqref="I3:HH4 I5:HI48 I50:HI65536 I49:HH49">
      <formula1>#REF!</formula1>
    </dataValidation>
    <dataValidation type="whole" operator="lessThanOrEqual" showInputMessage="1" showErrorMessage="1" sqref="HX3:IV4 HZ5:IV48 HZ50:IV65536 HX49:IV49">
      <formula1>HV3</formula1>
    </dataValidation>
    <dataValidation type="whole" operator="lessThanOrEqual" showInputMessage="1" showErrorMessage="1" sqref="HI3:HW4 HI49:HW49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5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48 HJ50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293" t="s">
        <v>20</v>
      </c>
      <c r="B5" s="294"/>
      <c r="C5" s="294"/>
      <c r="D5" s="191" t="s">
        <v>158</v>
      </c>
      <c r="E5" s="511" t="s">
        <v>1055</v>
      </c>
      <c r="F5" s="135">
        <v>650</v>
      </c>
      <c r="G5" s="314"/>
      <c r="H5" s="496">
        <v>2550</v>
      </c>
    </row>
    <row r="6" spans="1:8" ht="19.5" customHeight="1">
      <c r="A6" s="534">
        <f>SUM(F48)</f>
        <v>8600</v>
      </c>
      <c r="B6" s="99" t="s">
        <v>102</v>
      </c>
      <c r="C6" s="99">
        <f>SUM(G48)</f>
        <v>0</v>
      </c>
      <c r="D6" s="192" t="s">
        <v>159</v>
      </c>
      <c r="E6" s="511" t="s">
        <v>1056</v>
      </c>
      <c r="F6" s="135">
        <v>250</v>
      </c>
      <c r="G6" s="313"/>
      <c r="H6" s="497">
        <v>900</v>
      </c>
    </row>
    <row r="7" spans="1:8" ht="19.5" customHeight="1">
      <c r="A7" s="97"/>
      <c r="B7" s="98"/>
      <c r="C7" s="98"/>
      <c r="D7" s="192" t="s">
        <v>160</v>
      </c>
      <c r="E7" s="511" t="s">
        <v>1057</v>
      </c>
      <c r="F7" s="135">
        <v>500</v>
      </c>
      <c r="G7" s="313"/>
      <c r="H7" s="497">
        <v>1700</v>
      </c>
    </row>
    <row r="8" spans="1:8" ht="19.5" customHeight="1">
      <c r="A8" s="97"/>
      <c r="B8" s="98"/>
      <c r="C8" s="98"/>
      <c r="D8" s="192" t="s">
        <v>161</v>
      </c>
      <c r="E8" s="511" t="s">
        <v>1455</v>
      </c>
      <c r="F8" s="135">
        <v>550</v>
      </c>
      <c r="G8" s="313"/>
      <c r="H8" s="497">
        <v>2050</v>
      </c>
    </row>
    <row r="9" spans="1:8" ht="19.5" customHeight="1">
      <c r="A9" s="97"/>
      <c r="B9" s="98"/>
      <c r="C9" s="98"/>
      <c r="D9" s="192" t="s">
        <v>162</v>
      </c>
      <c r="E9" s="511" t="s">
        <v>1058</v>
      </c>
      <c r="F9" s="135">
        <v>600</v>
      </c>
      <c r="G9" s="313"/>
      <c r="H9" s="497">
        <v>1850</v>
      </c>
    </row>
    <row r="10" spans="1:8" ht="19.5" customHeight="1">
      <c r="A10" s="97"/>
      <c r="B10" s="98"/>
      <c r="C10" s="98"/>
      <c r="D10" s="192" t="s">
        <v>163</v>
      </c>
      <c r="E10" s="511" t="s">
        <v>1059</v>
      </c>
      <c r="F10" s="135">
        <v>450</v>
      </c>
      <c r="G10" s="313"/>
      <c r="H10" s="497">
        <v>1900</v>
      </c>
    </row>
    <row r="11" spans="1:8" ht="19.5" customHeight="1">
      <c r="A11" s="97"/>
      <c r="B11" s="98"/>
      <c r="C11" s="98"/>
      <c r="D11" s="192" t="s">
        <v>164</v>
      </c>
      <c r="E11" s="511" t="s">
        <v>1456</v>
      </c>
      <c r="F11" s="135">
        <v>450</v>
      </c>
      <c r="G11" s="313"/>
      <c r="H11" s="497">
        <v>1450</v>
      </c>
    </row>
    <row r="12" spans="1:8" ht="19.5" customHeight="1">
      <c r="A12" s="97"/>
      <c r="B12" s="98"/>
      <c r="C12" s="98"/>
      <c r="D12" s="192" t="s">
        <v>165</v>
      </c>
      <c r="E12" s="511" t="s">
        <v>1457</v>
      </c>
      <c r="F12" s="135">
        <v>350</v>
      </c>
      <c r="G12" s="313"/>
      <c r="H12" s="497">
        <v>1400</v>
      </c>
    </row>
    <row r="13" spans="1:8" ht="19.5" customHeight="1">
      <c r="A13" s="97"/>
      <c r="B13" s="98"/>
      <c r="C13" s="98"/>
      <c r="D13" s="192" t="s">
        <v>166</v>
      </c>
      <c r="E13" s="511" t="s">
        <v>1458</v>
      </c>
      <c r="F13" s="135">
        <v>350</v>
      </c>
      <c r="G13" s="313"/>
      <c r="H13" s="497">
        <v>1300</v>
      </c>
    </row>
    <row r="14" spans="1:8" ht="19.5" customHeight="1">
      <c r="A14" s="97"/>
      <c r="B14" s="98"/>
      <c r="C14" s="98"/>
      <c r="D14" s="192" t="s">
        <v>167</v>
      </c>
      <c r="E14" s="511" t="s">
        <v>1459</v>
      </c>
      <c r="F14" s="135">
        <v>250</v>
      </c>
      <c r="G14" s="313"/>
      <c r="H14" s="497">
        <v>1000</v>
      </c>
    </row>
    <row r="15" spans="1:8" ht="19.5" customHeight="1">
      <c r="A15" s="97"/>
      <c r="B15" s="98"/>
      <c r="C15" s="98"/>
      <c r="D15" s="192" t="s">
        <v>168</v>
      </c>
      <c r="E15" s="511" t="s">
        <v>1060</v>
      </c>
      <c r="F15" s="135">
        <v>450</v>
      </c>
      <c r="G15" s="313"/>
      <c r="H15" s="497">
        <v>1400</v>
      </c>
    </row>
    <row r="16" spans="1:8" ht="19.5" customHeight="1">
      <c r="A16" s="97"/>
      <c r="B16" s="98"/>
      <c r="C16" s="98"/>
      <c r="D16" s="192" t="s">
        <v>169</v>
      </c>
      <c r="E16" s="511" t="s">
        <v>1445</v>
      </c>
      <c r="F16" s="135">
        <v>500</v>
      </c>
      <c r="G16" s="313"/>
      <c r="H16" s="497">
        <v>1450</v>
      </c>
    </row>
    <row r="17" spans="1:8" ht="19.5" customHeight="1">
      <c r="A17" s="97"/>
      <c r="B17" s="98"/>
      <c r="C17" s="98"/>
      <c r="D17" s="192" t="s">
        <v>170</v>
      </c>
      <c r="E17" s="511" t="s">
        <v>1446</v>
      </c>
      <c r="F17" s="135">
        <v>450</v>
      </c>
      <c r="G17" s="313"/>
      <c r="H17" s="497">
        <v>1350</v>
      </c>
    </row>
    <row r="18" spans="1:8" ht="19.5" customHeight="1">
      <c r="A18" s="97"/>
      <c r="B18" s="98"/>
      <c r="C18" s="98"/>
      <c r="D18" s="192" t="s">
        <v>171</v>
      </c>
      <c r="E18" s="511" t="s">
        <v>1398</v>
      </c>
      <c r="F18" s="135">
        <v>350</v>
      </c>
      <c r="G18" s="313"/>
      <c r="H18" s="497">
        <v>1750</v>
      </c>
    </row>
    <row r="19" spans="1:8" ht="19.5" customHeight="1">
      <c r="A19" s="97"/>
      <c r="B19" s="98"/>
      <c r="C19" s="98"/>
      <c r="D19" s="192" t="s">
        <v>172</v>
      </c>
      <c r="E19" s="511" t="s">
        <v>1061</v>
      </c>
      <c r="F19" s="135">
        <v>800</v>
      </c>
      <c r="G19" s="313"/>
      <c r="H19" s="497">
        <v>2950</v>
      </c>
    </row>
    <row r="20" spans="1:8" ht="19.5" customHeight="1">
      <c r="A20" s="97"/>
      <c r="B20" s="98"/>
      <c r="C20" s="98"/>
      <c r="D20" s="192" t="s">
        <v>173</v>
      </c>
      <c r="E20" s="511" t="s">
        <v>1399</v>
      </c>
      <c r="F20" s="135">
        <v>400</v>
      </c>
      <c r="G20" s="313"/>
      <c r="H20" s="497">
        <v>1550</v>
      </c>
    </row>
    <row r="21" spans="1:8" ht="19.5" customHeight="1">
      <c r="A21" s="97"/>
      <c r="B21" s="98"/>
      <c r="C21" s="98"/>
      <c r="D21" s="192" t="s">
        <v>174</v>
      </c>
      <c r="E21" s="511" t="s">
        <v>1400</v>
      </c>
      <c r="F21" s="135">
        <v>300</v>
      </c>
      <c r="G21" s="313"/>
      <c r="H21" s="497">
        <v>1150</v>
      </c>
    </row>
    <row r="22" spans="1:8" ht="19.5" customHeight="1">
      <c r="A22" s="97"/>
      <c r="B22" s="98"/>
      <c r="C22" s="98"/>
      <c r="D22" s="192" t="s">
        <v>175</v>
      </c>
      <c r="E22" s="511" t="s">
        <v>1401</v>
      </c>
      <c r="F22" s="135">
        <v>300</v>
      </c>
      <c r="G22" s="313"/>
      <c r="H22" s="497">
        <v>1350</v>
      </c>
    </row>
    <row r="23" spans="1:8" ht="19.5" customHeight="1">
      <c r="A23" s="97"/>
      <c r="B23" s="98"/>
      <c r="C23" s="98"/>
      <c r="D23" s="192" t="s">
        <v>176</v>
      </c>
      <c r="E23" s="511" t="s">
        <v>1402</v>
      </c>
      <c r="F23" s="135">
        <v>250</v>
      </c>
      <c r="G23" s="313"/>
      <c r="H23" s="497">
        <v>1550</v>
      </c>
    </row>
    <row r="24" spans="1:8" ht="19.5" customHeight="1">
      <c r="A24" s="97"/>
      <c r="B24" s="98"/>
      <c r="C24" s="98"/>
      <c r="D24" s="192" t="s">
        <v>177</v>
      </c>
      <c r="E24" s="511" t="s">
        <v>1403</v>
      </c>
      <c r="F24" s="135">
        <v>400</v>
      </c>
      <c r="G24" s="313"/>
      <c r="H24" s="497">
        <v>1700</v>
      </c>
    </row>
    <row r="25" spans="1:8" ht="19.5" customHeight="1">
      <c r="A25" s="97"/>
      <c r="B25" s="98"/>
      <c r="C25" s="98"/>
      <c r="D25" s="192"/>
      <c r="E25" s="70" t="s">
        <v>1062</v>
      </c>
      <c r="F25" s="135"/>
      <c r="G25" s="313"/>
      <c r="H25" s="497">
        <v>2950</v>
      </c>
    </row>
    <row r="26" spans="1:8" ht="19.5" customHeight="1">
      <c r="A26" s="97"/>
      <c r="B26" s="98"/>
      <c r="C26" s="98"/>
      <c r="D26" s="192"/>
      <c r="E26" s="70"/>
      <c r="F26" s="135"/>
      <c r="G26" s="313"/>
      <c r="H26" s="497"/>
    </row>
    <row r="27" spans="1:8" ht="19.5" customHeight="1">
      <c r="A27" s="97"/>
      <c r="B27" s="98"/>
      <c r="C27" s="98"/>
      <c r="D27" s="192"/>
      <c r="E27" s="70"/>
      <c r="F27" s="135"/>
      <c r="G27" s="313"/>
      <c r="H27" s="497"/>
    </row>
    <row r="28" spans="1:8" ht="19.5" customHeight="1">
      <c r="A28" s="97"/>
      <c r="B28" s="98"/>
      <c r="C28" s="98"/>
      <c r="D28" s="192"/>
      <c r="E28" s="70"/>
      <c r="F28" s="135"/>
      <c r="G28" s="313"/>
      <c r="H28" s="497"/>
    </row>
    <row r="29" spans="1:8" ht="19.5" customHeight="1">
      <c r="A29" s="97"/>
      <c r="B29" s="98"/>
      <c r="C29" s="98"/>
      <c r="D29" s="192"/>
      <c r="E29" s="70"/>
      <c r="F29" s="135"/>
      <c r="G29" s="313"/>
      <c r="H29" s="497"/>
    </row>
    <row r="30" spans="1:8" ht="19.5" customHeight="1">
      <c r="A30" s="97"/>
      <c r="B30" s="98"/>
      <c r="C30" s="98"/>
      <c r="D30" s="192"/>
      <c r="E30" s="70"/>
      <c r="F30" s="135"/>
      <c r="G30" s="313"/>
      <c r="H30" s="497"/>
    </row>
    <row r="31" spans="1:8" ht="19.5" customHeight="1">
      <c r="A31" s="97"/>
      <c r="B31" s="98"/>
      <c r="C31" s="98"/>
      <c r="D31" s="192"/>
      <c r="E31" s="70"/>
      <c r="F31" s="135"/>
      <c r="G31" s="313"/>
      <c r="H31" s="497"/>
    </row>
    <row r="32" spans="1:8" ht="19.5" customHeight="1">
      <c r="A32" s="97"/>
      <c r="B32" s="98"/>
      <c r="C32" s="98"/>
      <c r="D32" s="192"/>
      <c r="E32" s="70"/>
      <c r="F32" s="4"/>
      <c r="G32" s="125"/>
      <c r="H32" s="497"/>
    </row>
    <row r="33" spans="1:8" ht="19.5" customHeight="1">
      <c r="A33" s="97"/>
      <c r="B33" s="98"/>
      <c r="C33" s="98"/>
      <c r="D33" s="192"/>
      <c r="E33" s="70"/>
      <c r="F33" s="4"/>
      <c r="G33" s="125"/>
      <c r="H33" s="497"/>
    </row>
    <row r="34" spans="1:8" ht="19.5" customHeight="1">
      <c r="A34" s="97"/>
      <c r="B34" s="98"/>
      <c r="C34" s="98"/>
      <c r="D34" s="192"/>
      <c r="E34" s="70"/>
      <c r="F34" s="4"/>
      <c r="G34" s="125"/>
      <c r="H34" s="497"/>
    </row>
    <row r="35" spans="1:8" ht="19.5" customHeight="1">
      <c r="A35" s="97"/>
      <c r="B35" s="98"/>
      <c r="C35" s="98"/>
      <c r="D35" s="192"/>
      <c r="E35" s="70"/>
      <c r="F35" s="4"/>
      <c r="G35" s="125"/>
      <c r="H35" s="497"/>
    </row>
    <row r="36" spans="1:8" ht="19.5" customHeight="1">
      <c r="A36" s="97"/>
      <c r="B36" s="98"/>
      <c r="C36" s="98"/>
      <c r="D36" s="192"/>
      <c r="E36" s="70"/>
      <c r="F36" s="4"/>
      <c r="G36" s="125"/>
      <c r="H36" s="497"/>
    </row>
    <row r="37" spans="1:8" ht="19.5" customHeight="1">
      <c r="A37" s="97"/>
      <c r="B37" s="98"/>
      <c r="C37" s="98"/>
      <c r="D37" s="192"/>
      <c r="E37" s="70"/>
      <c r="F37" s="4"/>
      <c r="G37" s="125"/>
      <c r="H37" s="497"/>
    </row>
    <row r="38" spans="1:8" ht="19.5" customHeight="1">
      <c r="A38" s="97"/>
      <c r="B38" s="98"/>
      <c r="C38" s="98"/>
      <c r="D38" s="192"/>
      <c r="E38" s="70"/>
      <c r="F38" s="4"/>
      <c r="G38" s="125"/>
      <c r="H38" s="497"/>
    </row>
    <row r="39" spans="1:8" ht="19.5" customHeight="1">
      <c r="A39" s="97"/>
      <c r="B39" s="98"/>
      <c r="C39" s="98"/>
      <c r="D39" s="195"/>
      <c r="E39" s="70"/>
      <c r="F39" s="4"/>
      <c r="G39" s="125"/>
      <c r="H39" s="497"/>
    </row>
    <row r="40" spans="1:8" ht="19.5" customHeight="1">
      <c r="A40" s="97"/>
      <c r="B40" s="98"/>
      <c r="C40" s="98"/>
      <c r="D40" s="195"/>
      <c r="E40" s="70"/>
      <c r="F40" s="4"/>
      <c r="G40" s="125"/>
      <c r="H40" s="497"/>
    </row>
    <row r="41" spans="1:8" ht="19.5" customHeight="1">
      <c r="A41" s="97"/>
      <c r="B41" s="98"/>
      <c r="C41" s="98"/>
      <c r="D41" s="195"/>
      <c r="E41" s="70"/>
      <c r="F41" s="4"/>
      <c r="G41" s="125"/>
      <c r="H41" s="497"/>
    </row>
    <row r="42" spans="1:8" ht="19.5" customHeight="1">
      <c r="A42" s="97"/>
      <c r="B42" s="98"/>
      <c r="C42" s="98"/>
      <c r="D42" s="195"/>
      <c r="E42" s="70"/>
      <c r="F42" s="4"/>
      <c r="G42" s="125"/>
      <c r="H42" s="497"/>
    </row>
    <row r="43" spans="1:8" ht="19.5" customHeight="1">
      <c r="A43" s="97"/>
      <c r="B43" s="98"/>
      <c r="C43" s="98"/>
      <c r="D43" s="195"/>
      <c r="E43" s="70"/>
      <c r="F43" s="4"/>
      <c r="G43" s="125"/>
      <c r="H43" s="497"/>
    </row>
    <row r="44" spans="1:8" ht="19.5" customHeight="1">
      <c r="A44" s="97"/>
      <c r="B44" s="98"/>
      <c r="C44" s="98"/>
      <c r="D44" s="195"/>
      <c r="E44" s="70"/>
      <c r="F44" s="4"/>
      <c r="G44" s="125"/>
      <c r="H44" s="497"/>
    </row>
    <row r="45" spans="1:8" ht="19.5" customHeight="1">
      <c r="A45" s="97"/>
      <c r="B45" s="98"/>
      <c r="C45" s="98"/>
      <c r="D45" s="195"/>
      <c r="E45" s="70"/>
      <c r="F45" s="4"/>
      <c r="G45" s="125"/>
      <c r="H45" s="497"/>
    </row>
    <row r="46" spans="1:8" ht="19.5" customHeight="1">
      <c r="A46" s="300"/>
      <c r="B46" s="301"/>
      <c r="C46" s="301"/>
      <c r="D46" s="196"/>
      <c r="E46" s="71"/>
      <c r="F46" s="6"/>
      <c r="G46" s="126"/>
      <c r="H46" s="505"/>
    </row>
    <row r="47" spans="1:8" ht="19.5" customHeight="1">
      <c r="A47" s="300"/>
      <c r="B47" s="301"/>
      <c r="C47" s="301"/>
      <c r="D47" s="196"/>
      <c r="E47" s="5"/>
      <c r="F47" s="6"/>
      <c r="G47" s="126"/>
      <c r="H47" s="505"/>
    </row>
    <row r="48" spans="1:8" s="13" customFormat="1" ht="19.5" customHeight="1">
      <c r="A48" s="15"/>
      <c r="B48" s="72"/>
      <c r="C48" s="72"/>
      <c r="D48" s="193"/>
      <c r="E48" s="7" t="str">
        <f>CONCATENATE(FIXED(COUNTA(E5:E47),0,0),"　店")</f>
        <v>21　店</v>
      </c>
      <c r="F48" s="9">
        <f>SUM(F5:F47)</f>
        <v>8600</v>
      </c>
      <c r="G48" s="9">
        <f>SUM(G5:G47)</f>
        <v>0</v>
      </c>
      <c r="H48" s="265">
        <f>SUM(H5:H47)</f>
        <v>35250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49 H3 H5:H3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34:H47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293" t="s">
        <v>21</v>
      </c>
      <c r="B5" s="294"/>
      <c r="C5" s="294"/>
      <c r="D5" s="191" t="s">
        <v>178</v>
      </c>
      <c r="E5" s="513" t="s">
        <v>1460</v>
      </c>
      <c r="F5" s="133">
        <v>550</v>
      </c>
      <c r="G5" s="310"/>
      <c r="H5" s="496">
        <v>2050</v>
      </c>
    </row>
    <row r="6" spans="1:8" ht="19.5" customHeight="1">
      <c r="A6" s="534">
        <f>SUM(F48)</f>
        <v>9550</v>
      </c>
      <c r="B6" s="99" t="s">
        <v>100</v>
      </c>
      <c r="C6" s="99">
        <f>SUM(G48)</f>
        <v>0</v>
      </c>
      <c r="D6" s="192" t="s">
        <v>179</v>
      </c>
      <c r="E6" s="514" t="s">
        <v>1473</v>
      </c>
      <c r="F6" s="134">
        <v>400</v>
      </c>
      <c r="G6" s="311"/>
      <c r="H6" s="497">
        <v>1850</v>
      </c>
    </row>
    <row r="7" spans="1:8" ht="19.5" customHeight="1">
      <c r="A7" s="306"/>
      <c r="B7" s="307"/>
      <c r="C7" s="307"/>
      <c r="D7" s="192" t="s">
        <v>180</v>
      </c>
      <c r="E7" s="514" t="s">
        <v>1478</v>
      </c>
      <c r="F7" s="134">
        <v>700</v>
      </c>
      <c r="G7" s="311"/>
      <c r="H7" s="497">
        <v>2050</v>
      </c>
    </row>
    <row r="8" spans="1:8" ht="19.5" customHeight="1">
      <c r="A8" s="306"/>
      <c r="B8" s="307"/>
      <c r="C8" s="307"/>
      <c r="D8" s="192" t="s">
        <v>181</v>
      </c>
      <c r="E8" s="514" t="s">
        <v>1479</v>
      </c>
      <c r="F8" s="134">
        <v>250</v>
      </c>
      <c r="G8" s="311"/>
      <c r="H8" s="497">
        <v>750</v>
      </c>
    </row>
    <row r="9" spans="1:8" ht="19.5" customHeight="1">
      <c r="A9" s="306"/>
      <c r="B9" s="307"/>
      <c r="C9" s="307"/>
      <c r="D9" s="192" t="s">
        <v>182</v>
      </c>
      <c r="E9" s="514" t="s">
        <v>1505</v>
      </c>
      <c r="F9" s="134">
        <v>700</v>
      </c>
      <c r="G9" s="311"/>
      <c r="H9" s="497">
        <v>2550</v>
      </c>
    </row>
    <row r="10" spans="1:8" ht="19.5" customHeight="1">
      <c r="A10" s="306"/>
      <c r="B10" s="307"/>
      <c r="C10" s="307"/>
      <c r="D10" s="192" t="s">
        <v>183</v>
      </c>
      <c r="E10" s="514" t="s">
        <v>1506</v>
      </c>
      <c r="F10" s="134">
        <v>300</v>
      </c>
      <c r="G10" s="311"/>
      <c r="H10" s="497">
        <v>1550</v>
      </c>
    </row>
    <row r="11" spans="1:8" ht="19.5" customHeight="1">
      <c r="A11" s="306"/>
      <c r="B11" s="307"/>
      <c r="C11" s="307"/>
      <c r="D11" s="192" t="s">
        <v>184</v>
      </c>
      <c r="E11" s="514" t="s">
        <v>1533</v>
      </c>
      <c r="F11" s="134">
        <v>800</v>
      </c>
      <c r="G11" s="311"/>
      <c r="H11" s="497">
        <v>2900</v>
      </c>
    </row>
    <row r="12" spans="1:8" ht="19.5" customHeight="1">
      <c r="A12" s="306"/>
      <c r="B12" s="307"/>
      <c r="C12" s="307"/>
      <c r="D12" s="192" t="s">
        <v>185</v>
      </c>
      <c r="E12" s="514" t="s">
        <v>1063</v>
      </c>
      <c r="F12" s="134">
        <v>800</v>
      </c>
      <c r="G12" s="311"/>
      <c r="H12" s="497">
        <v>3300</v>
      </c>
    </row>
    <row r="13" spans="1:8" ht="19.5" customHeight="1">
      <c r="A13" s="306"/>
      <c r="B13" s="307"/>
      <c r="C13" s="307"/>
      <c r="D13" s="192" t="s">
        <v>186</v>
      </c>
      <c r="E13" s="514" t="s">
        <v>1064</v>
      </c>
      <c r="F13" s="134">
        <v>650</v>
      </c>
      <c r="G13" s="311"/>
      <c r="H13" s="497">
        <v>2700</v>
      </c>
    </row>
    <row r="14" spans="1:8" ht="19.5" customHeight="1">
      <c r="A14" s="306"/>
      <c r="B14" s="307"/>
      <c r="C14" s="307"/>
      <c r="D14" s="192" t="s">
        <v>187</v>
      </c>
      <c r="E14" s="514" t="s">
        <v>1065</v>
      </c>
      <c r="F14" s="134">
        <v>500</v>
      </c>
      <c r="G14" s="311"/>
      <c r="H14" s="497">
        <v>2050</v>
      </c>
    </row>
    <row r="15" spans="1:8" ht="19.5" customHeight="1">
      <c r="A15" s="306"/>
      <c r="B15" s="307"/>
      <c r="C15" s="307"/>
      <c r="D15" s="192" t="s">
        <v>188</v>
      </c>
      <c r="E15" s="514" t="s">
        <v>1507</v>
      </c>
      <c r="F15" s="134">
        <v>500</v>
      </c>
      <c r="G15" s="311"/>
      <c r="H15" s="497">
        <v>1650</v>
      </c>
    </row>
    <row r="16" spans="1:8" ht="19.5" customHeight="1">
      <c r="A16" s="306"/>
      <c r="B16" s="307"/>
      <c r="C16" s="307"/>
      <c r="D16" s="192" t="s">
        <v>189</v>
      </c>
      <c r="E16" s="514" t="s">
        <v>1508</v>
      </c>
      <c r="F16" s="134">
        <v>400</v>
      </c>
      <c r="G16" s="311"/>
      <c r="H16" s="497">
        <v>1400</v>
      </c>
    </row>
    <row r="17" spans="1:8" ht="19.5" customHeight="1">
      <c r="A17" s="306"/>
      <c r="B17" s="307"/>
      <c r="C17" s="307"/>
      <c r="D17" s="192" t="s">
        <v>190</v>
      </c>
      <c r="E17" s="514" t="s">
        <v>1509</v>
      </c>
      <c r="F17" s="134">
        <v>450</v>
      </c>
      <c r="G17" s="311"/>
      <c r="H17" s="497">
        <v>1450</v>
      </c>
    </row>
    <row r="18" spans="1:8" ht="19.5" customHeight="1">
      <c r="A18" s="306"/>
      <c r="B18" s="307"/>
      <c r="C18" s="307"/>
      <c r="D18" s="192" t="s">
        <v>191</v>
      </c>
      <c r="E18" s="514" t="s">
        <v>1510</v>
      </c>
      <c r="F18" s="134">
        <v>250</v>
      </c>
      <c r="G18" s="311"/>
      <c r="H18" s="497">
        <v>800</v>
      </c>
    </row>
    <row r="19" spans="1:8" ht="19.5" customHeight="1">
      <c r="A19" s="306"/>
      <c r="B19" s="307"/>
      <c r="C19" s="307"/>
      <c r="D19" s="192" t="s">
        <v>192</v>
      </c>
      <c r="E19" s="514" t="s">
        <v>1066</v>
      </c>
      <c r="F19" s="134">
        <v>1150</v>
      </c>
      <c r="G19" s="311"/>
      <c r="H19" s="497">
        <v>4850</v>
      </c>
    </row>
    <row r="20" spans="1:8" ht="19.5" customHeight="1">
      <c r="A20" s="306"/>
      <c r="B20" s="307"/>
      <c r="C20" s="307"/>
      <c r="D20" s="192" t="s">
        <v>193</v>
      </c>
      <c r="E20" s="514" t="s">
        <v>1067</v>
      </c>
      <c r="F20" s="134">
        <v>250</v>
      </c>
      <c r="G20" s="311"/>
      <c r="H20" s="497">
        <v>1300</v>
      </c>
    </row>
    <row r="21" spans="1:8" ht="19.5" customHeight="1">
      <c r="A21" s="306"/>
      <c r="B21" s="307"/>
      <c r="C21" s="307"/>
      <c r="D21" s="192" t="s">
        <v>194</v>
      </c>
      <c r="E21" s="514" t="s">
        <v>1068</v>
      </c>
      <c r="F21" s="134">
        <v>350</v>
      </c>
      <c r="G21" s="311"/>
      <c r="H21" s="497">
        <v>1600</v>
      </c>
    </row>
    <row r="22" spans="1:8" ht="19.5" customHeight="1">
      <c r="A22" s="306"/>
      <c r="B22" s="307"/>
      <c r="C22" s="307"/>
      <c r="D22" s="192" t="s">
        <v>195</v>
      </c>
      <c r="E22" s="514" t="s">
        <v>1069</v>
      </c>
      <c r="F22" s="134">
        <v>250</v>
      </c>
      <c r="G22" s="311"/>
      <c r="H22" s="497">
        <v>1300</v>
      </c>
    </row>
    <row r="23" spans="1:8" ht="19.5" customHeight="1">
      <c r="A23" s="306"/>
      <c r="B23" s="307"/>
      <c r="C23" s="307"/>
      <c r="D23" s="192" t="s">
        <v>196</v>
      </c>
      <c r="E23" s="514" t="s">
        <v>1070</v>
      </c>
      <c r="F23" s="134">
        <v>300</v>
      </c>
      <c r="G23" s="311"/>
      <c r="H23" s="497">
        <v>1650</v>
      </c>
    </row>
    <row r="24" spans="1:8" ht="19.5" customHeight="1">
      <c r="A24" s="306"/>
      <c r="B24" s="307"/>
      <c r="C24" s="307"/>
      <c r="D24" s="192"/>
      <c r="E24" s="514"/>
      <c r="F24" s="134"/>
      <c r="G24" s="311"/>
      <c r="H24" s="497"/>
    </row>
    <row r="25" spans="1:8" ht="19.5" customHeight="1">
      <c r="A25" s="306"/>
      <c r="B25" s="307"/>
      <c r="C25" s="307"/>
      <c r="D25" s="192"/>
      <c r="E25" s="514"/>
      <c r="F25" s="134"/>
      <c r="G25" s="311"/>
      <c r="H25" s="497"/>
    </row>
    <row r="26" spans="1:8" ht="19.5" customHeight="1">
      <c r="A26" s="306"/>
      <c r="B26" s="307"/>
      <c r="C26" s="307"/>
      <c r="D26" s="192"/>
      <c r="E26" s="514"/>
      <c r="F26" s="134"/>
      <c r="G26" s="311"/>
      <c r="H26" s="497"/>
    </row>
    <row r="27" spans="1:8" ht="19.5" customHeight="1">
      <c r="A27" s="308"/>
      <c r="B27" s="309"/>
      <c r="C27" s="309"/>
      <c r="D27" s="201"/>
      <c r="E27" s="515"/>
      <c r="F27" s="178"/>
      <c r="G27" s="312"/>
      <c r="H27" s="505"/>
    </row>
    <row r="28" spans="1:8" ht="19.5" customHeight="1">
      <c r="A28" s="308"/>
      <c r="B28" s="309"/>
      <c r="C28" s="309"/>
      <c r="D28" s="201"/>
      <c r="E28" s="515"/>
      <c r="F28" s="178"/>
      <c r="G28" s="312"/>
      <c r="H28" s="505"/>
    </row>
    <row r="29" spans="1:8" ht="19.5" customHeight="1">
      <c r="A29" s="308"/>
      <c r="B29" s="309"/>
      <c r="C29" s="309"/>
      <c r="D29" s="201"/>
      <c r="E29" s="71"/>
      <c r="F29" s="178"/>
      <c r="G29" s="312"/>
      <c r="H29" s="505"/>
    </row>
    <row r="30" spans="1:8" ht="19.5" customHeight="1">
      <c r="A30" s="308"/>
      <c r="B30" s="309"/>
      <c r="C30" s="309"/>
      <c r="D30" s="201"/>
      <c r="E30" s="71"/>
      <c r="F30" s="178"/>
      <c r="G30" s="312"/>
      <c r="H30" s="505"/>
    </row>
    <row r="31" spans="1:8" ht="19.5" customHeight="1">
      <c r="A31" s="308"/>
      <c r="B31" s="309"/>
      <c r="C31" s="309"/>
      <c r="D31" s="201"/>
      <c r="E31" s="71"/>
      <c r="F31" s="178"/>
      <c r="G31" s="312"/>
      <c r="H31" s="505"/>
    </row>
    <row r="32" spans="1:8" ht="19.5" customHeight="1">
      <c r="A32" s="308"/>
      <c r="B32" s="309"/>
      <c r="C32" s="309"/>
      <c r="D32" s="201"/>
      <c r="E32" s="71"/>
      <c r="F32" s="178"/>
      <c r="G32" s="312"/>
      <c r="H32" s="505"/>
    </row>
    <row r="33" spans="1:8" ht="19.5" customHeight="1">
      <c r="A33" s="308"/>
      <c r="B33" s="309"/>
      <c r="C33" s="309"/>
      <c r="D33" s="201"/>
      <c r="E33" s="71"/>
      <c r="F33" s="178"/>
      <c r="G33" s="312"/>
      <c r="H33" s="505"/>
    </row>
    <row r="34" spans="1:8" ht="19.5" customHeight="1">
      <c r="A34" s="308"/>
      <c r="B34" s="309"/>
      <c r="C34" s="309"/>
      <c r="D34" s="201"/>
      <c r="E34" s="71"/>
      <c r="F34" s="178"/>
      <c r="G34" s="312"/>
      <c r="H34" s="505"/>
    </row>
    <row r="35" spans="1:8" ht="19.5" customHeight="1">
      <c r="A35" s="308"/>
      <c r="B35" s="309"/>
      <c r="C35" s="309"/>
      <c r="D35" s="201"/>
      <c r="E35" s="71"/>
      <c r="F35" s="178"/>
      <c r="G35" s="312"/>
      <c r="H35" s="505"/>
    </row>
    <row r="36" spans="1:8" ht="19.5" customHeight="1">
      <c r="A36" s="308"/>
      <c r="B36" s="309"/>
      <c r="C36" s="309"/>
      <c r="D36" s="201"/>
      <c r="E36" s="71"/>
      <c r="F36" s="178"/>
      <c r="G36" s="312"/>
      <c r="H36" s="505"/>
    </row>
    <row r="37" spans="1:8" ht="19.5" customHeight="1">
      <c r="A37" s="308"/>
      <c r="B37" s="309"/>
      <c r="C37" s="309"/>
      <c r="D37" s="201"/>
      <c r="E37" s="71"/>
      <c r="F37" s="178"/>
      <c r="G37" s="312"/>
      <c r="H37" s="505"/>
    </row>
    <row r="38" spans="1:8" ht="19.5" customHeight="1">
      <c r="A38" s="308"/>
      <c r="B38" s="309"/>
      <c r="C38" s="309"/>
      <c r="D38" s="201"/>
      <c r="E38" s="71"/>
      <c r="F38" s="178"/>
      <c r="G38" s="312"/>
      <c r="H38" s="505"/>
    </row>
    <row r="39" spans="1:8" ht="19.5" customHeight="1">
      <c r="A39" s="308"/>
      <c r="B39" s="309"/>
      <c r="C39" s="309"/>
      <c r="D39" s="201"/>
      <c r="E39" s="71"/>
      <c r="F39" s="178"/>
      <c r="G39" s="312"/>
      <c r="H39" s="505"/>
    </row>
    <row r="40" spans="1:8" ht="19.5" customHeight="1">
      <c r="A40" s="308"/>
      <c r="B40" s="309"/>
      <c r="C40" s="309"/>
      <c r="D40" s="201"/>
      <c r="E40" s="71"/>
      <c r="F40" s="178"/>
      <c r="G40" s="312"/>
      <c r="H40" s="505"/>
    </row>
    <row r="41" spans="1:8" ht="19.5" customHeight="1">
      <c r="A41" s="308"/>
      <c r="B41" s="309"/>
      <c r="C41" s="309"/>
      <c r="D41" s="201"/>
      <c r="E41" s="71"/>
      <c r="F41" s="178"/>
      <c r="G41" s="312"/>
      <c r="H41" s="505"/>
    </row>
    <row r="42" spans="1:8" ht="19.5" customHeight="1">
      <c r="A42" s="308"/>
      <c r="B42" s="309"/>
      <c r="C42" s="309"/>
      <c r="D42" s="201"/>
      <c r="E42" s="71"/>
      <c r="F42" s="178"/>
      <c r="G42" s="312"/>
      <c r="H42" s="505"/>
    </row>
    <row r="43" spans="1:8" ht="19.5" customHeight="1">
      <c r="A43" s="308"/>
      <c r="B43" s="309"/>
      <c r="C43" s="309"/>
      <c r="D43" s="201"/>
      <c r="E43" s="71"/>
      <c r="F43" s="178"/>
      <c r="G43" s="312"/>
      <c r="H43" s="505"/>
    </row>
    <row r="44" spans="1:8" ht="19.5" customHeight="1">
      <c r="A44" s="308"/>
      <c r="B44" s="309"/>
      <c r="C44" s="309"/>
      <c r="D44" s="201"/>
      <c r="E44" s="71"/>
      <c r="F44" s="178"/>
      <c r="G44" s="312"/>
      <c r="H44" s="505"/>
    </row>
    <row r="45" spans="1:8" ht="19.5" customHeight="1">
      <c r="A45" s="308"/>
      <c r="B45" s="309"/>
      <c r="C45" s="309"/>
      <c r="D45" s="201"/>
      <c r="E45" s="71"/>
      <c r="F45" s="178"/>
      <c r="G45" s="312"/>
      <c r="H45" s="505"/>
    </row>
    <row r="46" spans="1:8" ht="19.5" customHeight="1">
      <c r="A46" s="308"/>
      <c r="B46" s="309"/>
      <c r="C46" s="309"/>
      <c r="D46" s="201"/>
      <c r="E46" s="71"/>
      <c r="F46" s="178"/>
      <c r="G46" s="312"/>
      <c r="H46" s="505"/>
    </row>
    <row r="47" spans="1:8" ht="19.5" customHeight="1">
      <c r="A47" s="308"/>
      <c r="B47" s="309"/>
      <c r="C47" s="309"/>
      <c r="D47" s="196"/>
      <c r="E47" s="5"/>
      <c r="F47" s="6"/>
      <c r="G47" s="126"/>
      <c r="H47" s="505"/>
    </row>
    <row r="48" spans="1:8" s="13" customFormat="1" ht="19.5" customHeight="1">
      <c r="A48" s="15"/>
      <c r="B48" s="72"/>
      <c r="C48" s="72"/>
      <c r="D48" s="193"/>
      <c r="E48" s="7" t="str">
        <f>CONCATENATE(FIXED(COUNTA(E5:E47),0,0),"　店")</f>
        <v>19　店</v>
      </c>
      <c r="F48" s="9">
        <f>SUM(F5:F47)</f>
        <v>9550</v>
      </c>
      <c r="G48" s="9">
        <f>SUM(G5:G47)</f>
        <v>0</v>
      </c>
      <c r="H48" s="153">
        <f>SUM(H5:H47)</f>
        <v>37750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7:H48">
      <formula1>F27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allowBlank="1" showInputMessage="1" showErrorMessage="1" sqref="H3 H49 H5:H26"/>
    <dataValidation operator="lessThanOrEqual" showInputMessage="1" showErrorMessage="1" sqref="I1:IV2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Zeros="0" zoomScale="70" zoomScaleNormal="70" zoomScaleSheetLayoutView="55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R28" sqref="R28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SUM(C6,C27)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293" t="s">
        <v>22</v>
      </c>
      <c r="B5" s="294"/>
      <c r="C5" s="294"/>
      <c r="D5" s="191" t="s">
        <v>197</v>
      </c>
      <c r="E5" s="511" t="s">
        <v>1512</v>
      </c>
      <c r="F5" s="136">
        <v>550</v>
      </c>
      <c r="G5" s="316"/>
      <c r="H5" s="496">
        <v>1850</v>
      </c>
    </row>
    <row r="6" spans="1:8" ht="19.5" customHeight="1">
      <c r="A6" s="534">
        <f>SUM(F24)</f>
        <v>10550</v>
      </c>
      <c r="B6" s="99" t="s">
        <v>102</v>
      </c>
      <c r="C6" s="99">
        <f>SUM(G24)</f>
        <v>0</v>
      </c>
      <c r="D6" s="192" t="s">
        <v>198</v>
      </c>
      <c r="E6" s="511" t="s">
        <v>1513</v>
      </c>
      <c r="F6" s="136">
        <v>850</v>
      </c>
      <c r="G6" s="315"/>
      <c r="H6" s="497">
        <v>3450</v>
      </c>
    </row>
    <row r="7" spans="1:8" ht="19.5" customHeight="1">
      <c r="A7" s="97"/>
      <c r="B7" s="98"/>
      <c r="C7" s="98"/>
      <c r="D7" s="192" t="s">
        <v>199</v>
      </c>
      <c r="E7" s="511" t="s">
        <v>1514</v>
      </c>
      <c r="F7" s="136">
        <v>450</v>
      </c>
      <c r="G7" s="315"/>
      <c r="H7" s="497">
        <v>1750</v>
      </c>
    </row>
    <row r="8" spans="1:8" ht="19.5" customHeight="1">
      <c r="A8" s="97"/>
      <c r="B8" s="98"/>
      <c r="C8" s="98"/>
      <c r="D8" s="192" t="s">
        <v>200</v>
      </c>
      <c r="E8" s="511" t="s">
        <v>1515</v>
      </c>
      <c r="F8" s="136">
        <v>550</v>
      </c>
      <c r="G8" s="315"/>
      <c r="H8" s="497">
        <v>2050</v>
      </c>
    </row>
    <row r="9" spans="1:8" ht="19.5" customHeight="1">
      <c r="A9" s="97"/>
      <c r="B9" s="98"/>
      <c r="C9" s="98"/>
      <c r="D9" s="192" t="s">
        <v>201</v>
      </c>
      <c r="E9" s="511" t="s">
        <v>1472</v>
      </c>
      <c r="F9" s="136">
        <v>550</v>
      </c>
      <c r="G9" s="315"/>
      <c r="H9" s="497">
        <v>2150</v>
      </c>
    </row>
    <row r="10" spans="1:8" ht="19.5" customHeight="1">
      <c r="A10" s="97"/>
      <c r="B10" s="98"/>
      <c r="C10" s="98"/>
      <c r="D10" s="192" t="s">
        <v>202</v>
      </c>
      <c r="E10" s="511" t="s">
        <v>1516</v>
      </c>
      <c r="F10" s="136">
        <v>600</v>
      </c>
      <c r="G10" s="315"/>
      <c r="H10" s="497">
        <v>2050</v>
      </c>
    </row>
    <row r="11" spans="1:8" ht="19.5" customHeight="1">
      <c r="A11" s="97"/>
      <c r="B11" s="98"/>
      <c r="C11" s="98"/>
      <c r="D11" s="192" t="s">
        <v>203</v>
      </c>
      <c r="E11" s="511" t="s">
        <v>1517</v>
      </c>
      <c r="F11" s="136">
        <v>900</v>
      </c>
      <c r="G11" s="315"/>
      <c r="H11" s="497">
        <v>2600</v>
      </c>
    </row>
    <row r="12" spans="1:8" ht="19.5" customHeight="1">
      <c r="A12" s="97"/>
      <c r="B12" s="98"/>
      <c r="C12" s="98"/>
      <c r="D12" s="192" t="s">
        <v>204</v>
      </c>
      <c r="E12" s="511" t="s">
        <v>1518</v>
      </c>
      <c r="F12" s="136">
        <v>350</v>
      </c>
      <c r="G12" s="315"/>
      <c r="H12" s="497">
        <v>1200</v>
      </c>
    </row>
    <row r="13" spans="1:8" ht="19.5" customHeight="1">
      <c r="A13" s="97"/>
      <c r="B13" s="98"/>
      <c r="C13" s="98"/>
      <c r="D13" s="192" t="s">
        <v>205</v>
      </c>
      <c r="E13" s="511" t="s">
        <v>836</v>
      </c>
      <c r="F13" s="136">
        <v>1000</v>
      </c>
      <c r="G13" s="315"/>
      <c r="H13" s="497">
        <v>2950</v>
      </c>
    </row>
    <row r="14" spans="1:8" ht="19.5" customHeight="1">
      <c r="A14" s="97"/>
      <c r="B14" s="98"/>
      <c r="C14" s="98"/>
      <c r="D14" s="192" t="s">
        <v>206</v>
      </c>
      <c r="E14" s="511" t="s">
        <v>837</v>
      </c>
      <c r="F14" s="136">
        <v>900</v>
      </c>
      <c r="G14" s="315"/>
      <c r="H14" s="497">
        <v>3250</v>
      </c>
    </row>
    <row r="15" spans="1:8" ht="19.5" customHeight="1">
      <c r="A15" s="97"/>
      <c r="B15" s="98"/>
      <c r="C15" s="98"/>
      <c r="D15" s="192" t="s">
        <v>207</v>
      </c>
      <c r="E15" s="511" t="s">
        <v>838</v>
      </c>
      <c r="F15" s="136">
        <v>550</v>
      </c>
      <c r="G15" s="315"/>
      <c r="H15" s="497">
        <v>1800</v>
      </c>
    </row>
    <row r="16" spans="1:8" ht="19.5" customHeight="1">
      <c r="A16" s="97"/>
      <c r="B16" s="98"/>
      <c r="C16" s="98"/>
      <c r="D16" s="192" t="s">
        <v>208</v>
      </c>
      <c r="E16" s="511" t="s">
        <v>1519</v>
      </c>
      <c r="F16" s="136">
        <v>550</v>
      </c>
      <c r="G16" s="315"/>
      <c r="H16" s="497">
        <v>1700</v>
      </c>
    </row>
    <row r="17" spans="1:8" ht="19.5" customHeight="1">
      <c r="A17" s="97"/>
      <c r="B17" s="98"/>
      <c r="C17" s="98"/>
      <c r="D17" s="192" t="s">
        <v>209</v>
      </c>
      <c r="E17" s="511" t="s">
        <v>839</v>
      </c>
      <c r="F17" s="136">
        <v>700</v>
      </c>
      <c r="G17" s="315"/>
      <c r="H17" s="497">
        <v>2550</v>
      </c>
    </row>
    <row r="18" spans="1:8" ht="19.5" customHeight="1">
      <c r="A18" s="97"/>
      <c r="B18" s="98"/>
      <c r="C18" s="98"/>
      <c r="D18" s="192" t="s">
        <v>210</v>
      </c>
      <c r="E18" s="511" t="s">
        <v>840</v>
      </c>
      <c r="F18" s="136">
        <v>550</v>
      </c>
      <c r="G18" s="315"/>
      <c r="H18" s="497">
        <v>1400</v>
      </c>
    </row>
    <row r="19" spans="1:8" ht="19.5" customHeight="1">
      <c r="A19" s="97"/>
      <c r="B19" s="98"/>
      <c r="C19" s="98"/>
      <c r="D19" s="192" t="s">
        <v>211</v>
      </c>
      <c r="E19" s="511" t="s">
        <v>1462</v>
      </c>
      <c r="F19" s="136">
        <v>1050</v>
      </c>
      <c r="G19" s="315"/>
      <c r="H19" s="497">
        <v>4050</v>
      </c>
    </row>
    <row r="20" spans="1:8" ht="19.5" customHeight="1">
      <c r="A20" s="97"/>
      <c r="B20" s="98"/>
      <c r="C20" s="98"/>
      <c r="D20" s="192" t="s">
        <v>212</v>
      </c>
      <c r="E20" s="511" t="s">
        <v>841</v>
      </c>
      <c r="F20" s="136">
        <v>450</v>
      </c>
      <c r="G20" s="315"/>
      <c r="H20" s="497">
        <v>1650</v>
      </c>
    </row>
    <row r="21" spans="1:8" ht="19.5" customHeight="1">
      <c r="A21" s="97"/>
      <c r="B21" s="98"/>
      <c r="C21" s="98"/>
      <c r="D21" s="192"/>
      <c r="E21" s="511"/>
      <c r="F21" s="136"/>
      <c r="G21" s="315"/>
      <c r="H21" s="497"/>
    </row>
    <row r="22" spans="1:8" ht="19.5" customHeight="1">
      <c r="A22" s="97"/>
      <c r="B22" s="98"/>
      <c r="C22" s="98"/>
      <c r="D22" s="192"/>
      <c r="E22" s="511"/>
      <c r="F22" s="136"/>
      <c r="G22" s="315"/>
      <c r="H22" s="497"/>
    </row>
    <row r="23" spans="1:8" ht="19.5" customHeight="1">
      <c r="A23" s="97"/>
      <c r="B23" s="98"/>
      <c r="C23" s="98"/>
      <c r="D23" s="192"/>
      <c r="E23" s="516"/>
      <c r="F23" s="4"/>
      <c r="G23" s="125"/>
      <c r="H23" s="497"/>
    </row>
    <row r="24" spans="1:8" s="13" customFormat="1" ht="19.5" customHeight="1">
      <c r="A24" s="15"/>
      <c r="B24" s="72"/>
      <c r="C24" s="72"/>
      <c r="D24" s="193"/>
      <c r="E24" s="49" t="str">
        <f>CONCATENATE(FIXED(COUNTA(E5:E23),0,0),"　店")</f>
        <v>16　店</v>
      </c>
      <c r="F24" s="8">
        <f>SUM(F5:F23)</f>
        <v>10550</v>
      </c>
      <c r="G24" s="8">
        <f>SUM(G5:G23)</f>
        <v>0</v>
      </c>
      <c r="H24" s="506">
        <f>SUM(H5:H23)</f>
        <v>36450</v>
      </c>
    </row>
    <row r="25" spans="1:8" s="13" customFormat="1" ht="19.5" customHeight="1">
      <c r="A25" s="300"/>
      <c r="B25" s="301"/>
      <c r="C25" s="301"/>
      <c r="D25" s="196"/>
      <c r="E25" s="512"/>
      <c r="F25" s="6"/>
      <c r="G25" s="6"/>
      <c r="H25" s="505"/>
    </row>
    <row r="26" spans="1:8" ht="19.5" customHeight="1">
      <c r="A26" s="293" t="s">
        <v>23</v>
      </c>
      <c r="B26" s="294"/>
      <c r="C26" s="294"/>
      <c r="D26" s="191" t="s">
        <v>213</v>
      </c>
      <c r="E26" s="513" t="s">
        <v>842</v>
      </c>
      <c r="F26" s="137">
        <v>350</v>
      </c>
      <c r="G26" s="317"/>
      <c r="H26" s="496">
        <v>1150</v>
      </c>
    </row>
    <row r="27" spans="1:8" ht="19.5" customHeight="1">
      <c r="A27" s="534">
        <f>SUM(F48)</f>
        <v>9150</v>
      </c>
      <c r="B27" s="99" t="s">
        <v>104</v>
      </c>
      <c r="C27" s="99">
        <f>SUM(G48)</f>
        <v>0</v>
      </c>
      <c r="D27" s="192"/>
      <c r="E27" s="514" t="s">
        <v>843</v>
      </c>
      <c r="F27" s="138">
        <v>0</v>
      </c>
      <c r="G27" s="318"/>
      <c r="H27" s="497">
        <v>750</v>
      </c>
    </row>
    <row r="28" spans="1:8" ht="19.5" customHeight="1">
      <c r="A28" s="97"/>
      <c r="B28" s="98"/>
      <c r="C28" s="98"/>
      <c r="D28" s="192" t="s">
        <v>214</v>
      </c>
      <c r="E28" s="514" t="s">
        <v>844</v>
      </c>
      <c r="F28" s="138">
        <v>500</v>
      </c>
      <c r="G28" s="318"/>
      <c r="H28" s="497">
        <v>2050</v>
      </c>
    </row>
    <row r="29" spans="1:8" ht="19.5" customHeight="1">
      <c r="A29" s="97"/>
      <c r="B29" s="98"/>
      <c r="C29" s="98"/>
      <c r="D29" s="192" t="s">
        <v>215</v>
      </c>
      <c r="E29" s="514" t="s">
        <v>845</v>
      </c>
      <c r="F29" s="138">
        <v>450</v>
      </c>
      <c r="G29" s="318"/>
      <c r="H29" s="497">
        <v>1750</v>
      </c>
    </row>
    <row r="30" spans="1:8" ht="19.5" customHeight="1">
      <c r="A30" s="97"/>
      <c r="B30" s="98"/>
      <c r="C30" s="98"/>
      <c r="D30" s="192" t="s">
        <v>216</v>
      </c>
      <c r="E30" s="514" t="s">
        <v>846</v>
      </c>
      <c r="F30" s="138">
        <v>350</v>
      </c>
      <c r="G30" s="318"/>
      <c r="H30" s="497">
        <v>1350</v>
      </c>
    </row>
    <row r="31" spans="1:8" ht="19.5" customHeight="1">
      <c r="A31" s="97"/>
      <c r="B31" s="98"/>
      <c r="C31" s="98"/>
      <c r="D31" s="192" t="s">
        <v>217</v>
      </c>
      <c r="E31" s="514" t="s">
        <v>847</v>
      </c>
      <c r="F31" s="138">
        <v>600</v>
      </c>
      <c r="G31" s="318"/>
      <c r="H31" s="497">
        <v>2650</v>
      </c>
    </row>
    <row r="32" spans="1:8" ht="19.5" customHeight="1">
      <c r="A32" s="97"/>
      <c r="B32" s="98"/>
      <c r="C32" s="98"/>
      <c r="D32" s="192" t="s">
        <v>218</v>
      </c>
      <c r="E32" s="514" t="s">
        <v>1563</v>
      </c>
      <c r="F32" s="138">
        <v>150</v>
      </c>
      <c r="G32" s="318"/>
      <c r="H32" s="497">
        <v>1150</v>
      </c>
    </row>
    <row r="33" spans="1:8" ht="19.5" customHeight="1">
      <c r="A33" s="97"/>
      <c r="B33" s="98"/>
      <c r="C33" s="98"/>
      <c r="D33" s="192" t="s">
        <v>219</v>
      </c>
      <c r="E33" s="514" t="s">
        <v>1564</v>
      </c>
      <c r="F33" s="138">
        <v>650</v>
      </c>
      <c r="G33" s="318"/>
      <c r="H33" s="497">
        <v>2300</v>
      </c>
    </row>
    <row r="34" spans="1:8" ht="19.5" customHeight="1">
      <c r="A34" s="97"/>
      <c r="B34" s="98"/>
      <c r="C34" s="98"/>
      <c r="D34" s="192" t="s">
        <v>220</v>
      </c>
      <c r="E34" s="514" t="s">
        <v>848</v>
      </c>
      <c r="F34" s="138">
        <v>450</v>
      </c>
      <c r="G34" s="318"/>
      <c r="H34" s="497">
        <v>1900</v>
      </c>
    </row>
    <row r="35" spans="1:8" ht="19.5" customHeight="1">
      <c r="A35" s="97"/>
      <c r="B35" s="98"/>
      <c r="C35" s="98"/>
      <c r="D35" s="192" t="s">
        <v>221</v>
      </c>
      <c r="E35" s="514" t="s">
        <v>1565</v>
      </c>
      <c r="F35" s="138">
        <v>650</v>
      </c>
      <c r="G35" s="318"/>
      <c r="H35" s="497">
        <v>2400</v>
      </c>
    </row>
    <row r="36" spans="1:8" ht="19.5" customHeight="1">
      <c r="A36" s="97"/>
      <c r="B36" s="98"/>
      <c r="C36" s="98"/>
      <c r="D36" s="192" t="s">
        <v>222</v>
      </c>
      <c r="E36" s="514" t="s">
        <v>1566</v>
      </c>
      <c r="F36" s="138">
        <v>450</v>
      </c>
      <c r="G36" s="318"/>
      <c r="H36" s="497">
        <v>1850</v>
      </c>
    </row>
    <row r="37" spans="1:8" ht="19.5" customHeight="1">
      <c r="A37" s="97"/>
      <c r="B37" s="98"/>
      <c r="C37" s="98"/>
      <c r="D37" s="192" t="s">
        <v>223</v>
      </c>
      <c r="E37" s="514" t="s">
        <v>1520</v>
      </c>
      <c r="F37" s="138">
        <v>500</v>
      </c>
      <c r="G37" s="318"/>
      <c r="H37" s="497">
        <v>2050</v>
      </c>
    </row>
    <row r="38" spans="1:8" ht="19.5" customHeight="1">
      <c r="A38" s="97"/>
      <c r="B38" s="98"/>
      <c r="C38" s="98"/>
      <c r="D38" s="192" t="s">
        <v>224</v>
      </c>
      <c r="E38" s="514" t="s">
        <v>849</v>
      </c>
      <c r="F38" s="138">
        <v>500</v>
      </c>
      <c r="G38" s="318"/>
      <c r="H38" s="497">
        <v>2100</v>
      </c>
    </row>
    <row r="39" spans="1:8" ht="19.5" customHeight="1">
      <c r="A39" s="97"/>
      <c r="B39" s="98"/>
      <c r="C39" s="98"/>
      <c r="D39" s="192" t="s">
        <v>225</v>
      </c>
      <c r="E39" s="514" t="s">
        <v>850</v>
      </c>
      <c r="F39" s="138">
        <v>550</v>
      </c>
      <c r="G39" s="318"/>
      <c r="H39" s="497">
        <v>2250</v>
      </c>
    </row>
    <row r="40" spans="1:8" ht="19.5" customHeight="1">
      <c r="A40" s="97"/>
      <c r="B40" s="98"/>
      <c r="C40" s="98"/>
      <c r="D40" s="192" t="s">
        <v>226</v>
      </c>
      <c r="E40" s="514" t="s">
        <v>851</v>
      </c>
      <c r="F40" s="138">
        <v>250</v>
      </c>
      <c r="G40" s="318"/>
      <c r="H40" s="497">
        <v>900</v>
      </c>
    </row>
    <row r="41" spans="1:8" ht="19.5" customHeight="1">
      <c r="A41" s="97"/>
      <c r="B41" s="98"/>
      <c r="C41" s="98"/>
      <c r="D41" s="192" t="s">
        <v>227</v>
      </c>
      <c r="E41" s="514" t="s">
        <v>852</v>
      </c>
      <c r="F41" s="138">
        <v>200</v>
      </c>
      <c r="G41" s="318"/>
      <c r="H41" s="497">
        <v>1000</v>
      </c>
    </row>
    <row r="42" spans="1:8" ht="19.5" customHeight="1">
      <c r="A42" s="97"/>
      <c r="B42" s="98"/>
      <c r="C42" s="98"/>
      <c r="D42" s="192" t="s">
        <v>228</v>
      </c>
      <c r="E42" s="514" t="s">
        <v>853</v>
      </c>
      <c r="F42" s="138">
        <v>400</v>
      </c>
      <c r="G42" s="318"/>
      <c r="H42" s="497">
        <v>1700</v>
      </c>
    </row>
    <row r="43" spans="1:8" ht="19.5" customHeight="1">
      <c r="A43" s="97"/>
      <c r="B43" s="98"/>
      <c r="C43" s="98"/>
      <c r="D43" s="192" t="s">
        <v>229</v>
      </c>
      <c r="E43" s="514" t="s">
        <v>854</v>
      </c>
      <c r="F43" s="138">
        <v>450</v>
      </c>
      <c r="G43" s="318"/>
      <c r="H43" s="497">
        <v>1600</v>
      </c>
    </row>
    <row r="44" spans="1:8" ht="19.5" customHeight="1">
      <c r="A44" s="97"/>
      <c r="B44" s="98"/>
      <c r="C44" s="98"/>
      <c r="D44" s="192" t="s">
        <v>230</v>
      </c>
      <c r="E44" s="514" t="s">
        <v>855</v>
      </c>
      <c r="F44" s="138">
        <v>1000</v>
      </c>
      <c r="G44" s="318"/>
      <c r="H44" s="497">
        <v>4150</v>
      </c>
    </row>
    <row r="45" spans="1:8" ht="19.5" customHeight="1">
      <c r="A45" s="97"/>
      <c r="B45" s="98"/>
      <c r="C45" s="98"/>
      <c r="D45" s="192" t="s">
        <v>231</v>
      </c>
      <c r="E45" s="514" t="s">
        <v>856</v>
      </c>
      <c r="F45" s="138">
        <v>700</v>
      </c>
      <c r="G45" s="318"/>
      <c r="H45" s="497">
        <v>2950</v>
      </c>
    </row>
    <row r="46" spans="1:8" ht="19.5" customHeight="1">
      <c r="A46" s="300"/>
      <c r="B46" s="301"/>
      <c r="C46" s="301"/>
      <c r="D46" s="201"/>
      <c r="E46" s="515"/>
      <c r="F46" s="278"/>
      <c r="G46" s="319"/>
      <c r="H46" s="505"/>
    </row>
    <row r="47" spans="1:8" ht="19.5" customHeight="1">
      <c r="A47" s="300"/>
      <c r="B47" s="301"/>
      <c r="C47" s="301"/>
      <c r="D47" s="196"/>
      <c r="E47" s="515"/>
      <c r="F47" s="6"/>
      <c r="G47" s="126"/>
      <c r="H47" s="505"/>
    </row>
    <row r="48" spans="1:8" s="13" customFormat="1" ht="19.5" customHeight="1">
      <c r="A48" s="15"/>
      <c r="B48" s="72"/>
      <c r="C48" s="72"/>
      <c r="D48" s="193"/>
      <c r="E48" s="49" t="str">
        <f>CONCATENATE(FIXED(COUNTA(E26:E47),0,0),"　店")</f>
        <v>20　店</v>
      </c>
      <c r="F48" s="9">
        <f>SUM(F26:F47)</f>
        <v>9150</v>
      </c>
      <c r="G48" s="9">
        <f>SUM(G26:G47)</f>
        <v>0</v>
      </c>
      <c r="H48" s="152">
        <f>SUM(H26:H47)</f>
        <v>38000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0" ht="13.5">
      <c r="H50" s="523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allowBlank="1" showInputMessage="1" showErrorMessage="1" sqref="H25">
      <formula1>F25</formula1>
    </dataValidation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26:H45 H5:H2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F12" sqref="F12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9" width="7.625" style="10" customWidth="1"/>
    <col min="10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SUM(C6,C30)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293" t="s">
        <v>25</v>
      </c>
      <c r="B5" s="294"/>
      <c r="C5" s="294"/>
      <c r="D5" s="191" t="s">
        <v>232</v>
      </c>
      <c r="E5" s="517" t="s">
        <v>1039</v>
      </c>
      <c r="F5" s="139">
        <v>2050</v>
      </c>
      <c r="G5" s="320"/>
      <c r="H5" s="496">
        <v>7800</v>
      </c>
    </row>
    <row r="6" spans="1:8" ht="19.5" customHeight="1">
      <c r="A6" s="534">
        <f>SUM(F27)</f>
        <v>9500</v>
      </c>
      <c r="B6" s="99" t="s">
        <v>105</v>
      </c>
      <c r="C6" s="99">
        <f>SUM(G27)</f>
        <v>0</v>
      </c>
      <c r="D6" s="192" t="s">
        <v>233</v>
      </c>
      <c r="E6" s="518" t="s">
        <v>1040</v>
      </c>
      <c r="F6" s="140">
        <v>850</v>
      </c>
      <c r="G6" s="321"/>
      <c r="H6" s="497">
        <v>3700</v>
      </c>
    </row>
    <row r="7" spans="1:8" ht="19.5" customHeight="1">
      <c r="A7" s="306"/>
      <c r="B7" s="307"/>
      <c r="C7" s="307"/>
      <c r="D7" s="192" t="s">
        <v>234</v>
      </c>
      <c r="E7" s="518" t="s">
        <v>1041</v>
      </c>
      <c r="F7" s="140">
        <v>600</v>
      </c>
      <c r="G7" s="321"/>
      <c r="H7" s="497">
        <v>2300</v>
      </c>
    </row>
    <row r="8" spans="1:8" ht="19.5" customHeight="1">
      <c r="A8" s="306"/>
      <c r="B8" s="307"/>
      <c r="C8" s="307"/>
      <c r="D8" s="192" t="s">
        <v>235</v>
      </c>
      <c r="E8" s="518" t="s">
        <v>1042</v>
      </c>
      <c r="F8" s="140">
        <v>400</v>
      </c>
      <c r="G8" s="321"/>
      <c r="H8" s="497">
        <v>2250</v>
      </c>
    </row>
    <row r="9" spans="1:8" ht="19.5" customHeight="1">
      <c r="A9" s="306"/>
      <c r="B9" s="307"/>
      <c r="C9" s="307"/>
      <c r="D9" s="192" t="s">
        <v>236</v>
      </c>
      <c r="E9" s="518" t="s">
        <v>1043</v>
      </c>
      <c r="F9" s="140">
        <v>650</v>
      </c>
      <c r="G9" s="321"/>
      <c r="H9" s="497">
        <v>4150</v>
      </c>
    </row>
    <row r="10" spans="1:8" ht="19.5" customHeight="1">
      <c r="A10" s="306"/>
      <c r="B10" s="307"/>
      <c r="C10" s="307"/>
      <c r="D10" s="192" t="s">
        <v>237</v>
      </c>
      <c r="E10" s="518" t="s">
        <v>1044</v>
      </c>
      <c r="F10" s="140">
        <v>450</v>
      </c>
      <c r="G10" s="321"/>
      <c r="H10" s="497">
        <v>1700</v>
      </c>
    </row>
    <row r="11" spans="1:8" ht="19.5" customHeight="1">
      <c r="A11" s="306"/>
      <c r="B11" s="307"/>
      <c r="C11" s="307"/>
      <c r="D11" s="192" t="s">
        <v>238</v>
      </c>
      <c r="E11" s="518" t="s">
        <v>1045</v>
      </c>
      <c r="F11" s="140">
        <v>300</v>
      </c>
      <c r="G11" s="321"/>
      <c r="H11" s="497">
        <v>1450</v>
      </c>
    </row>
    <row r="12" spans="1:8" ht="19.5" customHeight="1">
      <c r="A12" s="306"/>
      <c r="B12" s="307"/>
      <c r="C12" s="307"/>
      <c r="D12" s="192" t="s">
        <v>239</v>
      </c>
      <c r="E12" s="518" t="s">
        <v>1046</v>
      </c>
      <c r="F12" s="140">
        <v>300</v>
      </c>
      <c r="G12" s="321"/>
      <c r="H12" s="497">
        <v>1300</v>
      </c>
    </row>
    <row r="13" spans="1:8" ht="19.5" customHeight="1">
      <c r="A13" s="306"/>
      <c r="B13" s="307"/>
      <c r="C13" s="307"/>
      <c r="D13" s="192" t="s">
        <v>240</v>
      </c>
      <c r="E13" s="518" t="s">
        <v>1047</v>
      </c>
      <c r="F13" s="140">
        <v>1000</v>
      </c>
      <c r="G13" s="321"/>
      <c r="H13" s="497">
        <v>3950</v>
      </c>
    </row>
    <row r="14" spans="1:8" ht="19.5" customHeight="1">
      <c r="A14" s="306"/>
      <c r="B14" s="307"/>
      <c r="C14" s="307"/>
      <c r="D14" s="192" t="s">
        <v>241</v>
      </c>
      <c r="E14" s="518" t="s">
        <v>1048</v>
      </c>
      <c r="F14" s="140">
        <v>1000</v>
      </c>
      <c r="G14" s="321"/>
      <c r="H14" s="497">
        <v>3150</v>
      </c>
    </row>
    <row r="15" spans="1:8" ht="19.5" customHeight="1">
      <c r="A15" s="306"/>
      <c r="B15" s="307"/>
      <c r="C15" s="307"/>
      <c r="D15" s="192" t="s">
        <v>242</v>
      </c>
      <c r="E15" s="518" t="s">
        <v>1049</v>
      </c>
      <c r="F15" s="140">
        <v>400</v>
      </c>
      <c r="G15" s="321"/>
      <c r="H15" s="497">
        <v>1500</v>
      </c>
    </row>
    <row r="16" spans="1:8" ht="19.5" customHeight="1">
      <c r="A16" s="306"/>
      <c r="B16" s="307"/>
      <c r="C16" s="307"/>
      <c r="D16" s="192" t="s">
        <v>243</v>
      </c>
      <c r="E16" s="518" t="s">
        <v>1050</v>
      </c>
      <c r="F16" s="140">
        <v>450</v>
      </c>
      <c r="G16" s="321"/>
      <c r="H16" s="497">
        <v>2100</v>
      </c>
    </row>
    <row r="17" spans="1:8" ht="19.5" customHeight="1">
      <c r="A17" s="306"/>
      <c r="B17" s="307"/>
      <c r="C17" s="307"/>
      <c r="D17" s="192" t="s">
        <v>244</v>
      </c>
      <c r="E17" s="518" t="s">
        <v>1051</v>
      </c>
      <c r="F17" s="140">
        <v>550</v>
      </c>
      <c r="G17" s="321"/>
      <c r="H17" s="497">
        <v>1900</v>
      </c>
    </row>
    <row r="18" spans="1:8" ht="19.5" customHeight="1">
      <c r="A18" s="306"/>
      <c r="B18" s="307"/>
      <c r="C18" s="307"/>
      <c r="D18" s="192" t="s">
        <v>245</v>
      </c>
      <c r="E18" s="518" t="s">
        <v>1052</v>
      </c>
      <c r="F18" s="140">
        <v>500</v>
      </c>
      <c r="G18" s="321"/>
      <c r="H18" s="497">
        <v>1850</v>
      </c>
    </row>
    <row r="19" spans="1:8" ht="19.5" customHeight="1">
      <c r="A19" s="306"/>
      <c r="B19" s="307"/>
      <c r="C19" s="307"/>
      <c r="D19" s="192"/>
      <c r="E19" s="518"/>
      <c r="F19" s="140"/>
      <c r="G19" s="321"/>
      <c r="H19" s="497"/>
    </row>
    <row r="20" spans="1:8" ht="19.5" customHeight="1">
      <c r="A20" s="306"/>
      <c r="B20" s="307"/>
      <c r="C20" s="307"/>
      <c r="D20" s="192"/>
      <c r="E20" s="518"/>
      <c r="F20" s="140"/>
      <c r="G20" s="321"/>
      <c r="H20" s="497"/>
    </row>
    <row r="21" spans="1:8" ht="19.5" customHeight="1">
      <c r="A21" s="97"/>
      <c r="B21" s="98"/>
      <c r="C21" s="98"/>
      <c r="D21" s="192"/>
      <c r="E21" s="518"/>
      <c r="F21" s="140"/>
      <c r="G21" s="321"/>
      <c r="H21" s="497"/>
    </row>
    <row r="22" spans="1:8" ht="19.5" customHeight="1">
      <c r="A22" s="97"/>
      <c r="B22" s="98"/>
      <c r="C22" s="98"/>
      <c r="D22" s="192"/>
      <c r="E22" s="518"/>
      <c r="F22" s="140"/>
      <c r="G22" s="321"/>
      <c r="H22" s="497"/>
    </row>
    <row r="23" spans="1:8" ht="19.5" customHeight="1">
      <c r="A23" s="97"/>
      <c r="B23" s="98"/>
      <c r="C23" s="98"/>
      <c r="D23" s="192"/>
      <c r="E23" s="518"/>
      <c r="F23" s="140"/>
      <c r="G23" s="321"/>
      <c r="H23" s="497"/>
    </row>
    <row r="24" spans="1:8" ht="19.5" customHeight="1">
      <c r="A24" s="97"/>
      <c r="B24" s="98"/>
      <c r="C24" s="98"/>
      <c r="D24" s="192"/>
      <c r="E24" s="518"/>
      <c r="F24" s="140"/>
      <c r="G24" s="321"/>
      <c r="H24" s="497"/>
    </row>
    <row r="25" spans="1:8" ht="19.5" customHeight="1">
      <c r="A25" s="97"/>
      <c r="B25" s="98"/>
      <c r="C25" s="98"/>
      <c r="D25" s="195"/>
      <c r="E25" s="518"/>
      <c r="F25" s="140"/>
      <c r="G25" s="321"/>
      <c r="H25" s="497"/>
    </row>
    <row r="26" spans="1:8" ht="19.5" customHeight="1">
      <c r="A26" s="97"/>
      <c r="B26" s="98"/>
      <c r="C26" s="98"/>
      <c r="D26" s="195"/>
      <c r="E26" s="519"/>
      <c r="F26" s="4"/>
      <c r="G26" s="125"/>
      <c r="H26" s="497"/>
    </row>
    <row r="27" spans="1:8" s="13" customFormat="1" ht="19.5" customHeight="1">
      <c r="A27" s="15"/>
      <c r="B27" s="72"/>
      <c r="C27" s="72"/>
      <c r="D27" s="193"/>
      <c r="E27" s="49" t="str">
        <f>CONCATENATE(FIXED(COUNTA(E5:E26),0,0),"　店")</f>
        <v>14　店</v>
      </c>
      <c r="F27" s="8">
        <f>SUM(F5:F26)</f>
        <v>9500</v>
      </c>
      <c r="G27" s="8">
        <f>SUM(G5:G26)</f>
        <v>0</v>
      </c>
      <c r="H27" s="506">
        <f>SUM(H5:H26)</f>
        <v>39100</v>
      </c>
    </row>
    <row r="28" spans="1:8" s="13" customFormat="1" ht="19.5" customHeight="1">
      <c r="A28" s="300"/>
      <c r="B28" s="301"/>
      <c r="C28" s="301"/>
      <c r="D28" s="196"/>
      <c r="E28" s="512"/>
      <c r="F28" s="6"/>
      <c r="G28" s="6"/>
      <c r="H28" s="505"/>
    </row>
    <row r="29" spans="1:8" ht="19.5" customHeight="1">
      <c r="A29" s="293" t="s">
        <v>24</v>
      </c>
      <c r="B29" s="294"/>
      <c r="C29" s="294"/>
      <c r="D29" s="191" t="s">
        <v>246</v>
      </c>
      <c r="E29" s="520" t="s">
        <v>1484</v>
      </c>
      <c r="F29" s="141">
        <v>400</v>
      </c>
      <c r="G29" s="322"/>
      <c r="H29" s="496">
        <v>1250</v>
      </c>
    </row>
    <row r="30" spans="1:8" ht="19.5" customHeight="1">
      <c r="A30" s="534">
        <f>SUM(F48)</f>
        <v>8400</v>
      </c>
      <c r="B30" s="99" t="s">
        <v>106</v>
      </c>
      <c r="C30" s="99">
        <f>SUM(G48)</f>
        <v>0</v>
      </c>
      <c r="D30" s="192" t="s">
        <v>247</v>
      </c>
      <c r="E30" s="521" t="s">
        <v>1485</v>
      </c>
      <c r="F30" s="142">
        <v>650</v>
      </c>
      <c r="G30" s="323"/>
      <c r="H30" s="497">
        <v>1800</v>
      </c>
    </row>
    <row r="31" spans="1:8" ht="19.5" customHeight="1">
      <c r="A31" s="306"/>
      <c r="B31" s="307"/>
      <c r="C31" s="307"/>
      <c r="D31" s="192" t="s">
        <v>248</v>
      </c>
      <c r="E31" s="521" t="s">
        <v>857</v>
      </c>
      <c r="F31" s="142">
        <v>300</v>
      </c>
      <c r="G31" s="323"/>
      <c r="H31" s="497">
        <v>900</v>
      </c>
    </row>
    <row r="32" spans="1:8" ht="19.5" customHeight="1">
      <c r="A32" s="306"/>
      <c r="B32" s="307"/>
      <c r="C32" s="307"/>
      <c r="D32" s="192" t="s">
        <v>249</v>
      </c>
      <c r="E32" s="521" t="s">
        <v>1483</v>
      </c>
      <c r="F32" s="142">
        <v>650</v>
      </c>
      <c r="G32" s="323"/>
      <c r="H32" s="497">
        <v>2150</v>
      </c>
    </row>
    <row r="33" spans="1:8" ht="19.5" customHeight="1">
      <c r="A33" s="306"/>
      <c r="B33" s="307"/>
      <c r="C33" s="307"/>
      <c r="D33" s="192" t="s">
        <v>250</v>
      </c>
      <c r="E33" s="521" t="s">
        <v>858</v>
      </c>
      <c r="F33" s="142">
        <v>600</v>
      </c>
      <c r="G33" s="323"/>
      <c r="H33" s="497">
        <v>1900</v>
      </c>
    </row>
    <row r="34" spans="1:8" ht="19.5" customHeight="1">
      <c r="A34" s="306"/>
      <c r="B34" s="307"/>
      <c r="C34" s="307"/>
      <c r="D34" s="192" t="s">
        <v>251</v>
      </c>
      <c r="E34" s="521" t="s">
        <v>1482</v>
      </c>
      <c r="F34" s="142">
        <v>450</v>
      </c>
      <c r="G34" s="323"/>
      <c r="H34" s="497">
        <v>1350</v>
      </c>
    </row>
    <row r="35" spans="1:8" ht="19.5" customHeight="1">
      <c r="A35" s="306"/>
      <c r="B35" s="307"/>
      <c r="C35" s="307"/>
      <c r="D35" s="192" t="s">
        <v>252</v>
      </c>
      <c r="E35" s="521" t="s">
        <v>1486</v>
      </c>
      <c r="F35" s="142">
        <v>1400</v>
      </c>
      <c r="G35" s="323"/>
      <c r="H35" s="497">
        <v>4150</v>
      </c>
    </row>
    <row r="36" spans="1:8" ht="19.5" customHeight="1">
      <c r="A36" s="306"/>
      <c r="B36" s="307"/>
      <c r="C36" s="307"/>
      <c r="D36" s="192" t="s">
        <v>253</v>
      </c>
      <c r="E36" s="521" t="s">
        <v>1487</v>
      </c>
      <c r="F36" s="142">
        <v>450</v>
      </c>
      <c r="G36" s="323"/>
      <c r="H36" s="497">
        <v>1600</v>
      </c>
    </row>
    <row r="37" spans="1:8" ht="19.5" customHeight="1">
      <c r="A37" s="306"/>
      <c r="B37" s="307"/>
      <c r="C37" s="307"/>
      <c r="D37" s="192" t="s">
        <v>254</v>
      </c>
      <c r="E37" s="521" t="s">
        <v>1488</v>
      </c>
      <c r="F37" s="142">
        <v>450</v>
      </c>
      <c r="G37" s="323"/>
      <c r="H37" s="497">
        <v>1300</v>
      </c>
    </row>
    <row r="38" spans="1:8" ht="19.5" customHeight="1">
      <c r="A38" s="97"/>
      <c r="B38" s="98"/>
      <c r="C38" s="98"/>
      <c r="D38" s="192" t="s">
        <v>255</v>
      </c>
      <c r="E38" s="521" t="s">
        <v>1053</v>
      </c>
      <c r="F38" s="142">
        <v>950</v>
      </c>
      <c r="G38" s="323"/>
      <c r="H38" s="497">
        <v>2900</v>
      </c>
    </row>
    <row r="39" spans="1:8" ht="19.5" customHeight="1">
      <c r="A39" s="97"/>
      <c r="B39" s="98"/>
      <c r="C39" s="98"/>
      <c r="D39" s="192" t="s">
        <v>256</v>
      </c>
      <c r="E39" s="521" t="s">
        <v>1054</v>
      </c>
      <c r="F39" s="142">
        <v>700</v>
      </c>
      <c r="G39" s="323"/>
      <c r="H39" s="497">
        <v>2500</v>
      </c>
    </row>
    <row r="40" spans="1:8" ht="19.5" customHeight="1">
      <c r="A40" s="97"/>
      <c r="B40" s="98"/>
      <c r="C40" s="98"/>
      <c r="D40" s="192" t="s">
        <v>257</v>
      </c>
      <c r="E40" s="521" t="s">
        <v>859</v>
      </c>
      <c r="F40" s="142">
        <v>600</v>
      </c>
      <c r="G40" s="323"/>
      <c r="H40" s="497">
        <v>1750</v>
      </c>
    </row>
    <row r="41" spans="1:8" ht="19.5" customHeight="1">
      <c r="A41" s="97"/>
      <c r="B41" s="98"/>
      <c r="C41" s="98"/>
      <c r="D41" s="192" t="s">
        <v>258</v>
      </c>
      <c r="E41" s="521" t="s">
        <v>1489</v>
      </c>
      <c r="F41" s="142">
        <v>800</v>
      </c>
      <c r="G41" s="323"/>
      <c r="H41" s="497">
        <v>2450</v>
      </c>
    </row>
    <row r="42" spans="1:8" ht="19.5" customHeight="1">
      <c r="A42" s="97"/>
      <c r="B42" s="98"/>
      <c r="C42" s="98"/>
      <c r="D42" s="192"/>
      <c r="E42" s="521"/>
      <c r="F42" s="142"/>
      <c r="G42" s="323"/>
      <c r="H42" s="497"/>
    </row>
    <row r="43" spans="1:8" ht="19.5" customHeight="1">
      <c r="A43" s="97"/>
      <c r="B43" s="98"/>
      <c r="C43" s="98"/>
      <c r="D43" s="192"/>
      <c r="E43" s="519"/>
      <c r="F43" s="4"/>
      <c r="G43" s="125"/>
      <c r="H43" s="497"/>
    </row>
    <row r="44" spans="1:8" ht="19.5" customHeight="1">
      <c r="A44" s="97"/>
      <c r="B44" s="98"/>
      <c r="C44" s="98"/>
      <c r="D44" s="192"/>
      <c r="E44" s="519"/>
      <c r="F44" s="4"/>
      <c r="G44" s="125"/>
      <c r="H44" s="497"/>
    </row>
    <row r="45" spans="1:8" ht="19.5" customHeight="1">
      <c r="A45" s="97"/>
      <c r="B45" s="98"/>
      <c r="C45" s="98"/>
      <c r="D45" s="195"/>
      <c r="E45" s="519"/>
      <c r="F45" s="4"/>
      <c r="G45" s="125"/>
      <c r="H45" s="497"/>
    </row>
    <row r="46" spans="1:8" ht="19.5" customHeight="1">
      <c r="A46" s="300"/>
      <c r="B46" s="301"/>
      <c r="C46" s="301"/>
      <c r="D46" s="196"/>
      <c r="E46" s="512"/>
      <c r="F46" s="6"/>
      <c r="G46" s="126"/>
      <c r="H46" s="505"/>
    </row>
    <row r="47" spans="1:8" ht="19.5" customHeight="1">
      <c r="A47" s="300"/>
      <c r="B47" s="301"/>
      <c r="C47" s="301"/>
      <c r="D47" s="196"/>
      <c r="E47" s="512"/>
      <c r="F47" s="6"/>
      <c r="G47" s="126"/>
      <c r="H47" s="505"/>
    </row>
    <row r="48" spans="1:8" s="13" customFormat="1" ht="19.5" customHeight="1">
      <c r="A48" s="15"/>
      <c r="B48" s="72"/>
      <c r="C48" s="72"/>
      <c r="D48" s="193"/>
      <c r="E48" s="49" t="str">
        <f>CONCATENATE(FIXED(COUNTA(E29:E47),0,0),"　店")</f>
        <v>13　店</v>
      </c>
      <c r="F48" s="9">
        <f>SUM(F29:F47)</f>
        <v>8400</v>
      </c>
      <c r="G48" s="9">
        <f>SUM(G29:G47)</f>
        <v>0</v>
      </c>
      <c r="H48" s="152">
        <f>SUM(H29:H47)</f>
        <v>26000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  <row r="50" ht="13.5">
      <c r="H50" s="523"/>
    </row>
    <row r="51" ht="13.5">
      <c r="H51" s="523"/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29:H41 H5:H25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9:G47 G5:G26">
      <formula1>F29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SheetLayoutView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0" customWidth="1"/>
    <col min="2" max="2" width="2.625" style="10" customWidth="1"/>
    <col min="3" max="3" width="10.625" style="10" customWidth="1"/>
    <col min="4" max="4" width="8.625" style="207" customWidth="1"/>
    <col min="5" max="7" width="20.625" style="14" customWidth="1"/>
    <col min="8" max="8" width="20.625" style="11" customWidth="1"/>
    <col min="9" max="16384" width="9.00390625" style="10" customWidth="1"/>
  </cols>
  <sheetData>
    <row r="1" spans="1:8" ht="39.75" customHeight="1">
      <c r="A1" s="662" t="s">
        <v>0</v>
      </c>
      <c r="B1" s="663"/>
      <c r="C1" s="664"/>
      <c r="D1" s="286" t="s">
        <v>117</v>
      </c>
      <c r="E1" s="651"/>
      <c r="F1" s="652"/>
      <c r="G1" s="285" t="s">
        <v>826</v>
      </c>
      <c r="H1" s="504"/>
    </row>
    <row r="2" spans="1:8" ht="39.75" customHeight="1">
      <c r="A2" s="659"/>
      <c r="B2" s="660"/>
      <c r="C2" s="661"/>
      <c r="D2" s="286" t="s">
        <v>118</v>
      </c>
      <c r="E2" s="653"/>
      <c r="F2" s="652"/>
      <c r="G2" s="285" t="s">
        <v>16</v>
      </c>
      <c r="H2" s="527">
        <f>SUM(C6,C27)</f>
        <v>0</v>
      </c>
    </row>
    <row r="3" spans="5:8" ht="24.75" customHeight="1">
      <c r="E3" s="654"/>
      <c r="F3" s="654"/>
      <c r="G3" s="657"/>
      <c r="H3" s="666"/>
    </row>
    <row r="4" spans="1:8" s="13" customFormat="1" ht="19.5" customHeight="1">
      <c r="A4" s="655" t="s">
        <v>120</v>
      </c>
      <c r="B4" s="636"/>
      <c r="C4" s="656"/>
      <c r="D4" s="665" t="s">
        <v>116</v>
      </c>
      <c r="E4" s="627"/>
      <c r="F4" s="494" t="s">
        <v>121</v>
      </c>
      <c r="G4" s="525" t="s">
        <v>1415</v>
      </c>
      <c r="H4" s="508" t="s">
        <v>119</v>
      </c>
    </row>
    <row r="5" spans="1:8" ht="19.5" customHeight="1">
      <c r="A5" s="327" t="s">
        <v>26</v>
      </c>
      <c r="B5" s="328"/>
      <c r="C5" s="328"/>
      <c r="D5" s="191" t="s">
        <v>273</v>
      </c>
      <c r="E5" s="510" t="s">
        <v>860</v>
      </c>
      <c r="F5" s="143">
        <v>650</v>
      </c>
      <c r="G5" s="324"/>
      <c r="H5" s="496">
        <v>1900</v>
      </c>
    </row>
    <row r="6" spans="1:8" ht="19.5" customHeight="1">
      <c r="A6" s="534">
        <f>SUM(F24)</f>
        <v>7400</v>
      </c>
      <c r="B6" s="99" t="s">
        <v>107</v>
      </c>
      <c r="C6" s="99">
        <f>SUM(G24)</f>
        <v>0</v>
      </c>
      <c r="D6" s="192" t="s">
        <v>274</v>
      </c>
      <c r="E6" s="511" t="s">
        <v>861</v>
      </c>
      <c r="F6" s="144">
        <v>450</v>
      </c>
      <c r="G6" s="325"/>
      <c r="H6" s="497">
        <v>1400</v>
      </c>
    </row>
    <row r="7" spans="1:8" ht="19.5" customHeight="1">
      <c r="A7" s="97"/>
      <c r="B7" s="98"/>
      <c r="C7" s="98"/>
      <c r="D7" s="192" t="s">
        <v>275</v>
      </c>
      <c r="E7" s="511" t="s">
        <v>862</v>
      </c>
      <c r="F7" s="144">
        <v>850</v>
      </c>
      <c r="G7" s="325"/>
      <c r="H7" s="497">
        <v>3050</v>
      </c>
    </row>
    <row r="8" spans="1:8" ht="19.5" customHeight="1">
      <c r="A8" s="97"/>
      <c r="B8" s="98"/>
      <c r="C8" s="98"/>
      <c r="D8" s="192" t="s">
        <v>276</v>
      </c>
      <c r="E8" s="511" t="s">
        <v>863</v>
      </c>
      <c r="F8" s="144">
        <v>550</v>
      </c>
      <c r="G8" s="325"/>
      <c r="H8" s="497">
        <v>1450</v>
      </c>
    </row>
    <row r="9" spans="1:8" ht="19.5" customHeight="1">
      <c r="A9" s="97"/>
      <c r="B9" s="98"/>
      <c r="C9" s="98"/>
      <c r="D9" s="192" t="s">
        <v>277</v>
      </c>
      <c r="E9" s="511" t="s">
        <v>864</v>
      </c>
      <c r="F9" s="144">
        <v>600</v>
      </c>
      <c r="G9" s="325"/>
      <c r="H9" s="497">
        <v>2000</v>
      </c>
    </row>
    <row r="10" spans="1:8" ht="19.5" customHeight="1">
      <c r="A10" s="97"/>
      <c r="B10" s="98"/>
      <c r="C10" s="98"/>
      <c r="D10" s="192" t="s">
        <v>278</v>
      </c>
      <c r="E10" s="511" t="s">
        <v>1444</v>
      </c>
      <c r="F10" s="144">
        <v>500</v>
      </c>
      <c r="G10" s="325"/>
      <c r="H10" s="497">
        <v>1350</v>
      </c>
    </row>
    <row r="11" spans="1:8" ht="19.5" customHeight="1">
      <c r="A11" s="97"/>
      <c r="B11" s="98"/>
      <c r="C11" s="98"/>
      <c r="D11" s="192" t="s">
        <v>279</v>
      </c>
      <c r="E11" s="511" t="s">
        <v>1443</v>
      </c>
      <c r="F11" s="144">
        <v>750</v>
      </c>
      <c r="G11" s="325"/>
      <c r="H11" s="497">
        <v>2250</v>
      </c>
    </row>
    <row r="12" spans="1:8" ht="19.5" customHeight="1">
      <c r="A12" s="97"/>
      <c r="B12" s="98"/>
      <c r="C12" s="98"/>
      <c r="D12" s="192" t="s">
        <v>280</v>
      </c>
      <c r="E12" s="511" t="s">
        <v>1025</v>
      </c>
      <c r="F12" s="144">
        <v>500</v>
      </c>
      <c r="G12" s="325"/>
      <c r="H12" s="497">
        <v>1650</v>
      </c>
    </row>
    <row r="13" spans="1:8" ht="19.5" customHeight="1">
      <c r="A13" s="97"/>
      <c r="B13" s="98"/>
      <c r="C13" s="98"/>
      <c r="D13" s="192" t="s">
        <v>281</v>
      </c>
      <c r="E13" s="511" t="s">
        <v>865</v>
      </c>
      <c r="F13" s="144">
        <v>750</v>
      </c>
      <c r="G13" s="325"/>
      <c r="H13" s="497">
        <v>2400</v>
      </c>
    </row>
    <row r="14" spans="1:8" ht="19.5" customHeight="1">
      <c r="A14" s="97"/>
      <c r="B14" s="98"/>
      <c r="C14" s="98"/>
      <c r="D14" s="192" t="s">
        <v>282</v>
      </c>
      <c r="E14" s="511" t="s">
        <v>866</v>
      </c>
      <c r="F14" s="144">
        <v>450</v>
      </c>
      <c r="G14" s="325"/>
      <c r="H14" s="497">
        <v>1700</v>
      </c>
    </row>
    <row r="15" spans="1:8" ht="19.5" customHeight="1">
      <c r="A15" s="97"/>
      <c r="B15" s="98"/>
      <c r="C15" s="98"/>
      <c r="D15" s="192" t="s">
        <v>283</v>
      </c>
      <c r="E15" s="511" t="s">
        <v>867</v>
      </c>
      <c r="F15" s="144">
        <v>600</v>
      </c>
      <c r="G15" s="325"/>
      <c r="H15" s="497">
        <v>1900</v>
      </c>
    </row>
    <row r="16" spans="1:8" ht="19.5" customHeight="1">
      <c r="A16" s="97"/>
      <c r="B16" s="98"/>
      <c r="C16" s="98"/>
      <c r="D16" s="192" t="s">
        <v>284</v>
      </c>
      <c r="E16" s="511" t="s">
        <v>868</v>
      </c>
      <c r="F16" s="144">
        <v>400</v>
      </c>
      <c r="G16" s="325"/>
      <c r="H16" s="497">
        <v>1350</v>
      </c>
    </row>
    <row r="17" spans="1:8" ht="19.5" customHeight="1">
      <c r="A17" s="97"/>
      <c r="B17" s="98"/>
      <c r="C17" s="98"/>
      <c r="D17" s="192" t="s">
        <v>285</v>
      </c>
      <c r="E17" s="518" t="s">
        <v>869</v>
      </c>
      <c r="F17" s="144">
        <v>350</v>
      </c>
      <c r="G17" s="325"/>
      <c r="H17" s="497">
        <v>1250</v>
      </c>
    </row>
    <row r="18" spans="1:8" ht="19.5" customHeight="1">
      <c r="A18" s="97"/>
      <c r="B18" s="98"/>
      <c r="C18" s="98"/>
      <c r="D18" s="192"/>
      <c r="E18" s="518"/>
      <c r="F18" s="144"/>
      <c r="G18" s="325"/>
      <c r="H18" s="497"/>
    </row>
    <row r="19" spans="1:8" ht="19.5" customHeight="1">
      <c r="A19" s="97"/>
      <c r="B19" s="98"/>
      <c r="C19" s="98"/>
      <c r="D19" s="192"/>
      <c r="E19" s="518"/>
      <c r="F19" s="144"/>
      <c r="G19" s="325"/>
      <c r="H19" s="497"/>
    </row>
    <row r="20" spans="1:8" ht="19.5" customHeight="1">
      <c r="A20" s="97"/>
      <c r="B20" s="98"/>
      <c r="C20" s="98"/>
      <c r="D20" s="192"/>
      <c r="E20" s="518"/>
      <c r="F20" s="144"/>
      <c r="G20" s="325"/>
      <c r="H20" s="497"/>
    </row>
    <row r="21" spans="1:8" ht="19.5" customHeight="1">
      <c r="A21" s="97"/>
      <c r="B21" s="98"/>
      <c r="C21" s="98"/>
      <c r="D21" s="192"/>
      <c r="E21" s="518"/>
      <c r="F21" s="144"/>
      <c r="G21" s="325"/>
      <c r="H21" s="497"/>
    </row>
    <row r="22" spans="1:8" ht="19.5" customHeight="1">
      <c r="A22" s="97"/>
      <c r="B22" s="98"/>
      <c r="C22" s="98"/>
      <c r="D22" s="203"/>
      <c r="E22" s="519"/>
      <c r="F22" s="4"/>
      <c r="G22" s="125"/>
      <c r="H22" s="497"/>
    </row>
    <row r="23" spans="1:8" ht="19.5" customHeight="1">
      <c r="A23" s="97"/>
      <c r="B23" s="98"/>
      <c r="C23" s="98"/>
      <c r="D23" s="195"/>
      <c r="E23" s="519"/>
      <c r="F23" s="4"/>
      <c r="G23" s="125"/>
      <c r="H23" s="497"/>
    </row>
    <row r="24" spans="1:8" s="13" customFormat="1" ht="19.5" customHeight="1">
      <c r="A24" s="15"/>
      <c r="B24" s="72"/>
      <c r="C24" s="72"/>
      <c r="D24" s="193"/>
      <c r="E24" s="49" t="str">
        <f>CONCATENATE(FIXED(COUNTA(E5:E23),0,0),"　店")</f>
        <v>13　店</v>
      </c>
      <c r="F24" s="8">
        <f>SUM(F5:F23)</f>
        <v>7400</v>
      </c>
      <c r="G24" s="8">
        <f>SUM(G5:G23)</f>
        <v>0</v>
      </c>
      <c r="H24" s="506">
        <f>SUM(H5:H23)</f>
        <v>23650</v>
      </c>
    </row>
    <row r="25" spans="1:8" s="13" customFormat="1" ht="19.5" customHeight="1">
      <c r="A25" s="300"/>
      <c r="B25" s="301"/>
      <c r="C25" s="301"/>
      <c r="D25" s="196"/>
      <c r="E25" s="512"/>
      <c r="F25" s="6"/>
      <c r="G25" s="6"/>
      <c r="H25" s="505"/>
    </row>
    <row r="26" spans="1:8" ht="19.5" customHeight="1">
      <c r="A26" s="327" t="s">
        <v>27</v>
      </c>
      <c r="B26" s="328"/>
      <c r="C26" s="328"/>
      <c r="D26" s="191" t="s">
        <v>259</v>
      </c>
      <c r="E26" s="510" t="s">
        <v>1026</v>
      </c>
      <c r="F26" s="143">
        <v>1000</v>
      </c>
      <c r="G26" s="324"/>
      <c r="H26" s="496">
        <v>3200</v>
      </c>
    </row>
    <row r="27" spans="1:8" ht="19.5" customHeight="1">
      <c r="A27" s="534">
        <f>SUM(F48)</f>
        <v>9200</v>
      </c>
      <c r="B27" s="99" t="s">
        <v>108</v>
      </c>
      <c r="C27" s="99">
        <f>SUM(G48)</f>
        <v>0</v>
      </c>
      <c r="D27" s="192" t="s">
        <v>260</v>
      </c>
      <c r="E27" s="522" t="s">
        <v>1027</v>
      </c>
      <c r="F27" s="145">
        <v>550</v>
      </c>
      <c r="G27" s="326"/>
      <c r="H27" s="497">
        <v>1900</v>
      </c>
    </row>
    <row r="28" spans="1:8" ht="19.5" customHeight="1">
      <c r="A28" s="97"/>
      <c r="B28" s="98"/>
      <c r="C28" s="98"/>
      <c r="D28" s="192" t="s">
        <v>261</v>
      </c>
      <c r="E28" s="511" t="s">
        <v>1028</v>
      </c>
      <c r="F28" s="144">
        <v>1250</v>
      </c>
      <c r="G28" s="325"/>
      <c r="H28" s="497">
        <v>5750</v>
      </c>
    </row>
    <row r="29" spans="1:8" ht="19.5" customHeight="1">
      <c r="A29" s="97"/>
      <c r="B29" s="98"/>
      <c r="C29" s="98"/>
      <c r="D29" s="192" t="s">
        <v>262</v>
      </c>
      <c r="E29" s="511" t="s">
        <v>1029</v>
      </c>
      <c r="F29" s="144">
        <v>1200</v>
      </c>
      <c r="G29" s="325"/>
      <c r="H29" s="497">
        <v>5550</v>
      </c>
    </row>
    <row r="30" spans="1:8" ht="19.5" customHeight="1">
      <c r="A30" s="97"/>
      <c r="B30" s="98"/>
      <c r="C30" s="98"/>
      <c r="D30" s="192" t="s">
        <v>263</v>
      </c>
      <c r="E30" s="511" t="s">
        <v>1030</v>
      </c>
      <c r="F30" s="144">
        <v>700</v>
      </c>
      <c r="G30" s="325"/>
      <c r="H30" s="497">
        <v>2950</v>
      </c>
    </row>
    <row r="31" spans="1:8" ht="19.5" customHeight="1">
      <c r="A31" s="97"/>
      <c r="B31" s="98"/>
      <c r="C31" s="98"/>
      <c r="D31" s="192" t="s">
        <v>264</v>
      </c>
      <c r="E31" s="511" t="s">
        <v>1031</v>
      </c>
      <c r="F31" s="144">
        <v>300</v>
      </c>
      <c r="G31" s="325"/>
      <c r="H31" s="497">
        <v>1200</v>
      </c>
    </row>
    <row r="32" spans="1:8" ht="19.5" customHeight="1">
      <c r="A32" s="97"/>
      <c r="B32" s="98"/>
      <c r="C32" s="98"/>
      <c r="D32" s="192" t="s">
        <v>265</v>
      </c>
      <c r="E32" s="511" t="s">
        <v>1032</v>
      </c>
      <c r="F32" s="144">
        <v>800</v>
      </c>
      <c r="G32" s="325"/>
      <c r="H32" s="497">
        <v>2850</v>
      </c>
    </row>
    <row r="33" spans="1:8" ht="19.5" customHeight="1">
      <c r="A33" s="97"/>
      <c r="B33" s="98"/>
      <c r="C33" s="98"/>
      <c r="D33" s="192" t="s">
        <v>266</v>
      </c>
      <c r="E33" s="511" t="s">
        <v>1033</v>
      </c>
      <c r="F33" s="144">
        <v>350</v>
      </c>
      <c r="G33" s="325"/>
      <c r="H33" s="497">
        <v>1500</v>
      </c>
    </row>
    <row r="34" spans="1:8" ht="19.5" customHeight="1">
      <c r="A34" s="97"/>
      <c r="B34" s="98"/>
      <c r="C34" s="98"/>
      <c r="D34" s="192" t="s">
        <v>267</v>
      </c>
      <c r="E34" s="511" t="s">
        <v>870</v>
      </c>
      <c r="F34" s="144">
        <v>500</v>
      </c>
      <c r="G34" s="325"/>
      <c r="H34" s="497">
        <v>2000</v>
      </c>
    </row>
    <row r="35" spans="1:8" ht="19.5" customHeight="1">
      <c r="A35" s="97"/>
      <c r="B35" s="98"/>
      <c r="C35" s="98"/>
      <c r="D35" s="192" t="s">
        <v>268</v>
      </c>
      <c r="E35" s="511" t="s">
        <v>1034</v>
      </c>
      <c r="F35" s="144">
        <v>400</v>
      </c>
      <c r="G35" s="325"/>
      <c r="H35" s="497">
        <v>2100</v>
      </c>
    </row>
    <row r="36" spans="1:8" ht="19.5" customHeight="1">
      <c r="A36" s="97"/>
      <c r="B36" s="98"/>
      <c r="C36" s="98"/>
      <c r="D36" s="192" t="s">
        <v>269</v>
      </c>
      <c r="E36" s="511" t="s">
        <v>1035</v>
      </c>
      <c r="F36" s="144">
        <v>650</v>
      </c>
      <c r="G36" s="325"/>
      <c r="H36" s="497">
        <v>2700</v>
      </c>
    </row>
    <row r="37" spans="1:8" ht="19.5" customHeight="1">
      <c r="A37" s="97"/>
      <c r="B37" s="98"/>
      <c r="C37" s="98"/>
      <c r="D37" s="192" t="s">
        <v>270</v>
      </c>
      <c r="E37" s="511" t="s">
        <v>1036</v>
      </c>
      <c r="F37" s="144">
        <v>250</v>
      </c>
      <c r="G37" s="325"/>
      <c r="H37" s="497">
        <v>900</v>
      </c>
    </row>
    <row r="38" spans="1:8" ht="19.5" customHeight="1">
      <c r="A38" s="97"/>
      <c r="B38" s="98"/>
      <c r="C38" s="98"/>
      <c r="D38" s="192" t="s">
        <v>271</v>
      </c>
      <c r="E38" s="511" t="s">
        <v>871</v>
      </c>
      <c r="F38" s="144">
        <v>450</v>
      </c>
      <c r="G38" s="325"/>
      <c r="H38" s="497">
        <v>1650</v>
      </c>
    </row>
    <row r="39" spans="1:8" ht="19.5" customHeight="1">
      <c r="A39" s="97"/>
      <c r="B39" s="98"/>
      <c r="C39" s="98"/>
      <c r="D39" s="192" t="s">
        <v>272</v>
      </c>
      <c r="E39" s="511" t="s">
        <v>1037</v>
      </c>
      <c r="F39" s="144">
        <v>350</v>
      </c>
      <c r="G39" s="325"/>
      <c r="H39" s="497">
        <v>1500</v>
      </c>
    </row>
    <row r="40" spans="1:8" ht="19.5" customHeight="1">
      <c r="A40" s="97"/>
      <c r="B40" s="98"/>
      <c r="C40" s="98"/>
      <c r="D40" s="192" t="s">
        <v>1428</v>
      </c>
      <c r="E40" s="511" t="s">
        <v>1038</v>
      </c>
      <c r="F40" s="144">
        <v>450</v>
      </c>
      <c r="G40" s="325"/>
      <c r="H40" s="497">
        <v>1850</v>
      </c>
    </row>
    <row r="41" spans="1:8" ht="19.5" customHeight="1">
      <c r="A41" s="97"/>
      <c r="B41" s="98"/>
      <c r="C41" s="98"/>
      <c r="D41" s="192"/>
      <c r="E41" s="511"/>
      <c r="F41" s="144"/>
      <c r="G41" s="325"/>
      <c r="H41" s="497"/>
    </row>
    <row r="42" spans="1:8" ht="19.5" customHeight="1">
      <c r="A42" s="97"/>
      <c r="B42" s="98"/>
      <c r="C42" s="98"/>
      <c r="D42" s="192"/>
      <c r="E42" s="511"/>
      <c r="F42" s="4"/>
      <c r="G42" s="125"/>
      <c r="H42" s="497"/>
    </row>
    <row r="43" spans="1:8" ht="19.5" customHeight="1">
      <c r="A43" s="97"/>
      <c r="B43" s="98"/>
      <c r="C43" s="98"/>
      <c r="D43" s="195"/>
      <c r="E43" s="519"/>
      <c r="F43" s="4"/>
      <c r="G43" s="125"/>
      <c r="H43" s="497"/>
    </row>
    <row r="44" spans="1:8" ht="19.5" customHeight="1">
      <c r="A44" s="97"/>
      <c r="B44" s="98"/>
      <c r="C44" s="98"/>
      <c r="D44" s="195"/>
      <c r="E44" s="519"/>
      <c r="F44" s="4"/>
      <c r="G44" s="125"/>
      <c r="H44" s="497"/>
    </row>
    <row r="45" spans="1:8" ht="19.5" customHeight="1">
      <c r="A45" s="97"/>
      <c r="B45" s="98"/>
      <c r="C45" s="98"/>
      <c r="D45" s="195"/>
      <c r="E45" s="519"/>
      <c r="F45" s="4"/>
      <c r="G45" s="125"/>
      <c r="H45" s="497"/>
    </row>
    <row r="46" spans="1:8" ht="19.5" customHeight="1">
      <c r="A46" s="300"/>
      <c r="B46" s="301"/>
      <c r="C46" s="301"/>
      <c r="D46" s="196"/>
      <c r="E46" s="512"/>
      <c r="F46" s="6"/>
      <c r="G46" s="126"/>
      <c r="H46" s="505"/>
    </row>
    <row r="47" spans="1:8" ht="19.5" customHeight="1">
      <c r="A47" s="300"/>
      <c r="B47" s="301"/>
      <c r="C47" s="301"/>
      <c r="D47" s="196"/>
      <c r="E47" s="512"/>
      <c r="F47" s="6"/>
      <c r="G47" s="126"/>
      <c r="H47" s="505"/>
    </row>
    <row r="48" spans="1:8" s="13" customFormat="1" ht="19.5" customHeight="1">
      <c r="A48" s="15"/>
      <c r="B48" s="72"/>
      <c r="C48" s="72"/>
      <c r="D48" s="193"/>
      <c r="E48" s="49" t="str">
        <f>CONCATENATE(FIXED(COUNTA(E26:E47),0,0),"　店")</f>
        <v>15　店</v>
      </c>
      <c r="F48" s="9">
        <f>SUM(F26:F47)</f>
        <v>9200</v>
      </c>
      <c r="G48" s="9">
        <f>SUM(G26:G47)</f>
        <v>0</v>
      </c>
      <c r="H48" s="152">
        <f>SUM(H26:H47)</f>
        <v>37600</v>
      </c>
    </row>
    <row r="49" spans="1:8" s="13" customFormat="1" ht="19.5" customHeight="1">
      <c r="A49" s="526" t="s">
        <v>1562</v>
      </c>
      <c r="B49" s="1"/>
      <c r="C49" s="1"/>
      <c r="D49" s="208"/>
      <c r="E49" s="2"/>
      <c r="F49" s="2"/>
      <c r="G49" s="2"/>
      <c r="H49" s="12" t="s">
        <v>115</v>
      </c>
    </row>
  </sheetData>
  <sheetProtection password="CC5F" sheet="1" objects="1" scenarios="1" formatCells="0"/>
  <mergeCells count="8">
    <mergeCell ref="E3:F3"/>
    <mergeCell ref="E1:F1"/>
    <mergeCell ref="E2:F2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I5:HI65536 I3:HH4">
      <formula1>#REF!</formula1>
    </dataValidation>
    <dataValidation type="whole" operator="lessThanOrEqual" showInputMessage="1" showErrorMessage="1" sqref="HX3:IV4 HZ5:IV65536">
      <formula1>HV3</formula1>
    </dataValidation>
    <dataValidation type="whole" operator="lessThanOrEqual" showInputMessage="1" showErrorMessage="1" sqref="HI3:HW4">
      <formula1>HE3</formula1>
    </dataValidation>
    <dataValidation operator="lessThanOrEqual" showInputMessage="1" showErrorMessage="1" sqref="I1:IV2"/>
    <dataValidation operator="lessThanOrEqual" allowBlank="1" showInputMessage="1" showErrorMessage="1" sqref="H3 H49 H26:H47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J5:HY65536">
      <formula1>HE5</formula1>
    </dataValidation>
    <dataValidation type="whole" operator="lessThanOrEqual" allowBlank="1" showInputMessage="1" showErrorMessage="1" sqref="G26:G47 G5:G23">
      <formula1>F26</formula1>
    </dataValidation>
    <dataValidation type="whole" operator="lessThanOrEqual" allowBlank="1" showInputMessage="1" showErrorMessage="1" sqref="H25">
      <formula1>F25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2016-12-16T05:31:33Z</cp:lastPrinted>
  <dcterms:created xsi:type="dcterms:W3CDTF">2001-09-20T06:42:30Z</dcterms:created>
  <dcterms:modified xsi:type="dcterms:W3CDTF">2017-11-17T04:48:23Z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