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事項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'伊賀市・名張市・新宮市'!$A$1:$J$49</definedName>
    <definedName name="_xlnm.Print_Area" localSheetId="7">'伊勢市・度会郡'!$A$1:$J$49</definedName>
    <definedName name="_xlnm.Print_Area" localSheetId="9">'熊野市・北牟婁郡・南牟婁郡'!$A$1:$J$49</definedName>
    <definedName name="_xlnm.Print_Area" localSheetId="3">'四日市市'!$A$1:$J$49</definedName>
    <definedName name="_xlnm.Print_Area" localSheetId="6">'松阪市・多気郡'!$A$1:$J$49</definedName>
    <definedName name="_xlnm.Print_Area" localSheetId="8">'鳥羽市・志摩市・尾鷲市'!$A$1:$J$49</definedName>
    <definedName name="_xlnm.Print_Area" localSheetId="5">'津市'!$A$1:$J$49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7.xml><?xml version="1.0" encoding="utf-8"?>
<comments xmlns="http://schemas.openxmlformats.org/spreadsheetml/2006/main">
  <authors>
    <author>sogo62</author>
  </authors>
  <commentList>
    <comment ref="E34" authorId="0">
      <text>
        <r>
          <rPr>
            <sz val="11"/>
            <rFont val="ＭＳ Ｐゴシック"/>
            <family val="3"/>
          </rPr>
          <t>多気郡　中日新聞　明和Ｎ
伊勢市欄参照</t>
        </r>
      </text>
    </comment>
  </commentList>
</comments>
</file>

<file path=xl/sharedStrings.xml><?xml version="1.0" encoding="utf-8"?>
<sst xmlns="http://schemas.openxmlformats.org/spreadsheetml/2006/main" count="753" uniqueCount="476">
  <si>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</si>
  <si>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</si>
  <si>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</si>
  <si>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</si>
  <si>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</si>
  <si>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</si>
  <si>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</si>
  <si>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</si>
  <si>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</si>
  <si>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</si>
  <si>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</si>
  <si>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</si>
  <si>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</si>
  <si>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</si>
  <si>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</si>
  <si>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</si>
  <si>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</si>
  <si>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</si>
  <si>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</si>
  <si>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</si>
  <si>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</si>
  <si>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</si>
  <si>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</si>
  <si>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</si>
  <si>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</si>
  <si>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</si>
  <si>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</si>
  <si>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</si>
  <si>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</si>
  <si>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</si>
  <si>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</si>
  <si>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</si>
  <si>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</si>
  <si>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</si>
  <si>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</si>
  <si>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</si>
  <si>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</si>
  <si>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</si>
  <si>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</si>
  <si>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</si>
  <si>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</si>
  <si>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</si>
  <si>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</si>
  <si>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</si>
  <si>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</si>
  <si>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</si>
  <si>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</si>
  <si>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</si>
  <si>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</si>
  <si>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全域配布部数</t>
  </si>
  <si>
    <t>朝刊折込部数</t>
  </si>
  <si>
    <t>地　　区</t>
  </si>
  <si>
    <t>240120Z01010</t>
  </si>
  <si>
    <t>240120Z01020</t>
  </si>
  <si>
    <t>240120Z01090</t>
  </si>
  <si>
    <t>240120Z01040</t>
  </si>
  <si>
    <t>240120Z01080</t>
  </si>
  <si>
    <t>240120Z01050</t>
  </si>
  <si>
    <t>240120Z01060</t>
  </si>
  <si>
    <t>240120Z01110</t>
  </si>
  <si>
    <t>240120Z01070</t>
  </si>
  <si>
    <t>240120Z01120</t>
  </si>
  <si>
    <t>240120Z01140</t>
  </si>
  <si>
    <t>240140Z01060</t>
  </si>
  <si>
    <t>240140Z01070</t>
  </si>
  <si>
    <t>240140Z01030</t>
  </si>
  <si>
    <t>240140Z01040</t>
  </si>
  <si>
    <t>240140Z01050</t>
  </si>
  <si>
    <t>240140Z01080</t>
  </si>
  <si>
    <t>240121Z01010</t>
  </si>
  <si>
    <t>240121Z01020</t>
  </si>
  <si>
    <t>240110Z01260</t>
  </si>
  <si>
    <t>240110Z01010</t>
  </si>
  <si>
    <t>240110Z01020</t>
  </si>
  <si>
    <t>240110Z01240</t>
  </si>
  <si>
    <t>240110Z01330</t>
  </si>
  <si>
    <t>240110Z01340</t>
  </si>
  <si>
    <t>240110Z01040</t>
  </si>
  <si>
    <t>240110Z01280</t>
  </si>
  <si>
    <t>240110Z01290</t>
  </si>
  <si>
    <t>240110Z01300</t>
  </si>
  <si>
    <t>240110Z01230</t>
  </si>
  <si>
    <t>240110Z01060</t>
  </si>
  <si>
    <t>240110Z01090</t>
  </si>
  <si>
    <t>240110Z01070</t>
  </si>
  <si>
    <t>240110Z01100</t>
  </si>
  <si>
    <t>240110Z01080</t>
  </si>
  <si>
    <t>240110Z01250</t>
  </si>
  <si>
    <t>240110Z01160</t>
  </si>
  <si>
    <t>240110Z01120</t>
  </si>
  <si>
    <t>240110Z01150</t>
  </si>
  <si>
    <t>240110Z01180</t>
  </si>
  <si>
    <t>240110Z01270</t>
  </si>
  <si>
    <t>240110Z01130</t>
  </si>
  <si>
    <t>240110Z01140</t>
  </si>
  <si>
    <t>240110Z01170</t>
  </si>
  <si>
    <t>240110Z01220</t>
  </si>
  <si>
    <t>240110Z01190</t>
  </si>
  <si>
    <t>240110Z01200</t>
  </si>
  <si>
    <t>240110Z01310</t>
  </si>
  <si>
    <t>240110Z01320</t>
  </si>
  <si>
    <t>240150Z01070</t>
  </si>
  <si>
    <t>240150Z01040</t>
  </si>
  <si>
    <t>240150Z01030</t>
  </si>
  <si>
    <t>240150Z01050</t>
  </si>
  <si>
    <t>240150Z01090</t>
  </si>
  <si>
    <t>240150Z01080</t>
  </si>
  <si>
    <t>240205Z01010</t>
  </si>
  <si>
    <t>240205Z01040</t>
  </si>
  <si>
    <t>240205Z01020</t>
  </si>
  <si>
    <t>240205Z01030</t>
  </si>
  <si>
    <t>240205Z01050</t>
  </si>
  <si>
    <t>240210Z01010</t>
  </si>
  <si>
    <t>240210Z01020</t>
  </si>
  <si>
    <t>240210Z01030</t>
  </si>
  <si>
    <t>240210Z01040</t>
  </si>
  <si>
    <t>240210Z01160</t>
  </si>
  <si>
    <t>240210Z01050</t>
  </si>
  <si>
    <t>240210Z01060</t>
  </si>
  <si>
    <t>240210Z01070</t>
  </si>
  <si>
    <t>240210Z01080</t>
  </si>
  <si>
    <t>240210Z01090</t>
  </si>
  <si>
    <t>240210Z01100</t>
  </si>
  <si>
    <t>240210Z01110</t>
  </si>
  <si>
    <t>240210Z01120</t>
  </si>
  <si>
    <t>240210Z01130</t>
  </si>
  <si>
    <t>240210Z01140</t>
  </si>
  <si>
    <t>240220Z01010</t>
  </si>
  <si>
    <t>240220Z01020</t>
  </si>
  <si>
    <t>240220Z01030</t>
  </si>
  <si>
    <t>240220Z01080</t>
  </si>
  <si>
    <t>240220Z01040</t>
  </si>
  <si>
    <t>240220Z01050</t>
  </si>
  <si>
    <t>240220Z01060</t>
  </si>
  <si>
    <t>240220Z01070</t>
  </si>
  <si>
    <t>240220Z01090</t>
  </si>
  <si>
    <t>240220Z01100</t>
  </si>
  <si>
    <t>240220Z01290</t>
  </si>
  <si>
    <t>240220Z01300</t>
  </si>
  <si>
    <t>240220Z01120</t>
  </si>
  <si>
    <t>240220Z01130</t>
  </si>
  <si>
    <t>240220Z01140</t>
  </si>
  <si>
    <t>240220Z01150</t>
  </si>
  <si>
    <t>240220Z01160</t>
  </si>
  <si>
    <t>240220Z01170</t>
  </si>
  <si>
    <t>240220Z01180</t>
  </si>
  <si>
    <t>240220Z01190</t>
  </si>
  <si>
    <t>240220Z01200</t>
  </si>
  <si>
    <t>240220Z01210</t>
  </si>
  <si>
    <t>240220Z01220</t>
  </si>
  <si>
    <t>240220Z01230</t>
  </si>
  <si>
    <t>240220Z01240</t>
  </si>
  <si>
    <t>240220Z01250</t>
  </si>
  <si>
    <t>240220Z01260</t>
  </si>
  <si>
    <t>240220Z01270</t>
  </si>
  <si>
    <t>240220Z01280</t>
  </si>
  <si>
    <t>240230Z01010</t>
  </si>
  <si>
    <t>240230Z01040</t>
  </si>
  <si>
    <t>240230Z01100</t>
  </si>
  <si>
    <t>240230Z01080</t>
  </si>
  <si>
    <t>240230Z01070</t>
  </si>
  <si>
    <t>240230Z01120</t>
  </si>
  <si>
    <t>240230Z01030</t>
  </si>
  <si>
    <t>240230Z01090</t>
  </si>
  <si>
    <t>240230Z01060</t>
  </si>
  <si>
    <t>240230Z01110</t>
  </si>
  <si>
    <t>240230Z01020</t>
  </si>
  <si>
    <t>240230Z01050</t>
  </si>
  <si>
    <t>240230Z01130</t>
  </si>
  <si>
    <t>240230Z01140</t>
  </si>
  <si>
    <t>240230Z01150</t>
  </si>
  <si>
    <t>240250Z01010</t>
  </si>
  <si>
    <t>240250Z01040</t>
  </si>
  <si>
    <t>240250Z01020</t>
  </si>
  <si>
    <t>240250Z01030</t>
  </si>
  <si>
    <t>240250Z01050</t>
  </si>
  <si>
    <t>240305Z01010</t>
  </si>
  <si>
    <t>240305Z01030</t>
  </si>
  <si>
    <t>240305Z01040</t>
  </si>
  <si>
    <t>240305Z01080</t>
  </si>
  <si>
    <t>240305Z01140</t>
  </si>
  <si>
    <t>240305Z01060</t>
  </si>
  <si>
    <t>240305Z01070</t>
  </si>
  <si>
    <t>240305Z01110</t>
  </si>
  <si>
    <t>240305Z01130</t>
  </si>
  <si>
    <t>240305Z01090</t>
  </si>
  <si>
    <t>240305Z01100</t>
  </si>
  <si>
    <t>240305Z01120</t>
  </si>
  <si>
    <t>240354Z01020</t>
  </si>
  <si>
    <t>240354Z01030</t>
  </si>
  <si>
    <t>240354Z01040</t>
  </si>
  <si>
    <t>240354Z01050</t>
  </si>
  <si>
    <t>240355Z01060</t>
  </si>
  <si>
    <t>240355Z01090</t>
  </si>
  <si>
    <t>240355Z01105</t>
  </si>
  <si>
    <t>240355Z01100</t>
  </si>
  <si>
    <t>240355Z01110</t>
  </si>
  <si>
    <t>240355Z01120</t>
  </si>
  <si>
    <t>240355Z01130</t>
  </si>
  <si>
    <t>240340Z01010</t>
  </si>
  <si>
    <t>240340Z01020</t>
  </si>
  <si>
    <t>240350Z01060</t>
  </si>
  <si>
    <t>240350Z01030</t>
  </si>
  <si>
    <t>240350Z01040</t>
  </si>
  <si>
    <t>240350Z01050</t>
  </si>
  <si>
    <t>240345Z01010</t>
  </si>
  <si>
    <t>240345Z01020</t>
  </si>
  <si>
    <t>240345Z01030</t>
  </si>
  <si>
    <t>240345Z01040</t>
  </si>
  <si>
    <t>240320Z01010</t>
  </si>
  <si>
    <t>240320Z01030</t>
  </si>
  <si>
    <t>240320Z01020</t>
  </si>
  <si>
    <t>240360Z01010</t>
  </si>
  <si>
    <t>240360Z01030</t>
  </si>
  <si>
    <t>240360Z01020</t>
  </si>
  <si>
    <t>240360Z01040</t>
  </si>
  <si>
    <t>240360Z01050</t>
  </si>
  <si>
    <t>240360Z01060</t>
  </si>
  <si>
    <t>240310Z01010</t>
  </si>
  <si>
    <t>240310Z01020</t>
  </si>
  <si>
    <t>240330Z01060</t>
  </si>
  <si>
    <t>240330Z01070</t>
  </si>
  <si>
    <t>240330Z01030</t>
  </si>
  <si>
    <t>240315Z01030</t>
  </si>
  <si>
    <t>240315Z01010</t>
  </si>
  <si>
    <t>240315Z01020</t>
  </si>
  <si>
    <t>240325Z01010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</si>
  <si>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</si>
  <si>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</si>
  <si>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</si>
  <si>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桑名市</t>
  </si>
  <si>
    <t>四日市市</t>
  </si>
  <si>
    <t>鈴鹿市</t>
  </si>
  <si>
    <t>桑名郡</t>
  </si>
  <si>
    <t>員弁郡</t>
  </si>
  <si>
    <t>三重郡</t>
  </si>
  <si>
    <t>亀山市</t>
  </si>
  <si>
    <t>津市</t>
  </si>
  <si>
    <t>240220Z01045</t>
  </si>
  <si>
    <t>サイズ</t>
  </si>
  <si>
    <t>240205Z01060</t>
  </si>
  <si>
    <t>240205Z01070</t>
  </si>
  <si>
    <t>　　・中日新聞折込広告取扱い基準を満たしたチラシ。</t>
  </si>
  <si>
    <t>　　・中日新聞未購読者へは情報紙とともに配布。</t>
  </si>
  <si>
    <t>　　投函禁止など配布不能世帯数により販売店ごとの世帯カバー率は異なります。</t>
  </si>
  <si>
    <t>240349Z01010</t>
  </si>
  <si>
    <t>240349Z01015</t>
  </si>
  <si>
    <t>240349Z01020</t>
  </si>
  <si>
    <t>桑名正和N</t>
  </si>
  <si>
    <t>塩浜N</t>
  </si>
  <si>
    <t>菰野N</t>
  </si>
  <si>
    <t>加佐登N</t>
  </si>
  <si>
    <t>一志N</t>
  </si>
  <si>
    <t>明和N</t>
  </si>
  <si>
    <t>二見N</t>
  </si>
  <si>
    <t>津(大光堂)</t>
  </si>
  <si>
    <t>津西が丘</t>
  </si>
  <si>
    <t>津片田東M</t>
  </si>
  <si>
    <t>津片田西M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</si>
  <si>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</si>
  <si>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</si>
  <si>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</si>
  <si>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</si>
  <si>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</si>
  <si>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</si>
  <si>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</si>
  <si>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</si>
  <si>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</si>
  <si>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</si>
  <si>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</si>
  <si>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北楠</t>
  </si>
  <si>
    <t>三重楠</t>
  </si>
  <si>
    <t>津白塚S</t>
  </si>
  <si>
    <t>津栗真S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</si>
  <si>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</si>
  <si>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</si>
  <si>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</si>
  <si>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</si>
  <si>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</si>
  <si>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</si>
  <si>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</si>
  <si>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</si>
  <si>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熊野</t>
  </si>
  <si>
    <t>御浜・熊野南部I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</si>
  <si>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</si>
  <si>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</si>
  <si>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</si>
  <si>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</si>
  <si>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</si>
  <si>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</si>
  <si>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</si>
  <si>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</si>
  <si>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</si>
  <si>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</si>
  <si>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</si>
  <si>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</si>
  <si>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宇治山田NS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</si>
  <si>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</si>
  <si>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</si>
  <si>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</si>
  <si>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</si>
  <si>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</si>
  <si>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</si>
  <si>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</si>
  <si>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</si>
  <si>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</si>
  <si>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</si>
  <si>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</si>
  <si>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</si>
  <si>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</si>
  <si>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</si>
  <si>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</si>
  <si>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</si>
  <si>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</si>
  <si>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</si>
  <si>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</si>
  <si>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</si>
  <si>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</si>
  <si>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</si>
  <si>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</si>
  <si>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</si>
  <si>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</si>
  <si>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</si>
  <si>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</si>
  <si>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</si>
  <si>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</si>
  <si>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</si>
  <si>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</si>
  <si>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</si>
  <si>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</si>
  <si>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</si>
  <si>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</si>
  <si>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</si>
  <si>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</si>
  <si>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</si>
  <si>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</si>
  <si>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</si>
  <si>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</si>
  <si>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</si>
  <si>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</si>
  <si>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</si>
  <si>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</si>
  <si>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</si>
  <si>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</si>
  <si>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</si>
  <si>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</si>
  <si>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</si>
  <si>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</si>
  <si>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</si>
  <si>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</si>
  <si>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</si>
  <si>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</si>
  <si>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</si>
  <si>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</si>
  <si>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</si>
  <si>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</si>
  <si>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</si>
  <si>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</si>
  <si>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</si>
  <si>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</si>
  <si>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</si>
  <si>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</si>
  <si>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</si>
  <si>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</si>
  <si>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</si>
  <si>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</si>
  <si>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</si>
  <si>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</si>
  <si>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</si>
  <si>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</si>
  <si>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</si>
  <si>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八知NAMSI</t>
  </si>
  <si>
    <t>奥津NAMSI</t>
  </si>
  <si>
    <t>菰野朝上NAMSI</t>
  </si>
  <si>
    <t>下ノ庄NAMSI</t>
  </si>
  <si>
    <t>加太NAMSI</t>
  </si>
  <si>
    <t>多度NYS</t>
  </si>
  <si>
    <t>石榑NAMI</t>
  </si>
  <si>
    <t>阿下喜NAMI</t>
  </si>
  <si>
    <t>阿曽NAMI</t>
  </si>
  <si>
    <t>贄NAMI</t>
  </si>
  <si>
    <t>四日市川島NMSI</t>
  </si>
  <si>
    <t>千里ヶ丘NMSI</t>
  </si>
  <si>
    <t>豊津上野NMSI</t>
  </si>
  <si>
    <t>亀山中央NMSI</t>
  </si>
  <si>
    <t>亀山北部NMSI</t>
  </si>
  <si>
    <t>亀山関NMSI</t>
  </si>
  <si>
    <t>四日市あがたNI</t>
  </si>
  <si>
    <t>四日市桜NI</t>
  </si>
  <si>
    <t>四日市桜西NI</t>
  </si>
  <si>
    <t>田丸NI</t>
  </si>
  <si>
    <t>伊勢神戸北部NI</t>
  </si>
  <si>
    <t>桑名七和NI</t>
  </si>
  <si>
    <t>西桑名ネオポリスNI</t>
  </si>
  <si>
    <t>伊勢朝日NM</t>
  </si>
  <si>
    <t>川越北NMS</t>
  </si>
  <si>
    <t>井田川NMI</t>
  </si>
  <si>
    <t>亀山南部NMI</t>
  </si>
  <si>
    <t>鈴峰NMI</t>
  </si>
  <si>
    <t>津高茶屋NMS</t>
  </si>
  <si>
    <t>津雲出NMS</t>
  </si>
  <si>
    <t>鳥羽NAI</t>
  </si>
  <si>
    <t>鳥羽南部NAI</t>
  </si>
  <si>
    <t>九鬼NAI</t>
  </si>
  <si>
    <t>賀田NASI</t>
  </si>
  <si>
    <t>四日市あかつきNM</t>
  </si>
  <si>
    <t>木曽岬NＡＭI</t>
  </si>
  <si>
    <t>家城NAMI</t>
  </si>
  <si>
    <t>伊勢竹原NAMSI</t>
  </si>
  <si>
    <t>尾鷲S</t>
  </si>
  <si>
    <t>三木里</t>
  </si>
  <si>
    <t>津新町SI</t>
  </si>
  <si>
    <t>津橋南SI</t>
  </si>
  <si>
    <t>津南が丘SI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</si>
  <si>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</si>
  <si>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</si>
  <si>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</si>
  <si>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</si>
  <si>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</si>
  <si>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</si>
  <si>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</si>
  <si>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</si>
  <si>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</si>
  <si>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5.　配布料金</t>
  </si>
  <si>
    <t>6.　取扱注意事項</t>
  </si>
  <si>
    <t>　　・一部地域では全域配布サービスは行っておりません。</t>
  </si>
  <si>
    <t>　　・販売店個店単位で全域定数を満たすことが原則となります.</t>
  </si>
  <si>
    <t>　　・合売店では一部他紙一般紙にも折り込まれます。</t>
  </si>
  <si>
    <t>　　・同じ配布エリアでも配布日によって情報紙が異なります。</t>
  </si>
  <si>
    <t>　　・台風などの悪天候の場合、配布日は上記の限りではありません。</t>
  </si>
  <si>
    <t>山城N</t>
  </si>
  <si>
    <t>飯高NAMS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</si>
  <si>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</si>
  <si>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</si>
  <si>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</si>
  <si>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</si>
  <si>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</si>
  <si>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</si>
  <si>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</si>
  <si>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</si>
  <si>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240220Z01310</t>
  </si>
  <si>
    <t>津橋北</t>
  </si>
  <si>
    <t>相可NAMSI</t>
  </si>
  <si>
    <t>松阪中央NSI</t>
  </si>
  <si>
    <t>松阪まえのへたNSI</t>
  </si>
  <si>
    <t>松阪南郊NSI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</si>
  <si>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</si>
  <si>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</si>
  <si>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</si>
  <si>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</si>
  <si>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</si>
  <si>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</si>
  <si>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</si>
  <si>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240355Z01140</t>
  </si>
  <si>
    <t>240355Z01150</t>
  </si>
  <si>
    <t>三重平NSI</t>
  </si>
  <si>
    <t>240230Z01160</t>
  </si>
  <si>
    <t>伊勢中川NSI</t>
  </si>
  <si>
    <t>深谷NAMYSI</t>
  </si>
  <si>
    <t>四日市保々NMS</t>
  </si>
  <si>
    <t>四日市橋北NSI</t>
  </si>
  <si>
    <t>鈴鹿栄NSI</t>
  </si>
  <si>
    <t>第2金曜日</t>
  </si>
  <si>
    <t>第4金曜日</t>
  </si>
  <si>
    <t>○</t>
  </si>
  <si>
    <t>○</t>
  </si>
  <si>
    <t>平成30年前期（4月1日以降）</t>
  </si>
  <si>
    <t>　　・愛知県：毎月第2金曜日　第4金曜日</t>
  </si>
  <si>
    <t>※未購読者への配布は当日中が原則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</si>
  <si>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</si>
  <si>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※未購読者への配布は当日とその翌日中が原則</t>
  </si>
  <si>
    <t>（※1）一部地域のみ実施となります。平成30年6月以降の実施となります。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</si>
  <si>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</si>
  <si>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</t>
  </si>
  <si>
    <t>桑名中央NS</t>
  </si>
  <si>
    <t>桑名長島NAMSI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</si>
</sst>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"/>
    <numFmt numFmtId="197" formatCode="#,###&quot;枚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left" vertical="center" shrinkToFit="1"/>
      <protection/>
    </xf>
    <xf numFmtId="190" fontId="4" fillId="0" borderId="14" xfId="49" applyNumberFormat="1" applyFont="1" applyBorder="1" applyAlignment="1" applyProtection="1">
      <alignment horizontal="right" vertical="center"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 horizontal="left" vertical="center" shrinkToFit="1"/>
      <protection/>
    </xf>
    <xf numFmtId="190" fontId="4" fillId="0" borderId="26" xfId="49" applyNumberFormat="1" applyFont="1" applyBorder="1" applyAlignment="1" applyProtection="1">
      <alignment horizontal="right" vertical="center"/>
      <protection/>
    </xf>
    <xf numFmtId="190" fontId="4" fillId="0" borderId="27" xfId="49" applyNumberFormat="1" applyFont="1" applyBorder="1" applyAlignment="1" applyProtection="1">
      <alignment horizontal="left" vertical="center" shrinkToFit="1"/>
      <protection/>
    </xf>
    <xf numFmtId="190" fontId="4" fillId="0" borderId="28" xfId="49" applyNumberFormat="1" applyFont="1" applyBorder="1" applyAlignment="1" applyProtection="1">
      <alignment horizontal="left" vertical="center" shrinkToFit="1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16" xfId="49" applyNumberFormat="1" applyFont="1" applyBorder="1" applyAlignment="1" applyProtection="1">
      <alignment horizontal="center" vertical="center" shrinkToFit="1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1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Fill="1" applyBorder="1" applyAlignment="1" applyProtection="1">
      <alignment horizontal="left" vertical="center" shrinkToFit="1"/>
      <protection/>
    </xf>
    <xf numFmtId="190" fontId="4" fillId="0" borderId="31" xfId="49" applyNumberFormat="1" applyFont="1" applyBorder="1" applyAlignment="1" applyProtection="1">
      <alignment horizontal="center" vertical="center" shrinkToFit="1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6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4" fillId="0" borderId="13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5" xfId="49" applyNumberFormat="1" applyFont="1" applyBorder="1" applyAlignment="1" applyProtection="1">
      <alignment horizontal="left" vertical="center" shrinkToFit="1"/>
      <protection/>
    </xf>
    <xf numFmtId="190" fontId="4" fillId="0" borderId="36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Fill="1" applyBorder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4" fillId="0" borderId="11" xfId="49" applyNumberFormat="1" applyFont="1" applyBorder="1" applyAlignment="1" applyProtection="1">
      <alignment vertical="center" shrinkToFit="1"/>
      <protection/>
    </xf>
    <xf numFmtId="190" fontId="4" fillId="0" borderId="13" xfId="49" applyNumberFormat="1" applyFont="1" applyBorder="1" applyAlignment="1" applyProtection="1">
      <alignment vertical="center" shrinkToFit="1"/>
      <protection/>
    </xf>
    <xf numFmtId="190" fontId="4" fillId="0" borderId="28" xfId="49" applyNumberFormat="1" applyFont="1" applyBorder="1" applyAlignment="1" applyProtection="1">
      <alignment vertical="center" shrinkToFit="1"/>
      <protection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29" xfId="49" applyNumberFormat="1" applyFont="1" applyBorder="1" applyAlignment="1" applyProtection="1">
      <alignment horizontal="right" vertical="center"/>
      <protection locked="0"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center" vertical="center"/>
      <protection/>
    </xf>
    <xf numFmtId="190" fontId="4" fillId="0" borderId="38" xfId="49" applyNumberFormat="1" applyFont="1" applyBorder="1" applyAlignment="1" applyProtection="1">
      <alignment horizontal="left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right" vertical="center"/>
      <protection/>
    </xf>
    <xf numFmtId="190" fontId="4" fillId="0" borderId="40" xfId="49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90" fontId="4" fillId="0" borderId="13" xfId="49" applyNumberFormat="1" applyFont="1" applyBorder="1" applyAlignment="1" applyProtection="1">
      <alignment horizontal="right" vertical="center" shrinkToFit="1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20" xfId="49" applyNumberFormat="1" applyFont="1" applyBorder="1" applyAlignment="1" applyProtection="1">
      <alignment vertical="center"/>
      <protection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6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6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4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6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4" xfId="92" applyNumberFormat="1" applyFont="1" applyBorder="1" applyAlignment="1" applyProtection="1">
      <alignment horizontal="right" vertical="center"/>
      <protection/>
    </xf>
    <xf numFmtId="190" fontId="4" fillId="0" borderId="26" xfId="92" applyNumberFormat="1" applyFont="1" applyBorder="1" applyAlignment="1" applyProtection="1">
      <alignment horizontal="right" vertical="center"/>
      <protection/>
    </xf>
    <xf numFmtId="190" fontId="4" fillId="0" borderId="23" xfId="94" applyNumberFormat="1" applyFont="1" applyFill="1" applyBorder="1" applyAlignment="1" applyProtection="1">
      <alignment horizontal="right" vertical="center"/>
      <protection/>
    </xf>
    <xf numFmtId="190" fontId="4" fillId="0" borderId="24" xfId="94" applyNumberFormat="1" applyFont="1" applyFill="1" applyBorder="1" applyAlignment="1" applyProtection="1">
      <alignment horizontal="right" vertical="center"/>
      <protection/>
    </xf>
    <xf numFmtId="190" fontId="4" fillId="0" borderId="24" xfId="94" applyNumberFormat="1" applyFont="1" applyBorder="1" applyAlignment="1" applyProtection="1">
      <alignment horizontal="right" vertical="center"/>
      <protection/>
    </xf>
    <xf numFmtId="190" fontId="4" fillId="0" borderId="14" xfId="98" applyNumberFormat="1" applyFont="1" applyBorder="1" applyAlignment="1" applyProtection="1">
      <alignment horizontal="right" vertical="center"/>
      <protection/>
    </xf>
    <xf numFmtId="190" fontId="4" fillId="0" borderId="41" xfId="49" applyNumberFormat="1" applyFont="1" applyBorder="1" applyAlignment="1" applyProtection="1">
      <alignment horizontal="distributed" vertical="center"/>
      <protection/>
    </xf>
    <xf numFmtId="190" fontId="4" fillId="0" borderId="42" xfId="49" applyNumberFormat="1" applyFont="1" applyFill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distributed" vertical="center"/>
      <protection/>
    </xf>
    <xf numFmtId="190" fontId="4" fillId="0" borderId="28" xfId="49" applyNumberFormat="1" applyFont="1" applyBorder="1" applyAlignment="1" applyProtection="1">
      <alignment horizontal="distributed" vertical="center"/>
      <protection/>
    </xf>
    <xf numFmtId="190" fontId="4" fillId="0" borderId="43" xfId="49" applyNumberFormat="1" applyFont="1" applyFill="1" applyBorder="1" applyAlignment="1" applyProtection="1">
      <alignment horizontal="center" vertical="center"/>
      <protection/>
    </xf>
    <xf numFmtId="179" fontId="44" fillId="0" borderId="38" xfId="49" applyNumberFormat="1" applyFont="1" applyBorder="1" applyAlignment="1" applyProtection="1">
      <alignment horizontal="left" vertical="center" shrinkToFit="1"/>
      <protection/>
    </xf>
    <xf numFmtId="179" fontId="44" fillId="0" borderId="39" xfId="49" applyNumberFormat="1" applyFont="1" applyBorder="1" applyAlignment="1" applyProtection="1">
      <alignment horizontal="left" vertical="center" shrinkToFit="1"/>
      <protection/>
    </xf>
    <xf numFmtId="179" fontId="44" fillId="0" borderId="37" xfId="49" applyNumberFormat="1" applyFont="1" applyBorder="1" applyAlignment="1" applyProtection="1">
      <alignment horizontal="left" vertical="center" shrinkToFit="1"/>
      <protection/>
    </xf>
    <xf numFmtId="179" fontId="44" fillId="0" borderId="15" xfId="49" applyNumberFormat="1" applyFont="1" applyBorder="1" applyAlignment="1" applyProtection="1">
      <alignment horizontal="left" vertical="center" shrinkToFit="1"/>
      <protection/>
    </xf>
    <xf numFmtId="179" fontId="44" fillId="0" borderId="44" xfId="49" applyNumberFormat="1" applyFont="1" applyBorder="1" applyAlignment="1" applyProtection="1">
      <alignment horizontal="left" vertical="center" shrinkToFit="1"/>
      <protection/>
    </xf>
    <xf numFmtId="179" fontId="44" fillId="0" borderId="45" xfId="49" applyNumberFormat="1" applyFont="1" applyBorder="1" applyAlignment="1" applyProtection="1">
      <alignment horizontal="left" vertical="center" shrinkToFit="1"/>
      <protection/>
    </xf>
    <xf numFmtId="179" fontId="44" fillId="0" borderId="45" xfId="49" applyNumberFormat="1" applyFont="1" applyBorder="1" applyAlignment="1" applyProtection="1">
      <alignment horizontal="center" vertical="center"/>
      <protection/>
    </xf>
    <xf numFmtId="179" fontId="44" fillId="0" borderId="39" xfId="49" applyNumberFormat="1" applyFont="1" applyBorder="1" applyAlignment="1" applyProtection="1">
      <alignment horizontal="left" vertical="center"/>
      <protection/>
    </xf>
    <xf numFmtId="179" fontId="44" fillId="0" borderId="45" xfId="49" applyNumberFormat="1" applyFont="1" applyBorder="1" applyAlignment="1" applyProtection="1">
      <alignment horizontal="left" vertical="center"/>
      <protection/>
    </xf>
    <xf numFmtId="179" fontId="44" fillId="0" borderId="15" xfId="49" applyNumberFormat="1" applyFont="1" applyBorder="1" applyAlignment="1" applyProtection="1">
      <alignment horizontal="left" vertical="center"/>
      <protection/>
    </xf>
    <xf numFmtId="179" fontId="44" fillId="0" borderId="39" xfId="0" applyNumberFormat="1" applyFont="1" applyBorder="1" applyAlignment="1" applyProtection="1">
      <alignment horizontal="left" vertical="center" shrinkToFit="1"/>
      <protection/>
    </xf>
    <xf numFmtId="179" fontId="44" fillId="0" borderId="15" xfId="49" applyNumberFormat="1" applyFont="1" applyBorder="1" applyAlignment="1" applyProtection="1">
      <alignment horizontal="left" shrinkToFit="1"/>
      <protection/>
    </xf>
    <xf numFmtId="179" fontId="44" fillId="0" borderId="46" xfId="49" applyNumberFormat="1" applyFont="1" applyBorder="1" applyAlignment="1" applyProtection="1">
      <alignment horizontal="left" vertical="center" shrinkToFit="1"/>
      <protection/>
    </xf>
    <xf numFmtId="179" fontId="44" fillId="0" borderId="47" xfId="49" applyNumberFormat="1" applyFont="1" applyBorder="1" applyAlignment="1" applyProtection="1">
      <alignment horizontal="left" vertical="center" shrinkToFit="1"/>
      <protection/>
    </xf>
    <xf numFmtId="179" fontId="44" fillId="0" borderId="39" xfId="49" applyNumberFormat="1" applyFont="1" applyBorder="1" applyAlignment="1" applyProtection="1">
      <alignment horizontal="left" shrinkToFit="1"/>
      <protection/>
    </xf>
    <xf numFmtId="179" fontId="44" fillId="0" borderId="37" xfId="49" applyNumberFormat="1" applyFont="1" applyBorder="1" applyAlignment="1" applyProtection="1">
      <alignment horizontal="left" shrinkToFit="1"/>
      <protection/>
    </xf>
    <xf numFmtId="179" fontId="44" fillId="0" borderId="38" xfId="0" applyNumberFormat="1" applyFont="1" applyBorder="1" applyAlignment="1" applyProtection="1">
      <alignment horizontal="left" vertical="center" shrinkToFit="1"/>
      <protection/>
    </xf>
    <xf numFmtId="179" fontId="44" fillId="0" borderId="0" xfId="49" applyNumberFormat="1" applyFont="1" applyBorder="1" applyAlignment="1" applyProtection="1">
      <alignment horizontal="left" vertical="center" shrinkToFit="1"/>
      <protection locked="0"/>
    </xf>
    <xf numFmtId="179" fontId="44" fillId="0" borderId="30" xfId="49" applyNumberFormat="1" applyFont="1" applyBorder="1" applyAlignment="1" applyProtection="1">
      <alignment horizontal="left" vertical="center" shrinkToFit="1"/>
      <protection/>
    </xf>
    <xf numFmtId="179" fontId="44" fillId="0" borderId="37" xfId="49" applyNumberFormat="1" applyFont="1" applyBorder="1" applyAlignment="1" applyProtection="1">
      <alignment horizontal="center" vertical="center" shrinkToFit="1"/>
      <protection/>
    </xf>
    <xf numFmtId="190" fontId="4" fillId="0" borderId="48" xfId="49" applyNumberFormat="1" applyFont="1" applyBorder="1" applyAlignment="1" applyProtection="1">
      <alignment horizontal="left" vertical="center" shrinkToFit="1"/>
      <protection/>
    </xf>
    <xf numFmtId="190" fontId="4" fillId="0" borderId="49" xfId="49" applyNumberFormat="1" applyFont="1" applyBorder="1" applyAlignment="1" applyProtection="1">
      <alignment horizontal="center" vertical="center" shrinkToFit="1"/>
      <protection/>
    </xf>
    <xf numFmtId="190" fontId="4" fillId="0" borderId="50" xfId="49" applyNumberFormat="1" applyFont="1" applyBorder="1" applyAlignment="1" applyProtection="1">
      <alignment horizontal="left" vertical="center" shrinkToFit="1"/>
      <protection/>
    </xf>
    <xf numFmtId="190" fontId="4" fillId="0" borderId="51" xfId="49" applyNumberFormat="1" applyFont="1" applyBorder="1" applyAlignment="1" applyProtection="1">
      <alignment horizontal="center" vertical="center" shrinkToFit="1"/>
      <protection/>
    </xf>
    <xf numFmtId="179" fontId="44" fillId="0" borderId="0" xfId="88" applyNumberFormat="1" applyFont="1" applyBorder="1" applyAlignment="1" applyProtection="1">
      <alignment horizontal="left" vertical="center" shrinkToFit="1"/>
      <protection/>
    </xf>
    <xf numFmtId="179" fontId="44" fillId="0" borderId="0" xfId="49" applyNumberFormat="1" applyFont="1" applyBorder="1" applyAlignment="1" applyProtection="1">
      <alignment horizontal="left" vertical="center"/>
      <protection locked="0"/>
    </xf>
    <xf numFmtId="179" fontId="44" fillId="0" borderId="0" xfId="49" applyNumberFormat="1" applyFont="1" applyBorder="1" applyAlignment="1" applyProtection="1">
      <alignment horizontal="left" shrinkToFit="1"/>
      <protection locked="0"/>
    </xf>
    <xf numFmtId="190" fontId="4" fillId="0" borderId="2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4" fillId="0" borderId="0" xfId="51" applyNumberFormat="1" applyFont="1" applyBorder="1" applyAlignment="1" applyProtection="1">
      <alignment shrinkToFit="1"/>
      <protection locked="0"/>
    </xf>
    <xf numFmtId="190" fontId="4" fillId="0" borderId="33" xfId="49" applyNumberFormat="1" applyFont="1" applyBorder="1" applyAlignment="1" applyProtection="1">
      <alignment horizontal="right" vertical="center"/>
      <protection/>
    </xf>
    <xf numFmtId="190" fontId="4" fillId="0" borderId="52" xfId="49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95" fontId="0" fillId="0" borderId="15" xfId="0" applyNumberFormat="1" applyFont="1" applyBorder="1" applyAlignment="1" applyProtection="1">
      <alignment horizontal="left" vertical="top"/>
      <protection/>
    </xf>
    <xf numFmtId="0" fontId="0" fillId="0" borderId="15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24" xfId="98" applyNumberFormat="1" applyFont="1" applyBorder="1" applyAlignment="1" applyProtection="1">
      <alignment horizontal="right" vertical="center"/>
      <protection locked="0"/>
    </xf>
    <xf numFmtId="190" fontId="4" fillId="0" borderId="26" xfId="98" applyNumberFormat="1" applyFont="1" applyBorder="1" applyAlignment="1" applyProtection="1">
      <alignment horizontal="right" vertical="center"/>
      <protection locked="0"/>
    </xf>
    <xf numFmtId="190" fontId="4" fillId="0" borderId="53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0" fontId="45" fillId="0" borderId="49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28" xfId="49" applyNumberFormat="1" applyFont="1" applyBorder="1" applyAlignment="1" applyProtection="1">
      <alignment horizontal="center" vertical="center"/>
      <protection/>
    </xf>
    <xf numFmtId="190" fontId="4" fillId="0" borderId="54" xfId="49" applyNumberFormat="1" applyFont="1" applyBorder="1" applyAlignment="1" applyProtection="1">
      <alignment horizontal="center" vertical="center"/>
      <protection/>
    </xf>
    <xf numFmtId="190" fontId="4" fillId="0" borderId="27" xfId="49" applyNumberFormat="1" applyFont="1" applyBorder="1" applyAlignment="1" applyProtection="1">
      <alignment horizontal="center" vertical="center"/>
      <protection/>
    </xf>
    <xf numFmtId="190" fontId="4" fillId="0" borderId="55" xfId="49" applyNumberFormat="1" applyFont="1" applyBorder="1" applyAlignment="1" applyProtection="1">
      <alignment horizontal="center" vertical="center"/>
      <protection/>
    </xf>
    <xf numFmtId="190" fontId="4" fillId="0" borderId="56" xfId="49" applyNumberFormat="1" applyFont="1" applyBorder="1" applyAlignment="1" applyProtection="1">
      <alignment vertical="center"/>
      <protection/>
    </xf>
    <xf numFmtId="190" fontId="4" fillId="0" borderId="57" xfId="49" applyNumberFormat="1" applyFont="1" applyBorder="1" applyAlignment="1" applyProtection="1">
      <alignment vertical="center"/>
      <protection/>
    </xf>
    <xf numFmtId="190" fontId="4" fillId="0" borderId="43" xfId="49" applyNumberFormat="1" applyFont="1" applyBorder="1" applyAlignment="1" applyProtection="1">
      <alignment vertical="center"/>
      <protection/>
    </xf>
    <xf numFmtId="190" fontId="4" fillId="0" borderId="58" xfId="49" applyNumberFormat="1" applyFont="1" applyBorder="1" applyAlignment="1" applyProtection="1">
      <alignment vertical="center"/>
      <protection/>
    </xf>
    <xf numFmtId="190" fontId="4" fillId="0" borderId="44" xfId="49" applyNumberFormat="1" applyFont="1" applyBorder="1" applyAlignment="1" applyProtection="1">
      <alignment horizontal="left" vertical="center"/>
      <protection/>
    </xf>
    <xf numFmtId="190" fontId="4" fillId="0" borderId="37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13" xfId="53" applyNumberFormat="1" applyFont="1" applyBorder="1" applyAlignment="1" applyProtection="1">
      <alignment horizontal="right" vertical="center"/>
      <protection locked="0"/>
    </xf>
    <xf numFmtId="190" fontId="4" fillId="0" borderId="13" xfId="49" applyNumberFormat="1" applyFont="1" applyBorder="1" applyAlignment="1" applyProtection="1">
      <alignment horizontal="right" vertical="center"/>
      <protection locked="0"/>
    </xf>
    <xf numFmtId="190" fontId="4" fillId="0" borderId="25" xfId="49" applyNumberFormat="1" applyFont="1" applyBorder="1" applyAlignment="1" applyProtection="1">
      <alignment horizontal="right" vertical="center"/>
      <protection locked="0"/>
    </xf>
    <xf numFmtId="0" fontId="45" fillId="0" borderId="20" xfId="0" applyFont="1" applyBorder="1" applyAlignment="1" applyProtection="1">
      <alignment horizontal="center" vertical="center"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13" xfId="61" applyNumberFormat="1" applyFont="1" applyBorder="1" applyAlignment="1" applyProtection="1">
      <alignment horizontal="right" vertical="center"/>
      <protection locked="0"/>
    </xf>
    <xf numFmtId="190" fontId="4" fillId="0" borderId="28" xfId="49" applyNumberFormat="1" applyFont="1" applyBorder="1" applyAlignment="1" applyProtection="1">
      <alignment horizontal="right" vertical="center"/>
      <protection locked="0"/>
    </xf>
    <xf numFmtId="190" fontId="4" fillId="0" borderId="23" xfId="68" applyNumberFormat="1" applyFont="1" applyBorder="1" applyAlignment="1" applyProtection="1">
      <alignment horizontal="right" vertical="center"/>
      <protection locked="0"/>
    </xf>
    <xf numFmtId="190" fontId="4" fillId="0" borderId="24" xfId="68" applyNumberFormat="1" applyFont="1" applyBorder="1" applyAlignment="1" applyProtection="1">
      <alignment horizontal="right" vertical="center"/>
      <protection locked="0"/>
    </xf>
    <xf numFmtId="190" fontId="4" fillId="0" borderId="59" xfId="68" applyNumberFormat="1" applyFont="1" applyBorder="1" applyAlignment="1" applyProtection="1">
      <alignment horizontal="right" vertical="center"/>
      <protection locked="0"/>
    </xf>
    <xf numFmtId="190" fontId="4" fillId="0" borderId="23" xfId="70" applyNumberFormat="1" applyFont="1" applyBorder="1" applyAlignment="1" applyProtection="1">
      <alignment horizontal="right" vertical="center"/>
      <protection locked="0"/>
    </xf>
    <xf numFmtId="190" fontId="4" fillId="0" borderId="24" xfId="70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60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61" xfId="49" applyNumberFormat="1" applyFont="1" applyBorder="1" applyAlignment="1" applyProtection="1">
      <alignment horizontal="center" vertical="center"/>
      <protection/>
    </xf>
    <xf numFmtId="190" fontId="4" fillId="0" borderId="62" xfId="49" applyNumberFormat="1" applyFont="1" applyBorder="1" applyAlignment="1" applyProtection="1">
      <alignment horizontal="center" vertical="center"/>
      <protection/>
    </xf>
    <xf numFmtId="190" fontId="4" fillId="0" borderId="63" xfId="49" applyNumberFormat="1" applyFont="1" applyBorder="1" applyAlignment="1" applyProtection="1">
      <alignment vertical="center"/>
      <protection/>
    </xf>
    <xf numFmtId="190" fontId="4" fillId="0" borderId="23" xfId="75" applyNumberFormat="1" applyFont="1" applyBorder="1" applyAlignment="1" applyProtection="1">
      <alignment horizontal="right" vertical="center"/>
      <protection locked="0"/>
    </xf>
    <xf numFmtId="190" fontId="4" fillId="0" borderId="24" xfId="75" applyNumberFormat="1" applyFont="1" applyBorder="1" applyAlignment="1" applyProtection="1">
      <alignment horizontal="right" vertical="center"/>
      <protection locked="0"/>
    </xf>
    <xf numFmtId="190" fontId="4" fillId="0" borderId="24" xfId="81" applyNumberFormat="1" applyFont="1" applyBorder="1" applyAlignment="1" applyProtection="1">
      <alignment horizontal="right" vertical="center"/>
      <protection locked="0"/>
    </xf>
    <xf numFmtId="190" fontId="4" fillId="0" borderId="26" xfId="81" applyNumberFormat="1" applyFont="1" applyBorder="1" applyAlignment="1" applyProtection="1">
      <alignment horizontal="right" vertical="center"/>
      <protection locked="0"/>
    </xf>
    <xf numFmtId="190" fontId="4" fillId="0" borderId="13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 vertical="center" wrapText="1"/>
      <protection/>
    </xf>
    <xf numFmtId="190" fontId="4" fillId="0" borderId="23" xfId="84" applyNumberFormat="1" applyFont="1" applyBorder="1" applyAlignment="1" applyProtection="1">
      <alignment horizontal="right" vertical="center"/>
      <protection locked="0"/>
    </xf>
    <xf numFmtId="190" fontId="4" fillId="0" borderId="24" xfId="84" applyNumberFormat="1" applyFont="1" applyBorder="1" applyAlignment="1" applyProtection="1">
      <alignment horizontal="right" vertical="center"/>
      <protection locked="0"/>
    </xf>
    <xf numFmtId="190" fontId="4" fillId="0" borderId="59" xfId="84" applyNumberFormat="1" applyFont="1" applyBorder="1" applyAlignment="1" applyProtection="1">
      <alignment horizontal="right"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39" xfId="49" applyNumberFormat="1" applyFont="1" applyBorder="1" applyAlignment="1" applyProtection="1">
      <alignment horizontal="center" vertical="center" wrapText="1"/>
      <protection/>
    </xf>
    <xf numFmtId="190" fontId="4" fillId="0" borderId="23" xfId="85" applyNumberFormat="1" applyFont="1" applyBorder="1" applyAlignment="1" applyProtection="1">
      <alignment horizontal="right" vertical="center"/>
      <protection locked="0"/>
    </xf>
    <xf numFmtId="190" fontId="4" fillId="0" borderId="24" xfId="85" applyNumberFormat="1" applyFont="1" applyBorder="1" applyAlignment="1" applyProtection="1">
      <alignment horizontal="right" vertical="center"/>
      <protection locked="0"/>
    </xf>
    <xf numFmtId="190" fontId="4" fillId="0" borderId="23" xfId="91" applyNumberFormat="1" applyFont="1" applyBorder="1" applyAlignment="1" applyProtection="1">
      <alignment horizontal="right" vertical="center"/>
      <protection locked="0"/>
    </xf>
    <xf numFmtId="190" fontId="4" fillId="0" borderId="24" xfId="91" applyNumberFormat="1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190" fontId="4" fillId="0" borderId="59" xfId="49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24" xfId="92" applyNumberFormat="1" applyFont="1" applyBorder="1" applyAlignment="1" applyProtection="1">
      <alignment horizontal="right" vertical="center"/>
      <protection locked="0"/>
    </xf>
    <xf numFmtId="190" fontId="4" fillId="0" borderId="26" xfId="92" applyNumberFormat="1" applyFont="1" applyBorder="1" applyAlignment="1" applyProtection="1">
      <alignment horizontal="right" vertical="center"/>
      <protection locked="0"/>
    </xf>
    <xf numFmtId="190" fontId="4" fillId="0" borderId="23" xfId="94" applyNumberFormat="1" applyFont="1" applyFill="1" applyBorder="1" applyAlignment="1" applyProtection="1">
      <alignment horizontal="right" vertical="center"/>
      <protection locked="0"/>
    </xf>
    <xf numFmtId="190" fontId="4" fillId="0" borderId="24" xfId="94" applyNumberFormat="1" applyFont="1" applyFill="1" applyBorder="1" applyAlignment="1" applyProtection="1">
      <alignment horizontal="right" vertical="center"/>
      <protection locked="0"/>
    </xf>
    <xf numFmtId="190" fontId="4" fillId="0" borderId="24" xfId="94" applyNumberFormat="1" applyFont="1" applyBorder="1" applyAlignment="1" applyProtection="1">
      <alignment horizontal="right" vertical="center"/>
      <protection locked="0"/>
    </xf>
    <xf numFmtId="179" fontId="44" fillId="0" borderId="37" xfId="49" applyNumberFormat="1" applyFont="1" applyBorder="1" applyAlignment="1" applyProtection="1">
      <alignment horizontal="left" vertical="center"/>
      <protection/>
    </xf>
    <xf numFmtId="190" fontId="4" fillId="0" borderId="25" xfId="49" applyNumberFormat="1" applyFont="1" applyBorder="1" applyAlignment="1" applyProtection="1">
      <alignment vertical="center" shrinkToFi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90" fontId="45" fillId="0" borderId="12" xfId="91" applyNumberFormat="1" applyFont="1" applyBorder="1" applyAlignment="1" applyProtection="1">
      <alignment horizontal="right" vertical="center"/>
      <protection/>
    </xf>
    <xf numFmtId="195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17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0" fontId="45" fillId="0" borderId="18" xfId="0" applyFont="1" applyBorder="1" applyAlignment="1" applyProtection="1">
      <alignment horizontal="center" vertical="center"/>
      <protection/>
    </xf>
    <xf numFmtId="197" fontId="8" fillId="0" borderId="17" xfId="51" applyNumberFormat="1" applyFont="1" applyBorder="1" applyAlignment="1" applyProtection="1">
      <alignment horizontal="center" vertical="center" shrinkToFit="1"/>
      <protection/>
    </xf>
    <xf numFmtId="193" fontId="4" fillId="0" borderId="0" xfId="88" applyNumberFormat="1" applyFont="1" applyAlignment="1" applyProtection="1">
      <alignment vertical="center"/>
      <protection/>
    </xf>
    <xf numFmtId="190" fontId="4" fillId="0" borderId="11" xfId="49" applyNumberFormat="1" applyFont="1" applyBorder="1" applyAlignment="1" applyProtection="1">
      <alignment vertical="center"/>
      <protection/>
    </xf>
    <xf numFmtId="190" fontId="4" fillId="0" borderId="62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vertical="center"/>
      <protection/>
    </xf>
    <xf numFmtId="190" fontId="4" fillId="0" borderId="40" xfId="49" applyNumberFormat="1" applyFont="1" applyBorder="1" applyAlignment="1" applyProtection="1">
      <alignment vertical="center"/>
      <protection/>
    </xf>
    <xf numFmtId="190" fontId="4" fillId="0" borderId="15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vertical="center"/>
      <protection/>
    </xf>
    <xf numFmtId="190" fontId="4" fillId="0" borderId="17" xfId="49" applyNumberFormat="1" applyFont="1" applyBorder="1" applyAlignment="1" applyProtection="1">
      <alignment vertical="center"/>
      <protection/>
    </xf>
    <xf numFmtId="190" fontId="4" fillId="0" borderId="45" xfId="49" applyNumberFormat="1" applyFont="1" applyBorder="1" applyAlignment="1" applyProtection="1">
      <alignment vertical="center"/>
      <protection/>
    </xf>
    <xf numFmtId="190" fontId="4" fillId="0" borderId="28" xfId="49" applyNumberFormat="1" applyFont="1" applyBorder="1" applyAlignment="1" applyProtection="1">
      <alignment vertical="center"/>
      <protection/>
    </xf>
    <xf numFmtId="190" fontId="4" fillId="0" borderId="54" xfId="49" applyNumberFormat="1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190" fontId="4" fillId="0" borderId="37" xfId="49" applyNumberFormat="1" applyFont="1" applyBorder="1" applyAlignment="1" applyProtection="1">
      <alignment vertical="center"/>
      <protection/>
    </xf>
    <xf numFmtId="190" fontId="4" fillId="0" borderId="25" xfId="49" applyNumberFormat="1" applyFont="1" applyBorder="1" applyAlignment="1" applyProtection="1">
      <alignment vertical="center"/>
      <protection/>
    </xf>
    <xf numFmtId="190" fontId="4" fillId="0" borderId="52" xfId="49" applyNumberFormat="1" applyFont="1" applyBorder="1" applyAlignment="1" applyProtection="1">
      <alignment vertical="center"/>
      <protection/>
    </xf>
    <xf numFmtId="190" fontId="4" fillId="0" borderId="27" xfId="49" applyNumberFormat="1" applyFont="1" applyBorder="1" applyAlignment="1" applyProtection="1">
      <alignment vertical="center"/>
      <protection/>
    </xf>
    <xf numFmtId="190" fontId="4" fillId="0" borderId="55" xfId="49" applyNumberFormat="1" applyFont="1" applyBorder="1" applyAlignment="1" applyProtection="1">
      <alignment vertical="center"/>
      <protection/>
    </xf>
    <xf numFmtId="190" fontId="4" fillId="0" borderId="38" xfId="49" applyNumberFormat="1" applyFont="1" applyBorder="1" applyAlignment="1" applyProtection="1">
      <alignment vertical="center"/>
      <protection/>
    </xf>
    <xf numFmtId="190" fontId="4" fillId="0" borderId="30" xfId="49" applyNumberFormat="1" applyFont="1" applyBorder="1" applyAlignment="1" applyProtection="1">
      <alignment vertical="center"/>
      <protection/>
    </xf>
    <xf numFmtId="190" fontId="4" fillId="0" borderId="31" xfId="49" applyNumberFormat="1" applyFont="1" applyBorder="1" applyAlignment="1" applyProtection="1">
      <alignment vertical="center"/>
      <protection/>
    </xf>
    <xf numFmtId="190" fontId="4" fillId="0" borderId="64" xfId="49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center" vertical="center" shrinkToFit="1"/>
      <protection/>
    </xf>
    <xf numFmtId="190" fontId="4" fillId="0" borderId="39" xfId="0" applyNumberFormat="1" applyFont="1" applyBorder="1" applyAlignment="1" applyProtection="1">
      <alignment horizontal="center" vertical="center"/>
      <protection/>
    </xf>
    <xf numFmtId="190" fontId="4" fillId="0" borderId="13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190" fontId="4" fillId="0" borderId="46" xfId="49" applyNumberFormat="1" applyFont="1" applyBorder="1" applyAlignment="1" applyProtection="1">
      <alignment vertical="center"/>
      <protection/>
    </xf>
    <xf numFmtId="190" fontId="4" fillId="0" borderId="35" xfId="49" applyNumberFormat="1" applyFont="1" applyBorder="1" applyAlignment="1" applyProtection="1">
      <alignment vertical="center"/>
      <protection/>
    </xf>
    <xf numFmtId="190" fontId="4" fillId="0" borderId="61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horizontal="left" vertical="center" shrinkToFit="1"/>
      <protection/>
    </xf>
    <xf numFmtId="190" fontId="4" fillId="0" borderId="19" xfId="49" applyNumberFormat="1" applyFont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190" fontId="0" fillId="0" borderId="65" xfId="49" applyNumberFormat="1" applyFont="1" applyBorder="1" applyAlignment="1" applyProtection="1">
      <alignment/>
      <protection/>
    </xf>
    <xf numFmtId="190" fontId="0" fillId="0" borderId="20" xfId="49" applyNumberFormat="1" applyFont="1" applyBorder="1" applyAlignment="1" applyProtection="1">
      <alignment/>
      <protection/>
    </xf>
    <xf numFmtId="190" fontId="11" fillId="0" borderId="0" xfId="49" applyNumberFormat="1" applyFont="1" applyAlignment="1" applyProtection="1">
      <alignment/>
      <protection locked="0"/>
    </xf>
    <xf numFmtId="38" fontId="11" fillId="0" borderId="15" xfId="51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vertical="top"/>
      <protection/>
    </xf>
    <xf numFmtId="38" fontId="0" fillId="0" borderId="65" xfId="51" applyFont="1" applyBorder="1" applyAlignment="1" applyProtection="1">
      <alignment horizontal="center" vertical="center" shrinkToFit="1"/>
      <protection/>
    </xf>
    <xf numFmtId="38" fontId="0" fillId="0" borderId="20" xfId="51" applyFont="1" applyBorder="1" applyAlignment="1" applyProtection="1">
      <alignment horizontal="center" vertical="center" shrinkToFit="1"/>
      <protection/>
    </xf>
    <xf numFmtId="38" fontId="0" fillId="0" borderId="65" xfId="51" applyFont="1" applyBorder="1" applyAlignment="1" applyProtection="1">
      <alignment horizontal="center" vertical="center" shrinkToFit="1"/>
      <protection/>
    </xf>
    <xf numFmtId="38" fontId="0" fillId="0" borderId="20" xfId="51" applyFont="1" applyBorder="1" applyAlignment="1" applyProtection="1">
      <alignment horizontal="center" vertical="center" shrinkToFit="1"/>
      <protection/>
    </xf>
    <xf numFmtId="190" fontId="0" fillId="0" borderId="65" xfId="49" applyNumberFormat="1" applyFont="1" applyBorder="1" applyAlignment="1" applyProtection="1">
      <alignment horizontal="center" vertical="center"/>
      <protection/>
    </xf>
    <xf numFmtId="190" fontId="0" fillId="0" borderId="20" xfId="49" applyNumberFormat="1" applyFont="1" applyBorder="1" applyAlignment="1" applyProtection="1">
      <alignment horizontal="center" vertical="center"/>
      <protection/>
    </xf>
    <xf numFmtId="197" fontId="8" fillId="0" borderId="17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95" fontId="9" fillId="0" borderId="30" xfId="77" applyNumberFormat="1" applyFont="1" applyBorder="1" applyAlignment="1" applyProtection="1">
      <alignment horizontal="center" vertical="top" shrinkToFit="1"/>
      <protection locked="0"/>
    </xf>
    <xf numFmtId="195" fontId="9" fillId="0" borderId="64" xfId="77" applyNumberFormat="1" applyFont="1" applyBorder="1" applyAlignment="1" applyProtection="1">
      <alignment horizontal="center" vertical="top" shrinkToFit="1"/>
      <protection locked="0"/>
    </xf>
    <xf numFmtId="193" fontId="4" fillId="0" borderId="44" xfId="77" applyNumberFormat="1" applyFont="1" applyBorder="1" applyAlignment="1" applyProtection="1">
      <alignment horizontal="left" vertical="top"/>
      <protection/>
    </xf>
    <xf numFmtId="193" fontId="4" fillId="0" borderId="55" xfId="77" applyNumberFormat="1" applyFont="1" applyBorder="1" applyAlignment="1" applyProtection="1">
      <alignment horizontal="left" vertical="top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34" xfId="49" applyNumberFormat="1" applyFont="1" applyFill="1" applyBorder="1" applyAlignment="1" applyProtection="1">
      <alignment vertical="center" shrinkToFit="1"/>
      <protection/>
    </xf>
    <xf numFmtId="0" fontId="0" fillId="0" borderId="64" xfId="0" applyBorder="1" applyAlignment="1" applyProtection="1">
      <alignment vertical="center"/>
      <protection/>
    </xf>
    <xf numFmtId="195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53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190" fontId="4" fillId="0" borderId="28" xfId="49" applyNumberFormat="1" applyFont="1" applyFill="1" applyBorder="1" applyAlignment="1" applyProtection="1">
      <alignment horizontal="right" vertical="center"/>
      <protection/>
    </xf>
    <xf numFmtId="190" fontId="4" fillId="0" borderId="19" xfId="49" applyNumberFormat="1" applyFont="1" applyFill="1" applyBorder="1" applyAlignment="1" applyProtection="1">
      <alignment vertical="center" shrinkToFit="1"/>
      <protection/>
    </xf>
    <xf numFmtId="190" fontId="4" fillId="0" borderId="16" xfId="49" applyNumberFormat="1" applyFont="1" applyFill="1" applyBorder="1" applyAlignment="1" applyProtection="1">
      <alignment vertical="center" shrinkToFit="1"/>
      <protection/>
    </xf>
    <xf numFmtId="190" fontId="4" fillId="0" borderId="13" xfId="49" applyNumberFormat="1" applyFont="1" applyFill="1" applyBorder="1" applyAlignment="1" applyProtection="1">
      <alignment horizontal="right" vertical="center"/>
      <protection/>
    </xf>
    <xf numFmtId="190" fontId="4" fillId="0" borderId="23" xfId="49" applyNumberFormat="1" applyFont="1" applyFill="1" applyBorder="1" applyAlignment="1" applyProtection="1">
      <alignment horizontal="right"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8" xfId="43" applyBorder="1" applyAlignment="1" applyProtection="1">
      <alignment horizontal="center" vertical="center"/>
      <protection/>
    </xf>
    <xf numFmtId="190" fontId="2" fillId="0" borderId="39" xfId="43" applyNumberFormat="1" applyFill="1" applyBorder="1" applyAlignment="1" applyProtection="1">
      <alignment horizontal="center" vertical="center"/>
      <protection/>
    </xf>
    <xf numFmtId="190" fontId="2" fillId="0" borderId="48" xfId="43" applyNumberFormat="1" applyFill="1" applyBorder="1" applyAlignment="1" applyProtection="1">
      <alignment horizontal="center" vertical="center"/>
      <protection/>
    </xf>
    <xf numFmtId="190" fontId="2" fillId="0" borderId="38" xfId="43" applyNumberFormat="1" applyFill="1" applyBorder="1" applyAlignment="1" applyProtection="1">
      <alignment horizontal="center" vertical="center"/>
      <protection/>
    </xf>
    <xf numFmtId="190" fontId="2" fillId="0" borderId="66" xfId="43" applyNumberForma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177" fontId="4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5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190" fontId="4" fillId="0" borderId="15" xfId="49" applyNumberFormat="1" applyFont="1" applyFill="1" applyBorder="1" applyAlignment="1" applyProtection="1">
      <alignment horizontal="center" vertical="center" shrinkToFit="1"/>
      <protection/>
    </xf>
    <xf numFmtId="190" fontId="4" fillId="0" borderId="49" xfId="49" applyNumberFormat="1" applyFont="1" applyFill="1" applyBorder="1" applyAlignment="1" applyProtection="1">
      <alignment horizontal="center" vertical="center" shrinkToFit="1"/>
      <protection/>
    </xf>
    <xf numFmtId="38" fontId="8" fillId="0" borderId="16" xfId="51" applyFont="1" applyBorder="1" applyAlignment="1" applyProtection="1">
      <alignment horizontal="center" vertical="center" shrinkToFit="1"/>
      <protection locked="0"/>
    </xf>
    <xf numFmtId="38" fontId="8" fillId="0" borderId="17" xfId="51" applyFont="1" applyBorder="1" applyAlignment="1" applyProtection="1">
      <alignment horizontal="center" vertical="center" shrinkToFit="1"/>
      <protection locked="0"/>
    </xf>
    <xf numFmtId="193" fontId="8" fillId="0" borderId="16" xfId="0" applyNumberFormat="1" applyFont="1" applyBorder="1" applyAlignment="1" applyProtection="1">
      <alignment horizontal="center" vertical="center" shrinkToFit="1"/>
      <protection locked="0"/>
    </xf>
    <xf numFmtId="193" fontId="8" fillId="0" borderId="17" xfId="0" applyNumberFormat="1" applyFont="1" applyBorder="1" applyAlignment="1" applyProtection="1">
      <alignment horizontal="center" vertical="center" shrinkToFit="1"/>
      <protection locked="0"/>
    </xf>
    <xf numFmtId="38" fontId="5" fillId="0" borderId="16" xfId="51" applyFont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38" fontId="4" fillId="0" borderId="16" xfId="51" applyFont="1" applyBorder="1" applyAlignment="1" applyProtection="1">
      <alignment horizontal="right" vertical="center" shrinkToFit="1"/>
      <protection locked="0"/>
    </xf>
    <xf numFmtId="0" fontId="0" fillId="0" borderId="16" xfId="0" applyBorder="1" applyAlignment="1">
      <alignment vertical="center" shrinkToFit="1"/>
    </xf>
    <xf numFmtId="195" fontId="8" fillId="0" borderId="30" xfId="51" applyNumberFormat="1" applyFont="1" applyBorder="1" applyAlignment="1" applyProtection="1">
      <alignment horizontal="center" vertical="top" shrinkToFit="1"/>
      <protection locked="0"/>
    </xf>
    <xf numFmtId="195" fontId="8" fillId="0" borderId="31" xfId="51" applyNumberFormat="1" applyFont="1" applyBorder="1" applyAlignment="1" applyProtection="1">
      <alignment horizontal="center" vertical="top" shrinkToFit="1"/>
      <protection locked="0"/>
    </xf>
    <xf numFmtId="195" fontId="8" fillId="0" borderId="64" xfId="51" applyNumberFormat="1" applyFont="1" applyBorder="1" applyAlignment="1" applyProtection="1">
      <alignment horizontal="center" vertical="top" shrinkToFit="1"/>
      <protection locked="0"/>
    </xf>
    <xf numFmtId="38" fontId="11" fillId="0" borderId="44" xfId="51" applyFont="1" applyBorder="1" applyAlignment="1" applyProtection="1">
      <alignment horizontal="left" vertical="top"/>
      <protection/>
    </xf>
    <xf numFmtId="38" fontId="11" fillId="0" borderId="27" xfId="51" applyFont="1" applyBorder="1" applyAlignment="1" applyProtection="1">
      <alignment horizontal="left" vertical="top"/>
      <protection/>
    </xf>
    <xf numFmtId="38" fontId="11" fillId="0" borderId="55" xfId="51" applyFont="1" applyBorder="1" applyAlignment="1" applyProtection="1">
      <alignment horizontal="left" vertical="top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49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shrinkToFit="1"/>
      <protection locked="0"/>
    </xf>
    <xf numFmtId="190" fontId="0" fillId="0" borderId="67" xfId="49" applyNumberFormat="1" applyFont="1" applyBorder="1" applyAlignment="1" applyProtection="1">
      <alignment horizontal="center" vertical="center"/>
      <protection/>
    </xf>
    <xf numFmtId="190" fontId="0" fillId="0" borderId="63" xfId="49" applyNumberFormat="1" applyFont="1" applyBorder="1" applyAlignment="1" applyProtection="1">
      <alignment horizontal="center" vertical="center"/>
      <protection/>
    </xf>
    <xf numFmtId="190" fontId="0" fillId="0" borderId="68" xfId="49" applyNumberFormat="1" applyFont="1" applyBorder="1" applyAlignment="1" applyProtection="1">
      <alignment horizontal="center" vertical="center"/>
      <protection/>
    </xf>
    <xf numFmtId="190" fontId="0" fillId="0" borderId="57" xfId="49" applyNumberFormat="1" applyFont="1" applyBorder="1" applyAlignment="1" applyProtection="1">
      <alignment horizontal="center" vertical="center"/>
      <protection/>
    </xf>
    <xf numFmtId="190" fontId="0" fillId="0" borderId="69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 horizontal="center" vertical="center"/>
      <protection/>
    </xf>
    <xf numFmtId="190" fontId="0" fillId="0" borderId="67" xfId="49" applyNumberFormat="1" applyFont="1" applyBorder="1" applyAlignment="1" applyProtection="1">
      <alignment horizontal="center" vertical="center"/>
      <protection/>
    </xf>
    <xf numFmtId="190" fontId="0" fillId="0" borderId="63" xfId="49" applyNumberFormat="1" applyFont="1" applyBorder="1" applyAlignment="1" applyProtection="1">
      <alignment horizontal="center" vertical="center"/>
      <protection/>
    </xf>
    <xf numFmtId="190" fontId="0" fillId="0" borderId="67" xfId="49" applyNumberFormat="1" applyFont="1" applyBorder="1" applyAlignment="1" applyProtection="1">
      <alignment/>
      <protection/>
    </xf>
    <xf numFmtId="190" fontId="0" fillId="0" borderId="63" xfId="49" applyNumberFormat="1" applyFont="1" applyBorder="1" applyAlignment="1" applyProtection="1">
      <alignment/>
      <protection/>
    </xf>
    <xf numFmtId="190" fontId="0" fillId="0" borderId="68" xfId="49" applyNumberFormat="1" applyFont="1" applyBorder="1" applyAlignment="1" applyProtection="1">
      <alignment/>
      <protection/>
    </xf>
    <xf numFmtId="190" fontId="0" fillId="0" borderId="57" xfId="49" applyNumberFormat="1" applyFont="1" applyBorder="1" applyAlignment="1" applyProtection="1">
      <alignment/>
      <protection/>
    </xf>
    <xf numFmtId="190" fontId="0" fillId="0" borderId="69" xfId="49" applyNumberFormat="1" applyFont="1" applyBorder="1" applyAlignment="1" applyProtection="1">
      <alignment/>
      <protection/>
    </xf>
    <xf numFmtId="190" fontId="0" fillId="0" borderId="42" xfId="49" applyNumberFormat="1" applyFont="1" applyBorder="1" applyAlignment="1" applyProtection="1">
      <alignment/>
      <protection/>
    </xf>
    <xf numFmtId="190" fontId="6" fillId="0" borderId="68" xfId="49" applyNumberFormat="1" applyFont="1" applyBorder="1" applyAlignment="1" applyProtection="1">
      <alignment horizontal="center" vertical="center"/>
      <protection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784860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5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4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4" name="Text Box 5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6" name="Text Box 5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90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3990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590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590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3990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9" name="Text Box 5"/>
        <xdr:cNvSpPr txBox="1">
          <a:spLocks noChangeArrowheads="1"/>
        </xdr:cNvSpPr>
      </xdr:nvSpPr>
      <xdr:spPr>
        <a:xfrm>
          <a:off x="7848600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3" name="Text Box 4"/>
        <xdr:cNvSpPr txBox="1">
          <a:spLocks noChangeArrowheads="1"/>
        </xdr:cNvSpPr>
      </xdr:nvSpPr>
      <xdr:spPr>
        <a:xfrm>
          <a:off x="784860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5"/>
        <xdr:cNvSpPr txBox="1">
          <a:spLocks noChangeArrowheads="1"/>
        </xdr:cNvSpPr>
      </xdr:nvSpPr>
      <xdr:spPr>
        <a:xfrm>
          <a:off x="784860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784860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6" name="Text Box 5"/>
        <xdr:cNvSpPr txBox="1">
          <a:spLocks noChangeArrowheads="1"/>
        </xdr:cNvSpPr>
      </xdr:nvSpPr>
      <xdr:spPr>
        <a:xfrm>
          <a:off x="784860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784860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90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84860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7848600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7848600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7848600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2" name="Text Box 8"/>
        <xdr:cNvSpPr txBox="1">
          <a:spLocks noChangeArrowheads="1"/>
        </xdr:cNvSpPr>
      </xdr:nvSpPr>
      <xdr:spPr>
        <a:xfrm>
          <a:off x="7848600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3" name="Text Box 9"/>
        <xdr:cNvSpPr txBox="1">
          <a:spLocks noChangeArrowheads="1"/>
        </xdr:cNvSpPr>
      </xdr:nvSpPr>
      <xdr:spPr>
        <a:xfrm>
          <a:off x="7848600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2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848600" y="1332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4" name="Text Box 7"/>
        <xdr:cNvSpPr txBox="1">
          <a:spLocks noChangeArrowheads="1"/>
        </xdr:cNvSpPr>
      </xdr:nvSpPr>
      <xdr:spPr>
        <a:xfrm>
          <a:off x="7848600" y="719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5" name="Text Box 8"/>
        <xdr:cNvSpPr txBox="1">
          <a:spLocks noChangeArrowheads="1"/>
        </xdr:cNvSpPr>
      </xdr:nvSpPr>
      <xdr:spPr>
        <a:xfrm>
          <a:off x="784860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28600"/>
    <xdr:sp fLocksText="0">
      <xdr:nvSpPr>
        <xdr:cNvPr id="6" name="Text Box 9"/>
        <xdr:cNvSpPr txBox="1">
          <a:spLocks noChangeArrowheads="1"/>
        </xdr:cNvSpPr>
      </xdr:nvSpPr>
      <xdr:spPr>
        <a:xfrm>
          <a:off x="7848600" y="8258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7848600" y="5591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0" name="Text Box 8"/>
        <xdr:cNvSpPr txBox="1">
          <a:spLocks noChangeArrowheads="1"/>
        </xdr:cNvSpPr>
      </xdr:nvSpPr>
      <xdr:spPr>
        <a:xfrm>
          <a:off x="7848600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1" name="Text Box 9"/>
        <xdr:cNvSpPr txBox="1">
          <a:spLocks noChangeArrowheads="1"/>
        </xdr:cNvSpPr>
      </xdr:nvSpPr>
      <xdr:spPr>
        <a:xfrm>
          <a:off x="7848600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2" name="Text Box 10"/>
        <xdr:cNvSpPr txBox="1">
          <a:spLocks noChangeArrowheads="1"/>
        </xdr:cNvSpPr>
      </xdr:nvSpPr>
      <xdr:spPr>
        <a:xfrm>
          <a:off x="784860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84860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4" name="Text Box 8"/>
        <xdr:cNvSpPr txBox="1">
          <a:spLocks noChangeArrowheads="1"/>
        </xdr:cNvSpPr>
      </xdr:nvSpPr>
      <xdr:spPr>
        <a:xfrm>
          <a:off x="784860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5" name="Text Box 9"/>
        <xdr:cNvSpPr txBox="1">
          <a:spLocks noChangeArrowheads="1"/>
        </xdr:cNvSpPr>
      </xdr:nvSpPr>
      <xdr:spPr>
        <a:xfrm>
          <a:off x="784860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2:J58"/>
  <sheetViews>
    <sheetView zoomScalePageLayoutView="0" workbookViewId="0" topLeftCell="A1">
      <selection activeCell="B46" sqref="B46"/>
    </sheetView>
  </sheetViews>
  <sheetFormatPr defaultColWidth="9.00390625" defaultRowHeight="13.5"/>
  <sheetData>
    <row r="2" spans="1:10" ht="18.75">
      <c r="A2" s="276" t="s">
        <v>415</v>
      </c>
      <c r="B2" s="277"/>
      <c r="C2" s="277"/>
      <c r="D2" s="277"/>
      <c r="E2" s="277"/>
      <c r="F2" s="277"/>
      <c r="G2" s="277"/>
      <c r="H2" s="277"/>
      <c r="I2" s="277"/>
      <c r="J2" s="217"/>
    </row>
    <row r="7" ht="13.5">
      <c r="A7" s="218" t="s">
        <v>416</v>
      </c>
    </row>
    <row r="9" ht="13.5">
      <c r="A9" t="s">
        <v>467</v>
      </c>
    </row>
    <row r="10" spans="1:3" ht="13.5">
      <c r="A10" s="225"/>
      <c r="C10" s="225" t="s">
        <v>468</v>
      </c>
    </row>
    <row r="12" ht="13.5">
      <c r="A12" t="s">
        <v>469</v>
      </c>
    </row>
    <row r="13" ht="13.5">
      <c r="C13" s="225" t="s">
        <v>470</v>
      </c>
    </row>
    <row r="14" ht="13.5">
      <c r="C14" s="225" t="s">
        <v>471</v>
      </c>
    </row>
    <row r="15" ht="13.5">
      <c r="C15" s="225"/>
    </row>
    <row r="16" ht="13.5">
      <c r="A16" t="s">
        <v>472</v>
      </c>
    </row>
    <row r="17" ht="13.5">
      <c r="C17" s="225" t="s">
        <v>470</v>
      </c>
    </row>
    <row r="18" ht="13.5">
      <c r="C18" s="225" t="s">
        <v>473</v>
      </c>
    </row>
    <row r="21" ht="13.5">
      <c r="A21" s="218" t="s">
        <v>417</v>
      </c>
    </row>
    <row r="23" ht="13.5">
      <c r="A23" t="s">
        <v>242</v>
      </c>
    </row>
    <row r="27" ht="13.5">
      <c r="A27" s="218" t="s">
        <v>418</v>
      </c>
    </row>
    <row r="29" ht="13.5">
      <c r="A29" t="s">
        <v>227</v>
      </c>
    </row>
    <row r="30" ht="13.5">
      <c r="A30" t="s">
        <v>243</v>
      </c>
    </row>
    <row r="34" ht="13.5">
      <c r="A34" s="218" t="s">
        <v>419</v>
      </c>
    </row>
    <row r="36" ht="13.5">
      <c r="A36" t="s">
        <v>420</v>
      </c>
    </row>
    <row r="37" ht="13.5">
      <c r="A37" t="s">
        <v>421</v>
      </c>
    </row>
    <row r="39" ht="13.5">
      <c r="A39" t="s">
        <v>422</v>
      </c>
    </row>
    <row r="40" ht="13.5">
      <c r="A40" t="s">
        <v>244</v>
      </c>
    </row>
    <row r="45" ht="13.5">
      <c r="A45" s="218" t="s">
        <v>423</v>
      </c>
    </row>
    <row r="47" ht="13.5">
      <c r="A47" t="s">
        <v>228</v>
      </c>
    </row>
    <row r="48" ht="13.5">
      <c r="A48" t="s">
        <v>229</v>
      </c>
    </row>
    <row r="52" ht="13.5">
      <c r="A52" s="218" t="s">
        <v>424</v>
      </c>
    </row>
    <row r="54" ht="13.5">
      <c r="A54" t="s">
        <v>425</v>
      </c>
    </row>
    <row r="55" ht="13.5">
      <c r="A55" t="s">
        <v>426</v>
      </c>
    </row>
    <row r="56" ht="13.5">
      <c r="A56" t="s">
        <v>427</v>
      </c>
    </row>
    <row r="57" ht="13.5">
      <c r="A57" t="s">
        <v>428</v>
      </c>
    </row>
    <row r="58" ht="13.5">
      <c r="A58" t="s">
        <v>429</v>
      </c>
    </row>
  </sheetData>
  <sheetProtection password="CC2B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5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SUM(A6,A20,A37)</f>
        <v>0</v>
      </c>
    </row>
    <row r="3" spans="4:8" s="134" customFormat="1" ht="24.75" customHeight="1">
      <c r="D3" s="135"/>
      <c r="E3" s="323"/>
      <c r="F3" s="323"/>
      <c r="G3" s="326"/>
      <c r="H3" s="336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74" t="s">
        <v>50</v>
      </c>
      <c r="I4" s="271" t="s">
        <v>462</v>
      </c>
      <c r="J4" s="272" t="s">
        <v>463</v>
      </c>
    </row>
    <row r="5" spans="1:10" ht="21" customHeight="1">
      <c r="A5" s="58" t="s">
        <v>38</v>
      </c>
      <c r="B5" s="245"/>
      <c r="C5" s="246"/>
      <c r="D5" s="110" t="s">
        <v>209</v>
      </c>
      <c r="E5" s="8" t="s">
        <v>282</v>
      </c>
      <c r="F5" s="22">
        <v>1100</v>
      </c>
      <c r="G5" s="199"/>
      <c r="H5" s="167">
        <v>1100</v>
      </c>
      <c r="I5" s="345"/>
      <c r="J5" s="346"/>
    </row>
    <row r="6" spans="1:10" ht="21" customHeight="1">
      <c r="A6" s="157">
        <f>SUM(G17)</f>
        <v>0</v>
      </c>
      <c r="B6" s="42" t="s">
        <v>25</v>
      </c>
      <c r="C6" s="158">
        <f>SUM(F17)</f>
        <v>2200</v>
      </c>
      <c r="D6" s="107" t="s">
        <v>210</v>
      </c>
      <c r="E6" s="10" t="s">
        <v>283</v>
      </c>
      <c r="F6" s="23">
        <v>950</v>
      </c>
      <c r="G6" s="54"/>
      <c r="H6" s="165">
        <v>950</v>
      </c>
      <c r="I6" s="347"/>
      <c r="J6" s="348"/>
    </row>
    <row r="7" spans="1:10" ht="21" customHeight="1">
      <c r="A7" s="231"/>
      <c r="B7" s="232"/>
      <c r="C7" s="233"/>
      <c r="D7" s="107" t="s">
        <v>211</v>
      </c>
      <c r="E7" s="10" t="s">
        <v>350</v>
      </c>
      <c r="F7" s="23">
        <v>150</v>
      </c>
      <c r="G7" s="54"/>
      <c r="H7" s="165">
        <v>150</v>
      </c>
      <c r="I7" s="347"/>
      <c r="J7" s="348"/>
    </row>
    <row r="8" spans="1:10" ht="21" customHeight="1">
      <c r="A8" s="231"/>
      <c r="B8" s="232"/>
      <c r="C8" s="233"/>
      <c r="D8" s="107"/>
      <c r="E8" s="10"/>
      <c r="F8" s="23"/>
      <c r="G8" s="54"/>
      <c r="H8" s="165"/>
      <c r="I8" s="347"/>
      <c r="J8" s="348"/>
    </row>
    <row r="9" spans="1:10" ht="21" customHeight="1">
      <c r="A9" s="231"/>
      <c r="B9" s="232"/>
      <c r="C9" s="233"/>
      <c r="D9" s="107"/>
      <c r="E9" s="10"/>
      <c r="F9" s="23"/>
      <c r="G9" s="54"/>
      <c r="H9" s="165"/>
      <c r="I9" s="347"/>
      <c r="J9" s="348"/>
    </row>
    <row r="10" spans="1:10" ht="21" customHeight="1">
      <c r="A10" s="231"/>
      <c r="B10" s="232"/>
      <c r="C10" s="233"/>
      <c r="D10" s="107"/>
      <c r="E10" s="10"/>
      <c r="F10" s="23"/>
      <c r="G10" s="54"/>
      <c r="H10" s="165"/>
      <c r="I10" s="347"/>
      <c r="J10" s="348"/>
    </row>
    <row r="11" spans="1:10" ht="21" customHeight="1">
      <c r="A11" s="231"/>
      <c r="B11" s="232"/>
      <c r="C11" s="233"/>
      <c r="D11" s="107"/>
      <c r="E11" s="10"/>
      <c r="F11" s="23"/>
      <c r="G11" s="54"/>
      <c r="H11" s="165"/>
      <c r="I11" s="347"/>
      <c r="J11" s="348"/>
    </row>
    <row r="12" spans="1:10" ht="21" customHeight="1">
      <c r="A12" s="231"/>
      <c r="B12" s="232"/>
      <c r="C12" s="233"/>
      <c r="D12" s="107"/>
      <c r="E12" s="10"/>
      <c r="F12" s="23"/>
      <c r="G12" s="54"/>
      <c r="H12" s="165"/>
      <c r="I12" s="347"/>
      <c r="J12" s="348"/>
    </row>
    <row r="13" spans="1:12" ht="21" customHeight="1">
      <c r="A13" s="231"/>
      <c r="B13" s="232"/>
      <c r="C13" s="233"/>
      <c r="D13" s="107"/>
      <c r="E13" s="10"/>
      <c r="F13" s="23"/>
      <c r="G13" s="54"/>
      <c r="H13" s="165"/>
      <c r="I13" s="347"/>
      <c r="J13" s="348"/>
      <c r="L13" s="266"/>
    </row>
    <row r="14" spans="1:10" ht="21" customHeight="1">
      <c r="A14" s="231"/>
      <c r="B14" s="232"/>
      <c r="C14" s="233"/>
      <c r="D14" s="107"/>
      <c r="E14" s="10"/>
      <c r="F14" s="23"/>
      <c r="G14" s="54"/>
      <c r="H14" s="165"/>
      <c r="I14" s="347"/>
      <c r="J14" s="348"/>
    </row>
    <row r="15" spans="1:10" ht="21" customHeight="1">
      <c r="A15" s="231"/>
      <c r="B15" s="232"/>
      <c r="C15" s="233"/>
      <c r="D15" s="107"/>
      <c r="E15" s="10"/>
      <c r="F15" s="23"/>
      <c r="G15" s="54"/>
      <c r="H15" s="165"/>
      <c r="I15" s="347"/>
      <c r="J15" s="348"/>
    </row>
    <row r="16" spans="1:10" ht="21" customHeight="1">
      <c r="A16" s="231"/>
      <c r="B16" s="232"/>
      <c r="C16" s="233"/>
      <c r="D16" s="107"/>
      <c r="E16" s="10"/>
      <c r="F16" s="23"/>
      <c r="G16" s="54"/>
      <c r="H16" s="165"/>
      <c r="I16" s="349"/>
      <c r="J16" s="350"/>
    </row>
    <row r="17" spans="1:10" s="20" customFormat="1" ht="21" customHeight="1">
      <c r="A17" s="234"/>
      <c r="B17" s="235"/>
      <c r="C17" s="236"/>
      <c r="D17" s="109"/>
      <c r="E17" s="29" t="str">
        <f>CONCATENATE(FIXED(COUNTA(E5:E16),0,0),"　店")</f>
        <v>3　店</v>
      </c>
      <c r="F17" s="16">
        <f>SUM(F5:F16)</f>
        <v>2200</v>
      </c>
      <c r="G17" s="16">
        <f>SUM(G5:G16)</f>
        <v>0</v>
      </c>
      <c r="H17" s="17">
        <f>SUM(H5:H16)</f>
        <v>2200</v>
      </c>
      <c r="I17" s="264"/>
      <c r="J17" s="265"/>
    </row>
    <row r="18" spans="1:10" s="20" customFormat="1" ht="21" customHeight="1">
      <c r="A18" s="242"/>
      <c r="B18" s="243"/>
      <c r="C18" s="244"/>
      <c r="D18" s="108"/>
      <c r="E18" s="24"/>
      <c r="F18" s="25"/>
      <c r="G18" s="25"/>
      <c r="H18" s="156"/>
      <c r="I18" s="264"/>
      <c r="J18" s="265"/>
    </row>
    <row r="19" spans="1:10" ht="21" customHeight="1">
      <c r="A19" s="58" t="s">
        <v>39</v>
      </c>
      <c r="B19" s="229"/>
      <c r="C19" s="230"/>
      <c r="D19" s="106" t="s">
        <v>212</v>
      </c>
      <c r="E19" s="8" t="s">
        <v>317</v>
      </c>
      <c r="F19" s="94">
        <v>1700</v>
      </c>
      <c r="G19" s="209"/>
      <c r="H19" s="167">
        <v>1700</v>
      </c>
      <c r="I19" s="345"/>
      <c r="J19" s="346"/>
    </row>
    <row r="20" spans="1:10" ht="21" customHeight="1">
      <c r="A20" s="157">
        <f>SUM(G34)</f>
        <v>0</v>
      </c>
      <c r="B20" s="42" t="s">
        <v>25</v>
      </c>
      <c r="C20" s="158">
        <f>SUM(F34)</f>
        <v>4050</v>
      </c>
      <c r="D20" s="107" t="s">
        <v>213</v>
      </c>
      <c r="E20" s="10" t="s">
        <v>284</v>
      </c>
      <c r="F20" s="95">
        <v>400</v>
      </c>
      <c r="G20" s="210"/>
      <c r="H20" s="165">
        <v>400</v>
      </c>
      <c r="I20" s="347"/>
      <c r="J20" s="348"/>
    </row>
    <row r="21" spans="1:10" ht="21" customHeight="1">
      <c r="A21" s="231"/>
      <c r="B21" s="232"/>
      <c r="C21" s="233"/>
      <c r="D21" s="107" t="s">
        <v>214</v>
      </c>
      <c r="E21" s="10" t="s">
        <v>285</v>
      </c>
      <c r="F21" s="96">
        <v>100</v>
      </c>
      <c r="G21" s="211"/>
      <c r="H21" s="165">
        <v>100</v>
      </c>
      <c r="I21" s="347"/>
      <c r="J21" s="348"/>
    </row>
    <row r="22" spans="1:10" ht="21" customHeight="1">
      <c r="A22" s="231"/>
      <c r="B22" s="232"/>
      <c r="C22" s="233"/>
      <c r="D22" s="116" t="s">
        <v>215</v>
      </c>
      <c r="E22" s="10" t="s">
        <v>448</v>
      </c>
      <c r="F22" s="95">
        <v>550</v>
      </c>
      <c r="G22" s="210"/>
      <c r="H22" s="165">
        <v>550</v>
      </c>
      <c r="I22" s="347"/>
      <c r="J22" s="348"/>
    </row>
    <row r="23" spans="1:10" ht="21" customHeight="1">
      <c r="A23" s="231"/>
      <c r="B23" s="232"/>
      <c r="C23" s="233"/>
      <c r="D23" s="116" t="s">
        <v>216</v>
      </c>
      <c r="E23" s="10" t="s">
        <v>449</v>
      </c>
      <c r="F23" s="95">
        <v>950</v>
      </c>
      <c r="G23" s="210"/>
      <c r="H23" s="165">
        <v>950</v>
      </c>
      <c r="I23" s="347"/>
      <c r="J23" s="348"/>
    </row>
    <row r="24" spans="1:10" ht="21" customHeight="1">
      <c r="A24" s="231"/>
      <c r="B24" s="232"/>
      <c r="C24" s="233"/>
      <c r="D24" s="116" t="s">
        <v>217</v>
      </c>
      <c r="E24" s="10" t="s">
        <v>286</v>
      </c>
      <c r="F24" s="95">
        <v>350</v>
      </c>
      <c r="G24" s="210"/>
      <c r="H24" s="165">
        <v>350</v>
      </c>
      <c r="I24" s="347"/>
      <c r="J24" s="348"/>
    </row>
    <row r="25" spans="1:10" ht="21" customHeight="1">
      <c r="A25" s="231"/>
      <c r="B25" s="232"/>
      <c r="C25" s="233"/>
      <c r="D25" s="116"/>
      <c r="E25" s="10"/>
      <c r="F25" s="95"/>
      <c r="G25" s="210"/>
      <c r="H25" s="165"/>
      <c r="I25" s="347"/>
      <c r="J25" s="348"/>
    </row>
    <row r="26" spans="1:10" ht="21" customHeight="1">
      <c r="A26" s="231"/>
      <c r="B26" s="232"/>
      <c r="C26" s="233"/>
      <c r="D26" s="116"/>
      <c r="E26" s="10"/>
      <c r="F26" s="95"/>
      <c r="G26" s="210"/>
      <c r="H26" s="165"/>
      <c r="I26" s="347"/>
      <c r="J26" s="348"/>
    </row>
    <row r="27" spans="1:10" ht="21" customHeight="1">
      <c r="A27" s="231"/>
      <c r="B27" s="232"/>
      <c r="C27" s="233"/>
      <c r="D27" s="116"/>
      <c r="E27" s="10"/>
      <c r="F27" s="95"/>
      <c r="G27" s="210"/>
      <c r="H27" s="165"/>
      <c r="I27" s="347"/>
      <c r="J27" s="348"/>
    </row>
    <row r="28" spans="1:10" ht="21" customHeight="1">
      <c r="A28" s="231"/>
      <c r="B28" s="232"/>
      <c r="C28" s="233"/>
      <c r="D28" s="116"/>
      <c r="E28" s="10"/>
      <c r="F28" s="95"/>
      <c r="G28" s="210"/>
      <c r="H28" s="165"/>
      <c r="I28" s="347"/>
      <c r="J28" s="348"/>
    </row>
    <row r="29" spans="1:10" ht="21" customHeight="1">
      <c r="A29" s="231"/>
      <c r="B29" s="232"/>
      <c r="C29" s="233"/>
      <c r="D29" s="116"/>
      <c r="E29" s="10"/>
      <c r="F29" s="95"/>
      <c r="G29" s="210"/>
      <c r="H29" s="165"/>
      <c r="I29" s="347"/>
      <c r="J29" s="348"/>
    </row>
    <row r="30" spans="1:10" ht="21" customHeight="1">
      <c r="A30" s="231"/>
      <c r="B30" s="232"/>
      <c r="C30" s="233"/>
      <c r="D30" s="116"/>
      <c r="E30" s="10"/>
      <c r="F30" s="95"/>
      <c r="G30" s="210"/>
      <c r="H30" s="165"/>
      <c r="I30" s="347"/>
      <c r="J30" s="348"/>
    </row>
    <row r="31" spans="1:10" ht="21" customHeight="1">
      <c r="A31" s="231"/>
      <c r="B31" s="232"/>
      <c r="C31" s="233"/>
      <c r="D31" s="116"/>
      <c r="E31" s="10"/>
      <c r="F31" s="95"/>
      <c r="G31" s="210"/>
      <c r="H31" s="165"/>
      <c r="I31" s="347"/>
      <c r="J31" s="348"/>
    </row>
    <row r="32" spans="1:10" ht="21" customHeight="1">
      <c r="A32" s="231"/>
      <c r="B32" s="232"/>
      <c r="C32" s="233"/>
      <c r="D32" s="107"/>
      <c r="E32" s="10"/>
      <c r="F32" s="23"/>
      <c r="G32" s="54"/>
      <c r="H32" s="165"/>
      <c r="I32" s="347"/>
      <c r="J32" s="348"/>
    </row>
    <row r="33" spans="1:10" ht="21" customHeight="1">
      <c r="A33" s="237"/>
      <c r="B33" s="238"/>
      <c r="C33" s="239"/>
      <c r="D33" s="111"/>
      <c r="E33" s="27"/>
      <c r="F33" s="28"/>
      <c r="G33" s="55"/>
      <c r="H33" s="166"/>
      <c r="I33" s="349"/>
      <c r="J33" s="350"/>
    </row>
    <row r="34" spans="1:10" s="20" customFormat="1" ht="21" customHeight="1">
      <c r="A34" s="234"/>
      <c r="B34" s="235"/>
      <c r="C34" s="236"/>
      <c r="D34" s="109"/>
      <c r="E34" s="29" t="str">
        <f>CONCATENATE(FIXED(COUNTA(E19:E33),0,0),"　店")</f>
        <v>6　店</v>
      </c>
      <c r="F34" s="16">
        <f>SUM(F19:F33)</f>
        <v>4050</v>
      </c>
      <c r="G34" s="16">
        <f>SUM(G19:G33)</f>
        <v>0</v>
      </c>
      <c r="H34" s="17">
        <f>SUM(H19:H33)</f>
        <v>4050</v>
      </c>
      <c r="I34" s="264"/>
      <c r="J34" s="265"/>
    </row>
    <row r="35" spans="1:10" s="20" customFormat="1" ht="21" customHeight="1">
      <c r="A35" s="242"/>
      <c r="B35" s="243"/>
      <c r="C35" s="244"/>
      <c r="D35" s="108"/>
      <c r="E35" s="24"/>
      <c r="F35" s="25"/>
      <c r="G35" s="25"/>
      <c r="H35" s="156"/>
      <c r="I35" s="264"/>
      <c r="J35" s="265"/>
    </row>
    <row r="36" spans="1:10" ht="21" customHeight="1">
      <c r="A36" s="58" t="s">
        <v>40</v>
      </c>
      <c r="B36" s="229"/>
      <c r="C36" s="230"/>
      <c r="D36" s="106">
        <v>240365201010</v>
      </c>
      <c r="E36" s="8" t="s">
        <v>432</v>
      </c>
      <c r="F36" s="22">
        <v>1450</v>
      </c>
      <c r="G36" s="199"/>
      <c r="H36" s="167">
        <v>1450</v>
      </c>
      <c r="I36" s="345"/>
      <c r="J36" s="346"/>
    </row>
    <row r="37" spans="1:10" ht="21" customHeight="1">
      <c r="A37" s="157">
        <f>SUM(G48)</f>
        <v>0</v>
      </c>
      <c r="B37" s="42" t="s">
        <v>28</v>
      </c>
      <c r="C37" s="158">
        <f>SUM(F48)</f>
        <v>2800</v>
      </c>
      <c r="D37" s="107">
        <v>240365201020</v>
      </c>
      <c r="E37" s="10" t="s">
        <v>433</v>
      </c>
      <c r="F37" s="23">
        <v>350</v>
      </c>
      <c r="G37" s="54"/>
      <c r="H37" s="165">
        <v>350</v>
      </c>
      <c r="I37" s="347"/>
      <c r="J37" s="348"/>
    </row>
    <row r="38" spans="1:10" ht="21" customHeight="1">
      <c r="A38" s="231"/>
      <c r="B38" s="232"/>
      <c r="C38" s="233"/>
      <c r="D38" s="107">
        <v>240365201030</v>
      </c>
      <c r="E38" s="10" t="s">
        <v>434</v>
      </c>
      <c r="F38" s="23">
        <v>650</v>
      </c>
      <c r="G38" s="54"/>
      <c r="H38" s="165">
        <v>650</v>
      </c>
      <c r="I38" s="347"/>
      <c r="J38" s="348"/>
    </row>
    <row r="39" spans="1:10" ht="21" customHeight="1">
      <c r="A39" s="231"/>
      <c r="B39" s="232"/>
      <c r="C39" s="233"/>
      <c r="D39" s="107">
        <v>240365201040</v>
      </c>
      <c r="E39" s="10" t="s">
        <v>435</v>
      </c>
      <c r="F39" s="23">
        <v>350</v>
      </c>
      <c r="G39" s="54"/>
      <c r="H39" s="165">
        <v>350</v>
      </c>
      <c r="I39" s="347"/>
      <c r="J39" s="348"/>
    </row>
    <row r="40" spans="1:10" ht="21" customHeight="1">
      <c r="A40" s="231"/>
      <c r="B40" s="232"/>
      <c r="C40" s="233"/>
      <c r="D40" s="107"/>
      <c r="E40" s="10"/>
      <c r="F40" s="23"/>
      <c r="G40" s="54"/>
      <c r="H40" s="165"/>
      <c r="I40" s="347"/>
      <c r="J40" s="348"/>
    </row>
    <row r="41" spans="1:10" ht="21" customHeight="1">
      <c r="A41" s="231"/>
      <c r="B41" s="232"/>
      <c r="C41" s="233"/>
      <c r="D41" s="107"/>
      <c r="E41" s="10"/>
      <c r="F41" s="23"/>
      <c r="G41" s="54"/>
      <c r="H41" s="165"/>
      <c r="I41" s="347"/>
      <c r="J41" s="348"/>
    </row>
    <row r="42" spans="1:10" ht="21" customHeight="1">
      <c r="A42" s="231"/>
      <c r="B42" s="232"/>
      <c r="C42" s="233"/>
      <c r="D42" s="107"/>
      <c r="E42" s="10"/>
      <c r="F42" s="23"/>
      <c r="G42" s="54"/>
      <c r="H42" s="165"/>
      <c r="I42" s="347"/>
      <c r="J42" s="348"/>
    </row>
    <row r="43" spans="1:10" ht="21" customHeight="1">
      <c r="A43" s="231"/>
      <c r="B43" s="232"/>
      <c r="C43" s="233"/>
      <c r="D43" s="107"/>
      <c r="E43" s="10"/>
      <c r="F43" s="23"/>
      <c r="G43" s="54"/>
      <c r="H43" s="165"/>
      <c r="I43" s="347"/>
      <c r="J43" s="348"/>
    </row>
    <row r="44" spans="1:10" ht="21" customHeight="1">
      <c r="A44" s="231"/>
      <c r="B44" s="232"/>
      <c r="C44" s="233"/>
      <c r="D44" s="107"/>
      <c r="E44" s="10"/>
      <c r="F44" s="23"/>
      <c r="G44" s="54"/>
      <c r="H44" s="165"/>
      <c r="I44" s="347"/>
      <c r="J44" s="348"/>
    </row>
    <row r="45" spans="1:10" ht="21" customHeight="1">
      <c r="A45" s="231"/>
      <c r="B45" s="232"/>
      <c r="C45" s="233"/>
      <c r="D45" s="107"/>
      <c r="E45" s="10"/>
      <c r="F45" s="23"/>
      <c r="G45" s="54"/>
      <c r="H45" s="165"/>
      <c r="I45" s="347"/>
      <c r="J45" s="348"/>
    </row>
    <row r="46" spans="1:10" ht="21" customHeight="1">
      <c r="A46" s="231"/>
      <c r="B46" s="232"/>
      <c r="C46" s="233"/>
      <c r="D46" s="107"/>
      <c r="E46" s="10"/>
      <c r="F46" s="23"/>
      <c r="G46" s="54"/>
      <c r="H46" s="165"/>
      <c r="I46" s="347"/>
      <c r="J46" s="348"/>
    </row>
    <row r="47" spans="1:10" ht="21" customHeight="1">
      <c r="A47" s="231"/>
      <c r="B47" s="232"/>
      <c r="C47" s="233"/>
      <c r="D47" s="107"/>
      <c r="E47" s="10"/>
      <c r="F47" s="23"/>
      <c r="G47" s="54"/>
      <c r="H47" s="165"/>
      <c r="I47" s="349"/>
      <c r="J47" s="350"/>
    </row>
    <row r="48" spans="1:10" s="20" customFormat="1" ht="21" customHeight="1">
      <c r="A48" s="12"/>
      <c r="B48" s="13"/>
      <c r="C48" s="14"/>
      <c r="D48" s="109"/>
      <c r="E48" s="29" t="str">
        <f>CONCATENATE(FIXED(COUNTA(E36:E47),0,0),"　店")</f>
        <v>4　店</v>
      </c>
      <c r="F48" s="16">
        <f>SUM(F36:F47)</f>
        <v>2800</v>
      </c>
      <c r="G48" s="16">
        <f>SUM(G36:G47)</f>
        <v>0</v>
      </c>
      <c r="H48" s="17">
        <f>SUM(H36:H47)</f>
        <v>2800</v>
      </c>
      <c r="I48" s="264"/>
      <c r="J48" s="265"/>
    </row>
    <row r="49" spans="1:10" s="77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K3:HH4 K5:HJ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K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31" customWidth="1"/>
    <col min="5" max="5" width="20.625" style="47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SUM(A6,A23,A35)</f>
        <v>0</v>
      </c>
    </row>
    <row r="3" spans="4:8" s="134" customFormat="1" ht="24.75" customHeight="1">
      <c r="D3" s="135"/>
      <c r="E3" s="323"/>
      <c r="F3" s="323"/>
      <c r="G3" s="326"/>
      <c r="H3" s="336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74" t="s">
        <v>50</v>
      </c>
      <c r="I4" s="271" t="s">
        <v>462</v>
      </c>
      <c r="J4" s="272" t="s">
        <v>463</v>
      </c>
    </row>
    <row r="5" spans="1:10" ht="21" customHeight="1">
      <c r="A5" s="58" t="s">
        <v>41</v>
      </c>
      <c r="B5" s="229"/>
      <c r="C5" s="230"/>
      <c r="D5" s="106" t="s">
        <v>218</v>
      </c>
      <c r="E5" s="46" t="s">
        <v>259</v>
      </c>
      <c r="F5" s="97">
        <v>1800</v>
      </c>
      <c r="G5" s="212"/>
      <c r="H5" s="167">
        <v>1800</v>
      </c>
      <c r="I5" s="345"/>
      <c r="J5" s="346"/>
    </row>
    <row r="6" spans="1:10" ht="21" customHeight="1">
      <c r="A6" s="157">
        <f>SUM(G20)</f>
        <v>0</v>
      </c>
      <c r="B6" s="42" t="s">
        <v>20</v>
      </c>
      <c r="C6" s="158">
        <f>SUM(F20)</f>
        <v>10850</v>
      </c>
      <c r="D6" s="107" t="s">
        <v>219</v>
      </c>
      <c r="E6" s="34" t="s">
        <v>260</v>
      </c>
      <c r="F6" s="98">
        <v>1250</v>
      </c>
      <c r="G6" s="213"/>
      <c r="H6" s="165">
        <v>1250</v>
      </c>
      <c r="I6" s="347"/>
      <c r="J6" s="348"/>
    </row>
    <row r="7" spans="1:10" ht="21" customHeight="1">
      <c r="A7" s="231"/>
      <c r="B7" s="232"/>
      <c r="C7" s="233"/>
      <c r="D7" s="107" t="s">
        <v>220</v>
      </c>
      <c r="E7" s="34" t="s">
        <v>287</v>
      </c>
      <c r="F7" s="98">
        <v>300</v>
      </c>
      <c r="G7" s="213"/>
      <c r="H7" s="165">
        <v>300</v>
      </c>
      <c r="I7" s="347"/>
      <c r="J7" s="348"/>
    </row>
    <row r="8" spans="1:10" ht="21" customHeight="1">
      <c r="A8" s="231"/>
      <c r="B8" s="232"/>
      <c r="C8" s="233"/>
      <c r="D8" s="107" t="s">
        <v>221</v>
      </c>
      <c r="E8" s="34" t="s">
        <v>288</v>
      </c>
      <c r="F8" s="98">
        <v>150</v>
      </c>
      <c r="G8" s="213"/>
      <c r="H8" s="165">
        <v>150</v>
      </c>
      <c r="I8" s="347"/>
      <c r="J8" s="348"/>
    </row>
    <row r="9" spans="1:10" ht="21" customHeight="1">
      <c r="A9" s="231"/>
      <c r="B9" s="232"/>
      <c r="C9" s="233"/>
      <c r="D9" s="107" t="s">
        <v>222</v>
      </c>
      <c r="E9" s="10" t="s">
        <v>437</v>
      </c>
      <c r="F9" s="99">
        <v>500</v>
      </c>
      <c r="G9" s="214"/>
      <c r="H9" s="165">
        <v>500</v>
      </c>
      <c r="I9" s="347"/>
      <c r="J9" s="348"/>
    </row>
    <row r="10" spans="1:10" ht="21" customHeight="1">
      <c r="A10" s="231"/>
      <c r="B10" s="232"/>
      <c r="C10" s="233"/>
      <c r="D10" s="107">
        <v>240310201040</v>
      </c>
      <c r="E10" s="10" t="s">
        <v>261</v>
      </c>
      <c r="F10" s="23">
        <v>450</v>
      </c>
      <c r="G10" s="54"/>
      <c r="H10" s="165">
        <v>450</v>
      </c>
      <c r="I10" s="347"/>
      <c r="J10" s="348"/>
    </row>
    <row r="11" spans="1:10" ht="21" customHeight="1">
      <c r="A11" s="231"/>
      <c r="B11" s="232"/>
      <c r="C11" s="233"/>
      <c r="D11" s="107">
        <v>240310201070</v>
      </c>
      <c r="E11" s="10" t="s">
        <v>262</v>
      </c>
      <c r="F11" s="23">
        <v>650</v>
      </c>
      <c r="G11" s="54"/>
      <c r="H11" s="165">
        <v>650</v>
      </c>
      <c r="I11" s="347"/>
      <c r="J11" s="348"/>
    </row>
    <row r="12" spans="1:10" ht="21" customHeight="1">
      <c r="A12" s="231"/>
      <c r="B12" s="232"/>
      <c r="C12" s="233"/>
      <c r="D12" s="107">
        <v>240310202050</v>
      </c>
      <c r="E12" s="10" t="s">
        <v>264</v>
      </c>
      <c r="F12" s="23">
        <v>500</v>
      </c>
      <c r="G12" s="54"/>
      <c r="H12" s="165">
        <v>500</v>
      </c>
      <c r="I12" s="347"/>
      <c r="J12" s="348"/>
    </row>
    <row r="13" spans="1:12" ht="21" customHeight="1">
      <c r="A13" s="231"/>
      <c r="B13" s="232"/>
      <c r="C13" s="233"/>
      <c r="D13" s="107">
        <v>240330201020</v>
      </c>
      <c r="E13" s="10" t="s">
        <v>263</v>
      </c>
      <c r="F13" s="23">
        <v>1600</v>
      </c>
      <c r="G13" s="54"/>
      <c r="H13" s="165">
        <v>1600</v>
      </c>
      <c r="I13" s="347"/>
      <c r="J13" s="348"/>
      <c r="L13" s="266"/>
    </row>
    <row r="14" spans="1:10" ht="21" customHeight="1">
      <c r="A14" s="231"/>
      <c r="B14" s="232"/>
      <c r="C14" s="233"/>
      <c r="D14" s="107">
        <v>240330201050</v>
      </c>
      <c r="E14" s="10" t="s">
        <v>265</v>
      </c>
      <c r="F14" s="23">
        <v>1600</v>
      </c>
      <c r="G14" s="54"/>
      <c r="H14" s="165">
        <v>1600</v>
      </c>
      <c r="I14" s="347"/>
      <c r="J14" s="348"/>
    </row>
    <row r="15" spans="1:10" ht="21" customHeight="1">
      <c r="A15" s="231"/>
      <c r="B15" s="232"/>
      <c r="C15" s="233"/>
      <c r="D15" s="107">
        <v>240330202010</v>
      </c>
      <c r="E15" s="10" t="s">
        <v>266</v>
      </c>
      <c r="F15" s="23">
        <v>2050</v>
      </c>
      <c r="G15" s="54"/>
      <c r="H15" s="165">
        <v>2050</v>
      </c>
      <c r="I15" s="347"/>
      <c r="J15" s="348"/>
    </row>
    <row r="16" spans="1:10" ht="21" customHeight="1">
      <c r="A16" s="231"/>
      <c r="B16" s="232"/>
      <c r="C16" s="233"/>
      <c r="D16" s="107"/>
      <c r="E16" s="10"/>
      <c r="F16" s="23"/>
      <c r="G16" s="54"/>
      <c r="H16" s="165"/>
      <c r="I16" s="347"/>
      <c r="J16" s="348"/>
    </row>
    <row r="17" spans="1:10" ht="21" customHeight="1">
      <c r="A17" s="231"/>
      <c r="B17" s="232"/>
      <c r="C17" s="233"/>
      <c r="D17" s="107"/>
      <c r="E17" s="10"/>
      <c r="F17" s="23"/>
      <c r="G17" s="54"/>
      <c r="H17" s="165"/>
      <c r="I17" s="347"/>
      <c r="J17" s="348"/>
    </row>
    <row r="18" spans="1:10" ht="21" customHeight="1">
      <c r="A18" s="231"/>
      <c r="B18" s="232"/>
      <c r="C18" s="233"/>
      <c r="D18" s="107"/>
      <c r="E18" s="10"/>
      <c r="F18" s="23"/>
      <c r="G18" s="54"/>
      <c r="H18" s="165"/>
      <c r="I18" s="347"/>
      <c r="J18" s="348"/>
    </row>
    <row r="19" spans="1:10" ht="21" customHeight="1">
      <c r="A19" s="237"/>
      <c r="B19" s="238"/>
      <c r="C19" s="239"/>
      <c r="D19" s="107"/>
      <c r="E19" s="10"/>
      <c r="F19" s="23"/>
      <c r="G19" s="54"/>
      <c r="H19" s="165"/>
      <c r="I19" s="349"/>
      <c r="J19" s="350"/>
    </row>
    <row r="20" spans="1:10" s="20" customFormat="1" ht="21" customHeight="1">
      <c r="A20" s="234"/>
      <c r="B20" s="235"/>
      <c r="C20" s="235"/>
      <c r="D20" s="109"/>
      <c r="E20" s="29" t="str">
        <f>CONCATENATE(FIXED(COUNTA(E5:E19),0,0),"　店")</f>
        <v>11　店</v>
      </c>
      <c r="F20" s="16">
        <f>SUM(F5:F19)</f>
        <v>10850</v>
      </c>
      <c r="G20" s="16">
        <f>SUM(G5:G19)</f>
        <v>0</v>
      </c>
      <c r="H20" s="67">
        <f>SUM(H5:H19)</f>
        <v>10850</v>
      </c>
      <c r="I20" s="264"/>
      <c r="J20" s="265"/>
    </row>
    <row r="21" spans="1:10" s="20" customFormat="1" ht="21" customHeight="1">
      <c r="A21" s="159"/>
      <c r="B21" s="240"/>
      <c r="C21" s="241"/>
      <c r="D21" s="112"/>
      <c r="E21" s="104"/>
      <c r="F21" s="104"/>
      <c r="G21" s="104"/>
      <c r="H21" s="105"/>
      <c r="I21" s="264"/>
      <c r="J21" s="265"/>
    </row>
    <row r="22" spans="1:10" ht="21" customHeight="1">
      <c r="A22" s="58" t="s">
        <v>42</v>
      </c>
      <c r="B22" s="60"/>
      <c r="C22" s="188"/>
      <c r="D22" s="106" t="s">
        <v>223</v>
      </c>
      <c r="E22" s="48" t="s">
        <v>439</v>
      </c>
      <c r="F22" s="22">
        <v>400</v>
      </c>
      <c r="G22" s="199"/>
      <c r="H22" s="167">
        <v>400</v>
      </c>
      <c r="I22" s="345"/>
      <c r="J22" s="346"/>
    </row>
    <row r="23" spans="1:10" ht="21" customHeight="1">
      <c r="A23" s="157">
        <f>SUM(G32)</f>
        <v>0</v>
      </c>
      <c r="B23" s="42" t="s">
        <v>25</v>
      </c>
      <c r="C23" s="158">
        <f>SUM(F32)</f>
        <v>1900</v>
      </c>
      <c r="D23" s="107" t="s">
        <v>224</v>
      </c>
      <c r="E23" s="49" t="s">
        <v>267</v>
      </c>
      <c r="F23" s="23">
        <v>1050</v>
      </c>
      <c r="G23" s="54"/>
      <c r="H23" s="165">
        <v>1050</v>
      </c>
      <c r="I23" s="347"/>
      <c r="J23" s="348"/>
    </row>
    <row r="24" spans="1:10" ht="21" customHeight="1">
      <c r="A24" s="157"/>
      <c r="B24" s="42"/>
      <c r="C24" s="158"/>
      <c r="D24" s="107" t="s">
        <v>225</v>
      </c>
      <c r="E24" s="49" t="s">
        <v>268</v>
      </c>
      <c r="F24" s="23">
        <v>450</v>
      </c>
      <c r="G24" s="54"/>
      <c r="H24" s="165">
        <v>450</v>
      </c>
      <c r="I24" s="347"/>
      <c r="J24" s="348"/>
    </row>
    <row r="25" spans="1:10" ht="21" customHeight="1">
      <c r="A25" s="157"/>
      <c r="B25" s="42"/>
      <c r="C25" s="158"/>
      <c r="D25" s="107"/>
      <c r="E25" s="49"/>
      <c r="F25" s="23"/>
      <c r="G25" s="54"/>
      <c r="H25" s="165"/>
      <c r="I25" s="347"/>
      <c r="J25" s="348"/>
    </row>
    <row r="26" spans="1:10" ht="21" customHeight="1">
      <c r="A26" s="231"/>
      <c r="B26" s="232"/>
      <c r="C26" s="233"/>
      <c r="D26" s="113"/>
      <c r="E26" s="49"/>
      <c r="F26" s="23"/>
      <c r="G26" s="54"/>
      <c r="H26" s="165"/>
      <c r="I26" s="347"/>
      <c r="J26" s="348"/>
    </row>
    <row r="27" spans="1:10" ht="21" customHeight="1">
      <c r="A27" s="231"/>
      <c r="B27" s="232"/>
      <c r="C27" s="233"/>
      <c r="D27" s="113"/>
      <c r="E27" s="49"/>
      <c r="F27" s="23"/>
      <c r="G27" s="54"/>
      <c r="H27" s="165"/>
      <c r="I27" s="347"/>
      <c r="J27" s="348"/>
    </row>
    <row r="28" spans="1:10" ht="21" customHeight="1">
      <c r="A28" s="231"/>
      <c r="B28" s="232"/>
      <c r="C28" s="233"/>
      <c r="D28" s="113"/>
      <c r="E28" s="49"/>
      <c r="F28" s="23"/>
      <c r="G28" s="54"/>
      <c r="H28" s="165"/>
      <c r="I28" s="347"/>
      <c r="J28" s="348"/>
    </row>
    <row r="29" spans="1:10" ht="21" customHeight="1">
      <c r="A29" s="231"/>
      <c r="B29" s="232"/>
      <c r="C29" s="233"/>
      <c r="D29" s="113"/>
      <c r="E29" s="49"/>
      <c r="F29" s="23"/>
      <c r="G29" s="54"/>
      <c r="H29" s="165"/>
      <c r="I29" s="347"/>
      <c r="J29" s="348"/>
    </row>
    <row r="30" spans="1:10" ht="21" customHeight="1">
      <c r="A30" s="231"/>
      <c r="B30" s="232"/>
      <c r="C30" s="233"/>
      <c r="D30" s="113"/>
      <c r="E30" s="49"/>
      <c r="F30" s="23"/>
      <c r="G30" s="54"/>
      <c r="H30" s="165"/>
      <c r="I30" s="347"/>
      <c r="J30" s="348"/>
    </row>
    <row r="31" spans="1:10" ht="21" customHeight="1">
      <c r="A31" s="237"/>
      <c r="B31" s="238"/>
      <c r="C31" s="239"/>
      <c r="D31" s="114"/>
      <c r="E31" s="50"/>
      <c r="F31" s="28"/>
      <c r="G31" s="55"/>
      <c r="H31" s="166"/>
      <c r="I31" s="349"/>
      <c r="J31" s="350"/>
    </row>
    <row r="32" spans="1:10" s="20" customFormat="1" ht="21" customHeight="1">
      <c r="A32" s="234"/>
      <c r="B32" s="235"/>
      <c r="C32" s="236"/>
      <c r="D32" s="115"/>
      <c r="E32" s="29" t="str">
        <f>CONCATENATE(FIXED(COUNTA(E22:E31),0,0),"　店")</f>
        <v>3　店</v>
      </c>
      <c r="F32" s="16">
        <f>SUM(F22:F31)</f>
        <v>1900</v>
      </c>
      <c r="G32" s="16">
        <f>SUM(G22:G31)</f>
        <v>0</v>
      </c>
      <c r="H32" s="17">
        <f>SUM(H22:H31)</f>
        <v>1900</v>
      </c>
      <c r="I32" s="264"/>
      <c r="J32" s="265"/>
    </row>
    <row r="33" spans="1:10" s="20" customFormat="1" ht="21" customHeight="1">
      <c r="A33" s="242"/>
      <c r="B33" s="243"/>
      <c r="C33" s="244"/>
      <c r="D33" s="215"/>
      <c r="E33" s="216"/>
      <c r="F33" s="25"/>
      <c r="G33" s="25"/>
      <c r="H33" s="156"/>
      <c r="I33" s="264"/>
      <c r="J33" s="265"/>
    </row>
    <row r="34" spans="1:10" ht="21" customHeight="1">
      <c r="A34" s="58" t="s">
        <v>43</v>
      </c>
      <c r="B34" s="229"/>
      <c r="C34" s="230"/>
      <c r="D34" s="106" t="s">
        <v>226</v>
      </c>
      <c r="E34" s="48" t="s">
        <v>269</v>
      </c>
      <c r="F34" s="22">
        <v>400</v>
      </c>
      <c r="G34" s="199"/>
      <c r="H34" s="167">
        <v>400</v>
      </c>
      <c r="I34" s="345"/>
      <c r="J34" s="346"/>
    </row>
    <row r="35" spans="1:10" ht="21" customHeight="1">
      <c r="A35" s="157">
        <f>SUM(G48)</f>
        <v>0</v>
      </c>
      <c r="B35" s="42" t="s">
        <v>25</v>
      </c>
      <c r="C35" s="158">
        <f>SUM(F48)</f>
        <v>400</v>
      </c>
      <c r="D35" s="113"/>
      <c r="E35" s="49"/>
      <c r="F35" s="23"/>
      <c r="G35" s="54"/>
      <c r="H35" s="165"/>
      <c r="I35" s="347"/>
      <c r="J35" s="348"/>
    </row>
    <row r="36" spans="1:10" ht="21" customHeight="1">
      <c r="A36" s="61"/>
      <c r="B36" s="232"/>
      <c r="C36" s="233"/>
      <c r="D36" s="113"/>
      <c r="E36" s="49"/>
      <c r="F36" s="23"/>
      <c r="G36" s="54"/>
      <c r="H36" s="165"/>
      <c r="I36" s="347"/>
      <c r="J36" s="348"/>
    </row>
    <row r="37" spans="1:10" ht="21" customHeight="1">
      <c r="A37" s="231"/>
      <c r="B37" s="232"/>
      <c r="C37" s="233"/>
      <c r="D37" s="113"/>
      <c r="E37" s="49"/>
      <c r="F37" s="23"/>
      <c r="G37" s="54"/>
      <c r="H37" s="165"/>
      <c r="I37" s="347"/>
      <c r="J37" s="348"/>
    </row>
    <row r="38" spans="1:10" ht="21" customHeight="1">
      <c r="A38" s="231"/>
      <c r="B38" s="232"/>
      <c r="C38" s="233"/>
      <c r="D38" s="113"/>
      <c r="E38" s="49"/>
      <c r="F38" s="23"/>
      <c r="G38" s="54"/>
      <c r="H38" s="165"/>
      <c r="I38" s="347"/>
      <c r="J38" s="348"/>
    </row>
    <row r="39" spans="1:10" ht="21" customHeight="1">
      <c r="A39" s="231"/>
      <c r="B39" s="232"/>
      <c r="C39" s="233"/>
      <c r="D39" s="113"/>
      <c r="E39" s="49"/>
      <c r="F39" s="23"/>
      <c r="G39" s="54"/>
      <c r="H39" s="165"/>
      <c r="I39" s="347"/>
      <c r="J39" s="348"/>
    </row>
    <row r="40" spans="1:10" ht="21" customHeight="1">
      <c r="A40" s="231"/>
      <c r="B40" s="232"/>
      <c r="C40" s="233"/>
      <c r="D40" s="113"/>
      <c r="E40" s="49"/>
      <c r="F40" s="23"/>
      <c r="G40" s="54"/>
      <c r="H40" s="165"/>
      <c r="I40" s="347"/>
      <c r="J40" s="348"/>
    </row>
    <row r="41" spans="1:10" ht="21" customHeight="1">
      <c r="A41" s="231"/>
      <c r="B41" s="232"/>
      <c r="C41" s="233"/>
      <c r="D41" s="113"/>
      <c r="E41" s="49"/>
      <c r="F41" s="23"/>
      <c r="G41" s="54"/>
      <c r="H41" s="165"/>
      <c r="I41" s="347"/>
      <c r="J41" s="348"/>
    </row>
    <row r="42" spans="1:10" ht="21" customHeight="1">
      <c r="A42" s="231"/>
      <c r="B42" s="232"/>
      <c r="C42" s="233"/>
      <c r="D42" s="113"/>
      <c r="E42" s="49"/>
      <c r="F42" s="23"/>
      <c r="G42" s="54"/>
      <c r="H42" s="165"/>
      <c r="I42" s="347"/>
      <c r="J42" s="348"/>
    </row>
    <row r="43" spans="1:10" ht="21" customHeight="1">
      <c r="A43" s="231"/>
      <c r="B43" s="232"/>
      <c r="C43" s="233"/>
      <c r="D43" s="113"/>
      <c r="E43" s="49"/>
      <c r="F43" s="23"/>
      <c r="G43" s="54"/>
      <c r="H43" s="165"/>
      <c r="I43" s="347"/>
      <c r="J43" s="348"/>
    </row>
    <row r="44" spans="1:10" ht="21" customHeight="1">
      <c r="A44" s="231"/>
      <c r="B44" s="232"/>
      <c r="C44" s="233"/>
      <c r="D44" s="113"/>
      <c r="E44" s="49"/>
      <c r="F44" s="23"/>
      <c r="G44" s="54"/>
      <c r="H44" s="165"/>
      <c r="I44" s="347"/>
      <c r="J44" s="348"/>
    </row>
    <row r="45" spans="1:10" ht="21" customHeight="1">
      <c r="A45" s="231"/>
      <c r="B45" s="232"/>
      <c r="C45" s="233"/>
      <c r="D45" s="113"/>
      <c r="E45" s="49"/>
      <c r="F45" s="23"/>
      <c r="G45" s="54"/>
      <c r="H45" s="165"/>
      <c r="I45" s="347"/>
      <c r="J45" s="348"/>
    </row>
    <row r="46" spans="1:10" ht="21" customHeight="1">
      <c r="A46" s="231"/>
      <c r="B46" s="232"/>
      <c r="C46" s="233"/>
      <c r="D46" s="113"/>
      <c r="E46" s="49"/>
      <c r="F46" s="23"/>
      <c r="G46" s="54"/>
      <c r="H46" s="165"/>
      <c r="I46" s="347"/>
      <c r="J46" s="348"/>
    </row>
    <row r="47" spans="1:10" ht="21" customHeight="1">
      <c r="A47" s="242"/>
      <c r="B47" s="243"/>
      <c r="C47" s="244"/>
      <c r="D47" s="215"/>
      <c r="E47" s="216"/>
      <c r="F47" s="25"/>
      <c r="G47" s="38"/>
      <c r="H47" s="156"/>
      <c r="I47" s="349"/>
      <c r="J47" s="350"/>
    </row>
    <row r="48" spans="1:10" s="20" customFormat="1" ht="21" customHeight="1">
      <c r="A48" s="12"/>
      <c r="B48" s="13"/>
      <c r="C48" s="14"/>
      <c r="D48" s="115"/>
      <c r="E48" s="29" t="str">
        <f>CONCATENATE(FIXED(COUNTA(E34:E47),0,0),"　店")</f>
        <v>1　店</v>
      </c>
      <c r="F48" s="16">
        <f>SUM(F34:F47)</f>
        <v>400</v>
      </c>
      <c r="G48" s="16">
        <f>SUM(G34:G47)</f>
        <v>0</v>
      </c>
      <c r="H48" s="67">
        <f>SUM(H34:H47)</f>
        <v>400</v>
      </c>
      <c r="I48" s="264"/>
      <c r="J48" s="265"/>
    </row>
    <row r="49" spans="1:10" s="20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2:H48 H20">
      <formula1>F22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K1:IV2"/>
    <dataValidation type="whole" operator="lessThanOrEqual" showInputMessage="1" showErrorMessage="1" sqref="K3:HH4 K5:HJ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G16" sqref="G16:H16"/>
    </sheetView>
  </sheetViews>
  <sheetFormatPr defaultColWidth="9.00390625" defaultRowHeight="13.5"/>
  <cols>
    <col min="1" max="1" width="7.625" style="3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51" customWidth="1"/>
  </cols>
  <sheetData>
    <row r="1" spans="1:15" s="223" customFormat="1" ht="39.75" customHeight="1">
      <c r="A1" s="280" t="s">
        <v>1</v>
      </c>
      <c r="B1" s="281"/>
      <c r="C1" s="142" t="s">
        <v>46</v>
      </c>
      <c r="D1" s="288"/>
      <c r="E1" s="289"/>
      <c r="F1" s="290"/>
      <c r="G1" s="142" t="s">
        <v>239</v>
      </c>
      <c r="H1" s="220"/>
      <c r="I1" s="221"/>
      <c r="J1" s="221"/>
      <c r="K1" s="221"/>
      <c r="L1" s="222"/>
      <c r="M1" s="222"/>
      <c r="N1" s="222"/>
      <c r="O1" s="222"/>
    </row>
    <row r="2" spans="1:15" s="223" customFormat="1" ht="39.75" customHeight="1">
      <c r="A2" s="278"/>
      <c r="B2" s="279"/>
      <c r="C2" s="142" t="s">
        <v>47</v>
      </c>
      <c r="D2" s="288"/>
      <c r="E2" s="289"/>
      <c r="F2" s="290"/>
      <c r="G2" s="143" t="s">
        <v>17</v>
      </c>
      <c r="H2" s="275">
        <f>SUM(E27)</f>
        <v>0</v>
      </c>
      <c r="I2" s="221"/>
      <c r="J2" s="221"/>
      <c r="K2" s="221"/>
      <c r="L2" s="222"/>
      <c r="M2" s="222"/>
      <c r="N2" s="222"/>
      <c r="O2" s="222"/>
    </row>
    <row r="3" spans="1:13" s="141" customFormat="1" ht="39.75" customHeight="1">
      <c r="A3" s="138" t="s">
        <v>44</v>
      </c>
      <c r="B3" s="139"/>
      <c r="C3" s="139"/>
      <c r="D3" s="139"/>
      <c r="E3" s="139"/>
      <c r="F3" s="139"/>
      <c r="G3" s="139"/>
      <c r="H3" s="263" t="s">
        <v>466</v>
      </c>
      <c r="I3" s="140"/>
      <c r="J3" s="140"/>
      <c r="K3" s="140"/>
      <c r="L3" s="140"/>
      <c r="M3" s="140"/>
    </row>
    <row r="4" spans="1:13" s="141" customFormat="1" ht="30" customHeight="1">
      <c r="A4" s="313" t="s">
        <v>51</v>
      </c>
      <c r="B4" s="314"/>
      <c r="C4" s="291" t="s">
        <v>49</v>
      </c>
      <c r="D4" s="292"/>
      <c r="E4" s="291" t="s">
        <v>414</v>
      </c>
      <c r="F4" s="293"/>
      <c r="G4" s="294" t="s">
        <v>50</v>
      </c>
      <c r="H4" s="295"/>
      <c r="I4" s="140"/>
      <c r="J4" s="140"/>
      <c r="K4" s="140"/>
      <c r="L4" s="140"/>
      <c r="M4" s="140"/>
    </row>
    <row r="5" spans="1:8" s="144" customFormat="1" ht="30" customHeight="1">
      <c r="A5" s="311" t="s">
        <v>230</v>
      </c>
      <c r="B5" s="312"/>
      <c r="C5" s="300">
        <f>'桑名市・桑名郡・いなべ市・員弁郡'!F21</f>
        <v>53450</v>
      </c>
      <c r="D5" s="306"/>
      <c r="E5" s="300">
        <f>'桑名市・桑名郡・いなべ市・員弁郡'!G21</f>
        <v>0</v>
      </c>
      <c r="F5" s="304"/>
      <c r="G5" s="300">
        <f>'桑名市・桑名郡・いなべ市・員弁郡'!H21</f>
        <v>28300</v>
      </c>
      <c r="H5" s="301"/>
    </row>
    <row r="6" spans="1:8" s="144" customFormat="1" ht="30" customHeight="1">
      <c r="A6" s="309" t="s">
        <v>233</v>
      </c>
      <c r="B6" s="310"/>
      <c r="C6" s="282">
        <f>'桑名市・桑名郡・いなべ市・員弁郡'!F27</f>
        <v>0</v>
      </c>
      <c r="D6" s="305"/>
      <c r="E6" s="282">
        <f>'桑名市・桑名郡・いなべ市・員弁郡'!G27</f>
        <v>0</v>
      </c>
      <c r="F6" s="299"/>
      <c r="G6" s="282">
        <f>'桑名市・桑名郡・いなべ市・員弁郡'!H27</f>
        <v>0</v>
      </c>
      <c r="H6" s="283"/>
    </row>
    <row r="7" spans="1:8" s="144" customFormat="1" ht="30" customHeight="1">
      <c r="A7" s="309" t="s">
        <v>13</v>
      </c>
      <c r="B7" s="310"/>
      <c r="C7" s="282">
        <f>'桑名市・桑名郡・いなべ市・員弁郡'!F38</f>
        <v>13800</v>
      </c>
      <c r="D7" s="305"/>
      <c r="E7" s="282">
        <f>'桑名市・桑名郡・いなべ市・員弁郡'!G38</f>
        <v>0</v>
      </c>
      <c r="F7" s="299"/>
      <c r="G7" s="282">
        <f>'桑名市・桑名郡・いなべ市・員弁郡'!H38</f>
        <v>10000</v>
      </c>
      <c r="H7" s="283"/>
    </row>
    <row r="8" spans="1:8" s="144" customFormat="1" ht="30" customHeight="1">
      <c r="A8" s="309" t="s">
        <v>234</v>
      </c>
      <c r="B8" s="310"/>
      <c r="C8" s="282">
        <f>'桑名市・桑名郡・いなべ市・員弁郡'!F48</f>
        <v>8900</v>
      </c>
      <c r="D8" s="305"/>
      <c r="E8" s="282">
        <f>'桑名市・桑名郡・いなべ市・員弁郡'!G48</f>
        <v>0</v>
      </c>
      <c r="F8" s="299"/>
      <c r="G8" s="282">
        <f>'桑名市・桑名郡・いなべ市・員弁郡'!H48</f>
        <v>4900</v>
      </c>
      <c r="H8" s="283"/>
    </row>
    <row r="9" spans="1:8" s="144" customFormat="1" ht="30" customHeight="1">
      <c r="A9" s="307" t="s">
        <v>231</v>
      </c>
      <c r="B9" s="308"/>
      <c r="C9" s="282">
        <f>'四日市市'!F48</f>
        <v>121600</v>
      </c>
      <c r="D9" s="305"/>
      <c r="E9" s="282">
        <f>'四日市市'!G48</f>
        <v>0</v>
      </c>
      <c r="F9" s="299"/>
      <c r="G9" s="282">
        <f>'四日市市'!H48</f>
        <v>61550</v>
      </c>
      <c r="H9" s="283"/>
    </row>
    <row r="10" spans="1:8" s="144" customFormat="1" ht="30" customHeight="1">
      <c r="A10" s="307" t="s">
        <v>235</v>
      </c>
      <c r="B10" s="308"/>
      <c r="C10" s="282">
        <f>'三重郡・亀山市・鈴鹿市'!F14</f>
        <v>23200</v>
      </c>
      <c r="D10" s="305"/>
      <c r="E10" s="282">
        <f>'三重郡・亀山市・鈴鹿市'!G14</f>
        <v>0</v>
      </c>
      <c r="F10" s="299"/>
      <c r="G10" s="282">
        <f>'三重郡・亀山市・鈴鹿市'!H14</f>
        <v>12650</v>
      </c>
      <c r="H10" s="283"/>
    </row>
    <row r="11" spans="1:8" s="144" customFormat="1" ht="30" customHeight="1">
      <c r="A11" s="307" t="s">
        <v>236</v>
      </c>
      <c r="B11" s="308"/>
      <c r="C11" s="282">
        <f>'三重郡・亀山市・鈴鹿市'!F25</f>
        <v>16600</v>
      </c>
      <c r="D11" s="305"/>
      <c r="E11" s="282">
        <f>'三重郡・亀山市・鈴鹿市'!G25</f>
        <v>0</v>
      </c>
      <c r="F11" s="299"/>
      <c r="G11" s="282">
        <f>'三重郡・亀山市・鈴鹿市'!H25</f>
        <v>10450</v>
      </c>
      <c r="H11" s="283"/>
    </row>
    <row r="12" spans="1:8" s="144" customFormat="1" ht="30" customHeight="1">
      <c r="A12" s="307" t="s">
        <v>232</v>
      </c>
      <c r="B12" s="308"/>
      <c r="C12" s="282">
        <f>'三重郡・亀山市・鈴鹿市'!F48</f>
        <v>73150</v>
      </c>
      <c r="D12" s="305"/>
      <c r="E12" s="282">
        <f>'三重郡・亀山市・鈴鹿市'!G48</f>
        <v>0</v>
      </c>
      <c r="F12" s="299"/>
      <c r="G12" s="282">
        <f>'三重郡・亀山市・鈴鹿市'!H48</f>
        <v>35850</v>
      </c>
      <c r="H12" s="283"/>
    </row>
    <row r="13" spans="1:8" s="144" customFormat="1" ht="30" customHeight="1">
      <c r="A13" s="309" t="s">
        <v>237</v>
      </c>
      <c r="B13" s="310"/>
      <c r="C13" s="282">
        <f>'津市'!F48</f>
        <v>102450</v>
      </c>
      <c r="D13" s="305"/>
      <c r="E13" s="282">
        <f>'津市'!G48</f>
        <v>0</v>
      </c>
      <c r="F13" s="299"/>
      <c r="G13" s="282">
        <f>'津市'!H48</f>
        <v>52800</v>
      </c>
      <c r="H13" s="283"/>
    </row>
    <row r="14" spans="1:8" s="144" customFormat="1" ht="30" customHeight="1">
      <c r="A14" s="307" t="s">
        <v>2</v>
      </c>
      <c r="B14" s="308"/>
      <c r="C14" s="282">
        <f>'松阪市・多気郡'!F31</f>
        <v>60950</v>
      </c>
      <c r="D14" s="305"/>
      <c r="E14" s="282">
        <f>'松阪市・多気郡'!G31</f>
        <v>0</v>
      </c>
      <c r="F14" s="299"/>
      <c r="G14" s="282">
        <f>'松阪市・多気郡'!H31</f>
        <v>30050</v>
      </c>
      <c r="H14" s="283"/>
    </row>
    <row r="15" spans="1:8" s="144" customFormat="1" ht="30" customHeight="1">
      <c r="A15" s="307" t="s">
        <v>3</v>
      </c>
      <c r="B15" s="308"/>
      <c r="C15" s="282">
        <f>'松阪市・多気郡'!F48</f>
        <v>12250</v>
      </c>
      <c r="D15" s="305"/>
      <c r="E15" s="282">
        <f>'松阪市・多気郡'!G48</f>
        <v>0</v>
      </c>
      <c r="F15" s="299"/>
      <c r="G15" s="282">
        <f>'松阪市・多気郡'!H48</f>
        <v>7900</v>
      </c>
      <c r="H15" s="283"/>
    </row>
    <row r="16" spans="1:8" s="144" customFormat="1" ht="30" customHeight="1">
      <c r="A16" s="307" t="s">
        <v>4</v>
      </c>
      <c r="B16" s="308"/>
      <c r="C16" s="282">
        <f>'伊勢市・度会郡'!F26</f>
        <v>65350</v>
      </c>
      <c r="D16" s="305"/>
      <c r="E16" s="282">
        <f>'伊勢市・度会郡'!G26</f>
        <v>0</v>
      </c>
      <c r="F16" s="299"/>
      <c r="G16" s="282">
        <f>'伊勢市・度会郡'!H26</f>
        <v>28900</v>
      </c>
      <c r="H16" s="283"/>
    </row>
    <row r="17" spans="1:8" s="144" customFormat="1" ht="30" customHeight="1">
      <c r="A17" s="307" t="s">
        <v>5</v>
      </c>
      <c r="B17" s="308"/>
      <c r="C17" s="282">
        <f>'伊勢市・度会郡'!F48</f>
        <v>6000</v>
      </c>
      <c r="D17" s="305"/>
      <c r="E17" s="282">
        <f>'伊勢市・度会郡'!G48</f>
        <v>0</v>
      </c>
      <c r="F17" s="299"/>
      <c r="G17" s="282">
        <f>'伊勢市・度会郡'!H48</f>
        <v>6000</v>
      </c>
      <c r="H17" s="283"/>
    </row>
    <row r="18" spans="1:8" s="144" customFormat="1" ht="30" customHeight="1">
      <c r="A18" s="307" t="s">
        <v>6</v>
      </c>
      <c r="B18" s="308"/>
      <c r="C18" s="282">
        <f>'鳥羽市・志摩市・尾鷲市'!F16</f>
        <v>4100</v>
      </c>
      <c r="D18" s="305"/>
      <c r="E18" s="282">
        <f>'鳥羽市・志摩市・尾鷲市'!G16</f>
        <v>0</v>
      </c>
      <c r="F18" s="299"/>
      <c r="G18" s="282">
        <f>'鳥羽市・志摩市・尾鷲市'!H16</f>
        <v>4100</v>
      </c>
      <c r="H18" s="283"/>
    </row>
    <row r="19" spans="1:8" s="144" customFormat="1" ht="30" customHeight="1">
      <c r="A19" s="307" t="s">
        <v>14</v>
      </c>
      <c r="B19" s="308"/>
      <c r="C19" s="282">
        <f>'鳥羽市・志摩市・尾鷲市'!F33</f>
        <v>12500</v>
      </c>
      <c r="D19" s="305"/>
      <c r="E19" s="282">
        <f>'鳥羽市・志摩市・尾鷲市'!G33</f>
        <v>0</v>
      </c>
      <c r="F19" s="299"/>
      <c r="G19" s="282">
        <f>'鳥羽市・志摩市・尾鷲市'!H33</f>
        <v>12500</v>
      </c>
      <c r="H19" s="283"/>
    </row>
    <row r="20" spans="1:8" s="144" customFormat="1" ht="30" customHeight="1">
      <c r="A20" s="307" t="s">
        <v>7</v>
      </c>
      <c r="B20" s="308"/>
      <c r="C20" s="282">
        <f>'鳥羽市・志摩市・尾鷲市'!F48</f>
        <v>3050</v>
      </c>
      <c r="D20" s="305"/>
      <c r="E20" s="282">
        <f>'鳥羽市・志摩市・尾鷲市'!G48</f>
        <v>0</v>
      </c>
      <c r="F20" s="299"/>
      <c r="G20" s="282">
        <f>'鳥羽市・志摩市・尾鷲市'!H48</f>
        <v>3050</v>
      </c>
      <c r="H20" s="283"/>
    </row>
    <row r="21" spans="1:8" s="144" customFormat="1" ht="30" customHeight="1">
      <c r="A21" s="307" t="s">
        <v>8</v>
      </c>
      <c r="B21" s="308"/>
      <c r="C21" s="282">
        <f>'熊野市・北牟婁郡・南牟婁郡'!F17</f>
        <v>2200</v>
      </c>
      <c r="D21" s="305"/>
      <c r="E21" s="282">
        <f>'熊野市・北牟婁郡・南牟婁郡'!G17</f>
        <v>0</v>
      </c>
      <c r="F21" s="299"/>
      <c r="G21" s="282">
        <f>'熊野市・北牟婁郡・南牟婁郡'!H17</f>
        <v>2200</v>
      </c>
      <c r="H21" s="283"/>
    </row>
    <row r="22" spans="1:8" s="144" customFormat="1" ht="30" customHeight="1">
      <c r="A22" s="307" t="s">
        <v>9</v>
      </c>
      <c r="B22" s="308"/>
      <c r="C22" s="282">
        <f>'熊野市・北牟婁郡・南牟婁郡'!F34</f>
        <v>4050</v>
      </c>
      <c r="D22" s="305"/>
      <c r="E22" s="282">
        <f>'熊野市・北牟婁郡・南牟婁郡'!G34</f>
        <v>0</v>
      </c>
      <c r="F22" s="299"/>
      <c r="G22" s="282">
        <f>'熊野市・北牟婁郡・南牟婁郡'!H34</f>
        <v>4050</v>
      </c>
      <c r="H22" s="283"/>
    </row>
    <row r="23" spans="1:8" s="144" customFormat="1" ht="30" customHeight="1">
      <c r="A23" s="307" t="s">
        <v>10</v>
      </c>
      <c r="B23" s="308"/>
      <c r="C23" s="282">
        <f>'熊野市・北牟婁郡・南牟婁郡'!F48</f>
        <v>2800</v>
      </c>
      <c r="D23" s="305"/>
      <c r="E23" s="282">
        <f>'熊野市・北牟婁郡・南牟婁郡'!G48</f>
        <v>0</v>
      </c>
      <c r="F23" s="299"/>
      <c r="G23" s="282">
        <f>'熊野市・北牟婁郡・南牟婁郡'!H48</f>
        <v>2800</v>
      </c>
      <c r="H23" s="283"/>
    </row>
    <row r="24" spans="1:8" s="144" customFormat="1" ht="30" customHeight="1">
      <c r="A24" s="307" t="s">
        <v>41</v>
      </c>
      <c r="B24" s="308"/>
      <c r="C24" s="282">
        <f>'伊賀市・名張市・新宮市'!F20</f>
        <v>10850</v>
      </c>
      <c r="D24" s="305"/>
      <c r="E24" s="282">
        <f>'伊賀市・名張市・新宮市'!G20</f>
        <v>0</v>
      </c>
      <c r="F24" s="299"/>
      <c r="G24" s="282">
        <f>'伊賀市・名張市・新宮市'!H20</f>
        <v>10850</v>
      </c>
      <c r="H24" s="283"/>
    </row>
    <row r="25" spans="1:8" s="144" customFormat="1" ht="30" customHeight="1">
      <c r="A25" s="307" t="s">
        <v>11</v>
      </c>
      <c r="B25" s="308"/>
      <c r="C25" s="282">
        <f>'伊賀市・名張市・新宮市'!F32</f>
        <v>1900</v>
      </c>
      <c r="D25" s="305"/>
      <c r="E25" s="282">
        <f>'伊賀市・名張市・新宮市'!G32</f>
        <v>0</v>
      </c>
      <c r="F25" s="299"/>
      <c r="G25" s="282">
        <f>'伊賀市・名張市・新宮市'!H32</f>
        <v>1900</v>
      </c>
      <c r="H25" s="283"/>
    </row>
    <row r="26" spans="1:8" s="144" customFormat="1" ht="30" customHeight="1">
      <c r="A26" s="315" t="s">
        <v>12</v>
      </c>
      <c r="B26" s="316"/>
      <c r="C26" s="284">
        <f>'伊賀市・名張市・新宮市'!F48</f>
        <v>400</v>
      </c>
      <c r="D26" s="302"/>
      <c r="E26" s="284">
        <f>'伊賀市・名張市・新宮市'!G48</f>
        <v>0</v>
      </c>
      <c r="F26" s="296"/>
      <c r="G26" s="284">
        <f>'伊賀市・名張市・新宮市'!H48</f>
        <v>400</v>
      </c>
      <c r="H26" s="285"/>
    </row>
    <row r="27" spans="1:8" s="145" customFormat="1" ht="30" customHeight="1">
      <c r="A27" s="317" t="s">
        <v>45</v>
      </c>
      <c r="B27" s="318"/>
      <c r="C27" s="297">
        <f>SUM(C5:C26)</f>
        <v>599550</v>
      </c>
      <c r="D27" s="303"/>
      <c r="E27" s="297">
        <f>SUM(E5:E26)</f>
        <v>0</v>
      </c>
      <c r="F27" s="298"/>
      <c r="G27" s="286">
        <f>SUM(G5:G26)</f>
        <v>331200</v>
      </c>
      <c r="H27" s="287"/>
    </row>
    <row r="28" spans="1:8" ht="19.5" customHeight="1">
      <c r="A28" s="52"/>
      <c r="B28" s="53"/>
      <c r="C28" s="53"/>
      <c r="D28" s="53"/>
      <c r="E28" s="53"/>
      <c r="F28" s="53"/>
      <c r="G28" s="53"/>
      <c r="H28" s="257" t="s">
        <v>15</v>
      </c>
    </row>
    <row r="29" spans="1:8" ht="19.5" customHeight="1">
      <c r="A29" s="52"/>
      <c r="B29" s="53"/>
      <c r="C29" s="53"/>
      <c r="D29" s="53"/>
      <c r="E29" s="53"/>
      <c r="F29" s="53"/>
      <c r="G29" s="53"/>
      <c r="H29" s="53"/>
    </row>
    <row r="30" spans="1:8" ht="19.5" customHeight="1">
      <c r="A30" s="52"/>
      <c r="B30" s="53"/>
      <c r="C30" s="53"/>
      <c r="D30" s="53"/>
      <c r="E30" s="53"/>
      <c r="F30" s="53"/>
      <c r="G30" s="53"/>
      <c r="H30" s="53"/>
    </row>
    <row r="31" spans="1:8" ht="19.5" customHeight="1">
      <c r="A31" s="52"/>
      <c r="B31" s="53"/>
      <c r="C31" s="53"/>
      <c r="D31" s="53"/>
      <c r="E31" s="53"/>
      <c r="F31" s="53"/>
      <c r="G31" s="53"/>
      <c r="H31" s="53"/>
    </row>
    <row r="32" spans="1:8" ht="19.5" customHeight="1">
      <c r="A32" s="52"/>
      <c r="B32" s="53"/>
      <c r="C32" s="53"/>
      <c r="D32" s="53"/>
      <c r="E32" s="53"/>
      <c r="F32" s="53"/>
      <c r="G32" s="53"/>
      <c r="H32" s="53"/>
    </row>
    <row r="33" spans="1:8" ht="19.5" customHeight="1">
      <c r="A33" s="52"/>
      <c r="B33" s="53"/>
      <c r="C33" s="53"/>
      <c r="D33" s="53"/>
      <c r="E33" s="53"/>
      <c r="F33" s="53"/>
      <c r="G33" s="53"/>
      <c r="H33" s="53"/>
    </row>
    <row r="34" spans="1:8" ht="19.5" customHeight="1">
      <c r="A34" s="52"/>
      <c r="B34" s="53"/>
      <c r="C34" s="53"/>
      <c r="D34" s="53"/>
      <c r="E34" s="53"/>
      <c r="F34" s="53"/>
      <c r="G34" s="53"/>
      <c r="H34" s="53"/>
    </row>
    <row r="35" spans="1:8" ht="19.5" customHeight="1">
      <c r="A35" s="52"/>
      <c r="B35" s="53"/>
      <c r="C35" s="53"/>
      <c r="D35" s="53"/>
      <c r="E35" s="53"/>
      <c r="F35" s="53"/>
      <c r="G35" s="53"/>
      <c r="H35" s="53"/>
    </row>
    <row r="36" spans="1:8" ht="19.5" customHeight="1">
      <c r="A36" s="52"/>
      <c r="B36" s="53"/>
      <c r="C36" s="53"/>
      <c r="D36" s="53"/>
      <c r="E36" s="53"/>
      <c r="F36" s="53"/>
      <c r="G36" s="53"/>
      <c r="H36" s="53"/>
    </row>
    <row r="37" spans="1:8" ht="19.5" customHeight="1">
      <c r="A37" s="52"/>
      <c r="B37" s="53"/>
      <c r="C37" s="53"/>
      <c r="D37" s="53"/>
      <c r="E37" s="53"/>
      <c r="F37" s="53"/>
      <c r="G37" s="53"/>
      <c r="H37" s="53"/>
    </row>
    <row r="38" spans="1:8" ht="19.5" customHeight="1">
      <c r="A38" s="52"/>
      <c r="B38" s="53"/>
      <c r="C38" s="53"/>
      <c r="D38" s="53"/>
      <c r="E38" s="53"/>
      <c r="F38" s="53"/>
      <c r="G38" s="53"/>
      <c r="H38" s="53"/>
    </row>
    <row r="39" spans="1:8" ht="19.5" customHeight="1">
      <c r="A39" s="52"/>
      <c r="B39" s="53"/>
      <c r="C39" s="53"/>
      <c r="D39" s="53"/>
      <c r="E39" s="53"/>
      <c r="F39" s="53"/>
      <c r="G39" s="53"/>
      <c r="H39" s="53"/>
    </row>
    <row r="40" spans="1:8" ht="19.5" customHeight="1">
      <c r="A40" s="52"/>
      <c r="B40" s="53"/>
      <c r="C40" s="53"/>
      <c r="D40" s="53"/>
      <c r="E40" s="53"/>
      <c r="F40" s="53"/>
      <c r="G40" s="53"/>
      <c r="H40" s="53"/>
    </row>
    <row r="41" spans="1:8" ht="19.5" customHeight="1">
      <c r="A41" s="52"/>
      <c r="B41" s="53"/>
      <c r="C41" s="53"/>
      <c r="D41" s="53"/>
      <c r="E41" s="53"/>
      <c r="F41" s="53"/>
      <c r="G41" s="53"/>
      <c r="H41" s="53"/>
    </row>
    <row r="42" spans="1:8" ht="19.5" customHeight="1">
      <c r="A42" s="52"/>
      <c r="B42" s="53"/>
      <c r="C42" s="53"/>
      <c r="D42" s="53"/>
      <c r="E42" s="53"/>
      <c r="F42" s="53"/>
      <c r="G42" s="53"/>
      <c r="H42" s="53"/>
    </row>
    <row r="43" spans="1:8" ht="19.5" customHeight="1">
      <c r="A43" s="52"/>
      <c r="B43" s="53"/>
      <c r="C43" s="53"/>
      <c r="D43" s="53"/>
      <c r="E43" s="53"/>
      <c r="F43" s="53"/>
      <c r="G43" s="53"/>
      <c r="H43" s="53"/>
    </row>
    <row r="44" spans="1:8" ht="19.5" customHeight="1">
      <c r="A44" s="52"/>
      <c r="B44" s="53"/>
      <c r="C44" s="53"/>
      <c r="D44" s="53"/>
      <c r="E44" s="53"/>
      <c r="F44" s="53"/>
      <c r="G44" s="53"/>
      <c r="H44" s="53"/>
    </row>
    <row r="45" spans="1:8" ht="19.5" customHeight="1">
      <c r="A45" s="52"/>
      <c r="B45" s="53"/>
      <c r="C45" s="53"/>
      <c r="D45" s="53"/>
      <c r="E45" s="53"/>
      <c r="F45" s="53"/>
      <c r="G45" s="53"/>
      <c r="H45" s="53"/>
    </row>
    <row r="46" spans="1:8" ht="13.5">
      <c r="A46" s="52"/>
      <c r="B46" s="53"/>
      <c r="C46" s="53"/>
      <c r="D46" s="53"/>
      <c r="E46" s="53"/>
      <c r="F46" s="53"/>
      <c r="G46" s="53"/>
      <c r="H46" s="53"/>
    </row>
    <row r="47" spans="1:8" ht="13.5">
      <c r="A47" s="52"/>
      <c r="B47" s="53"/>
      <c r="C47" s="53"/>
      <c r="D47" s="53"/>
      <c r="E47" s="53"/>
      <c r="F47" s="53"/>
      <c r="G47" s="53"/>
      <c r="H47" s="53"/>
    </row>
    <row r="48" spans="1:8" ht="13.5">
      <c r="A48" s="52"/>
      <c r="B48" s="53"/>
      <c r="C48" s="53"/>
      <c r="D48" s="53"/>
      <c r="E48" s="53"/>
      <c r="F48" s="53"/>
      <c r="G48" s="53"/>
      <c r="H48" s="53"/>
    </row>
    <row r="49" spans="1:8" ht="13.5">
      <c r="A49" s="52"/>
      <c r="B49" s="53"/>
      <c r="C49" s="53"/>
      <c r="D49" s="53"/>
      <c r="E49" s="53"/>
      <c r="F49" s="53"/>
      <c r="G49" s="53"/>
      <c r="H49" s="53"/>
    </row>
  </sheetData>
  <sheetProtection password="CC2B" sheet="1" objects="1" scenarios="1" formatCells="0"/>
  <mergeCells count="100"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8:B8"/>
    <mergeCell ref="A7:B7"/>
    <mergeCell ref="A6:B6"/>
    <mergeCell ref="A5:B5"/>
    <mergeCell ref="A4:B4"/>
    <mergeCell ref="A15:B15"/>
    <mergeCell ref="A14:B14"/>
    <mergeCell ref="A13:B13"/>
    <mergeCell ref="A12:B12"/>
    <mergeCell ref="A11:B11"/>
    <mergeCell ref="A10:B10"/>
    <mergeCell ref="A9:B9"/>
    <mergeCell ref="C11:D11"/>
    <mergeCell ref="C12:D12"/>
    <mergeCell ref="C13:D13"/>
    <mergeCell ref="C14:D14"/>
    <mergeCell ref="C10:D10"/>
    <mergeCell ref="C15:D15"/>
    <mergeCell ref="C16:D16"/>
    <mergeCell ref="C17:D17"/>
    <mergeCell ref="C18:D18"/>
    <mergeCell ref="C19:D19"/>
    <mergeCell ref="C5:D5"/>
    <mergeCell ref="C6:D6"/>
    <mergeCell ref="C7:D7"/>
    <mergeCell ref="C8:D8"/>
    <mergeCell ref="C9:D9"/>
    <mergeCell ref="C20:D20"/>
    <mergeCell ref="C21:D21"/>
    <mergeCell ref="C22:D22"/>
    <mergeCell ref="C23:D23"/>
    <mergeCell ref="C24:D2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1:F21"/>
    <mergeCell ref="E22:F22"/>
    <mergeCell ref="E23:F23"/>
    <mergeCell ref="E24:F24"/>
    <mergeCell ref="E25:F25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1:H11"/>
    <mergeCell ref="G23:H23"/>
    <mergeCell ref="G12:H12"/>
    <mergeCell ref="G13:H13"/>
    <mergeCell ref="G14:H14"/>
    <mergeCell ref="G15:H15"/>
    <mergeCell ref="G16:H16"/>
    <mergeCell ref="G17:H17"/>
    <mergeCell ref="G4:H4"/>
    <mergeCell ref="G18:H18"/>
    <mergeCell ref="G19:H19"/>
    <mergeCell ref="G20:H20"/>
    <mergeCell ref="G21:H21"/>
    <mergeCell ref="G22:H22"/>
    <mergeCell ref="A2:B2"/>
    <mergeCell ref="A1:B1"/>
    <mergeCell ref="G24:H24"/>
    <mergeCell ref="G25:H25"/>
    <mergeCell ref="G26:H26"/>
    <mergeCell ref="G27:H27"/>
    <mergeCell ref="D1:F1"/>
    <mergeCell ref="D2:F2"/>
    <mergeCell ref="C4:D4"/>
    <mergeCell ref="E4:F4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全域配布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全域配布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15" sqref="G1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5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SUM(A6,A30,A41)</f>
        <v>0</v>
      </c>
    </row>
    <row r="3" spans="4:8" s="134" customFormat="1" ht="24.75" customHeight="1">
      <c r="D3" s="135"/>
      <c r="E3" s="323"/>
      <c r="F3" s="323"/>
      <c r="G3" s="326"/>
      <c r="H3" s="327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53" t="s">
        <v>50</v>
      </c>
      <c r="I4" s="269" t="s">
        <v>462</v>
      </c>
      <c r="J4" s="270" t="s">
        <v>463</v>
      </c>
    </row>
    <row r="5" spans="1:10" ht="21" customHeight="1">
      <c r="A5" s="58" t="s">
        <v>16</v>
      </c>
      <c r="B5" s="229"/>
      <c r="C5" s="230"/>
      <c r="D5" s="106" t="s">
        <v>52</v>
      </c>
      <c r="E5" s="8" t="s">
        <v>289</v>
      </c>
      <c r="F5" s="68">
        <v>7550</v>
      </c>
      <c r="G5" s="146"/>
      <c r="H5" s="167">
        <v>3300</v>
      </c>
      <c r="I5" s="337" t="s">
        <v>465</v>
      </c>
      <c r="J5" s="338" t="s">
        <v>465</v>
      </c>
    </row>
    <row r="6" spans="1:10" ht="21" customHeight="1">
      <c r="A6" s="157">
        <f>SUM(G21)</f>
        <v>0</v>
      </c>
      <c r="B6" s="42" t="s">
        <v>20</v>
      </c>
      <c r="C6" s="158">
        <f>SUM(F21)</f>
        <v>53450</v>
      </c>
      <c r="D6" s="107" t="s">
        <v>53</v>
      </c>
      <c r="E6" s="10" t="s">
        <v>290</v>
      </c>
      <c r="F6" s="69">
        <v>9250</v>
      </c>
      <c r="G6" s="147"/>
      <c r="H6" s="165">
        <v>4550</v>
      </c>
      <c r="I6" s="339" t="s">
        <v>464</v>
      </c>
      <c r="J6" s="340" t="s">
        <v>464</v>
      </c>
    </row>
    <row r="7" spans="1:10" ht="21" customHeight="1">
      <c r="A7" s="231"/>
      <c r="B7" s="232"/>
      <c r="C7" s="233"/>
      <c r="D7" s="107" t="s">
        <v>54</v>
      </c>
      <c r="E7" s="10" t="s">
        <v>474</v>
      </c>
      <c r="F7" s="69">
        <v>4950</v>
      </c>
      <c r="G7" s="147"/>
      <c r="H7" s="165">
        <v>2300</v>
      </c>
      <c r="I7" s="339" t="s">
        <v>464</v>
      </c>
      <c r="J7" s="340" t="s">
        <v>464</v>
      </c>
    </row>
    <row r="8" spans="1:10" ht="21" customHeight="1">
      <c r="A8" s="231"/>
      <c r="B8" s="232"/>
      <c r="C8" s="233"/>
      <c r="D8" s="107" t="s">
        <v>55</v>
      </c>
      <c r="E8" s="10" t="s">
        <v>248</v>
      </c>
      <c r="F8" s="69">
        <v>2100</v>
      </c>
      <c r="G8" s="147"/>
      <c r="H8" s="165">
        <v>1100</v>
      </c>
      <c r="I8" s="339" t="s">
        <v>464</v>
      </c>
      <c r="J8" s="340" t="s">
        <v>464</v>
      </c>
    </row>
    <row r="9" spans="1:10" ht="21" customHeight="1">
      <c r="A9" s="231"/>
      <c r="B9" s="232"/>
      <c r="C9" s="233"/>
      <c r="D9" s="107" t="s">
        <v>56</v>
      </c>
      <c r="E9" s="10" t="s">
        <v>291</v>
      </c>
      <c r="F9" s="69">
        <v>2600</v>
      </c>
      <c r="G9" s="147"/>
      <c r="H9" s="165">
        <v>1400</v>
      </c>
      <c r="I9" s="339" t="s">
        <v>464</v>
      </c>
      <c r="J9" s="340" t="s">
        <v>464</v>
      </c>
    </row>
    <row r="10" spans="1:10" ht="21" customHeight="1">
      <c r="A10" s="231"/>
      <c r="B10" s="232"/>
      <c r="C10" s="233"/>
      <c r="D10" s="107" t="s">
        <v>57</v>
      </c>
      <c r="E10" s="10" t="s">
        <v>392</v>
      </c>
      <c r="F10" s="69">
        <v>4400</v>
      </c>
      <c r="G10" s="147"/>
      <c r="H10" s="165">
        <v>2100</v>
      </c>
      <c r="I10" s="339" t="s">
        <v>464</v>
      </c>
      <c r="J10" s="340" t="s">
        <v>464</v>
      </c>
    </row>
    <row r="11" spans="1:10" ht="21" customHeight="1">
      <c r="A11" s="231"/>
      <c r="B11" s="232"/>
      <c r="C11" s="233"/>
      <c r="D11" s="107" t="s">
        <v>58</v>
      </c>
      <c r="E11" s="10" t="s">
        <v>314</v>
      </c>
      <c r="F11" s="69">
        <v>5800</v>
      </c>
      <c r="G11" s="147"/>
      <c r="H11" s="165">
        <v>3250</v>
      </c>
      <c r="I11" s="339" t="s">
        <v>464</v>
      </c>
      <c r="J11" s="340" t="s">
        <v>464</v>
      </c>
    </row>
    <row r="12" spans="1:10" ht="21" customHeight="1">
      <c r="A12" s="231"/>
      <c r="B12" s="232"/>
      <c r="C12" s="233"/>
      <c r="D12" s="107" t="s">
        <v>59</v>
      </c>
      <c r="E12" s="10" t="s">
        <v>315</v>
      </c>
      <c r="F12" s="69">
        <v>6150</v>
      </c>
      <c r="G12" s="147"/>
      <c r="H12" s="165">
        <v>3350</v>
      </c>
      <c r="I12" s="339" t="s">
        <v>464</v>
      </c>
      <c r="J12" s="340" t="s">
        <v>464</v>
      </c>
    </row>
    <row r="13" spans="1:12" ht="21" customHeight="1">
      <c r="A13" s="231"/>
      <c r="B13" s="232"/>
      <c r="C13" s="233"/>
      <c r="D13" s="107" t="s">
        <v>60</v>
      </c>
      <c r="E13" s="10" t="s">
        <v>458</v>
      </c>
      <c r="F13" s="69">
        <v>1900</v>
      </c>
      <c r="G13" s="147"/>
      <c r="H13" s="165">
        <v>1000</v>
      </c>
      <c r="I13" s="339" t="s">
        <v>464</v>
      </c>
      <c r="J13" s="340" t="s">
        <v>464</v>
      </c>
      <c r="L13" s="266"/>
    </row>
    <row r="14" spans="1:10" ht="21" customHeight="1">
      <c r="A14" s="231"/>
      <c r="B14" s="232"/>
      <c r="C14" s="233"/>
      <c r="D14" s="107" t="s">
        <v>61</v>
      </c>
      <c r="E14" s="10" t="s">
        <v>376</v>
      </c>
      <c r="F14" s="69">
        <v>3550</v>
      </c>
      <c r="G14" s="147"/>
      <c r="H14" s="165">
        <v>2250</v>
      </c>
      <c r="I14" s="339" t="s">
        <v>464</v>
      </c>
      <c r="J14" s="340" t="s">
        <v>464</v>
      </c>
    </row>
    <row r="15" spans="1:10" ht="21" customHeight="1">
      <c r="A15" s="157"/>
      <c r="B15" s="42"/>
      <c r="C15" s="158"/>
      <c r="D15" s="107" t="s">
        <v>62</v>
      </c>
      <c r="E15" s="10" t="s">
        <v>475</v>
      </c>
      <c r="F15" s="69">
        <v>5200</v>
      </c>
      <c r="G15" s="147"/>
      <c r="H15" s="165">
        <v>3700</v>
      </c>
      <c r="I15" s="339" t="s">
        <v>464</v>
      </c>
      <c r="J15" s="340" t="s">
        <v>464</v>
      </c>
    </row>
    <row r="16" spans="1:10" ht="21" customHeight="1">
      <c r="A16" s="157"/>
      <c r="B16" s="42"/>
      <c r="C16" s="158"/>
      <c r="D16" s="107"/>
      <c r="E16" s="10"/>
      <c r="F16" s="69"/>
      <c r="G16" s="147"/>
      <c r="H16" s="165"/>
      <c r="I16" s="339"/>
      <c r="J16" s="340"/>
    </row>
    <row r="17" spans="1:10" ht="21" customHeight="1">
      <c r="A17" s="157"/>
      <c r="B17" s="42"/>
      <c r="C17" s="158"/>
      <c r="D17" s="108"/>
      <c r="E17" s="24"/>
      <c r="F17" s="100"/>
      <c r="G17" s="148"/>
      <c r="H17" s="156"/>
      <c r="I17" s="339"/>
      <c r="J17" s="340"/>
    </row>
    <row r="18" spans="1:10" ht="21" customHeight="1">
      <c r="A18" s="56"/>
      <c r="B18" s="57"/>
      <c r="C18" s="155"/>
      <c r="D18" s="108"/>
      <c r="E18" s="24"/>
      <c r="F18" s="100"/>
      <c r="G18" s="148"/>
      <c r="H18" s="156"/>
      <c r="I18" s="339"/>
      <c r="J18" s="340"/>
    </row>
    <row r="19" spans="1:10" ht="21" customHeight="1">
      <c r="A19" s="56"/>
      <c r="B19" s="57"/>
      <c r="C19" s="155"/>
      <c r="D19" s="108"/>
      <c r="E19" s="24"/>
      <c r="F19" s="11"/>
      <c r="G19" s="38"/>
      <c r="H19" s="156"/>
      <c r="I19" s="339"/>
      <c r="J19" s="340"/>
    </row>
    <row r="20" spans="1:10" ht="21" customHeight="1">
      <c r="A20" s="56"/>
      <c r="B20" s="57"/>
      <c r="C20" s="155"/>
      <c r="D20" s="108"/>
      <c r="E20" s="24"/>
      <c r="F20" s="11"/>
      <c r="G20" s="38"/>
      <c r="H20" s="156"/>
      <c r="I20" s="341"/>
      <c r="J20" s="342"/>
    </row>
    <row r="21" spans="1:10" s="20" customFormat="1" ht="21" customHeight="1">
      <c r="A21" s="234"/>
      <c r="B21" s="235"/>
      <c r="C21" s="236"/>
      <c r="D21" s="109"/>
      <c r="E21" s="29" t="str">
        <f>CONCATENATE(FIXED(COUNTA(E5:E20),0,0),"　店")</f>
        <v>11　店</v>
      </c>
      <c r="F21" s="15">
        <f>SUM(F5:F20)</f>
        <v>53450</v>
      </c>
      <c r="G21" s="15">
        <f>SUM(G5:G20)</f>
        <v>0</v>
      </c>
      <c r="H21" s="17">
        <f>SUM(H5:H20)</f>
        <v>28300</v>
      </c>
      <c r="I21" s="273"/>
      <c r="J21" s="274"/>
    </row>
    <row r="22" spans="1:10" s="20" customFormat="1" ht="21" customHeight="1">
      <c r="A22" s="56"/>
      <c r="B22" s="57"/>
      <c r="C22" s="155"/>
      <c r="D22" s="108"/>
      <c r="E22" s="24"/>
      <c r="F22" s="11"/>
      <c r="G22" s="25"/>
      <c r="H22" s="156"/>
      <c r="I22" s="273"/>
      <c r="J22" s="274"/>
    </row>
    <row r="23" spans="1:10" ht="21" customHeight="1">
      <c r="A23" s="168" t="s">
        <v>18</v>
      </c>
      <c r="B23" s="162"/>
      <c r="C23" s="163"/>
      <c r="D23" s="110"/>
      <c r="E23" s="26" t="s">
        <v>406</v>
      </c>
      <c r="F23" s="18"/>
      <c r="G23" s="149"/>
      <c r="H23" s="164"/>
      <c r="I23" s="343"/>
      <c r="J23" s="344"/>
    </row>
    <row r="24" spans="1:10" ht="21" customHeight="1">
      <c r="A24" s="157"/>
      <c r="B24" s="42" t="s">
        <v>20</v>
      </c>
      <c r="C24" s="158"/>
      <c r="D24" s="107"/>
      <c r="E24" s="10"/>
      <c r="F24" s="9"/>
      <c r="G24" s="54"/>
      <c r="H24" s="165"/>
      <c r="I24" s="339"/>
      <c r="J24" s="340"/>
    </row>
    <row r="25" spans="1:10" ht="21" customHeight="1">
      <c r="A25" s="56"/>
      <c r="B25" s="57"/>
      <c r="C25" s="155"/>
      <c r="D25" s="108"/>
      <c r="E25" s="24"/>
      <c r="F25" s="11"/>
      <c r="G25" s="38"/>
      <c r="H25" s="156"/>
      <c r="I25" s="339"/>
      <c r="J25" s="340"/>
    </row>
    <row r="26" spans="1:10" ht="21" customHeight="1">
      <c r="A26" s="159"/>
      <c r="B26" s="160"/>
      <c r="C26" s="161"/>
      <c r="D26" s="111"/>
      <c r="E26" s="27"/>
      <c r="F26" s="19"/>
      <c r="G26" s="55"/>
      <c r="H26" s="166"/>
      <c r="I26" s="341"/>
      <c r="J26" s="342"/>
    </row>
    <row r="27" spans="1:10" s="20" customFormat="1" ht="21" customHeight="1">
      <c r="A27" s="234"/>
      <c r="B27" s="235"/>
      <c r="C27" s="236"/>
      <c r="D27" s="109"/>
      <c r="E27" s="29" t="str">
        <f>CONCATENATE(FIXED(COUNTA(E23:E26),0,0),"　店")</f>
        <v>1　店</v>
      </c>
      <c r="F27" s="15">
        <f>SUM(F23:F26)</f>
        <v>0</v>
      </c>
      <c r="G27" s="15">
        <f>SUM(G23:G26)</f>
        <v>0</v>
      </c>
      <c r="H27" s="17">
        <f>SUM(H23:H26)</f>
        <v>0</v>
      </c>
      <c r="I27" s="273"/>
      <c r="J27" s="274"/>
    </row>
    <row r="28" spans="1:10" s="20" customFormat="1" ht="21" customHeight="1">
      <c r="A28" s="56"/>
      <c r="B28" s="57"/>
      <c r="C28" s="155"/>
      <c r="D28" s="108"/>
      <c r="E28" s="24"/>
      <c r="F28" s="11"/>
      <c r="G28" s="25"/>
      <c r="H28" s="156"/>
      <c r="I28" s="273"/>
      <c r="J28" s="274"/>
    </row>
    <row r="29" spans="1:10" ht="21" customHeight="1">
      <c r="A29" s="168" t="s">
        <v>13</v>
      </c>
      <c r="B29" s="162"/>
      <c r="C29" s="163"/>
      <c r="D29" s="106" t="s">
        <v>63</v>
      </c>
      <c r="E29" s="8" t="s">
        <v>346</v>
      </c>
      <c r="F29" s="70">
        <v>1850</v>
      </c>
      <c r="G29" s="150"/>
      <c r="H29" s="164">
        <v>1100</v>
      </c>
      <c r="I29" s="343"/>
      <c r="J29" s="344" t="s">
        <v>464</v>
      </c>
    </row>
    <row r="30" spans="1:10" ht="21" customHeight="1">
      <c r="A30" s="56">
        <f>SUM(G38)</f>
        <v>0</v>
      </c>
      <c r="B30" s="57" t="s">
        <v>21</v>
      </c>
      <c r="C30" s="155">
        <f>SUM(F38)</f>
        <v>13800</v>
      </c>
      <c r="D30" s="107" t="s">
        <v>64</v>
      </c>
      <c r="E30" s="10" t="s">
        <v>377</v>
      </c>
      <c r="F30" s="71">
        <v>2200</v>
      </c>
      <c r="G30" s="151"/>
      <c r="H30" s="156">
        <v>1350</v>
      </c>
      <c r="I30" s="339"/>
      <c r="J30" s="340" t="s">
        <v>464</v>
      </c>
    </row>
    <row r="31" spans="1:10" ht="21" customHeight="1">
      <c r="A31" s="169"/>
      <c r="B31" s="133"/>
      <c r="C31" s="137"/>
      <c r="D31" s="107" t="s">
        <v>65</v>
      </c>
      <c r="E31" s="10" t="s">
        <v>347</v>
      </c>
      <c r="F31" s="71">
        <v>4200</v>
      </c>
      <c r="G31" s="151"/>
      <c r="H31" s="156">
        <v>2800</v>
      </c>
      <c r="I31" s="339"/>
      <c r="J31" s="340" t="s">
        <v>464</v>
      </c>
    </row>
    <row r="32" spans="1:10" ht="21" customHeight="1">
      <c r="A32" s="56"/>
      <c r="B32" s="57"/>
      <c r="C32" s="155"/>
      <c r="D32" s="107" t="s">
        <v>66</v>
      </c>
      <c r="E32" s="10" t="s">
        <v>378</v>
      </c>
      <c r="F32" s="72">
        <v>1500</v>
      </c>
      <c r="G32" s="151"/>
      <c r="H32" s="156">
        <v>1500</v>
      </c>
      <c r="I32" s="339"/>
      <c r="J32" s="340"/>
    </row>
    <row r="33" spans="1:10" ht="21" customHeight="1">
      <c r="A33" s="56"/>
      <c r="B33" s="57"/>
      <c r="C33" s="155"/>
      <c r="D33" s="107" t="s">
        <v>67</v>
      </c>
      <c r="E33" s="10" t="s">
        <v>348</v>
      </c>
      <c r="F33" s="71">
        <v>2350</v>
      </c>
      <c r="G33" s="151"/>
      <c r="H33" s="156">
        <v>1550</v>
      </c>
      <c r="I33" s="339"/>
      <c r="J33" s="340" t="s">
        <v>464</v>
      </c>
    </row>
    <row r="34" spans="1:10" ht="21" customHeight="1">
      <c r="A34" s="56"/>
      <c r="B34" s="57"/>
      <c r="C34" s="155"/>
      <c r="D34" s="107" t="s">
        <v>68</v>
      </c>
      <c r="E34" s="10" t="s">
        <v>349</v>
      </c>
      <c r="F34" s="72">
        <v>1700</v>
      </c>
      <c r="G34" s="151"/>
      <c r="H34" s="156">
        <v>1700</v>
      </c>
      <c r="I34" s="339"/>
      <c r="J34" s="340"/>
    </row>
    <row r="35" spans="1:10" ht="21" customHeight="1">
      <c r="A35" s="56"/>
      <c r="B35" s="57"/>
      <c r="C35" s="155"/>
      <c r="D35" s="107"/>
      <c r="E35" s="10"/>
      <c r="F35" s="72"/>
      <c r="G35" s="151"/>
      <c r="H35" s="156"/>
      <c r="I35" s="339"/>
      <c r="J35" s="340"/>
    </row>
    <row r="36" spans="1:10" ht="21" customHeight="1">
      <c r="A36" s="157"/>
      <c r="B36" s="42"/>
      <c r="C36" s="158"/>
      <c r="D36" s="107"/>
      <c r="E36" s="10"/>
      <c r="F36" s="9"/>
      <c r="G36" s="66"/>
      <c r="H36" s="165"/>
      <c r="I36" s="339"/>
      <c r="J36" s="340"/>
    </row>
    <row r="37" spans="1:10" ht="21" customHeight="1">
      <c r="A37" s="56"/>
      <c r="B37" s="57"/>
      <c r="C37" s="155"/>
      <c r="D37" s="108"/>
      <c r="E37" s="24"/>
      <c r="F37" s="11"/>
      <c r="G37" s="38"/>
      <c r="H37" s="156"/>
      <c r="I37" s="341"/>
      <c r="J37" s="342"/>
    </row>
    <row r="38" spans="1:10" s="20" customFormat="1" ht="21" customHeight="1">
      <c r="A38" s="234"/>
      <c r="B38" s="235"/>
      <c r="C38" s="236"/>
      <c r="D38" s="109"/>
      <c r="E38" s="29" t="str">
        <f>CONCATENATE(FIXED(COUNTA(E29:E37),0,0),"　店")</f>
        <v>6　店</v>
      </c>
      <c r="F38" s="15">
        <f>SUM(F29:F37)</f>
        <v>13800</v>
      </c>
      <c r="G38" s="15">
        <f>SUM(G29:G37)</f>
        <v>0</v>
      </c>
      <c r="H38" s="17">
        <f>SUM(H29:H37)</f>
        <v>10000</v>
      </c>
      <c r="I38" s="273"/>
      <c r="J38" s="274"/>
    </row>
    <row r="39" spans="1:10" s="20" customFormat="1" ht="21" customHeight="1">
      <c r="A39" s="56"/>
      <c r="B39" s="57"/>
      <c r="C39" s="155"/>
      <c r="D39" s="108"/>
      <c r="E39" s="24"/>
      <c r="F39" s="11"/>
      <c r="G39" s="25"/>
      <c r="H39" s="156"/>
      <c r="I39" s="273"/>
      <c r="J39" s="274"/>
    </row>
    <row r="40" spans="1:10" ht="21" customHeight="1">
      <c r="A40" s="168" t="s">
        <v>19</v>
      </c>
      <c r="B40" s="162"/>
      <c r="C40" s="163"/>
      <c r="D40" s="106" t="s">
        <v>69</v>
      </c>
      <c r="E40" s="8" t="s">
        <v>316</v>
      </c>
      <c r="F40" s="7">
        <v>4400</v>
      </c>
      <c r="G40" s="149"/>
      <c r="H40" s="164">
        <v>2150</v>
      </c>
      <c r="I40" s="343" t="s">
        <v>464</v>
      </c>
      <c r="J40" s="344" t="s">
        <v>464</v>
      </c>
    </row>
    <row r="41" spans="1:10" ht="21" customHeight="1">
      <c r="A41" s="56">
        <f>SUM(G48)</f>
        <v>0</v>
      </c>
      <c r="B41" s="57" t="s">
        <v>22</v>
      </c>
      <c r="C41" s="155">
        <f>SUM(F48)</f>
        <v>8900</v>
      </c>
      <c r="D41" s="107" t="s">
        <v>70</v>
      </c>
      <c r="E41" s="10" t="s">
        <v>393</v>
      </c>
      <c r="F41" s="9">
        <v>4500</v>
      </c>
      <c r="G41" s="38"/>
      <c r="H41" s="156">
        <v>2750</v>
      </c>
      <c r="I41" s="339" t="s">
        <v>464</v>
      </c>
      <c r="J41" s="340" t="s">
        <v>464</v>
      </c>
    </row>
    <row r="42" spans="1:10" ht="21" customHeight="1">
      <c r="A42" s="169"/>
      <c r="B42" s="133"/>
      <c r="C42" s="137"/>
      <c r="D42" s="108"/>
      <c r="E42" s="24"/>
      <c r="F42" s="11"/>
      <c r="G42" s="38"/>
      <c r="H42" s="156"/>
      <c r="I42" s="339"/>
      <c r="J42" s="340"/>
    </row>
    <row r="43" spans="1:10" ht="21" customHeight="1">
      <c r="A43" s="56"/>
      <c r="B43" s="57"/>
      <c r="C43" s="155"/>
      <c r="D43" s="108"/>
      <c r="E43" s="24"/>
      <c r="F43" s="11"/>
      <c r="G43" s="38"/>
      <c r="H43" s="156"/>
      <c r="I43" s="339"/>
      <c r="J43" s="340"/>
    </row>
    <row r="44" spans="1:10" ht="21" customHeight="1">
      <c r="A44" s="157"/>
      <c r="B44" s="42"/>
      <c r="C44" s="158"/>
      <c r="D44" s="107"/>
      <c r="E44" s="10"/>
      <c r="F44" s="9"/>
      <c r="G44" s="54"/>
      <c r="H44" s="165"/>
      <c r="I44" s="339"/>
      <c r="J44" s="340"/>
    </row>
    <row r="45" spans="1:10" ht="21" customHeight="1">
      <c r="A45" s="56"/>
      <c r="B45" s="57"/>
      <c r="C45" s="155"/>
      <c r="D45" s="108"/>
      <c r="E45" s="24"/>
      <c r="F45" s="11"/>
      <c r="G45" s="38"/>
      <c r="H45" s="156"/>
      <c r="I45" s="339"/>
      <c r="J45" s="340"/>
    </row>
    <row r="46" spans="1:10" ht="21" customHeight="1">
      <c r="A46" s="56"/>
      <c r="B46" s="57"/>
      <c r="C46" s="155"/>
      <c r="D46" s="108"/>
      <c r="E46" s="24"/>
      <c r="F46" s="11"/>
      <c r="G46" s="38"/>
      <c r="H46" s="156"/>
      <c r="I46" s="339"/>
      <c r="J46" s="340"/>
    </row>
    <row r="47" spans="1:10" ht="21" customHeight="1">
      <c r="A47" s="56"/>
      <c r="B47" s="57"/>
      <c r="C47" s="155"/>
      <c r="D47" s="108"/>
      <c r="E47" s="27"/>
      <c r="F47" s="19"/>
      <c r="G47" s="38"/>
      <c r="H47" s="156"/>
      <c r="I47" s="341"/>
      <c r="J47" s="342"/>
    </row>
    <row r="48" spans="1:10" s="20" customFormat="1" ht="21" customHeight="1">
      <c r="A48" s="12"/>
      <c r="B48" s="13"/>
      <c r="C48" s="14"/>
      <c r="D48" s="109"/>
      <c r="E48" s="29" t="str">
        <f>CONCATENATE(FIXED(COUNTA(E40:E47),0,0),"　店")</f>
        <v>2　店</v>
      </c>
      <c r="F48" s="15">
        <f>SUM(F40:F47)</f>
        <v>8900</v>
      </c>
      <c r="G48" s="15">
        <f>SUM(G40:G47)</f>
        <v>0</v>
      </c>
      <c r="H48" s="67">
        <f>SUM(H40:H47)</f>
        <v>4900</v>
      </c>
      <c r="I48" s="264"/>
      <c r="J48" s="265"/>
    </row>
    <row r="49" spans="1:10" s="20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35:H48 H5:H31">
      <formula1>F35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K3:HH4 K5:HI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K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5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SUM(A6)</f>
        <v>0</v>
      </c>
    </row>
    <row r="3" spans="4:8" s="134" customFormat="1" ht="24.75" customHeight="1">
      <c r="D3" s="135"/>
      <c r="E3" s="323"/>
      <c r="F3" s="323"/>
      <c r="G3" s="326"/>
      <c r="H3" s="336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74" t="s">
        <v>50</v>
      </c>
      <c r="I4" s="271" t="s">
        <v>462</v>
      </c>
      <c r="J4" s="272" t="s">
        <v>463</v>
      </c>
    </row>
    <row r="5" spans="1:10" ht="21" customHeight="1">
      <c r="A5" s="247" t="s">
        <v>23</v>
      </c>
      <c r="B5" s="229"/>
      <c r="C5" s="230"/>
      <c r="D5" s="106" t="s">
        <v>71</v>
      </c>
      <c r="E5" s="8" t="s">
        <v>405</v>
      </c>
      <c r="F5" s="73">
        <v>4950</v>
      </c>
      <c r="G5" s="170"/>
      <c r="H5" s="167">
        <v>2750</v>
      </c>
      <c r="I5" s="345"/>
      <c r="J5" s="344" t="s">
        <v>464</v>
      </c>
    </row>
    <row r="6" spans="1:10" ht="21" customHeight="1">
      <c r="A6" s="157">
        <f>SUM(G48)</f>
        <v>0</v>
      </c>
      <c r="B6" s="42" t="s">
        <v>25</v>
      </c>
      <c r="C6" s="158">
        <f>SUM(F48)</f>
        <v>121600</v>
      </c>
      <c r="D6" s="107" t="s">
        <v>72</v>
      </c>
      <c r="E6" s="10" t="s">
        <v>450</v>
      </c>
      <c r="F6" s="74">
        <v>10000</v>
      </c>
      <c r="G6" s="171"/>
      <c r="H6" s="165">
        <v>5500</v>
      </c>
      <c r="I6" s="347"/>
      <c r="J6" s="340" t="s">
        <v>464</v>
      </c>
    </row>
    <row r="7" spans="1:10" ht="21" customHeight="1">
      <c r="A7" s="231"/>
      <c r="B7" s="232"/>
      <c r="C7" s="233"/>
      <c r="D7" s="107" t="s">
        <v>73</v>
      </c>
      <c r="E7" s="10" t="s">
        <v>305</v>
      </c>
      <c r="F7" s="74">
        <v>5350</v>
      </c>
      <c r="G7" s="171"/>
      <c r="H7" s="165">
        <v>2850</v>
      </c>
      <c r="I7" s="347"/>
      <c r="J7" s="340" t="s">
        <v>464</v>
      </c>
    </row>
    <row r="8" spans="1:10" ht="21" customHeight="1">
      <c r="A8" s="231"/>
      <c r="B8" s="232"/>
      <c r="C8" s="233"/>
      <c r="D8" s="107" t="s">
        <v>74</v>
      </c>
      <c r="E8" s="10" t="s">
        <v>306</v>
      </c>
      <c r="F8" s="74">
        <v>3600</v>
      </c>
      <c r="G8" s="171"/>
      <c r="H8" s="165">
        <v>1650</v>
      </c>
      <c r="I8" s="347"/>
      <c r="J8" s="340" t="s">
        <v>464</v>
      </c>
    </row>
    <row r="9" spans="1:10" ht="21" customHeight="1">
      <c r="A9" s="231"/>
      <c r="B9" s="232"/>
      <c r="C9" s="233"/>
      <c r="D9" s="107" t="s">
        <v>75</v>
      </c>
      <c r="E9" s="10" t="s">
        <v>430</v>
      </c>
      <c r="F9" s="74">
        <v>3250</v>
      </c>
      <c r="G9" s="171"/>
      <c r="H9" s="165">
        <v>1650</v>
      </c>
      <c r="I9" s="347"/>
      <c r="J9" s="340" t="s">
        <v>464</v>
      </c>
    </row>
    <row r="10" spans="1:10" ht="21" customHeight="1">
      <c r="A10" s="231"/>
      <c r="B10" s="232"/>
      <c r="C10" s="233"/>
      <c r="D10" s="107" t="s">
        <v>76</v>
      </c>
      <c r="E10" s="10" t="s">
        <v>387</v>
      </c>
      <c r="F10" s="74">
        <v>2550</v>
      </c>
      <c r="G10" s="171"/>
      <c r="H10" s="165">
        <v>1550</v>
      </c>
      <c r="I10" s="347"/>
      <c r="J10" s="340" t="s">
        <v>464</v>
      </c>
    </row>
    <row r="11" spans="1:10" ht="21" customHeight="1">
      <c r="A11" s="231"/>
      <c r="B11" s="232"/>
      <c r="C11" s="233"/>
      <c r="D11" s="107" t="s">
        <v>77</v>
      </c>
      <c r="E11" s="10" t="s">
        <v>459</v>
      </c>
      <c r="F11" s="74">
        <v>2300</v>
      </c>
      <c r="G11" s="171"/>
      <c r="H11" s="165">
        <v>1500</v>
      </c>
      <c r="I11" s="347"/>
      <c r="J11" s="340" t="s">
        <v>464</v>
      </c>
    </row>
    <row r="12" spans="1:10" ht="21" customHeight="1">
      <c r="A12" s="231"/>
      <c r="B12" s="232"/>
      <c r="C12" s="233"/>
      <c r="D12" s="107" t="s">
        <v>78</v>
      </c>
      <c r="E12" s="10" t="s">
        <v>460</v>
      </c>
      <c r="F12" s="74">
        <v>4450</v>
      </c>
      <c r="G12" s="171"/>
      <c r="H12" s="165">
        <v>2250</v>
      </c>
      <c r="I12" s="347"/>
      <c r="J12" s="340" t="s">
        <v>464</v>
      </c>
    </row>
    <row r="13" spans="1:10" ht="21" customHeight="1">
      <c r="A13" s="231"/>
      <c r="B13" s="232"/>
      <c r="C13" s="233"/>
      <c r="D13" s="107" t="s">
        <v>79</v>
      </c>
      <c r="E13" s="10" t="s">
        <v>340</v>
      </c>
      <c r="F13" s="74">
        <v>4000</v>
      </c>
      <c r="G13" s="171"/>
      <c r="H13" s="165">
        <v>1950</v>
      </c>
      <c r="I13" s="347"/>
      <c r="J13" s="340" t="s">
        <v>464</v>
      </c>
    </row>
    <row r="14" spans="1:10" ht="21" customHeight="1">
      <c r="A14" s="231"/>
      <c r="B14" s="232"/>
      <c r="C14" s="233"/>
      <c r="D14" s="107" t="s">
        <v>80</v>
      </c>
      <c r="E14" s="10" t="s">
        <v>341</v>
      </c>
      <c r="F14" s="74">
        <v>4450</v>
      </c>
      <c r="G14" s="171"/>
      <c r="H14" s="165">
        <v>2350</v>
      </c>
      <c r="I14" s="347"/>
      <c r="J14" s="340" t="s">
        <v>464</v>
      </c>
    </row>
    <row r="15" spans="1:10" ht="21" customHeight="1">
      <c r="A15" s="231"/>
      <c r="B15" s="232"/>
      <c r="C15" s="233"/>
      <c r="D15" s="107" t="s">
        <v>81</v>
      </c>
      <c r="E15" s="10" t="s">
        <v>342</v>
      </c>
      <c r="F15" s="74">
        <v>5350</v>
      </c>
      <c r="G15" s="171"/>
      <c r="H15" s="165">
        <v>2500</v>
      </c>
      <c r="I15" s="347"/>
      <c r="J15" s="340" t="s">
        <v>464</v>
      </c>
    </row>
    <row r="16" spans="1:10" ht="21" customHeight="1">
      <c r="A16" s="231"/>
      <c r="B16" s="232"/>
      <c r="C16" s="233"/>
      <c r="D16" s="107" t="s">
        <v>82</v>
      </c>
      <c r="E16" s="10" t="s">
        <v>455</v>
      </c>
      <c r="F16" s="74">
        <v>3550</v>
      </c>
      <c r="G16" s="171"/>
      <c r="H16" s="165">
        <v>1800</v>
      </c>
      <c r="I16" s="347"/>
      <c r="J16" s="340" t="s">
        <v>464</v>
      </c>
    </row>
    <row r="17" spans="1:10" ht="21" customHeight="1">
      <c r="A17" s="231"/>
      <c r="B17" s="232"/>
      <c r="C17" s="233"/>
      <c r="D17" s="107" t="s">
        <v>83</v>
      </c>
      <c r="E17" s="10" t="s">
        <v>343</v>
      </c>
      <c r="F17" s="74">
        <v>5800</v>
      </c>
      <c r="G17" s="171"/>
      <c r="H17" s="165">
        <v>2800</v>
      </c>
      <c r="I17" s="347"/>
      <c r="J17" s="340" t="s">
        <v>464</v>
      </c>
    </row>
    <row r="18" spans="1:10" ht="21" customHeight="1">
      <c r="A18" s="231"/>
      <c r="B18" s="232"/>
      <c r="C18" s="233"/>
      <c r="D18" s="107" t="s">
        <v>84</v>
      </c>
      <c r="E18" s="10" t="s">
        <v>307</v>
      </c>
      <c r="F18" s="74">
        <v>4750</v>
      </c>
      <c r="G18" s="171"/>
      <c r="H18" s="165">
        <v>1900</v>
      </c>
      <c r="I18" s="347"/>
      <c r="J18" s="340" t="s">
        <v>464</v>
      </c>
    </row>
    <row r="19" spans="1:10" ht="21" customHeight="1">
      <c r="A19" s="231"/>
      <c r="B19" s="232"/>
      <c r="C19" s="233"/>
      <c r="D19" s="107" t="s">
        <v>85</v>
      </c>
      <c r="E19" s="10" t="s">
        <v>344</v>
      </c>
      <c r="F19" s="74">
        <v>1750</v>
      </c>
      <c r="G19" s="171"/>
      <c r="H19" s="165">
        <v>900</v>
      </c>
      <c r="I19" s="347"/>
      <c r="J19" s="340" t="s">
        <v>464</v>
      </c>
    </row>
    <row r="20" spans="1:10" ht="21" customHeight="1">
      <c r="A20" s="231"/>
      <c r="B20" s="232"/>
      <c r="C20" s="233"/>
      <c r="D20" s="107" t="s">
        <v>86</v>
      </c>
      <c r="E20" s="10" t="s">
        <v>308</v>
      </c>
      <c r="F20" s="74">
        <v>6000</v>
      </c>
      <c r="G20" s="171"/>
      <c r="H20" s="165">
        <v>2450</v>
      </c>
      <c r="I20" s="347"/>
      <c r="J20" s="340" t="s">
        <v>464</v>
      </c>
    </row>
    <row r="21" spans="1:10" ht="21" customHeight="1">
      <c r="A21" s="231"/>
      <c r="B21" s="232"/>
      <c r="C21" s="233"/>
      <c r="D21" s="107" t="s">
        <v>87</v>
      </c>
      <c r="E21" s="10" t="s">
        <v>309</v>
      </c>
      <c r="F21" s="74">
        <v>3250</v>
      </c>
      <c r="G21" s="171"/>
      <c r="H21" s="165">
        <v>1600</v>
      </c>
      <c r="I21" s="347"/>
      <c r="J21" s="340" t="s">
        <v>464</v>
      </c>
    </row>
    <row r="22" spans="1:10" ht="21" customHeight="1">
      <c r="A22" s="231"/>
      <c r="B22" s="232"/>
      <c r="C22" s="233"/>
      <c r="D22" s="107" t="s">
        <v>88</v>
      </c>
      <c r="E22" s="10" t="s">
        <v>310</v>
      </c>
      <c r="F22" s="74">
        <v>4500</v>
      </c>
      <c r="G22" s="171"/>
      <c r="H22" s="165">
        <v>2150</v>
      </c>
      <c r="I22" s="347"/>
      <c r="J22" s="340" t="s">
        <v>464</v>
      </c>
    </row>
    <row r="23" spans="1:10" ht="21" customHeight="1">
      <c r="A23" s="231"/>
      <c r="B23" s="232"/>
      <c r="C23" s="233"/>
      <c r="D23" s="107" t="s">
        <v>89</v>
      </c>
      <c r="E23" s="10" t="s">
        <v>249</v>
      </c>
      <c r="F23" s="74">
        <v>4100</v>
      </c>
      <c r="G23" s="171"/>
      <c r="H23" s="165">
        <v>1850</v>
      </c>
      <c r="I23" s="347"/>
      <c r="J23" s="340" t="s">
        <v>464</v>
      </c>
    </row>
    <row r="24" spans="1:10" ht="21" customHeight="1">
      <c r="A24" s="231"/>
      <c r="B24" s="232"/>
      <c r="C24" s="233"/>
      <c r="D24" s="107" t="s">
        <v>90</v>
      </c>
      <c r="E24" s="10" t="s">
        <v>311</v>
      </c>
      <c r="F24" s="74">
        <v>3850</v>
      </c>
      <c r="G24" s="171"/>
      <c r="H24" s="165">
        <v>1550</v>
      </c>
      <c r="I24" s="347"/>
      <c r="J24" s="340" t="s">
        <v>464</v>
      </c>
    </row>
    <row r="25" spans="1:10" ht="21" customHeight="1">
      <c r="A25" s="231"/>
      <c r="B25" s="232"/>
      <c r="C25" s="233"/>
      <c r="D25" s="107" t="s">
        <v>91</v>
      </c>
      <c r="E25" s="10" t="s">
        <v>312</v>
      </c>
      <c r="F25" s="74">
        <v>4000</v>
      </c>
      <c r="G25" s="171"/>
      <c r="H25" s="165">
        <v>1900</v>
      </c>
      <c r="I25" s="347"/>
      <c r="J25" s="340" t="s">
        <v>464</v>
      </c>
    </row>
    <row r="26" spans="1:10" ht="21" customHeight="1">
      <c r="A26" s="231"/>
      <c r="B26" s="232"/>
      <c r="C26" s="233"/>
      <c r="D26" s="107" t="s">
        <v>92</v>
      </c>
      <c r="E26" s="10" t="s">
        <v>313</v>
      </c>
      <c r="F26" s="74">
        <v>2500</v>
      </c>
      <c r="G26" s="171"/>
      <c r="H26" s="165">
        <v>1200</v>
      </c>
      <c r="I26" s="347"/>
      <c r="J26" s="340" t="s">
        <v>464</v>
      </c>
    </row>
    <row r="27" spans="1:10" ht="21" customHeight="1">
      <c r="A27" s="231"/>
      <c r="B27" s="232"/>
      <c r="C27" s="233"/>
      <c r="D27" s="107" t="s">
        <v>93</v>
      </c>
      <c r="E27" s="10" t="s">
        <v>345</v>
      </c>
      <c r="F27" s="74">
        <v>2850</v>
      </c>
      <c r="G27" s="171"/>
      <c r="H27" s="165">
        <v>1450</v>
      </c>
      <c r="I27" s="347"/>
      <c r="J27" s="340" t="s">
        <v>464</v>
      </c>
    </row>
    <row r="28" spans="1:10" ht="21" customHeight="1">
      <c r="A28" s="231"/>
      <c r="B28" s="232"/>
      <c r="C28" s="233"/>
      <c r="D28" s="107" t="s">
        <v>94</v>
      </c>
      <c r="E28" s="10" t="s">
        <v>452</v>
      </c>
      <c r="F28" s="74">
        <v>4750</v>
      </c>
      <c r="G28" s="171"/>
      <c r="H28" s="165">
        <v>2450</v>
      </c>
      <c r="I28" s="347"/>
      <c r="J28" s="340" t="s">
        <v>464</v>
      </c>
    </row>
    <row r="29" spans="1:10" ht="21" customHeight="1">
      <c r="A29" s="231"/>
      <c r="B29" s="232"/>
      <c r="C29" s="233"/>
      <c r="D29" s="107" t="s">
        <v>95</v>
      </c>
      <c r="E29" s="10" t="s">
        <v>451</v>
      </c>
      <c r="F29" s="74">
        <v>4350</v>
      </c>
      <c r="G29" s="171"/>
      <c r="H29" s="165">
        <v>2300</v>
      </c>
      <c r="I29" s="347"/>
      <c r="J29" s="340" t="s">
        <v>464</v>
      </c>
    </row>
    <row r="30" spans="1:10" ht="21" customHeight="1">
      <c r="A30" s="231"/>
      <c r="B30" s="232"/>
      <c r="C30" s="233"/>
      <c r="D30" s="107" t="s">
        <v>96</v>
      </c>
      <c r="E30" s="10" t="s">
        <v>381</v>
      </c>
      <c r="F30" s="74">
        <v>4900</v>
      </c>
      <c r="G30" s="171"/>
      <c r="H30" s="165">
        <v>3300</v>
      </c>
      <c r="I30" s="347"/>
      <c r="J30" s="340" t="s">
        <v>464</v>
      </c>
    </row>
    <row r="31" spans="1:10" ht="21" customHeight="1">
      <c r="A31" s="231"/>
      <c r="B31" s="232"/>
      <c r="C31" s="233"/>
      <c r="D31" s="107" t="s">
        <v>97</v>
      </c>
      <c r="E31" s="10" t="s">
        <v>388</v>
      </c>
      <c r="F31" s="74">
        <v>3500</v>
      </c>
      <c r="G31" s="171"/>
      <c r="H31" s="165">
        <v>1950</v>
      </c>
      <c r="I31" s="347"/>
      <c r="J31" s="340" t="s">
        <v>464</v>
      </c>
    </row>
    <row r="32" spans="1:10" ht="21" customHeight="1">
      <c r="A32" s="231"/>
      <c r="B32" s="232"/>
      <c r="C32" s="233"/>
      <c r="D32" s="107" t="s">
        <v>98</v>
      </c>
      <c r="E32" s="10" t="s">
        <v>389</v>
      </c>
      <c r="F32" s="74">
        <v>2400</v>
      </c>
      <c r="G32" s="171"/>
      <c r="H32" s="165">
        <v>1350</v>
      </c>
      <c r="I32" s="347"/>
      <c r="J32" s="340" t="s">
        <v>464</v>
      </c>
    </row>
    <row r="33" spans="1:10" ht="21" customHeight="1">
      <c r="A33" s="231"/>
      <c r="B33" s="232"/>
      <c r="C33" s="233"/>
      <c r="D33" s="107" t="s">
        <v>99</v>
      </c>
      <c r="E33" s="10" t="s">
        <v>270</v>
      </c>
      <c r="F33" s="74">
        <v>2400</v>
      </c>
      <c r="G33" s="171"/>
      <c r="H33" s="165">
        <v>1150</v>
      </c>
      <c r="I33" s="347"/>
      <c r="J33" s="340" t="s">
        <v>464</v>
      </c>
    </row>
    <row r="34" spans="1:10" ht="21" customHeight="1">
      <c r="A34" s="231"/>
      <c r="B34" s="232"/>
      <c r="C34" s="233"/>
      <c r="D34" s="107" t="s">
        <v>100</v>
      </c>
      <c r="E34" s="10" t="s">
        <v>271</v>
      </c>
      <c r="F34" s="74">
        <v>2150</v>
      </c>
      <c r="G34" s="171"/>
      <c r="H34" s="165">
        <v>1000</v>
      </c>
      <c r="I34" s="347"/>
      <c r="J34" s="340" t="s">
        <v>464</v>
      </c>
    </row>
    <row r="35" spans="1:10" ht="21" customHeight="1">
      <c r="A35" s="231"/>
      <c r="B35" s="232"/>
      <c r="C35" s="233"/>
      <c r="D35" s="107"/>
      <c r="E35" s="10"/>
      <c r="F35" s="9"/>
      <c r="G35" s="172"/>
      <c r="H35" s="165"/>
      <c r="I35" s="347"/>
      <c r="J35" s="348"/>
    </row>
    <row r="36" spans="1:10" ht="21" customHeight="1">
      <c r="A36" s="242"/>
      <c r="B36" s="243"/>
      <c r="C36" s="244"/>
      <c r="D36" s="108"/>
      <c r="E36" s="24"/>
      <c r="F36" s="11"/>
      <c r="G36" s="173"/>
      <c r="H36" s="156"/>
      <c r="I36" s="347"/>
      <c r="J36" s="348"/>
    </row>
    <row r="37" spans="1:10" ht="21" customHeight="1">
      <c r="A37" s="242"/>
      <c r="B37" s="243"/>
      <c r="C37" s="244"/>
      <c r="D37" s="108"/>
      <c r="E37" s="24"/>
      <c r="F37" s="11"/>
      <c r="G37" s="173"/>
      <c r="H37" s="156"/>
      <c r="I37" s="347"/>
      <c r="J37" s="348"/>
    </row>
    <row r="38" spans="1:10" ht="21" customHeight="1">
      <c r="A38" s="242"/>
      <c r="B38" s="243"/>
      <c r="C38" s="244"/>
      <c r="D38" s="108"/>
      <c r="E38" s="24"/>
      <c r="F38" s="11"/>
      <c r="G38" s="173"/>
      <c r="H38" s="156"/>
      <c r="I38" s="347"/>
      <c r="J38" s="348"/>
    </row>
    <row r="39" spans="1:10" ht="21" customHeight="1">
      <c r="A39" s="242"/>
      <c r="B39" s="243"/>
      <c r="C39" s="244"/>
      <c r="D39" s="108"/>
      <c r="E39" s="24"/>
      <c r="F39" s="11"/>
      <c r="G39" s="173"/>
      <c r="H39" s="156"/>
      <c r="I39" s="347"/>
      <c r="J39" s="348"/>
    </row>
    <row r="40" spans="1:10" ht="21" customHeight="1">
      <c r="A40" s="242"/>
      <c r="B40" s="243"/>
      <c r="C40" s="244"/>
      <c r="D40" s="108"/>
      <c r="E40" s="24"/>
      <c r="F40" s="11"/>
      <c r="G40" s="173"/>
      <c r="H40" s="156"/>
      <c r="I40" s="347"/>
      <c r="J40" s="348"/>
    </row>
    <row r="41" spans="1:10" ht="21" customHeight="1">
      <c r="A41" s="242"/>
      <c r="B41" s="243"/>
      <c r="C41" s="244"/>
      <c r="D41" s="108"/>
      <c r="E41" s="24"/>
      <c r="F41" s="11"/>
      <c r="G41" s="173"/>
      <c r="H41" s="156"/>
      <c r="I41" s="347"/>
      <c r="J41" s="348"/>
    </row>
    <row r="42" spans="1:10" ht="21" customHeight="1">
      <c r="A42" s="242"/>
      <c r="B42" s="243"/>
      <c r="C42" s="244"/>
      <c r="D42" s="108"/>
      <c r="E42" s="24"/>
      <c r="F42" s="11"/>
      <c r="G42" s="173"/>
      <c r="H42" s="156"/>
      <c r="I42" s="347"/>
      <c r="J42" s="348"/>
    </row>
    <row r="43" spans="1:10" ht="21" customHeight="1">
      <c r="A43" s="242"/>
      <c r="B43" s="243"/>
      <c r="C43" s="244"/>
      <c r="D43" s="108"/>
      <c r="E43" s="24"/>
      <c r="F43" s="11"/>
      <c r="G43" s="173"/>
      <c r="H43" s="156"/>
      <c r="I43" s="347"/>
      <c r="J43" s="348"/>
    </row>
    <row r="44" spans="1:10" ht="21" customHeight="1">
      <c r="A44" s="242"/>
      <c r="B44" s="243"/>
      <c r="C44" s="244"/>
      <c r="D44" s="108"/>
      <c r="E44" s="24"/>
      <c r="F44" s="11"/>
      <c r="G44" s="173"/>
      <c r="H44" s="156"/>
      <c r="I44" s="347"/>
      <c r="J44" s="348"/>
    </row>
    <row r="45" spans="1:10" ht="21" customHeight="1">
      <c r="A45" s="242"/>
      <c r="B45" s="243"/>
      <c r="C45" s="244"/>
      <c r="D45" s="108"/>
      <c r="E45" s="24"/>
      <c r="F45" s="11"/>
      <c r="G45" s="173"/>
      <c r="H45" s="156"/>
      <c r="I45" s="347"/>
      <c r="J45" s="348"/>
    </row>
    <row r="46" spans="1:10" ht="21" customHeight="1">
      <c r="A46" s="242"/>
      <c r="B46" s="243"/>
      <c r="C46" s="244"/>
      <c r="D46" s="108"/>
      <c r="E46" s="24"/>
      <c r="F46" s="11"/>
      <c r="G46" s="173"/>
      <c r="H46" s="156"/>
      <c r="I46" s="347"/>
      <c r="J46" s="348"/>
    </row>
    <row r="47" spans="1:10" ht="21" customHeight="1">
      <c r="A47" s="242"/>
      <c r="B47" s="243"/>
      <c r="C47" s="244"/>
      <c r="D47" s="108"/>
      <c r="E47" s="24"/>
      <c r="F47" s="11"/>
      <c r="G47" s="173"/>
      <c r="H47" s="156"/>
      <c r="I47" s="349"/>
      <c r="J47" s="350"/>
    </row>
    <row r="48" spans="1:10" s="20" customFormat="1" ht="21" customHeight="1">
      <c r="A48" s="12"/>
      <c r="B48" s="13"/>
      <c r="C48" s="14"/>
      <c r="D48" s="109"/>
      <c r="E48" s="127" t="str">
        <f>CONCATENATE(FIXED(COUNTA(E5:E47),0,0),"　店")</f>
        <v>30　店</v>
      </c>
      <c r="F48" s="15">
        <f>SUM(F5:F47)</f>
        <v>121600</v>
      </c>
      <c r="G48" s="16">
        <f>SUM(G5:G47)</f>
        <v>0</v>
      </c>
      <c r="H48" s="17">
        <f>SUM(H5:H47)</f>
        <v>61550</v>
      </c>
      <c r="I48" s="264"/>
      <c r="J48" s="265"/>
    </row>
    <row r="49" spans="1:10" s="20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K1:K2 M1:IV2"/>
    <dataValidation type="whole" operator="lessThanOrEqual" showInputMessage="1" showErrorMessage="1" sqref="M5:HJ65536 K3:K65536 M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J10" sqref="J10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5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SUM(A6,A17,A28)</f>
        <v>0</v>
      </c>
    </row>
    <row r="3" spans="4:8" s="134" customFormat="1" ht="24.75" customHeight="1">
      <c r="D3" s="135"/>
      <c r="E3" s="323"/>
      <c r="F3" s="323"/>
      <c r="G3" s="326"/>
      <c r="H3" s="336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74" t="s">
        <v>50</v>
      </c>
      <c r="I4" s="271" t="s">
        <v>462</v>
      </c>
      <c r="J4" s="272" t="s">
        <v>463</v>
      </c>
    </row>
    <row r="5" spans="1:10" ht="21" customHeight="1">
      <c r="A5" s="247" t="s">
        <v>24</v>
      </c>
      <c r="B5" s="229"/>
      <c r="C5" s="230"/>
      <c r="D5" s="106" t="s">
        <v>101</v>
      </c>
      <c r="E5" s="8" t="s">
        <v>394</v>
      </c>
      <c r="F5" s="75">
        <v>3250</v>
      </c>
      <c r="G5" s="175"/>
      <c r="H5" s="167">
        <v>2050</v>
      </c>
      <c r="I5" s="345"/>
      <c r="J5" s="344" t="s">
        <v>464</v>
      </c>
    </row>
    <row r="6" spans="1:10" ht="21" customHeight="1">
      <c r="A6" s="157">
        <f>SUM(G14)</f>
        <v>0</v>
      </c>
      <c r="B6" s="42" t="s">
        <v>20</v>
      </c>
      <c r="C6" s="158">
        <f>SUM(F14)</f>
        <v>23200</v>
      </c>
      <c r="D6" s="107" t="s">
        <v>102</v>
      </c>
      <c r="E6" s="10" t="s">
        <v>250</v>
      </c>
      <c r="F6" s="76">
        <v>8000</v>
      </c>
      <c r="G6" s="176"/>
      <c r="H6" s="165">
        <v>4050</v>
      </c>
      <c r="I6" s="347"/>
      <c r="J6" s="340" t="s">
        <v>464</v>
      </c>
    </row>
    <row r="7" spans="1:10" ht="21" customHeight="1">
      <c r="A7" s="231"/>
      <c r="B7" s="232"/>
      <c r="C7" s="233"/>
      <c r="D7" s="107" t="s">
        <v>103</v>
      </c>
      <c r="E7" s="10" t="s">
        <v>373</v>
      </c>
      <c r="F7" s="76">
        <v>3150</v>
      </c>
      <c r="G7" s="176"/>
      <c r="H7" s="165">
        <v>1900</v>
      </c>
      <c r="I7" s="347"/>
      <c r="J7" s="340" t="s">
        <v>464</v>
      </c>
    </row>
    <row r="8" spans="1:10" ht="21" customHeight="1">
      <c r="A8" s="231"/>
      <c r="B8" s="232"/>
      <c r="C8" s="233"/>
      <c r="D8" s="107" t="s">
        <v>104</v>
      </c>
      <c r="E8" s="10" t="s">
        <v>446</v>
      </c>
      <c r="F8" s="76">
        <v>2950</v>
      </c>
      <c r="G8" s="176"/>
      <c r="H8" s="165">
        <v>1850</v>
      </c>
      <c r="I8" s="347"/>
      <c r="J8" s="340" t="s">
        <v>464</v>
      </c>
    </row>
    <row r="9" spans="1:10" ht="21" customHeight="1">
      <c r="A9" s="231"/>
      <c r="B9" s="232"/>
      <c r="C9" s="233"/>
      <c r="D9" s="116" t="s">
        <v>105</v>
      </c>
      <c r="E9" s="10" t="s">
        <v>304</v>
      </c>
      <c r="F9" s="9">
        <v>3000</v>
      </c>
      <c r="G9" s="172"/>
      <c r="H9" s="165">
        <v>1350</v>
      </c>
      <c r="I9" s="347"/>
      <c r="J9" s="340" t="s">
        <v>464</v>
      </c>
    </row>
    <row r="10" spans="1:10" ht="21" customHeight="1">
      <c r="A10" s="231"/>
      <c r="B10" s="232"/>
      <c r="C10" s="233"/>
      <c r="D10" s="116" t="s">
        <v>106</v>
      </c>
      <c r="E10" s="10" t="s">
        <v>395</v>
      </c>
      <c r="F10" s="9">
        <v>2850</v>
      </c>
      <c r="G10" s="172"/>
      <c r="H10" s="165">
        <v>1450</v>
      </c>
      <c r="I10" s="347"/>
      <c r="J10" s="340" t="s">
        <v>464</v>
      </c>
    </row>
    <row r="11" spans="1:10" ht="21" customHeight="1">
      <c r="A11" s="231"/>
      <c r="B11" s="232"/>
      <c r="C11" s="233"/>
      <c r="D11" s="107"/>
      <c r="E11" s="10"/>
      <c r="F11" s="9"/>
      <c r="G11" s="172"/>
      <c r="H11" s="165"/>
      <c r="I11" s="347"/>
      <c r="J11" s="348"/>
    </row>
    <row r="12" spans="1:10" ht="21" customHeight="1">
      <c r="A12" s="242"/>
      <c r="B12" s="243"/>
      <c r="C12" s="244"/>
      <c r="D12" s="108"/>
      <c r="E12" s="24"/>
      <c r="F12" s="11"/>
      <c r="G12" s="173"/>
      <c r="H12" s="156"/>
      <c r="I12" s="347"/>
      <c r="J12" s="348"/>
    </row>
    <row r="13" spans="1:10" ht="21" customHeight="1">
      <c r="A13" s="237"/>
      <c r="B13" s="238"/>
      <c r="C13" s="239"/>
      <c r="D13" s="111"/>
      <c r="E13" s="128"/>
      <c r="F13" s="19"/>
      <c r="G13" s="177"/>
      <c r="H13" s="166"/>
      <c r="I13" s="349"/>
      <c r="J13" s="350"/>
    </row>
    <row r="14" spans="1:12" s="20" customFormat="1" ht="21" customHeight="1">
      <c r="A14" s="248"/>
      <c r="B14" s="249"/>
      <c r="C14" s="250"/>
      <c r="D14" s="124"/>
      <c r="E14" s="129" t="str">
        <f>CONCATENATE(FIXED(COUNTA(E5:E13),0,0),"　店")</f>
        <v>6　店</v>
      </c>
      <c r="F14" s="32">
        <f>SUM(F5:F13)</f>
        <v>23200</v>
      </c>
      <c r="G14" s="32">
        <f>SUM(G5:G13)</f>
        <v>0</v>
      </c>
      <c r="H14" s="33">
        <f>SUM(H5:H13)</f>
        <v>12650</v>
      </c>
      <c r="I14" s="264"/>
      <c r="J14" s="265"/>
      <c r="L14" s="6"/>
    </row>
    <row r="15" spans="1:12" s="20" customFormat="1" ht="21" customHeight="1">
      <c r="A15" s="56"/>
      <c r="B15" s="251"/>
      <c r="C15" s="251"/>
      <c r="D15" s="125"/>
      <c r="E15" s="103"/>
      <c r="F15" s="101"/>
      <c r="G15" s="103"/>
      <c r="H15" s="102"/>
      <c r="I15" s="264"/>
      <c r="J15" s="265"/>
      <c r="L15" s="6"/>
    </row>
    <row r="16" spans="1:10" ht="21" customHeight="1">
      <c r="A16" s="58" t="s">
        <v>26</v>
      </c>
      <c r="B16" s="229"/>
      <c r="C16" s="252"/>
      <c r="D16" s="106" t="s">
        <v>107</v>
      </c>
      <c r="E16" s="8" t="s">
        <v>384</v>
      </c>
      <c r="F16" s="80">
        <v>3800</v>
      </c>
      <c r="G16" s="178"/>
      <c r="H16" s="167">
        <v>2000</v>
      </c>
      <c r="I16" s="345"/>
      <c r="J16" s="344" t="s">
        <v>464</v>
      </c>
    </row>
    <row r="17" spans="1:10" ht="21" customHeight="1">
      <c r="A17" s="157">
        <f>SUM(G25)</f>
        <v>0</v>
      </c>
      <c r="B17" s="42" t="s">
        <v>28</v>
      </c>
      <c r="C17" s="42">
        <f>SUM(F25)</f>
        <v>16600</v>
      </c>
      <c r="D17" s="118" t="s">
        <v>241</v>
      </c>
      <c r="E17" s="10" t="s">
        <v>397</v>
      </c>
      <c r="F17" s="23">
        <v>3500</v>
      </c>
      <c r="G17" s="54"/>
      <c r="H17" s="165">
        <v>1950</v>
      </c>
      <c r="I17" s="347"/>
      <c r="J17" s="340" t="s">
        <v>464</v>
      </c>
    </row>
    <row r="18" spans="1:10" ht="21" customHeight="1">
      <c r="A18" s="231"/>
      <c r="B18" s="232"/>
      <c r="C18" s="232"/>
      <c r="D18" s="107" t="s">
        <v>108</v>
      </c>
      <c r="E18" s="10" t="s">
        <v>385</v>
      </c>
      <c r="F18" s="81">
        <v>3450</v>
      </c>
      <c r="G18" s="179"/>
      <c r="H18" s="165">
        <v>1950</v>
      </c>
      <c r="I18" s="347"/>
      <c r="J18" s="340" t="s">
        <v>464</v>
      </c>
    </row>
    <row r="19" spans="1:10" ht="21" customHeight="1">
      <c r="A19" s="231"/>
      <c r="B19" s="232"/>
      <c r="C19" s="232"/>
      <c r="D19" s="107" t="s">
        <v>109</v>
      </c>
      <c r="E19" s="10" t="s">
        <v>396</v>
      </c>
      <c r="F19" s="81">
        <v>2600</v>
      </c>
      <c r="G19" s="179"/>
      <c r="H19" s="165">
        <v>1500</v>
      </c>
      <c r="I19" s="347"/>
      <c r="J19" s="340" t="s">
        <v>464</v>
      </c>
    </row>
    <row r="20" spans="1:10" ht="21" customHeight="1">
      <c r="A20" s="157"/>
      <c r="B20" s="59"/>
      <c r="C20" s="59"/>
      <c r="D20" s="107" t="s">
        <v>110</v>
      </c>
      <c r="E20" s="10" t="s">
        <v>374</v>
      </c>
      <c r="F20" s="81">
        <v>1150</v>
      </c>
      <c r="G20" s="179"/>
      <c r="H20" s="165">
        <v>950</v>
      </c>
      <c r="I20" s="347"/>
      <c r="J20" s="340" t="s">
        <v>464</v>
      </c>
    </row>
    <row r="21" spans="1:10" ht="21" customHeight="1">
      <c r="A21" s="157"/>
      <c r="B21" s="42"/>
      <c r="C21" s="158"/>
      <c r="D21" s="118" t="s">
        <v>111</v>
      </c>
      <c r="E21" s="44" t="s">
        <v>386</v>
      </c>
      <c r="F21" s="82">
        <v>1800</v>
      </c>
      <c r="G21" s="180"/>
      <c r="H21" s="189">
        <v>1800</v>
      </c>
      <c r="I21" s="347"/>
      <c r="J21" s="340"/>
    </row>
    <row r="22" spans="1:10" ht="21" customHeight="1">
      <c r="A22" s="186"/>
      <c r="B22" s="59"/>
      <c r="C22" s="187"/>
      <c r="D22" s="118" t="s">
        <v>240</v>
      </c>
      <c r="E22" s="10" t="s">
        <v>375</v>
      </c>
      <c r="F22" s="81">
        <v>300</v>
      </c>
      <c r="G22" s="179"/>
      <c r="H22" s="165">
        <v>300</v>
      </c>
      <c r="I22" s="347"/>
      <c r="J22" s="340"/>
    </row>
    <row r="23" spans="1:10" ht="21" customHeight="1">
      <c r="A23" s="186"/>
      <c r="B23" s="59"/>
      <c r="C23" s="187"/>
      <c r="D23" s="118"/>
      <c r="E23" s="10"/>
      <c r="F23" s="23"/>
      <c r="G23" s="54"/>
      <c r="H23" s="165"/>
      <c r="I23" s="347"/>
      <c r="J23" s="348"/>
    </row>
    <row r="24" spans="1:10" ht="21" customHeight="1">
      <c r="A24" s="186"/>
      <c r="B24" s="59"/>
      <c r="C24" s="187"/>
      <c r="D24" s="118"/>
      <c r="E24" s="10"/>
      <c r="F24" s="23"/>
      <c r="G24" s="54"/>
      <c r="H24" s="165"/>
      <c r="I24" s="349"/>
      <c r="J24" s="350"/>
    </row>
    <row r="25" spans="1:12" s="20" customFormat="1" ht="21" customHeight="1">
      <c r="A25" s="234"/>
      <c r="B25" s="235"/>
      <c r="C25" s="236"/>
      <c r="D25" s="109"/>
      <c r="E25" s="29" t="str">
        <f>CONCATENATE(FIXED(COUNTA(E16:E24),0,0),"　店")</f>
        <v>7　店</v>
      </c>
      <c r="F25" s="16">
        <f>SUM(F16:F24)</f>
        <v>16600</v>
      </c>
      <c r="G25" s="16">
        <f>SUM(G16:G24)</f>
        <v>0</v>
      </c>
      <c r="H25" s="17">
        <f>SUM(H16:H24)</f>
        <v>10450</v>
      </c>
      <c r="I25" s="264"/>
      <c r="J25" s="265"/>
      <c r="L25" s="6"/>
    </row>
    <row r="26" spans="1:12" s="20" customFormat="1" ht="21" customHeight="1">
      <c r="A26" s="183"/>
      <c r="B26" s="184"/>
      <c r="C26" s="185"/>
      <c r="D26" s="119"/>
      <c r="E26" s="24"/>
      <c r="F26" s="25"/>
      <c r="G26" s="25"/>
      <c r="H26" s="156"/>
      <c r="I26" s="264"/>
      <c r="J26" s="265"/>
      <c r="L26" s="6"/>
    </row>
    <row r="27" spans="1:10" ht="21" customHeight="1">
      <c r="A27" s="58" t="s">
        <v>27</v>
      </c>
      <c r="B27" s="60"/>
      <c r="C27" s="188"/>
      <c r="D27" s="106" t="s">
        <v>112</v>
      </c>
      <c r="E27" s="8" t="s">
        <v>329</v>
      </c>
      <c r="F27" s="78">
        <v>1950</v>
      </c>
      <c r="G27" s="181"/>
      <c r="H27" s="167">
        <v>950</v>
      </c>
      <c r="I27" s="345"/>
      <c r="J27" s="344" t="s">
        <v>464</v>
      </c>
    </row>
    <row r="28" spans="1:10" ht="21" customHeight="1">
      <c r="A28" s="186">
        <f>SUM(G48)</f>
        <v>0</v>
      </c>
      <c r="B28" s="59" t="s">
        <v>28</v>
      </c>
      <c r="C28" s="187">
        <f>SUM(F48)</f>
        <v>73150</v>
      </c>
      <c r="D28" s="107" t="s">
        <v>113</v>
      </c>
      <c r="E28" s="10" t="s">
        <v>330</v>
      </c>
      <c r="F28" s="79">
        <v>2450</v>
      </c>
      <c r="G28" s="182"/>
      <c r="H28" s="165">
        <v>1200</v>
      </c>
      <c r="I28" s="347"/>
      <c r="J28" s="340" t="s">
        <v>464</v>
      </c>
    </row>
    <row r="29" spans="1:10" ht="21" customHeight="1">
      <c r="A29" s="186"/>
      <c r="B29" s="59"/>
      <c r="C29" s="187"/>
      <c r="D29" s="107" t="s">
        <v>114</v>
      </c>
      <c r="E29" s="10" t="s">
        <v>331</v>
      </c>
      <c r="F29" s="79">
        <v>5400</v>
      </c>
      <c r="G29" s="182"/>
      <c r="H29" s="165">
        <v>2600</v>
      </c>
      <c r="I29" s="347"/>
      <c r="J29" s="340" t="s">
        <v>464</v>
      </c>
    </row>
    <row r="30" spans="1:10" ht="21" customHeight="1">
      <c r="A30" s="186"/>
      <c r="B30" s="59"/>
      <c r="C30" s="187"/>
      <c r="D30" s="107" t="s">
        <v>115</v>
      </c>
      <c r="E30" s="10" t="s">
        <v>332</v>
      </c>
      <c r="F30" s="79">
        <v>7600</v>
      </c>
      <c r="G30" s="182"/>
      <c r="H30" s="165">
        <v>3500</v>
      </c>
      <c r="I30" s="347"/>
      <c r="J30" s="340" t="s">
        <v>464</v>
      </c>
    </row>
    <row r="31" spans="1:10" ht="21" customHeight="1">
      <c r="A31" s="186"/>
      <c r="B31" s="59"/>
      <c r="C31" s="187"/>
      <c r="D31" s="107" t="s">
        <v>116</v>
      </c>
      <c r="E31" s="10" t="s">
        <v>333</v>
      </c>
      <c r="F31" s="79">
        <v>5100</v>
      </c>
      <c r="G31" s="182"/>
      <c r="H31" s="165">
        <v>2300</v>
      </c>
      <c r="I31" s="347"/>
      <c r="J31" s="340" t="s">
        <v>464</v>
      </c>
    </row>
    <row r="32" spans="1:10" ht="21" customHeight="1">
      <c r="A32" s="186"/>
      <c r="B32" s="59"/>
      <c r="C32" s="187"/>
      <c r="D32" s="107" t="s">
        <v>117</v>
      </c>
      <c r="E32" s="10" t="s">
        <v>334</v>
      </c>
      <c r="F32" s="79">
        <v>3500</v>
      </c>
      <c r="G32" s="182"/>
      <c r="H32" s="165">
        <v>1850</v>
      </c>
      <c r="I32" s="347"/>
      <c r="J32" s="340" t="s">
        <v>464</v>
      </c>
    </row>
    <row r="33" spans="1:10" ht="21" customHeight="1">
      <c r="A33" s="186"/>
      <c r="B33" s="59"/>
      <c r="C33" s="187"/>
      <c r="D33" s="107" t="s">
        <v>118</v>
      </c>
      <c r="E33" s="10" t="s">
        <v>461</v>
      </c>
      <c r="F33" s="79">
        <v>3100</v>
      </c>
      <c r="G33" s="182"/>
      <c r="H33" s="165">
        <v>1950</v>
      </c>
      <c r="I33" s="347"/>
      <c r="J33" s="340" t="s">
        <v>464</v>
      </c>
    </row>
    <row r="34" spans="1:10" ht="21" customHeight="1">
      <c r="A34" s="186"/>
      <c r="B34" s="59"/>
      <c r="C34" s="187"/>
      <c r="D34" s="107" t="s">
        <v>119</v>
      </c>
      <c r="E34" s="10" t="s">
        <v>391</v>
      </c>
      <c r="F34" s="79">
        <v>5300</v>
      </c>
      <c r="G34" s="182"/>
      <c r="H34" s="165">
        <v>2550</v>
      </c>
      <c r="I34" s="347"/>
      <c r="J34" s="340" t="s">
        <v>464</v>
      </c>
    </row>
    <row r="35" spans="1:10" ht="21" customHeight="1">
      <c r="A35" s="186"/>
      <c r="B35" s="59"/>
      <c r="C35" s="187"/>
      <c r="D35" s="107" t="s">
        <v>120</v>
      </c>
      <c r="E35" s="10" t="s">
        <v>335</v>
      </c>
      <c r="F35" s="79">
        <v>4450</v>
      </c>
      <c r="G35" s="182"/>
      <c r="H35" s="165">
        <v>2000</v>
      </c>
      <c r="I35" s="347"/>
      <c r="J35" s="340" t="s">
        <v>464</v>
      </c>
    </row>
    <row r="36" spans="1:10" ht="21" customHeight="1">
      <c r="A36" s="186"/>
      <c r="B36" s="59"/>
      <c r="C36" s="187"/>
      <c r="D36" s="107" t="s">
        <v>121</v>
      </c>
      <c r="E36" s="10" t="s">
        <v>336</v>
      </c>
      <c r="F36" s="79">
        <v>2950</v>
      </c>
      <c r="G36" s="182"/>
      <c r="H36" s="165">
        <v>1400</v>
      </c>
      <c r="I36" s="347"/>
      <c r="J36" s="340" t="s">
        <v>464</v>
      </c>
    </row>
    <row r="37" spans="1:10" ht="21" customHeight="1">
      <c r="A37" s="186"/>
      <c r="B37" s="59"/>
      <c r="C37" s="187"/>
      <c r="D37" s="107" t="s">
        <v>122</v>
      </c>
      <c r="E37" s="10" t="s">
        <v>337</v>
      </c>
      <c r="F37" s="79">
        <v>5050</v>
      </c>
      <c r="G37" s="182"/>
      <c r="H37" s="165">
        <v>1850</v>
      </c>
      <c r="I37" s="347"/>
      <c r="J37" s="340" t="s">
        <v>464</v>
      </c>
    </row>
    <row r="38" spans="1:10" ht="21" customHeight="1">
      <c r="A38" s="186"/>
      <c r="B38" s="59"/>
      <c r="C38" s="187"/>
      <c r="D38" s="107" t="s">
        <v>123</v>
      </c>
      <c r="E38" s="10" t="s">
        <v>338</v>
      </c>
      <c r="F38" s="79">
        <v>14000</v>
      </c>
      <c r="G38" s="182"/>
      <c r="H38" s="165">
        <v>6800</v>
      </c>
      <c r="I38" s="347"/>
      <c r="J38" s="340" t="s">
        <v>464</v>
      </c>
    </row>
    <row r="39" spans="1:10" ht="21" customHeight="1">
      <c r="A39" s="186"/>
      <c r="B39" s="59"/>
      <c r="C39" s="187"/>
      <c r="D39" s="107" t="s">
        <v>124</v>
      </c>
      <c r="E39" s="24" t="s">
        <v>251</v>
      </c>
      <c r="F39" s="79">
        <v>4900</v>
      </c>
      <c r="G39" s="182"/>
      <c r="H39" s="165">
        <v>2600</v>
      </c>
      <c r="I39" s="347"/>
      <c r="J39" s="340" t="s">
        <v>464</v>
      </c>
    </row>
    <row r="40" spans="1:10" ht="21" customHeight="1">
      <c r="A40" s="186"/>
      <c r="B40" s="59"/>
      <c r="C40" s="187"/>
      <c r="D40" s="107" t="s">
        <v>125</v>
      </c>
      <c r="E40" s="126" t="s">
        <v>398</v>
      </c>
      <c r="F40" s="9">
        <v>4100</v>
      </c>
      <c r="G40" s="54"/>
      <c r="H40" s="165">
        <v>2450</v>
      </c>
      <c r="I40" s="347"/>
      <c r="J40" s="340" t="s">
        <v>464</v>
      </c>
    </row>
    <row r="41" spans="1:10" ht="21" customHeight="1">
      <c r="A41" s="186"/>
      <c r="B41" s="59"/>
      <c r="C41" s="187"/>
      <c r="D41" s="118" t="s">
        <v>126</v>
      </c>
      <c r="E41" s="126" t="s">
        <v>339</v>
      </c>
      <c r="F41" s="9">
        <v>3300</v>
      </c>
      <c r="G41" s="54"/>
      <c r="H41" s="165">
        <v>1850</v>
      </c>
      <c r="I41" s="347"/>
      <c r="J41" s="340" t="s">
        <v>464</v>
      </c>
    </row>
    <row r="42" spans="1:10" ht="21" customHeight="1">
      <c r="A42" s="186"/>
      <c r="B42" s="59"/>
      <c r="C42" s="187"/>
      <c r="D42" s="107"/>
      <c r="E42" s="126"/>
      <c r="F42" s="9"/>
      <c r="G42" s="54"/>
      <c r="H42" s="165"/>
      <c r="I42" s="347"/>
      <c r="J42" s="348"/>
    </row>
    <row r="43" spans="1:10" ht="21" customHeight="1">
      <c r="A43" s="231"/>
      <c r="B43" s="232"/>
      <c r="C43" s="233"/>
      <c r="D43" s="107"/>
      <c r="E43" s="126"/>
      <c r="F43" s="9"/>
      <c r="G43" s="54"/>
      <c r="H43" s="165"/>
      <c r="I43" s="347"/>
      <c r="J43" s="348"/>
    </row>
    <row r="44" spans="1:10" ht="21" customHeight="1">
      <c r="A44" s="231"/>
      <c r="B44" s="232"/>
      <c r="C44" s="233"/>
      <c r="D44" s="107"/>
      <c r="E44" s="126"/>
      <c r="F44" s="9"/>
      <c r="G44" s="54"/>
      <c r="H44" s="165"/>
      <c r="I44" s="347"/>
      <c r="J44" s="348"/>
    </row>
    <row r="45" spans="1:10" ht="21" customHeight="1">
      <c r="A45" s="231"/>
      <c r="B45" s="232"/>
      <c r="C45" s="233"/>
      <c r="D45" s="107"/>
      <c r="E45" s="126"/>
      <c r="F45" s="9"/>
      <c r="G45" s="54"/>
      <c r="H45" s="165"/>
      <c r="I45" s="347"/>
      <c r="J45" s="348"/>
    </row>
    <row r="46" spans="1:10" ht="21" customHeight="1">
      <c r="A46" s="231"/>
      <c r="B46" s="232"/>
      <c r="C46" s="233"/>
      <c r="D46" s="107"/>
      <c r="E46" s="126"/>
      <c r="F46" s="9"/>
      <c r="G46" s="54"/>
      <c r="H46" s="165"/>
      <c r="I46" s="347"/>
      <c r="J46" s="348"/>
    </row>
    <row r="47" spans="1:10" ht="21" customHeight="1">
      <c r="A47" s="237"/>
      <c r="B47" s="238"/>
      <c r="C47" s="239"/>
      <c r="D47" s="111"/>
      <c r="E47" s="128"/>
      <c r="F47" s="19"/>
      <c r="G47" s="55"/>
      <c r="H47" s="166"/>
      <c r="I47" s="349"/>
      <c r="J47" s="350"/>
    </row>
    <row r="48" spans="1:10" s="20" customFormat="1" ht="21" customHeight="1">
      <c r="A48" s="30"/>
      <c r="B48" s="31"/>
      <c r="C48" s="31"/>
      <c r="D48" s="124"/>
      <c r="E48" s="35" t="str">
        <f>CONCATENATE(FIXED(COUNTA(E27:E47),0,0),"　店")</f>
        <v>15　店</v>
      </c>
      <c r="F48" s="36">
        <f>SUM(F27:F47)</f>
        <v>73150</v>
      </c>
      <c r="G48" s="36">
        <f>SUM(G27:G47)</f>
        <v>0</v>
      </c>
      <c r="H48" s="136">
        <f>SUM(H27:H47)</f>
        <v>35850</v>
      </c>
      <c r="I48" s="264"/>
      <c r="J48" s="265"/>
    </row>
    <row r="49" spans="1:10" s="77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4 H25:H26 H48">
      <formula1>F5</formula1>
    </dataValidation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16:H24 H27:H47"/>
    <dataValidation operator="lessThanOrEqual" showInputMessage="1" showErrorMessage="1" sqref="K1:K2 M1:IV2"/>
    <dataValidation type="whole" operator="lessThanOrEqual" showInputMessage="1" showErrorMessage="1" sqref="K3:K65536 M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16:G24 G2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5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SUM(A6)</f>
        <v>0</v>
      </c>
    </row>
    <row r="3" spans="4:8" s="134" customFormat="1" ht="24.75" customHeight="1">
      <c r="D3" s="135"/>
      <c r="E3" s="323"/>
      <c r="F3" s="323"/>
      <c r="G3" s="326"/>
      <c r="H3" s="336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74" t="s">
        <v>50</v>
      </c>
      <c r="I4" s="271" t="s">
        <v>462</v>
      </c>
      <c r="J4" s="272" t="s">
        <v>463</v>
      </c>
    </row>
    <row r="5" spans="1:12" ht="21" customHeight="1">
      <c r="A5" s="58" t="s">
        <v>29</v>
      </c>
      <c r="B5" s="229"/>
      <c r="C5" s="230"/>
      <c r="D5" s="106" t="s">
        <v>127</v>
      </c>
      <c r="E5" s="8" t="s">
        <v>272</v>
      </c>
      <c r="F5" s="83">
        <v>3350</v>
      </c>
      <c r="G5" s="190"/>
      <c r="H5" s="167">
        <v>1600</v>
      </c>
      <c r="I5" s="345"/>
      <c r="J5" s="344" t="s">
        <v>464</v>
      </c>
      <c r="K5" s="40"/>
      <c r="L5" s="40"/>
    </row>
    <row r="6" spans="1:12" ht="21" customHeight="1">
      <c r="A6" s="157">
        <f>SUM(G48)</f>
        <v>0</v>
      </c>
      <c r="B6" s="42" t="s">
        <v>30</v>
      </c>
      <c r="C6" s="158">
        <f>SUM(F48)</f>
        <v>102450</v>
      </c>
      <c r="D6" s="107" t="s">
        <v>128</v>
      </c>
      <c r="E6" s="10" t="s">
        <v>273</v>
      </c>
      <c r="F6" s="84">
        <v>2700</v>
      </c>
      <c r="G6" s="191"/>
      <c r="H6" s="165">
        <v>1050</v>
      </c>
      <c r="I6" s="351"/>
      <c r="J6" s="340" t="s">
        <v>464</v>
      </c>
      <c r="K6" s="41"/>
      <c r="L6" s="40"/>
    </row>
    <row r="7" spans="1:12" ht="21" customHeight="1">
      <c r="A7" s="231"/>
      <c r="B7" s="194"/>
      <c r="C7" s="195"/>
      <c r="D7" s="107" t="s">
        <v>129</v>
      </c>
      <c r="E7" s="10" t="s">
        <v>274</v>
      </c>
      <c r="F7" s="84">
        <v>6200</v>
      </c>
      <c r="G7" s="191"/>
      <c r="H7" s="165">
        <v>3000</v>
      </c>
      <c r="I7" s="347"/>
      <c r="J7" s="340" t="s">
        <v>464</v>
      </c>
      <c r="K7" s="40"/>
      <c r="L7" s="40"/>
    </row>
    <row r="8" spans="1:12" ht="21" customHeight="1">
      <c r="A8" s="231"/>
      <c r="B8" s="42"/>
      <c r="C8" s="158"/>
      <c r="D8" s="107" t="s">
        <v>130</v>
      </c>
      <c r="E8" s="10" t="s">
        <v>275</v>
      </c>
      <c r="F8" s="84">
        <v>2550</v>
      </c>
      <c r="G8" s="191"/>
      <c r="H8" s="165">
        <v>1300</v>
      </c>
      <c r="I8" s="347"/>
      <c r="J8" s="340" t="s">
        <v>464</v>
      </c>
      <c r="K8" s="40"/>
      <c r="L8" s="40"/>
    </row>
    <row r="9" spans="1:12" ht="21" customHeight="1">
      <c r="A9" s="231"/>
      <c r="B9" s="232"/>
      <c r="C9" s="233"/>
      <c r="D9" s="107" t="s">
        <v>131</v>
      </c>
      <c r="E9" s="10" t="s">
        <v>255</v>
      </c>
      <c r="F9" s="84">
        <v>7400</v>
      </c>
      <c r="G9" s="191"/>
      <c r="H9" s="165">
        <v>2900</v>
      </c>
      <c r="I9" s="347"/>
      <c r="J9" s="340" t="s">
        <v>464</v>
      </c>
      <c r="K9" s="40"/>
      <c r="L9" s="40"/>
    </row>
    <row r="10" spans="1:12" ht="21" customHeight="1">
      <c r="A10" s="231"/>
      <c r="B10" s="232"/>
      <c r="C10" s="233"/>
      <c r="D10" s="107" t="s">
        <v>238</v>
      </c>
      <c r="E10" s="10" t="s">
        <v>411</v>
      </c>
      <c r="F10" s="84">
        <v>5050</v>
      </c>
      <c r="G10" s="191"/>
      <c r="H10" s="165">
        <v>2200</v>
      </c>
      <c r="I10" s="351"/>
      <c r="J10" s="340" t="s">
        <v>464</v>
      </c>
      <c r="K10" s="41"/>
      <c r="L10" s="40"/>
    </row>
    <row r="11" spans="1:12" ht="21" customHeight="1">
      <c r="A11" s="231"/>
      <c r="B11" s="232"/>
      <c r="C11" s="233"/>
      <c r="D11" s="107" t="s">
        <v>440</v>
      </c>
      <c r="E11" s="10" t="s">
        <v>441</v>
      </c>
      <c r="F11" s="84">
        <v>4400</v>
      </c>
      <c r="G11" s="191"/>
      <c r="H11" s="165">
        <v>1600</v>
      </c>
      <c r="I11" s="347"/>
      <c r="J11" s="340" t="s">
        <v>464</v>
      </c>
      <c r="K11" s="40"/>
      <c r="L11" s="40"/>
    </row>
    <row r="12" spans="1:12" ht="21" customHeight="1">
      <c r="A12" s="231"/>
      <c r="B12" s="42"/>
      <c r="C12" s="158"/>
      <c r="D12" s="107" t="s">
        <v>132</v>
      </c>
      <c r="E12" s="10" t="s">
        <v>256</v>
      </c>
      <c r="F12" s="84">
        <v>4600</v>
      </c>
      <c r="G12" s="191"/>
      <c r="H12" s="165">
        <v>1950</v>
      </c>
      <c r="I12" s="351"/>
      <c r="J12" s="340" t="s">
        <v>464</v>
      </c>
      <c r="K12" s="41"/>
      <c r="L12" s="40"/>
    </row>
    <row r="13" spans="1:12" ht="21" customHeight="1">
      <c r="A13" s="231"/>
      <c r="B13" s="42"/>
      <c r="C13" s="158"/>
      <c r="D13" s="107" t="s">
        <v>133</v>
      </c>
      <c r="E13" s="10" t="s">
        <v>412</v>
      </c>
      <c r="F13" s="84">
        <v>10250</v>
      </c>
      <c r="G13" s="191"/>
      <c r="H13" s="165">
        <v>4350</v>
      </c>
      <c r="I13" s="347"/>
      <c r="J13" s="340" t="s">
        <v>464</v>
      </c>
      <c r="K13" s="40"/>
      <c r="L13" s="40"/>
    </row>
    <row r="14" spans="1:12" ht="21" customHeight="1">
      <c r="A14" s="231"/>
      <c r="B14" s="42"/>
      <c r="C14" s="158"/>
      <c r="D14" s="107" t="s">
        <v>134</v>
      </c>
      <c r="E14" s="10" t="s">
        <v>413</v>
      </c>
      <c r="F14" s="84">
        <v>3150</v>
      </c>
      <c r="G14" s="191"/>
      <c r="H14" s="165">
        <v>1450</v>
      </c>
      <c r="I14" s="347"/>
      <c r="J14" s="340" t="s">
        <v>464</v>
      </c>
      <c r="K14" s="40"/>
      <c r="L14" s="40"/>
    </row>
    <row r="15" spans="1:12" ht="21" customHeight="1">
      <c r="A15" s="231"/>
      <c r="B15" s="42"/>
      <c r="C15" s="158"/>
      <c r="D15" s="107" t="s">
        <v>135</v>
      </c>
      <c r="E15" s="10" t="s">
        <v>276</v>
      </c>
      <c r="F15" s="84">
        <v>2450</v>
      </c>
      <c r="G15" s="191"/>
      <c r="H15" s="165">
        <v>1550</v>
      </c>
      <c r="I15" s="351"/>
      <c r="J15" s="340" t="s">
        <v>464</v>
      </c>
      <c r="K15" s="41"/>
      <c r="L15" s="40"/>
    </row>
    <row r="16" spans="1:12" ht="21" customHeight="1">
      <c r="A16" s="231"/>
      <c r="B16" s="232"/>
      <c r="C16" s="233"/>
      <c r="D16" s="107" t="s">
        <v>136</v>
      </c>
      <c r="E16" s="10" t="s">
        <v>277</v>
      </c>
      <c r="F16" s="84">
        <v>2100</v>
      </c>
      <c r="G16" s="191"/>
      <c r="H16" s="165">
        <v>1350</v>
      </c>
      <c r="I16" s="347"/>
      <c r="J16" s="340" t="s">
        <v>464</v>
      </c>
      <c r="L16" s="40"/>
    </row>
    <row r="17" spans="1:12" ht="21" customHeight="1">
      <c r="A17" s="231"/>
      <c r="B17" s="232"/>
      <c r="C17" s="233"/>
      <c r="D17" s="107" t="s">
        <v>137</v>
      </c>
      <c r="E17" s="10" t="s">
        <v>257</v>
      </c>
      <c r="F17" s="84">
        <v>3200</v>
      </c>
      <c r="G17" s="191"/>
      <c r="H17" s="165">
        <v>1850</v>
      </c>
      <c r="I17" s="347"/>
      <c r="J17" s="340" t="s">
        <v>464</v>
      </c>
      <c r="L17" s="40"/>
    </row>
    <row r="18" spans="1:12" ht="21" customHeight="1">
      <c r="A18" s="157"/>
      <c r="B18" s="42"/>
      <c r="C18" s="158"/>
      <c r="D18" s="107" t="s">
        <v>138</v>
      </c>
      <c r="E18" s="10" t="s">
        <v>258</v>
      </c>
      <c r="F18" s="84">
        <v>2250</v>
      </c>
      <c r="G18" s="191"/>
      <c r="H18" s="165">
        <v>1350</v>
      </c>
      <c r="I18" s="347"/>
      <c r="J18" s="340" t="s">
        <v>464</v>
      </c>
      <c r="L18" s="40"/>
    </row>
    <row r="19" spans="1:12" ht="21" customHeight="1">
      <c r="A19" s="157"/>
      <c r="B19" s="42"/>
      <c r="C19" s="158"/>
      <c r="D19" s="107" t="s">
        <v>139</v>
      </c>
      <c r="E19" s="10" t="s">
        <v>399</v>
      </c>
      <c r="F19" s="84">
        <v>6800</v>
      </c>
      <c r="G19" s="191"/>
      <c r="H19" s="165">
        <v>3300</v>
      </c>
      <c r="I19" s="347"/>
      <c r="J19" s="340" t="s">
        <v>464</v>
      </c>
      <c r="L19" s="40"/>
    </row>
    <row r="20" spans="1:12" ht="21" customHeight="1">
      <c r="A20" s="231"/>
      <c r="B20" s="232"/>
      <c r="C20" s="233"/>
      <c r="D20" s="107" t="s">
        <v>140</v>
      </c>
      <c r="E20" s="10" t="s">
        <v>400</v>
      </c>
      <c r="F20" s="84">
        <v>2550</v>
      </c>
      <c r="G20" s="191"/>
      <c r="H20" s="165">
        <v>1500</v>
      </c>
      <c r="I20" s="347"/>
      <c r="J20" s="340" t="s">
        <v>464</v>
      </c>
      <c r="L20" s="40"/>
    </row>
    <row r="21" spans="1:12" ht="21" customHeight="1">
      <c r="A21" s="231"/>
      <c r="B21" s="232"/>
      <c r="C21" s="233"/>
      <c r="D21" s="107" t="s">
        <v>141</v>
      </c>
      <c r="E21" s="10" t="s">
        <v>300</v>
      </c>
      <c r="F21" s="84">
        <v>4900</v>
      </c>
      <c r="G21" s="191"/>
      <c r="H21" s="165">
        <v>2200</v>
      </c>
      <c r="I21" s="347"/>
      <c r="J21" s="340" t="s">
        <v>464</v>
      </c>
      <c r="L21" s="40"/>
    </row>
    <row r="22" spans="1:12" ht="21" customHeight="1">
      <c r="A22" s="231"/>
      <c r="B22" s="232"/>
      <c r="C22" s="233"/>
      <c r="D22" s="107" t="s">
        <v>142</v>
      </c>
      <c r="E22" s="10" t="s">
        <v>301</v>
      </c>
      <c r="F22" s="84">
        <v>3300</v>
      </c>
      <c r="G22" s="191"/>
      <c r="H22" s="165">
        <v>1550</v>
      </c>
      <c r="I22" s="347"/>
      <c r="J22" s="340" t="s">
        <v>464</v>
      </c>
      <c r="L22" s="40"/>
    </row>
    <row r="23" spans="1:12" ht="21" customHeight="1">
      <c r="A23" s="231"/>
      <c r="B23" s="232"/>
      <c r="C23" s="233"/>
      <c r="D23" s="107" t="s">
        <v>143</v>
      </c>
      <c r="E23" s="10" t="s">
        <v>302</v>
      </c>
      <c r="F23" s="84">
        <v>2550</v>
      </c>
      <c r="G23" s="191"/>
      <c r="H23" s="165">
        <v>1200</v>
      </c>
      <c r="I23" s="347"/>
      <c r="J23" s="340" t="s">
        <v>464</v>
      </c>
      <c r="L23" s="40"/>
    </row>
    <row r="24" spans="1:12" ht="21" customHeight="1">
      <c r="A24" s="231"/>
      <c r="B24" s="232"/>
      <c r="C24" s="233"/>
      <c r="D24" s="107" t="s">
        <v>144</v>
      </c>
      <c r="E24" s="10" t="s">
        <v>303</v>
      </c>
      <c r="F24" s="84">
        <v>4900</v>
      </c>
      <c r="G24" s="191"/>
      <c r="H24" s="165">
        <v>2650</v>
      </c>
      <c r="I24" s="347"/>
      <c r="J24" s="340" t="s">
        <v>464</v>
      </c>
      <c r="L24" s="40"/>
    </row>
    <row r="25" spans="1:12" ht="21" customHeight="1">
      <c r="A25" s="231"/>
      <c r="B25" s="232"/>
      <c r="C25" s="233"/>
      <c r="D25" s="107" t="s">
        <v>145</v>
      </c>
      <c r="E25" s="10" t="s">
        <v>368</v>
      </c>
      <c r="F25" s="84">
        <v>500</v>
      </c>
      <c r="G25" s="191"/>
      <c r="H25" s="165">
        <v>500</v>
      </c>
      <c r="I25" s="347"/>
      <c r="J25" s="340"/>
      <c r="L25" s="40"/>
    </row>
    <row r="26" spans="1:12" ht="21" customHeight="1">
      <c r="A26" s="231"/>
      <c r="B26" s="232"/>
      <c r="C26" s="233"/>
      <c r="D26" s="107" t="s">
        <v>146</v>
      </c>
      <c r="E26" s="10" t="s">
        <v>382</v>
      </c>
      <c r="F26" s="84">
        <v>2800</v>
      </c>
      <c r="G26" s="191"/>
      <c r="H26" s="165">
        <v>1700</v>
      </c>
      <c r="I26" s="347"/>
      <c r="J26" s="340" t="s">
        <v>464</v>
      </c>
      <c r="L26" s="40"/>
    </row>
    <row r="27" spans="1:12" ht="21" customHeight="1">
      <c r="A27" s="231"/>
      <c r="B27" s="232"/>
      <c r="C27" s="233"/>
      <c r="D27" s="107" t="s">
        <v>147</v>
      </c>
      <c r="E27" s="10" t="s">
        <v>383</v>
      </c>
      <c r="F27" s="84">
        <v>3800</v>
      </c>
      <c r="G27" s="191"/>
      <c r="H27" s="165">
        <v>2400</v>
      </c>
      <c r="I27" s="347"/>
      <c r="J27" s="340" t="s">
        <v>464</v>
      </c>
      <c r="L27" s="40"/>
    </row>
    <row r="28" spans="1:12" ht="21" customHeight="1">
      <c r="A28" s="231"/>
      <c r="B28" s="232"/>
      <c r="C28" s="233"/>
      <c r="D28" s="107" t="s">
        <v>148</v>
      </c>
      <c r="E28" s="10" t="s">
        <v>369</v>
      </c>
      <c r="F28" s="84">
        <v>1300</v>
      </c>
      <c r="G28" s="191"/>
      <c r="H28" s="165">
        <v>1300</v>
      </c>
      <c r="I28" s="347"/>
      <c r="J28" s="340"/>
      <c r="L28" s="40"/>
    </row>
    <row r="29" spans="1:12" ht="21" customHeight="1">
      <c r="A29" s="157"/>
      <c r="B29" s="42"/>
      <c r="C29" s="158"/>
      <c r="D29" s="107" t="s">
        <v>149</v>
      </c>
      <c r="E29" s="10" t="s">
        <v>370</v>
      </c>
      <c r="F29" s="84">
        <v>750</v>
      </c>
      <c r="G29" s="191"/>
      <c r="H29" s="165">
        <v>750</v>
      </c>
      <c r="I29" s="347"/>
      <c r="J29" s="340"/>
      <c r="L29" s="40"/>
    </row>
    <row r="30" spans="1:12" ht="21" customHeight="1">
      <c r="A30" s="231"/>
      <c r="B30" s="232"/>
      <c r="C30" s="233"/>
      <c r="D30" s="107" t="s">
        <v>150</v>
      </c>
      <c r="E30" s="10" t="s">
        <v>252</v>
      </c>
      <c r="F30" s="85">
        <v>2800</v>
      </c>
      <c r="G30" s="192"/>
      <c r="H30" s="165">
        <v>1500</v>
      </c>
      <c r="I30" s="347"/>
      <c r="J30" s="340" t="s">
        <v>464</v>
      </c>
      <c r="L30" s="40"/>
    </row>
    <row r="31" spans="1:12" ht="21" customHeight="1">
      <c r="A31" s="231"/>
      <c r="B31" s="232"/>
      <c r="C31" s="233"/>
      <c r="D31" s="107" t="s">
        <v>151</v>
      </c>
      <c r="E31" s="10" t="s">
        <v>438</v>
      </c>
      <c r="F31" s="85">
        <v>3750</v>
      </c>
      <c r="G31" s="192"/>
      <c r="H31" s="165">
        <v>2650</v>
      </c>
      <c r="I31" s="347"/>
      <c r="J31" s="340" t="s">
        <v>464</v>
      </c>
      <c r="L31" s="40"/>
    </row>
    <row r="32" spans="1:12" ht="21" customHeight="1">
      <c r="A32" s="231"/>
      <c r="B32" s="232"/>
      <c r="C32" s="233"/>
      <c r="D32" s="107" t="s">
        <v>152</v>
      </c>
      <c r="E32" s="10" t="s">
        <v>407</v>
      </c>
      <c r="F32" s="85">
        <v>550</v>
      </c>
      <c r="G32" s="192"/>
      <c r="H32" s="165">
        <v>550</v>
      </c>
      <c r="I32" s="347"/>
      <c r="J32" s="340"/>
      <c r="L32" s="40"/>
    </row>
    <row r="33" spans="1:12" ht="21" customHeight="1">
      <c r="A33" s="231"/>
      <c r="B33" s="232"/>
      <c r="C33" s="233"/>
      <c r="D33" s="107" t="s">
        <v>153</v>
      </c>
      <c r="E33" s="10" t="s">
        <v>408</v>
      </c>
      <c r="F33" s="85">
        <v>400</v>
      </c>
      <c r="G33" s="192"/>
      <c r="H33" s="165">
        <v>400</v>
      </c>
      <c r="I33" s="347"/>
      <c r="J33" s="340"/>
      <c r="L33" s="40"/>
    </row>
    <row r="34" spans="1:12" ht="21" customHeight="1">
      <c r="A34" s="231"/>
      <c r="B34" s="232"/>
      <c r="C34" s="233"/>
      <c r="D34" s="107" t="s">
        <v>154</v>
      </c>
      <c r="E34" s="10" t="s">
        <v>371</v>
      </c>
      <c r="F34" s="85">
        <v>600</v>
      </c>
      <c r="G34" s="192"/>
      <c r="H34" s="165">
        <v>600</v>
      </c>
      <c r="I34" s="347"/>
      <c r="J34" s="340"/>
      <c r="L34" s="40"/>
    </row>
    <row r="35" spans="1:12" ht="21" customHeight="1">
      <c r="A35" s="231"/>
      <c r="B35" s="232"/>
      <c r="C35" s="233"/>
      <c r="D35" s="107" t="s">
        <v>155</v>
      </c>
      <c r="E35" s="10" t="s">
        <v>372</v>
      </c>
      <c r="F35" s="86">
        <v>550</v>
      </c>
      <c r="G35" s="193"/>
      <c r="H35" s="165">
        <v>550</v>
      </c>
      <c r="I35" s="347"/>
      <c r="J35" s="340"/>
      <c r="L35" s="40"/>
    </row>
    <row r="36" spans="1:10" ht="21" customHeight="1">
      <c r="A36" s="231"/>
      <c r="B36" s="232"/>
      <c r="C36" s="233"/>
      <c r="D36" s="107"/>
      <c r="E36" s="10"/>
      <c r="F36" s="23"/>
      <c r="G36" s="54"/>
      <c r="H36" s="165"/>
      <c r="I36" s="347"/>
      <c r="J36" s="348"/>
    </row>
    <row r="37" spans="1:10" ht="21" customHeight="1">
      <c r="A37" s="231"/>
      <c r="B37" s="232"/>
      <c r="C37" s="233"/>
      <c r="D37" s="107"/>
      <c r="E37" s="10"/>
      <c r="F37" s="23"/>
      <c r="G37" s="54"/>
      <c r="H37" s="165"/>
      <c r="I37" s="347"/>
      <c r="J37" s="348"/>
    </row>
    <row r="38" spans="1:10" ht="21" customHeight="1">
      <c r="A38" s="231"/>
      <c r="B38" s="232"/>
      <c r="C38" s="233"/>
      <c r="D38" s="107"/>
      <c r="E38" s="10"/>
      <c r="F38" s="23"/>
      <c r="G38" s="54"/>
      <c r="H38" s="165"/>
      <c r="I38" s="347"/>
      <c r="J38" s="348"/>
    </row>
    <row r="39" spans="1:10" ht="21" customHeight="1">
      <c r="A39" s="231"/>
      <c r="B39" s="232"/>
      <c r="C39" s="233"/>
      <c r="D39" s="107"/>
      <c r="E39" s="10"/>
      <c r="F39" s="23"/>
      <c r="G39" s="54"/>
      <c r="H39" s="165"/>
      <c r="I39" s="347"/>
      <c r="J39" s="348"/>
    </row>
    <row r="40" spans="1:10" ht="21" customHeight="1">
      <c r="A40" s="231"/>
      <c r="B40" s="232"/>
      <c r="C40" s="233"/>
      <c r="D40" s="107"/>
      <c r="E40" s="10"/>
      <c r="F40" s="23"/>
      <c r="G40" s="54"/>
      <c r="H40" s="165"/>
      <c r="I40" s="347"/>
      <c r="J40" s="348"/>
    </row>
    <row r="41" spans="1:10" ht="21" customHeight="1">
      <c r="A41" s="231"/>
      <c r="B41" s="232"/>
      <c r="C41" s="233"/>
      <c r="D41" s="107"/>
      <c r="E41" s="10"/>
      <c r="F41" s="23"/>
      <c r="G41" s="54"/>
      <c r="H41" s="165"/>
      <c r="I41" s="347"/>
      <c r="J41" s="348"/>
    </row>
    <row r="42" spans="1:10" ht="21" customHeight="1">
      <c r="A42" s="231"/>
      <c r="B42" s="232"/>
      <c r="C42" s="233"/>
      <c r="D42" s="107"/>
      <c r="E42" s="10"/>
      <c r="F42" s="23"/>
      <c r="G42" s="54"/>
      <c r="H42" s="165"/>
      <c r="I42" s="347"/>
      <c r="J42" s="348"/>
    </row>
    <row r="43" spans="1:10" ht="21" customHeight="1">
      <c r="A43" s="231"/>
      <c r="B43" s="232"/>
      <c r="C43" s="233"/>
      <c r="D43" s="107"/>
      <c r="E43" s="10"/>
      <c r="F43" s="23"/>
      <c r="G43" s="54"/>
      <c r="H43" s="165"/>
      <c r="I43" s="347"/>
      <c r="J43" s="348"/>
    </row>
    <row r="44" spans="1:10" ht="21" customHeight="1">
      <c r="A44" s="231"/>
      <c r="B44" s="232"/>
      <c r="C44" s="233"/>
      <c r="D44" s="107"/>
      <c r="E44" s="10"/>
      <c r="F44" s="23"/>
      <c r="G44" s="54"/>
      <c r="H44" s="165"/>
      <c r="I44" s="347"/>
      <c r="J44" s="348"/>
    </row>
    <row r="45" spans="1:10" ht="21" customHeight="1">
      <c r="A45" s="231"/>
      <c r="B45" s="232"/>
      <c r="C45" s="233"/>
      <c r="D45" s="107"/>
      <c r="E45" s="10"/>
      <c r="F45" s="23"/>
      <c r="G45" s="54"/>
      <c r="H45" s="165"/>
      <c r="I45" s="347"/>
      <c r="J45" s="348"/>
    </row>
    <row r="46" spans="1:10" ht="21" customHeight="1">
      <c r="A46" s="231"/>
      <c r="B46" s="232"/>
      <c r="C46" s="233"/>
      <c r="D46" s="107"/>
      <c r="E46" s="10"/>
      <c r="F46" s="23"/>
      <c r="G46" s="54"/>
      <c r="H46" s="165"/>
      <c r="I46" s="347"/>
      <c r="J46" s="348"/>
    </row>
    <row r="47" spans="1:10" ht="21" customHeight="1">
      <c r="A47" s="237"/>
      <c r="B47" s="238"/>
      <c r="C47" s="239"/>
      <c r="D47" s="111"/>
      <c r="E47" s="27"/>
      <c r="F47" s="28"/>
      <c r="G47" s="55"/>
      <c r="H47" s="166"/>
      <c r="I47" s="349"/>
      <c r="J47" s="350"/>
    </row>
    <row r="48" spans="1:10" s="20" customFormat="1" ht="21" customHeight="1">
      <c r="A48" s="12"/>
      <c r="B48" s="13"/>
      <c r="C48" s="14"/>
      <c r="D48" s="109"/>
      <c r="E48" s="29" t="str">
        <f>CONCATENATE(FIXED(COUNTA(E5:E47),0,0),"　店")</f>
        <v>31　店</v>
      </c>
      <c r="F48" s="16">
        <f>SUM(F5:F47)</f>
        <v>102450</v>
      </c>
      <c r="G48" s="16">
        <f>SUM(G5:G47)</f>
        <v>0</v>
      </c>
      <c r="H48" s="17">
        <f>SUM(H5:H47)</f>
        <v>52800</v>
      </c>
      <c r="I48" s="264"/>
      <c r="J48" s="265"/>
    </row>
    <row r="49" spans="1:10" s="20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10 K6 K15 K12">
      <formula1>#REF!</formula1>
    </dataValidation>
    <dataValidation operator="lessThanOrEqual" showInputMessage="1" showErrorMessage="1" sqref="M48:IV48 K48 K1:K2 M1:IV2"/>
    <dataValidation type="whole" operator="lessThanOrEqual" showInputMessage="1" showErrorMessage="1" sqref="M25:HJ47 M3:HH4 K3:K5 K20:K47 K49:K65536 M49:HJ65536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5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SUM(A6,A34)</f>
        <v>0</v>
      </c>
    </row>
    <row r="3" spans="4:8" s="134" customFormat="1" ht="24.75" customHeight="1">
      <c r="D3" s="135"/>
      <c r="E3" s="323"/>
      <c r="F3" s="323"/>
      <c r="G3" s="326"/>
      <c r="H3" s="336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74" t="s">
        <v>50</v>
      </c>
      <c r="I4" s="271" t="s">
        <v>462</v>
      </c>
      <c r="J4" s="272" t="s">
        <v>463</v>
      </c>
    </row>
    <row r="5" spans="1:10" ht="21" customHeight="1">
      <c r="A5" s="58" t="s">
        <v>31</v>
      </c>
      <c r="B5" s="229"/>
      <c r="C5" s="230"/>
      <c r="D5" s="106" t="s">
        <v>156</v>
      </c>
      <c r="E5" s="8" t="s">
        <v>443</v>
      </c>
      <c r="F5" s="87">
        <v>4500</v>
      </c>
      <c r="G5" s="196"/>
      <c r="H5" s="167">
        <v>2050</v>
      </c>
      <c r="I5" s="345"/>
      <c r="J5" s="344" t="s">
        <v>464</v>
      </c>
    </row>
    <row r="6" spans="1:10" ht="21" customHeight="1">
      <c r="A6" s="157">
        <f>SUM(G31)</f>
        <v>0</v>
      </c>
      <c r="B6" s="42" t="s">
        <v>25</v>
      </c>
      <c r="C6" s="158">
        <f>SUM(F31)</f>
        <v>60950</v>
      </c>
      <c r="D6" s="107" t="s">
        <v>157</v>
      </c>
      <c r="E6" s="10" t="s">
        <v>320</v>
      </c>
      <c r="F6" s="88">
        <v>6300</v>
      </c>
      <c r="G6" s="197"/>
      <c r="H6" s="165">
        <v>2350</v>
      </c>
      <c r="I6" s="347"/>
      <c r="J6" s="340" t="s">
        <v>464</v>
      </c>
    </row>
    <row r="7" spans="1:10" ht="21" customHeight="1">
      <c r="A7" s="61"/>
      <c r="B7" s="65"/>
      <c r="C7" s="62"/>
      <c r="D7" s="107" t="s">
        <v>158</v>
      </c>
      <c r="E7" s="10" t="s">
        <v>321</v>
      </c>
      <c r="F7" s="88">
        <v>4300</v>
      </c>
      <c r="G7" s="197"/>
      <c r="H7" s="165">
        <v>2600</v>
      </c>
      <c r="I7" s="347"/>
      <c r="J7" s="340" t="s">
        <v>464</v>
      </c>
    </row>
    <row r="8" spans="1:10" ht="21" customHeight="1">
      <c r="A8" s="231"/>
      <c r="B8" s="232"/>
      <c r="C8" s="233"/>
      <c r="D8" s="107" t="s">
        <v>159</v>
      </c>
      <c r="E8" s="10" t="s">
        <v>322</v>
      </c>
      <c r="F8" s="88">
        <v>3750</v>
      </c>
      <c r="G8" s="197"/>
      <c r="H8" s="165">
        <v>1600</v>
      </c>
      <c r="I8" s="347"/>
      <c r="J8" s="340" t="s">
        <v>464</v>
      </c>
    </row>
    <row r="9" spans="1:10" ht="21" customHeight="1">
      <c r="A9" s="231"/>
      <c r="B9" s="232"/>
      <c r="C9" s="233"/>
      <c r="D9" s="107" t="s">
        <v>160</v>
      </c>
      <c r="E9" s="10" t="s">
        <v>323</v>
      </c>
      <c r="F9" s="88">
        <v>3050</v>
      </c>
      <c r="G9" s="197"/>
      <c r="H9" s="165">
        <v>1350</v>
      </c>
      <c r="I9" s="347"/>
      <c r="J9" s="340" t="s">
        <v>464</v>
      </c>
    </row>
    <row r="10" spans="1:10" ht="21" customHeight="1">
      <c r="A10" s="231"/>
      <c r="B10" s="232"/>
      <c r="C10" s="233"/>
      <c r="D10" s="107" t="s">
        <v>161</v>
      </c>
      <c r="E10" s="10" t="s">
        <v>324</v>
      </c>
      <c r="F10" s="88">
        <v>2700</v>
      </c>
      <c r="G10" s="197"/>
      <c r="H10" s="165">
        <v>1450</v>
      </c>
      <c r="I10" s="347"/>
      <c r="J10" s="340" t="s">
        <v>464</v>
      </c>
    </row>
    <row r="11" spans="1:10" ht="21" customHeight="1">
      <c r="A11" s="231"/>
      <c r="B11" s="232"/>
      <c r="C11" s="233"/>
      <c r="D11" s="107" t="s">
        <v>162</v>
      </c>
      <c r="E11" s="10" t="s">
        <v>444</v>
      </c>
      <c r="F11" s="88">
        <v>5400</v>
      </c>
      <c r="G11" s="197"/>
      <c r="H11" s="165">
        <v>1900</v>
      </c>
      <c r="I11" s="347"/>
      <c r="J11" s="340" t="s">
        <v>464</v>
      </c>
    </row>
    <row r="12" spans="1:10" ht="21" customHeight="1">
      <c r="A12" s="231"/>
      <c r="B12" s="232"/>
      <c r="C12" s="233"/>
      <c r="D12" s="107" t="s">
        <v>163</v>
      </c>
      <c r="E12" s="10" t="s">
        <v>325</v>
      </c>
      <c r="F12" s="88">
        <v>5300</v>
      </c>
      <c r="G12" s="197"/>
      <c r="H12" s="165">
        <v>2200</v>
      </c>
      <c r="I12" s="347"/>
      <c r="J12" s="340" t="s">
        <v>464</v>
      </c>
    </row>
    <row r="13" spans="1:10" ht="21" customHeight="1">
      <c r="A13" s="231"/>
      <c r="B13" s="232"/>
      <c r="C13" s="233"/>
      <c r="D13" s="107" t="s">
        <v>164</v>
      </c>
      <c r="E13" s="10" t="s">
        <v>445</v>
      </c>
      <c r="F13" s="88">
        <v>3900</v>
      </c>
      <c r="G13" s="197"/>
      <c r="H13" s="165">
        <v>1400</v>
      </c>
      <c r="I13" s="347"/>
      <c r="J13" s="340" t="s">
        <v>464</v>
      </c>
    </row>
    <row r="14" spans="1:10" ht="21" customHeight="1">
      <c r="A14" s="231"/>
      <c r="B14" s="232"/>
      <c r="C14" s="233"/>
      <c r="D14" s="107" t="s">
        <v>165</v>
      </c>
      <c r="E14" s="10" t="s">
        <v>326</v>
      </c>
      <c r="F14" s="88">
        <v>3350</v>
      </c>
      <c r="G14" s="197"/>
      <c r="H14" s="165">
        <v>1500</v>
      </c>
      <c r="I14" s="347"/>
      <c r="J14" s="340" t="s">
        <v>464</v>
      </c>
    </row>
    <row r="15" spans="1:10" ht="21" customHeight="1">
      <c r="A15" s="231"/>
      <c r="B15" s="232"/>
      <c r="C15" s="233"/>
      <c r="D15" s="107" t="s">
        <v>166</v>
      </c>
      <c r="E15" s="10" t="s">
        <v>327</v>
      </c>
      <c r="F15" s="88">
        <v>3300</v>
      </c>
      <c r="G15" s="197"/>
      <c r="H15" s="165">
        <v>1600</v>
      </c>
      <c r="I15" s="347"/>
      <c r="J15" s="340" t="s">
        <v>464</v>
      </c>
    </row>
    <row r="16" spans="1:10" ht="21" customHeight="1">
      <c r="A16" s="157"/>
      <c r="B16" s="42"/>
      <c r="C16" s="158"/>
      <c r="D16" s="107" t="s">
        <v>167</v>
      </c>
      <c r="E16" s="10" t="s">
        <v>364</v>
      </c>
      <c r="F16" s="88">
        <v>1300</v>
      </c>
      <c r="G16" s="197"/>
      <c r="H16" s="165">
        <v>1300</v>
      </c>
      <c r="I16" s="347"/>
      <c r="J16" s="340"/>
    </row>
    <row r="17" spans="1:10" ht="21" customHeight="1">
      <c r="A17" s="200"/>
      <c r="B17" s="194"/>
      <c r="C17" s="195"/>
      <c r="D17" s="107" t="s">
        <v>168</v>
      </c>
      <c r="E17" s="10" t="s">
        <v>328</v>
      </c>
      <c r="F17" s="89">
        <v>7150</v>
      </c>
      <c r="G17" s="198"/>
      <c r="H17" s="165">
        <v>3400</v>
      </c>
      <c r="I17" s="347"/>
      <c r="J17" s="340" t="s">
        <v>464</v>
      </c>
    </row>
    <row r="18" spans="1:10" ht="21" customHeight="1">
      <c r="A18" s="200"/>
      <c r="B18" s="194"/>
      <c r="C18" s="195"/>
      <c r="D18" s="107" t="s">
        <v>456</v>
      </c>
      <c r="E18" s="10" t="s">
        <v>457</v>
      </c>
      <c r="F18" s="9">
        <v>4550</v>
      </c>
      <c r="G18" s="54"/>
      <c r="H18" s="165">
        <v>3250</v>
      </c>
      <c r="I18" s="347"/>
      <c r="J18" s="340" t="s">
        <v>464</v>
      </c>
    </row>
    <row r="19" spans="1:10" ht="21" customHeight="1">
      <c r="A19" s="157"/>
      <c r="B19" s="42"/>
      <c r="C19" s="158"/>
      <c r="D19" s="107" t="s">
        <v>169</v>
      </c>
      <c r="E19" s="10" t="s">
        <v>299</v>
      </c>
      <c r="F19" s="9">
        <v>1000</v>
      </c>
      <c r="G19" s="54"/>
      <c r="H19" s="165">
        <v>1000</v>
      </c>
      <c r="I19" s="347"/>
      <c r="J19" s="340"/>
    </row>
    <row r="20" spans="1:10" ht="21" customHeight="1">
      <c r="A20" s="157"/>
      <c r="B20" s="42"/>
      <c r="C20" s="158"/>
      <c r="D20" s="107" t="s">
        <v>170</v>
      </c>
      <c r="E20" s="10" t="s">
        <v>431</v>
      </c>
      <c r="F20" s="9">
        <v>1100</v>
      </c>
      <c r="G20" s="54"/>
      <c r="H20" s="165">
        <v>1100</v>
      </c>
      <c r="I20" s="347"/>
      <c r="J20" s="340"/>
    </row>
    <row r="21" spans="1:10" ht="21" customHeight="1">
      <c r="A21" s="157"/>
      <c r="B21" s="42"/>
      <c r="C21" s="158"/>
      <c r="D21" s="107"/>
      <c r="E21" s="10"/>
      <c r="F21" s="9"/>
      <c r="G21" s="54"/>
      <c r="H21" s="165"/>
      <c r="I21" s="347"/>
      <c r="J21" s="348"/>
    </row>
    <row r="22" spans="1:10" ht="21" customHeight="1">
      <c r="A22" s="157"/>
      <c r="B22" s="42"/>
      <c r="C22" s="158"/>
      <c r="D22" s="107"/>
      <c r="E22" s="10"/>
      <c r="F22" s="9"/>
      <c r="G22" s="54"/>
      <c r="H22" s="165"/>
      <c r="I22" s="347"/>
      <c r="J22" s="348"/>
    </row>
    <row r="23" spans="1:10" ht="21" customHeight="1">
      <c r="A23" s="157"/>
      <c r="B23" s="42"/>
      <c r="C23" s="158"/>
      <c r="D23" s="107"/>
      <c r="E23" s="10"/>
      <c r="F23" s="9"/>
      <c r="G23" s="54"/>
      <c r="H23" s="165"/>
      <c r="I23" s="347"/>
      <c r="J23" s="348"/>
    </row>
    <row r="24" spans="1:10" ht="21" customHeight="1">
      <c r="A24" s="157"/>
      <c r="B24" s="42"/>
      <c r="C24" s="158"/>
      <c r="D24" s="107"/>
      <c r="E24" s="10"/>
      <c r="F24" s="9"/>
      <c r="G24" s="54"/>
      <c r="H24" s="165"/>
      <c r="I24" s="347"/>
      <c r="J24" s="348"/>
    </row>
    <row r="25" spans="1:10" ht="21" customHeight="1">
      <c r="A25" s="157"/>
      <c r="B25" s="42"/>
      <c r="C25" s="158"/>
      <c r="D25" s="107"/>
      <c r="E25" s="10"/>
      <c r="F25" s="9"/>
      <c r="G25" s="54"/>
      <c r="H25" s="165"/>
      <c r="I25" s="347"/>
      <c r="J25" s="348"/>
    </row>
    <row r="26" spans="1:10" ht="21" customHeight="1">
      <c r="A26" s="157"/>
      <c r="B26" s="42"/>
      <c r="C26" s="158"/>
      <c r="D26" s="107"/>
      <c r="E26" s="10"/>
      <c r="F26" s="9"/>
      <c r="G26" s="54"/>
      <c r="H26" s="165"/>
      <c r="I26" s="347"/>
      <c r="J26" s="348"/>
    </row>
    <row r="27" spans="1:10" ht="21" customHeight="1">
      <c r="A27" s="157"/>
      <c r="B27" s="42"/>
      <c r="C27" s="158"/>
      <c r="D27" s="107"/>
      <c r="E27" s="10"/>
      <c r="F27" s="9"/>
      <c r="G27" s="54"/>
      <c r="H27" s="165"/>
      <c r="I27" s="347"/>
      <c r="J27" s="348"/>
    </row>
    <row r="28" spans="1:10" ht="21" customHeight="1">
      <c r="A28" s="157"/>
      <c r="B28" s="42"/>
      <c r="C28" s="158"/>
      <c r="D28" s="107"/>
      <c r="E28" s="10"/>
      <c r="F28" s="9"/>
      <c r="G28" s="54"/>
      <c r="H28" s="165"/>
      <c r="I28" s="347"/>
      <c r="J28" s="348"/>
    </row>
    <row r="29" spans="1:10" ht="21" customHeight="1">
      <c r="A29" s="157"/>
      <c r="B29" s="42"/>
      <c r="C29" s="158"/>
      <c r="D29" s="107"/>
      <c r="E29" s="10"/>
      <c r="F29" s="9"/>
      <c r="G29" s="54"/>
      <c r="H29" s="165"/>
      <c r="I29" s="347"/>
      <c r="J29" s="348"/>
    </row>
    <row r="30" spans="1:10" ht="21" customHeight="1">
      <c r="A30" s="159"/>
      <c r="B30" s="160"/>
      <c r="C30" s="161"/>
      <c r="D30" s="111"/>
      <c r="E30" s="27"/>
      <c r="F30" s="19"/>
      <c r="G30" s="55"/>
      <c r="H30" s="166"/>
      <c r="I30" s="349"/>
      <c r="J30" s="350"/>
    </row>
    <row r="31" spans="1:12" s="20" customFormat="1" ht="21" customHeight="1">
      <c r="A31" s="234"/>
      <c r="B31" s="235"/>
      <c r="C31" s="236"/>
      <c r="D31" s="109"/>
      <c r="E31" s="29" t="str">
        <f>CONCATENATE(FIXED(COUNTA(E5:E30),0,0),"　店")</f>
        <v>16　店</v>
      </c>
      <c r="F31" s="15">
        <f>SUM(F5:F30)</f>
        <v>60950</v>
      </c>
      <c r="G31" s="15">
        <f>SUM(G5:G30)</f>
        <v>0</v>
      </c>
      <c r="H31" s="17">
        <f>SUM(H5:H30)</f>
        <v>30050</v>
      </c>
      <c r="I31" s="264"/>
      <c r="J31" s="265"/>
      <c r="L31" s="6"/>
    </row>
    <row r="32" spans="1:12" s="20" customFormat="1" ht="21" customHeight="1">
      <c r="A32" s="56"/>
      <c r="B32" s="57"/>
      <c r="C32" s="155"/>
      <c r="D32" s="108"/>
      <c r="E32" s="24"/>
      <c r="F32" s="11"/>
      <c r="G32" s="25"/>
      <c r="H32" s="156"/>
      <c r="I32" s="264"/>
      <c r="J32" s="265"/>
      <c r="L32" s="6"/>
    </row>
    <row r="33" spans="1:10" ht="21" customHeight="1">
      <c r="A33" s="58" t="s">
        <v>32</v>
      </c>
      <c r="B33" s="60"/>
      <c r="C33" s="188"/>
      <c r="D33" s="106" t="s">
        <v>171</v>
      </c>
      <c r="E33" s="8" t="s">
        <v>442</v>
      </c>
      <c r="F33" s="7">
        <v>4650</v>
      </c>
      <c r="G33" s="199"/>
      <c r="H33" s="167">
        <v>2550</v>
      </c>
      <c r="I33" s="345"/>
      <c r="J33" s="344" t="s">
        <v>464</v>
      </c>
    </row>
    <row r="34" spans="1:10" ht="21" customHeight="1">
      <c r="A34" s="157">
        <f>SUM(G48)</f>
        <v>0</v>
      </c>
      <c r="B34" s="42" t="s">
        <v>25</v>
      </c>
      <c r="C34" s="158">
        <f>SUM(F48)</f>
        <v>12250</v>
      </c>
      <c r="D34" s="107"/>
      <c r="E34" s="10" t="s">
        <v>253</v>
      </c>
      <c r="F34" s="9"/>
      <c r="G34" s="54"/>
      <c r="H34" s="165"/>
      <c r="I34" s="347"/>
      <c r="J34" s="340"/>
    </row>
    <row r="35" spans="1:10" ht="21" customHeight="1">
      <c r="A35" s="157"/>
      <c r="B35" s="42"/>
      <c r="C35" s="158"/>
      <c r="D35" s="107" t="s">
        <v>173</v>
      </c>
      <c r="E35" s="10" t="s">
        <v>365</v>
      </c>
      <c r="F35" s="9">
        <v>850</v>
      </c>
      <c r="G35" s="54"/>
      <c r="H35" s="165">
        <v>850</v>
      </c>
      <c r="I35" s="347"/>
      <c r="J35" s="340"/>
    </row>
    <row r="36" spans="1:10" ht="21" customHeight="1">
      <c r="A36" s="157"/>
      <c r="B36" s="42"/>
      <c r="C36" s="158"/>
      <c r="D36" s="116" t="s">
        <v>174</v>
      </c>
      <c r="E36" s="10" t="s">
        <v>366</v>
      </c>
      <c r="F36" s="9">
        <v>850</v>
      </c>
      <c r="G36" s="54"/>
      <c r="H36" s="165">
        <v>850</v>
      </c>
      <c r="I36" s="347"/>
      <c r="J36" s="340"/>
    </row>
    <row r="37" spans="1:10" ht="21" customHeight="1">
      <c r="A37" s="157"/>
      <c r="B37" s="42"/>
      <c r="C37" s="158"/>
      <c r="D37" s="116" t="s">
        <v>175</v>
      </c>
      <c r="E37" s="10" t="s">
        <v>367</v>
      </c>
      <c r="F37" s="9">
        <v>1250</v>
      </c>
      <c r="G37" s="54"/>
      <c r="H37" s="165">
        <v>1250</v>
      </c>
      <c r="I37" s="347"/>
      <c r="J37" s="340"/>
    </row>
    <row r="38" spans="1:10" ht="21" customHeight="1">
      <c r="A38" s="157"/>
      <c r="B38" s="42"/>
      <c r="C38" s="158"/>
      <c r="D38" s="116"/>
      <c r="E38" s="10"/>
      <c r="F38" s="9"/>
      <c r="G38" s="54"/>
      <c r="H38" s="165"/>
      <c r="I38" s="347"/>
      <c r="J38" s="348"/>
    </row>
    <row r="39" spans="1:10" ht="21" customHeight="1">
      <c r="A39" s="157"/>
      <c r="B39" s="42"/>
      <c r="C39" s="158"/>
      <c r="D39" s="116"/>
      <c r="E39" s="10"/>
      <c r="F39" s="9"/>
      <c r="G39" s="54"/>
      <c r="H39" s="165"/>
      <c r="I39" s="347"/>
      <c r="J39" s="348"/>
    </row>
    <row r="40" spans="1:10" ht="21" customHeight="1">
      <c r="A40" s="157"/>
      <c r="B40" s="42"/>
      <c r="C40" s="158"/>
      <c r="D40" s="116"/>
      <c r="E40" s="10"/>
      <c r="F40" s="9"/>
      <c r="G40" s="54"/>
      <c r="H40" s="165"/>
      <c r="I40" s="347"/>
      <c r="J40" s="348"/>
    </row>
    <row r="41" spans="1:10" ht="21" customHeight="1">
      <c r="A41" s="157"/>
      <c r="B41" s="42"/>
      <c r="C41" s="158"/>
      <c r="D41" s="116"/>
      <c r="E41" s="10"/>
      <c r="F41" s="9"/>
      <c r="G41" s="54"/>
      <c r="H41" s="165"/>
      <c r="I41" s="347"/>
      <c r="J41" s="348"/>
    </row>
    <row r="42" spans="1:10" ht="21" customHeight="1">
      <c r="A42" s="157"/>
      <c r="B42" s="42"/>
      <c r="C42" s="158"/>
      <c r="D42" s="116"/>
      <c r="E42" s="10"/>
      <c r="F42" s="9"/>
      <c r="G42" s="54"/>
      <c r="H42" s="165"/>
      <c r="I42" s="347"/>
      <c r="J42" s="348"/>
    </row>
    <row r="43" spans="1:10" ht="21" customHeight="1">
      <c r="A43" s="157"/>
      <c r="B43" s="42"/>
      <c r="C43" s="158"/>
      <c r="D43" s="116"/>
      <c r="E43" s="10"/>
      <c r="F43" s="9"/>
      <c r="G43" s="54"/>
      <c r="H43" s="165"/>
      <c r="I43" s="347"/>
      <c r="J43" s="348"/>
    </row>
    <row r="44" spans="1:10" ht="21" customHeight="1">
      <c r="A44" s="157"/>
      <c r="B44" s="42"/>
      <c r="C44" s="158"/>
      <c r="D44" s="116"/>
      <c r="E44" s="10"/>
      <c r="F44" s="9"/>
      <c r="G44" s="54"/>
      <c r="H44" s="165"/>
      <c r="I44" s="347"/>
      <c r="J44" s="348"/>
    </row>
    <row r="45" spans="1:10" ht="21" customHeight="1">
      <c r="A45" s="157"/>
      <c r="B45" s="42"/>
      <c r="C45" s="158"/>
      <c r="D45" s="116"/>
      <c r="E45" s="10"/>
      <c r="F45" s="9"/>
      <c r="G45" s="54"/>
      <c r="H45" s="165"/>
      <c r="I45" s="347"/>
      <c r="J45" s="348"/>
    </row>
    <row r="46" spans="1:10" ht="21" customHeight="1">
      <c r="A46" s="157"/>
      <c r="B46" s="42"/>
      <c r="C46" s="158"/>
      <c r="D46" s="116"/>
      <c r="E46" s="10"/>
      <c r="F46" s="9"/>
      <c r="G46" s="54"/>
      <c r="H46" s="165"/>
      <c r="I46" s="347"/>
      <c r="J46" s="348"/>
    </row>
    <row r="47" spans="1:10" ht="21" customHeight="1">
      <c r="A47" s="159"/>
      <c r="B47" s="160"/>
      <c r="C47" s="161"/>
      <c r="D47" s="111"/>
      <c r="E47" s="27"/>
      <c r="F47" s="19"/>
      <c r="G47" s="55"/>
      <c r="H47" s="166"/>
      <c r="I47" s="349"/>
      <c r="J47" s="350"/>
    </row>
    <row r="48" spans="1:10" s="20" customFormat="1" ht="21" customHeight="1">
      <c r="A48" s="12"/>
      <c r="B48" s="13"/>
      <c r="C48" s="14"/>
      <c r="D48" s="109"/>
      <c r="E48" s="29" t="str">
        <f>CONCATENATE(FIXED(COUNTA(E33:E47),0,0),"　店")</f>
        <v>5　店</v>
      </c>
      <c r="F48" s="15">
        <f>SUM(F33:F47)+'伊勢市・度会郡'!F19</f>
        <v>12250</v>
      </c>
      <c r="G48" s="15">
        <f>SUM(G33:G47)+'伊勢市・度会郡'!G19</f>
        <v>0</v>
      </c>
      <c r="H48" s="17">
        <f>SUM(H33:H47)+'伊勢市・度会郡'!H19</f>
        <v>7900</v>
      </c>
      <c r="I48" s="264"/>
      <c r="J48" s="265"/>
    </row>
    <row r="49" spans="1:10" s="20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21:H32 H5:H17 H19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M5:HI65536 K3:K65536 M3:HH4">
      <formula1>#REF!</formula1>
    </dataValidation>
    <dataValidation operator="lessThanOrEqual" allowBlank="1" showInputMessage="1" showErrorMessage="1" sqref="H3 H33:H46 H20 H1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K1:K2 M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H26" sqref="H26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5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SUM(A29,A6)</f>
        <v>0</v>
      </c>
    </row>
    <row r="3" spans="4:8" s="134" customFormat="1" ht="24.75" customHeight="1">
      <c r="D3" s="135"/>
      <c r="E3" s="323"/>
      <c r="F3" s="323"/>
      <c r="G3" s="326"/>
      <c r="H3" s="336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74" t="s">
        <v>50</v>
      </c>
      <c r="I4" s="271" t="s">
        <v>462</v>
      </c>
      <c r="J4" s="272" t="s">
        <v>463</v>
      </c>
    </row>
    <row r="5" spans="1:10" ht="21" customHeight="1">
      <c r="A5" s="58" t="s">
        <v>33</v>
      </c>
      <c r="B5" s="60"/>
      <c r="C5" s="188"/>
      <c r="D5" s="106" t="s">
        <v>176</v>
      </c>
      <c r="E5" s="8" t="s">
        <v>292</v>
      </c>
      <c r="F5" s="90">
        <v>5650</v>
      </c>
      <c r="G5" s="201"/>
      <c r="H5" s="167">
        <v>2400</v>
      </c>
      <c r="I5" s="345"/>
      <c r="J5" s="344" t="s">
        <v>464</v>
      </c>
    </row>
    <row r="6" spans="1:10" ht="21" customHeight="1">
      <c r="A6" s="157">
        <f>SUM(G26)</f>
        <v>0</v>
      </c>
      <c r="B6" s="42" t="s">
        <v>20</v>
      </c>
      <c r="C6" s="158">
        <f>SUM(F26)</f>
        <v>65350</v>
      </c>
      <c r="D6" s="107" t="s">
        <v>177</v>
      </c>
      <c r="E6" s="10" t="s">
        <v>293</v>
      </c>
      <c r="F6" s="91">
        <v>6200</v>
      </c>
      <c r="G6" s="202"/>
      <c r="H6" s="165">
        <v>2250</v>
      </c>
      <c r="I6" s="347"/>
      <c r="J6" s="340" t="s">
        <v>464</v>
      </c>
    </row>
    <row r="7" spans="1:10" ht="21" customHeight="1">
      <c r="A7" s="157"/>
      <c r="B7" s="42"/>
      <c r="C7" s="158"/>
      <c r="D7" s="107" t="s">
        <v>178</v>
      </c>
      <c r="E7" s="10" t="s">
        <v>294</v>
      </c>
      <c r="F7" s="91">
        <v>6000</v>
      </c>
      <c r="G7" s="202"/>
      <c r="H7" s="165">
        <v>2400</v>
      </c>
      <c r="I7" s="347"/>
      <c r="J7" s="340" t="s">
        <v>464</v>
      </c>
    </row>
    <row r="8" spans="1:10" ht="21" customHeight="1">
      <c r="A8" s="157"/>
      <c r="B8" s="42"/>
      <c r="C8" s="158"/>
      <c r="D8" s="107" t="s">
        <v>179</v>
      </c>
      <c r="E8" s="10" t="s">
        <v>295</v>
      </c>
      <c r="F8" s="91">
        <v>5500</v>
      </c>
      <c r="G8" s="202"/>
      <c r="H8" s="165">
        <v>2050</v>
      </c>
      <c r="I8" s="347"/>
      <c r="J8" s="340" t="s">
        <v>464</v>
      </c>
    </row>
    <row r="9" spans="1:10" ht="21" customHeight="1">
      <c r="A9" s="157"/>
      <c r="B9" s="42"/>
      <c r="C9" s="158"/>
      <c r="D9" s="107" t="s">
        <v>180</v>
      </c>
      <c r="E9" s="10" t="s">
        <v>296</v>
      </c>
      <c r="F9" s="91">
        <v>4000</v>
      </c>
      <c r="G9" s="202"/>
      <c r="H9" s="165">
        <v>1900</v>
      </c>
      <c r="I9" s="347"/>
      <c r="J9" s="340" t="s">
        <v>464</v>
      </c>
    </row>
    <row r="10" spans="1:10" ht="21" customHeight="1">
      <c r="A10" s="157"/>
      <c r="B10" s="42"/>
      <c r="C10" s="158"/>
      <c r="D10" s="107" t="s">
        <v>181</v>
      </c>
      <c r="E10" s="10" t="s">
        <v>297</v>
      </c>
      <c r="F10" s="91">
        <v>5200</v>
      </c>
      <c r="G10" s="202"/>
      <c r="H10" s="165">
        <v>2200</v>
      </c>
      <c r="I10" s="347"/>
      <c r="J10" s="340" t="s">
        <v>464</v>
      </c>
    </row>
    <row r="11" spans="1:10" ht="21" customHeight="1">
      <c r="A11" s="157"/>
      <c r="B11" s="42"/>
      <c r="C11" s="158"/>
      <c r="D11" s="107" t="s">
        <v>182</v>
      </c>
      <c r="E11" s="10" t="s">
        <v>298</v>
      </c>
      <c r="F11" s="91">
        <v>5000</v>
      </c>
      <c r="G11" s="202"/>
      <c r="H11" s="165">
        <v>2000</v>
      </c>
      <c r="I11" s="347"/>
      <c r="J11" s="340" t="s">
        <v>464</v>
      </c>
    </row>
    <row r="12" spans="1:10" ht="21" customHeight="1">
      <c r="A12" s="157"/>
      <c r="B12" s="42"/>
      <c r="C12" s="158"/>
      <c r="D12" s="107" t="s">
        <v>183</v>
      </c>
      <c r="E12" s="10" t="s">
        <v>318</v>
      </c>
      <c r="F12" s="91">
        <v>8400</v>
      </c>
      <c r="G12" s="202"/>
      <c r="H12" s="165">
        <v>3800</v>
      </c>
      <c r="I12" s="347"/>
      <c r="J12" s="340" t="s">
        <v>464</v>
      </c>
    </row>
    <row r="13" spans="1:12" ht="21" customHeight="1">
      <c r="A13" s="157"/>
      <c r="B13" s="42"/>
      <c r="C13" s="158"/>
      <c r="D13" s="107" t="s">
        <v>184</v>
      </c>
      <c r="E13" s="10" t="s">
        <v>254</v>
      </c>
      <c r="F13" s="91">
        <v>3450</v>
      </c>
      <c r="G13" s="202"/>
      <c r="H13" s="165">
        <v>1450</v>
      </c>
      <c r="I13" s="347"/>
      <c r="J13" s="340" t="s">
        <v>464</v>
      </c>
      <c r="L13" s="266"/>
    </row>
    <row r="14" spans="1:10" ht="21" customHeight="1">
      <c r="A14" s="157"/>
      <c r="B14" s="42"/>
      <c r="C14" s="158"/>
      <c r="D14" s="107" t="s">
        <v>185</v>
      </c>
      <c r="E14" s="10" t="s">
        <v>319</v>
      </c>
      <c r="F14" s="9">
        <v>7000</v>
      </c>
      <c r="G14" s="54"/>
      <c r="H14" s="165">
        <v>2950</v>
      </c>
      <c r="I14" s="347"/>
      <c r="J14" s="340" t="s">
        <v>464</v>
      </c>
    </row>
    <row r="15" spans="1:10" ht="21" customHeight="1">
      <c r="A15" s="157"/>
      <c r="B15" s="42"/>
      <c r="C15" s="158"/>
      <c r="D15" s="107" t="s">
        <v>186</v>
      </c>
      <c r="E15" s="10" t="s">
        <v>390</v>
      </c>
      <c r="F15" s="9">
        <v>6850</v>
      </c>
      <c r="G15" s="54"/>
      <c r="H15" s="165">
        <v>3400</v>
      </c>
      <c r="I15" s="347"/>
      <c r="J15" s="340" t="s">
        <v>464</v>
      </c>
    </row>
    <row r="16" spans="1:10" ht="21" customHeight="1">
      <c r="A16" s="231"/>
      <c r="B16" s="232"/>
      <c r="C16" s="233"/>
      <c r="D16" s="107" t="s">
        <v>187</v>
      </c>
      <c r="E16" s="10" t="s">
        <v>436</v>
      </c>
      <c r="F16" s="9">
        <v>2100</v>
      </c>
      <c r="G16" s="54"/>
      <c r="H16" s="165">
        <v>2100</v>
      </c>
      <c r="I16" s="347"/>
      <c r="J16" s="340"/>
    </row>
    <row r="17" spans="1:10" ht="21" customHeight="1">
      <c r="A17" s="231"/>
      <c r="B17" s="232"/>
      <c r="C17" s="233"/>
      <c r="D17" s="107"/>
      <c r="E17" s="10"/>
      <c r="F17" s="9"/>
      <c r="G17" s="54"/>
      <c r="H17" s="165"/>
      <c r="I17" s="347"/>
      <c r="J17" s="348"/>
    </row>
    <row r="18" spans="1:10" ht="21" customHeight="1">
      <c r="A18" s="242"/>
      <c r="B18" s="243"/>
      <c r="C18" s="244"/>
      <c r="D18" s="108"/>
      <c r="E18" s="24"/>
      <c r="F18" s="11"/>
      <c r="G18" s="38"/>
      <c r="H18" s="156"/>
      <c r="I18" s="349"/>
      <c r="J18" s="350"/>
    </row>
    <row r="19" spans="1:10" ht="21" customHeight="1">
      <c r="A19" s="234" t="s">
        <v>32</v>
      </c>
      <c r="B19" s="235"/>
      <c r="C19" s="236"/>
      <c r="D19" s="109" t="s">
        <v>172</v>
      </c>
      <c r="E19" s="261" t="s">
        <v>253</v>
      </c>
      <c r="F19" s="15">
        <v>4650</v>
      </c>
      <c r="G19" s="262"/>
      <c r="H19" s="67">
        <v>2400</v>
      </c>
      <c r="I19" s="264"/>
      <c r="J19" s="274" t="s">
        <v>464</v>
      </c>
    </row>
    <row r="20" spans="1:10" ht="21" customHeight="1">
      <c r="A20" s="258"/>
      <c r="B20" s="259"/>
      <c r="C20" s="260"/>
      <c r="D20" s="118"/>
      <c r="E20" s="44"/>
      <c r="F20" s="45"/>
      <c r="G20" s="208"/>
      <c r="H20" s="189"/>
      <c r="I20" s="345"/>
      <c r="J20" s="346"/>
    </row>
    <row r="21" spans="1:10" ht="21" customHeight="1">
      <c r="A21" s="231"/>
      <c r="B21" s="232"/>
      <c r="C21" s="233"/>
      <c r="D21" s="107"/>
      <c r="E21" s="10"/>
      <c r="F21" s="9"/>
      <c r="G21" s="54"/>
      <c r="H21" s="165"/>
      <c r="I21" s="347"/>
      <c r="J21" s="348"/>
    </row>
    <row r="22" spans="1:10" ht="21" customHeight="1">
      <c r="A22" s="231"/>
      <c r="B22" s="232"/>
      <c r="C22" s="233"/>
      <c r="D22" s="107"/>
      <c r="E22" s="10"/>
      <c r="F22" s="9"/>
      <c r="G22" s="54"/>
      <c r="H22" s="165"/>
      <c r="I22" s="347"/>
      <c r="J22" s="348"/>
    </row>
    <row r="23" spans="1:10" ht="21" customHeight="1">
      <c r="A23" s="231"/>
      <c r="B23" s="232"/>
      <c r="C23" s="233"/>
      <c r="D23" s="107"/>
      <c r="E23" s="10"/>
      <c r="F23" s="9"/>
      <c r="G23" s="54"/>
      <c r="H23" s="165"/>
      <c r="I23" s="347"/>
      <c r="J23" s="348"/>
    </row>
    <row r="24" spans="1:10" ht="21" customHeight="1">
      <c r="A24" s="231"/>
      <c r="B24" s="232"/>
      <c r="C24" s="233"/>
      <c r="D24" s="107"/>
      <c r="E24" s="10"/>
      <c r="F24" s="9"/>
      <c r="G24" s="54"/>
      <c r="H24" s="165"/>
      <c r="I24" s="347"/>
      <c r="J24" s="348"/>
    </row>
    <row r="25" spans="1:10" ht="21" customHeight="1">
      <c r="A25" s="231"/>
      <c r="B25" s="232"/>
      <c r="C25" s="233"/>
      <c r="D25" s="107"/>
      <c r="E25" s="10"/>
      <c r="F25" s="9"/>
      <c r="G25" s="54"/>
      <c r="H25" s="165"/>
      <c r="I25" s="349"/>
      <c r="J25" s="350"/>
    </row>
    <row r="26" spans="1:10" s="20" customFormat="1" ht="21" customHeight="1">
      <c r="A26" s="234"/>
      <c r="B26" s="235"/>
      <c r="C26" s="235"/>
      <c r="D26" s="117"/>
      <c r="E26" s="29" t="str">
        <f>CONCATENATE(FIXED(COUNTA(E5:E18),0,0),"　店")</f>
        <v>12　店</v>
      </c>
      <c r="F26" s="15">
        <f>SUM(F5:F18)</f>
        <v>65350</v>
      </c>
      <c r="G26" s="15">
        <f>SUM(G5:G18)</f>
        <v>0</v>
      </c>
      <c r="H26" s="17">
        <f>SUM(H5:H18)</f>
        <v>28900</v>
      </c>
      <c r="I26" s="264"/>
      <c r="J26" s="265"/>
    </row>
    <row r="27" spans="1:10" s="20" customFormat="1" ht="21" customHeight="1">
      <c r="A27" s="231"/>
      <c r="B27" s="232"/>
      <c r="C27" s="233"/>
      <c r="D27" s="107"/>
      <c r="E27" s="10"/>
      <c r="F27" s="9"/>
      <c r="G27" s="23"/>
      <c r="H27" s="165"/>
      <c r="I27" s="264"/>
      <c r="J27" s="265"/>
    </row>
    <row r="28" spans="1:10" ht="21" customHeight="1">
      <c r="A28" s="205" t="s">
        <v>34</v>
      </c>
      <c r="B28" s="206"/>
      <c r="C28" s="206"/>
      <c r="D28" s="122" t="s">
        <v>188</v>
      </c>
      <c r="E28" s="8" t="s">
        <v>356</v>
      </c>
      <c r="F28" s="92">
        <v>400</v>
      </c>
      <c r="G28" s="203"/>
      <c r="H28" s="167">
        <v>400</v>
      </c>
      <c r="I28" s="345"/>
      <c r="J28" s="344"/>
    </row>
    <row r="29" spans="1:10" ht="21" customHeight="1">
      <c r="A29" s="254">
        <f>SUM(G48)</f>
        <v>0</v>
      </c>
      <c r="B29" s="63" t="s">
        <v>20</v>
      </c>
      <c r="C29" s="255">
        <f>SUM(F48)</f>
        <v>6000</v>
      </c>
      <c r="D29" s="116" t="s">
        <v>189</v>
      </c>
      <c r="E29" s="10" t="s">
        <v>379</v>
      </c>
      <c r="F29" s="93">
        <v>300</v>
      </c>
      <c r="G29" s="204"/>
      <c r="H29" s="165">
        <v>300</v>
      </c>
      <c r="I29" s="347"/>
      <c r="J29" s="340"/>
    </row>
    <row r="30" spans="1:10" ht="21" customHeight="1">
      <c r="A30" s="207"/>
      <c r="B30" s="63"/>
      <c r="C30" s="63"/>
      <c r="D30" s="116" t="s">
        <v>190</v>
      </c>
      <c r="E30" s="10" t="s">
        <v>357</v>
      </c>
      <c r="F30" s="93">
        <v>400</v>
      </c>
      <c r="G30" s="204"/>
      <c r="H30" s="165">
        <v>400</v>
      </c>
      <c r="I30" s="347"/>
      <c r="J30" s="340"/>
    </row>
    <row r="31" spans="1:10" ht="21" customHeight="1">
      <c r="A31" s="207"/>
      <c r="B31" s="63"/>
      <c r="C31" s="63"/>
      <c r="D31" s="116" t="s">
        <v>191</v>
      </c>
      <c r="E31" s="10" t="s">
        <v>358</v>
      </c>
      <c r="F31" s="93">
        <v>450</v>
      </c>
      <c r="G31" s="204"/>
      <c r="H31" s="165">
        <v>450</v>
      </c>
      <c r="I31" s="347"/>
      <c r="J31" s="340"/>
    </row>
    <row r="32" spans="1:10" ht="21" customHeight="1">
      <c r="A32" s="207"/>
      <c r="B32" s="63"/>
      <c r="C32" s="63"/>
      <c r="D32" s="116" t="s">
        <v>192</v>
      </c>
      <c r="E32" s="10" t="s">
        <v>278</v>
      </c>
      <c r="F32" s="219">
        <v>350</v>
      </c>
      <c r="G32" s="204"/>
      <c r="H32" s="165">
        <v>350</v>
      </c>
      <c r="I32" s="347"/>
      <c r="J32" s="340"/>
    </row>
    <row r="33" spans="1:10" ht="21" customHeight="1">
      <c r="A33" s="157"/>
      <c r="B33" s="42"/>
      <c r="C33" s="42"/>
      <c r="D33" s="107" t="s">
        <v>193</v>
      </c>
      <c r="E33" s="10" t="s">
        <v>359</v>
      </c>
      <c r="F33" s="93">
        <v>350</v>
      </c>
      <c r="G33" s="204"/>
      <c r="H33" s="165">
        <v>350</v>
      </c>
      <c r="I33" s="347"/>
      <c r="J33" s="340"/>
    </row>
    <row r="34" spans="1:10" ht="21" customHeight="1">
      <c r="A34" s="157"/>
      <c r="B34" s="42"/>
      <c r="C34" s="42"/>
      <c r="D34" s="107" t="s">
        <v>194</v>
      </c>
      <c r="E34" s="10" t="s">
        <v>279</v>
      </c>
      <c r="F34" s="93">
        <v>100</v>
      </c>
      <c r="G34" s="204"/>
      <c r="H34" s="165">
        <v>100</v>
      </c>
      <c r="I34" s="347"/>
      <c r="J34" s="340"/>
    </row>
    <row r="35" spans="1:10" ht="21" customHeight="1">
      <c r="A35" s="157"/>
      <c r="B35" s="42"/>
      <c r="C35" s="42"/>
      <c r="D35" s="107" t="s">
        <v>195</v>
      </c>
      <c r="E35" s="10" t="s">
        <v>380</v>
      </c>
      <c r="F35" s="93">
        <v>200</v>
      </c>
      <c r="G35" s="204"/>
      <c r="H35" s="165">
        <v>200</v>
      </c>
      <c r="I35" s="347"/>
      <c r="J35" s="340"/>
    </row>
    <row r="36" spans="1:10" ht="21" customHeight="1">
      <c r="A36" s="157"/>
      <c r="B36" s="42"/>
      <c r="C36" s="42"/>
      <c r="D36" s="107" t="s">
        <v>196</v>
      </c>
      <c r="E36" s="10" t="s">
        <v>280</v>
      </c>
      <c r="F36" s="93">
        <v>250</v>
      </c>
      <c r="G36" s="204"/>
      <c r="H36" s="165">
        <v>250</v>
      </c>
      <c r="I36" s="347"/>
      <c r="J36" s="340"/>
    </row>
    <row r="37" spans="1:10" ht="21" customHeight="1">
      <c r="A37" s="157"/>
      <c r="B37" s="42"/>
      <c r="C37" s="42"/>
      <c r="D37" s="107" t="s">
        <v>197</v>
      </c>
      <c r="E37" s="10" t="s">
        <v>360</v>
      </c>
      <c r="F37" s="93">
        <v>450</v>
      </c>
      <c r="G37" s="204"/>
      <c r="H37" s="165">
        <v>450</v>
      </c>
      <c r="I37" s="347"/>
      <c r="J37" s="340"/>
    </row>
    <row r="38" spans="1:10" ht="21" customHeight="1">
      <c r="A38" s="157"/>
      <c r="B38" s="42"/>
      <c r="C38" s="42"/>
      <c r="D38" s="107" t="s">
        <v>198</v>
      </c>
      <c r="E38" s="10" t="s">
        <v>361</v>
      </c>
      <c r="F38" s="93">
        <v>350</v>
      </c>
      <c r="G38" s="204"/>
      <c r="H38" s="165">
        <v>350</v>
      </c>
      <c r="I38" s="347"/>
      <c r="J38" s="340"/>
    </row>
    <row r="39" spans="1:10" ht="21" customHeight="1">
      <c r="A39" s="157"/>
      <c r="B39" s="42"/>
      <c r="C39" s="42"/>
      <c r="D39" s="107" t="s">
        <v>453</v>
      </c>
      <c r="E39" s="10" t="s">
        <v>362</v>
      </c>
      <c r="F39" s="93">
        <v>1200</v>
      </c>
      <c r="G39" s="204"/>
      <c r="H39" s="165">
        <v>1200</v>
      </c>
      <c r="I39" s="347"/>
      <c r="J39" s="340"/>
    </row>
    <row r="40" spans="1:10" ht="21" customHeight="1">
      <c r="A40" s="157"/>
      <c r="B40" s="42"/>
      <c r="C40" s="42"/>
      <c r="D40" s="107" t="s">
        <v>454</v>
      </c>
      <c r="E40" s="10" t="s">
        <v>363</v>
      </c>
      <c r="F40" s="93">
        <v>1200</v>
      </c>
      <c r="G40" s="204"/>
      <c r="H40" s="165">
        <v>1200</v>
      </c>
      <c r="I40" s="347"/>
      <c r="J40" s="340"/>
    </row>
    <row r="41" spans="1:10" ht="21" customHeight="1">
      <c r="A41" s="207"/>
      <c r="B41" s="63"/>
      <c r="C41" s="63"/>
      <c r="D41" s="116"/>
      <c r="E41" s="10"/>
      <c r="F41" s="93"/>
      <c r="G41" s="204"/>
      <c r="H41" s="165"/>
      <c r="I41" s="347"/>
      <c r="J41" s="348"/>
    </row>
    <row r="42" spans="1:10" ht="21" customHeight="1">
      <c r="A42" s="207"/>
      <c r="B42" s="63"/>
      <c r="C42" s="63"/>
      <c r="D42" s="116"/>
      <c r="E42" s="10"/>
      <c r="F42" s="93"/>
      <c r="G42" s="204"/>
      <c r="H42" s="165"/>
      <c r="I42" s="347"/>
      <c r="J42" s="348"/>
    </row>
    <row r="43" spans="1:10" ht="21" customHeight="1">
      <c r="A43" s="207"/>
      <c r="B43" s="63"/>
      <c r="C43" s="63"/>
      <c r="D43" s="116"/>
      <c r="E43" s="10"/>
      <c r="F43" s="93"/>
      <c r="G43" s="204"/>
      <c r="H43" s="165"/>
      <c r="I43" s="347"/>
      <c r="J43" s="348"/>
    </row>
    <row r="44" spans="1:10" ht="21" customHeight="1">
      <c r="A44" s="207"/>
      <c r="B44" s="63"/>
      <c r="C44" s="63"/>
      <c r="D44" s="116"/>
      <c r="E44" s="10"/>
      <c r="F44" s="93"/>
      <c r="G44" s="204"/>
      <c r="H44" s="165"/>
      <c r="I44" s="347"/>
      <c r="J44" s="348"/>
    </row>
    <row r="45" spans="1:10" ht="21" customHeight="1">
      <c r="A45" s="207"/>
      <c r="B45" s="63"/>
      <c r="C45" s="63"/>
      <c r="D45" s="116"/>
      <c r="E45" s="10"/>
      <c r="F45" s="93"/>
      <c r="G45" s="204"/>
      <c r="H45" s="165"/>
      <c r="I45" s="347"/>
      <c r="J45" s="348"/>
    </row>
    <row r="46" spans="1:10" ht="21" customHeight="1">
      <c r="A46" s="207"/>
      <c r="B46" s="63"/>
      <c r="C46" s="63"/>
      <c r="D46" s="116"/>
      <c r="E46" s="10"/>
      <c r="F46" s="93"/>
      <c r="G46" s="204"/>
      <c r="H46" s="165"/>
      <c r="I46" s="347"/>
      <c r="J46" s="348"/>
    </row>
    <row r="47" spans="1:10" ht="21" customHeight="1">
      <c r="A47" s="157"/>
      <c r="B47" s="42"/>
      <c r="C47" s="42"/>
      <c r="D47" s="107"/>
      <c r="E47" s="10"/>
      <c r="F47" s="9"/>
      <c r="G47" s="54"/>
      <c r="H47" s="165"/>
      <c r="I47" s="349"/>
      <c r="J47" s="350"/>
    </row>
    <row r="48" spans="1:10" s="20" customFormat="1" ht="21" customHeight="1">
      <c r="A48" s="12"/>
      <c r="B48" s="13"/>
      <c r="C48" s="13"/>
      <c r="D48" s="117"/>
      <c r="E48" s="29" t="str">
        <f>CONCATENATE(FIXED(COUNTA(E28:E47),0,0),"　店")</f>
        <v>13　店</v>
      </c>
      <c r="F48" s="15">
        <f>SUM(F28:F47)</f>
        <v>6000</v>
      </c>
      <c r="G48" s="15">
        <f>SUM(G28:G47)</f>
        <v>0</v>
      </c>
      <c r="H48" s="17">
        <f>SUM(H28:H47)</f>
        <v>6000</v>
      </c>
      <c r="I48" s="264"/>
      <c r="J48" s="265"/>
    </row>
    <row r="49" spans="1:10" s="20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M5:HI65536 K3:K65536 M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K1:K2 M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J9" sqref="J9"/>
    </sheetView>
  </sheetViews>
  <sheetFormatPr defaultColWidth="9.00390625" defaultRowHeight="13.5"/>
  <cols>
    <col min="1" max="1" width="10.625" style="1" customWidth="1"/>
    <col min="2" max="2" width="2.625" style="43" customWidth="1"/>
    <col min="3" max="3" width="10.625" style="1" customWidth="1"/>
    <col min="4" max="4" width="8.625" style="132" customWidth="1"/>
    <col min="5" max="5" width="20.625" style="5" customWidth="1"/>
    <col min="6" max="7" width="16.625" style="21" customWidth="1"/>
    <col min="8" max="8" width="16.625" style="1" customWidth="1"/>
    <col min="9" max="10" width="7.625" style="6" customWidth="1"/>
    <col min="11" max="16384" width="9.00390625" style="6" customWidth="1"/>
  </cols>
  <sheetData>
    <row r="1" spans="1:8" s="134" customFormat="1" ht="39.75" customHeight="1">
      <c r="A1" s="331" t="s">
        <v>1</v>
      </c>
      <c r="B1" s="332"/>
      <c r="C1" s="333"/>
      <c r="D1" s="267" t="s">
        <v>46</v>
      </c>
      <c r="E1" s="319"/>
      <c r="F1" s="320"/>
      <c r="G1" s="268" t="s">
        <v>239</v>
      </c>
      <c r="H1" s="224"/>
    </row>
    <row r="2" spans="1:8" s="134" customFormat="1" ht="39.75" customHeight="1">
      <c r="A2" s="328"/>
      <c r="B2" s="329"/>
      <c r="C2" s="330"/>
      <c r="D2" s="267" t="s">
        <v>47</v>
      </c>
      <c r="E2" s="321"/>
      <c r="F2" s="322"/>
      <c r="G2" s="268" t="s">
        <v>17</v>
      </c>
      <c r="H2" s="227">
        <f>SUM(A6,A19,A36)</f>
        <v>0</v>
      </c>
    </row>
    <row r="3" spans="4:8" s="134" customFormat="1" ht="24.75" customHeight="1">
      <c r="D3" s="135"/>
      <c r="E3" s="323"/>
      <c r="F3" s="323"/>
      <c r="G3" s="326"/>
      <c r="H3" s="336"/>
    </row>
    <row r="4" spans="1:10" s="154" customFormat="1" ht="21" customHeight="1">
      <c r="A4" s="324" t="s">
        <v>0</v>
      </c>
      <c r="B4" s="292"/>
      <c r="C4" s="325"/>
      <c r="D4" s="334" t="s">
        <v>48</v>
      </c>
      <c r="E4" s="335"/>
      <c r="F4" s="152" t="s">
        <v>49</v>
      </c>
      <c r="G4" s="226" t="s">
        <v>414</v>
      </c>
      <c r="H4" s="174" t="s">
        <v>50</v>
      </c>
      <c r="I4" s="271" t="s">
        <v>462</v>
      </c>
      <c r="J4" s="272" t="s">
        <v>463</v>
      </c>
    </row>
    <row r="5" spans="1:10" ht="21" customHeight="1">
      <c r="A5" s="58" t="s">
        <v>35</v>
      </c>
      <c r="B5" s="60"/>
      <c r="C5" s="8"/>
      <c r="D5" s="106" t="s">
        <v>199</v>
      </c>
      <c r="E5" s="8" t="s">
        <v>401</v>
      </c>
      <c r="F5" s="7">
        <v>1700</v>
      </c>
      <c r="G5" s="199"/>
      <c r="H5" s="167">
        <v>1700</v>
      </c>
      <c r="I5" s="345"/>
      <c r="J5" s="346"/>
    </row>
    <row r="6" spans="1:10" ht="21" customHeight="1">
      <c r="A6" s="157">
        <f>SUM(G16)</f>
        <v>0</v>
      </c>
      <c r="B6" s="42" t="s">
        <v>20</v>
      </c>
      <c r="C6" s="253">
        <f>SUM(F16)</f>
        <v>4100</v>
      </c>
      <c r="D6" s="107" t="s">
        <v>200</v>
      </c>
      <c r="E6" s="10" t="s">
        <v>402</v>
      </c>
      <c r="F6" s="9">
        <v>2400</v>
      </c>
      <c r="G6" s="54"/>
      <c r="H6" s="165">
        <v>2400</v>
      </c>
      <c r="I6" s="347"/>
      <c r="J6" s="348"/>
    </row>
    <row r="7" spans="1:10" ht="21" customHeight="1">
      <c r="A7" s="61"/>
      <c r="B7" s="42"/>
      <c r="C7" s="64"/>
      <c r="D7" s="107"/>
      <c r="E7" s="10"/>
      <c r="F7" s="9"/>
      <c r="G7" s="54"/>
      <c r="H7" s="165"/>
      <c r="I7" s="347"/>
      <c r="J7" s="348"/>
    </row>
    <row r="8" spans="1:10" ht="21" customHeight="1">
      <c r="A8" s="61"/>
      <c r="B8" s="42"/>
      <c r="C8" s="64"/>
      <c r="D8" s="107"/>
      <c r="E8" s="10"/>
      <c r="F8" s="9"/>
      <c r="G8" s="54"/>
      <c r="H8" s="165"/>
      <c r="I8" s="347"/>
      <c r="J8" s="348"/>
    </row>
    <row r="9" spans="1:10" ht="21" customHeight="1">
      <c r="A9" s="61"/>
      <c r="B9" s="42"/>
      <c r="C9" s="64"/>
      <c r="D9" s="107"/>
      <c r="E9" s="10"/>
      <c r="F9" s="9"/>
      <c r="G9" s="54"/>
      <c r="H9" s="165"/>
      <c r="I9" s="347"/>
      <c r="J9" s="348"/>
    </row>
    <row r="10" spans="1:10" ht="21" customHeight="1">
      <c r="A10" s="61"/>
      <c r="B10" s="42"/>
      <c r="C10" s="64"/>
      <c r="D10" s="107"/>
      <c r="E10" s="10"/>
      <c r="F10" s="9"/>
      <c r="G10" s="54"/>
      <c r="H10" s="165"/>
      <c r="I10" s="347"/>
      <c r="J10" s="348"/>
    </row>
    <row r="11" spans="1:10" ht="21" customHeight="1">
      <c r="A11" s="61"/>
      <c r="B11" s="42"/>
      <c r="C11" s="64"/>
      <c r="D11" s="107"/>
      <c r="E11" s="10"/>
      <c r="F11" s="9"/>
      <c r="G11" s="54"/>
      <c r="H11" s="165"/>
      <c r="I11" s="347"/>
      <c r="J11" s="348"/>
    </row>
    <row r="12" spans="1:10" ht="21" customHeight="1">
      <c r="A12" s="61"/>
      <c r="B12" s="42"/>
      <c r="C12" s="64"/>
      <c r="D12" s="107"/>
      <c r="E12" s="10"/>
      <c r="F12" s="9"/>
      <c r="G12" s="54"/>
      <c r="H12" s="165"/>
      <c r="I12" s="347"/>
      <c r="J12" s="348"/>
    </row>
    <row r="13" spans="1:12" ht="21" customHeight="1">
      <c r="A13" s="61"/>
      <c r="B13" s="42"/>
      <c r="C13" s="64"/>
      <c r="D13" s="107"/>
      <c r="E13" s="10"/>
      <c r="F13" s="9"/>
      <c r="G13" s="54"/>
      <c r="H13" s="165"/>
      <c r="I13" s="347"/>
      <c r="J13" s="348"/>
      <c r="L13" s="266"/>
    </row>
    <row r="14" spans="1:10" ht="21" customHeight="1">
      <c r="A14" s="157"/>
      <c r="B14" s="42"/>
      <c r="C14" s="42"/>
      <c r="D14" s="107"/>
      <c r="E14" s="10"/>
      <c r="F14" s="9"/>
      <c r="G14" s="54"/>
      <c r="H14" s="165"/>
      <c r="I14" s="347"/>
      <c r="J14" s="348"/>
    </row>
    <row r="15" spans="1:10" ht="21" customHeight="1">
      <c r="A15" s="157"/>
      <c r="B15" s="42"/>
      <c r="C15" s="42"/>
      <c r="D15" s="107"/>
      <c r="E15" s="10"/>
      <c r="F15" s="9"/>
      <c r="G15" s="54"/>
      <c r="H15" s="165"/>
      <c r="I15" s="349"/>
      <c r="J15" s="350"/>
    </row>
    <row r="16" spans="1:10" s="20" customFormat="1" ht="21" customHeight="1">
      <c r="A16" s="234"/>
      <c r="B16" s="235"/>
      <c r="C16" s="235"/>
      <c r="D16" s="117"/>
      <c r="E16" s="29" t="str">
        <f>CONCATENATE(FIXED(COUNTA(E5:E15),0,0),"　店")</f>
        <v>2　店</v>
      </c>
      <c r="F16" s="15">
        <f>SUM(F5:F15)</f>
        <v>4100</v>
      </c>
      <c r="G16" s="15">
        <f>SUM(G5:G15)</f>
        <v>0</v>
      </c>
      <c r="H16" s="17">
        <f>SUM(H5:H15)</f>
        <v>4100</v>
      </c>
      <c r="I16" s="264"/>
      <c r="J16" s="265"/>
    </row>
    <row r="17" spans="1:10" s="20" customFormat="1" ht="21" customHeight="1">
      <c r="A17" s="56"/>
      <c r="B17" s="57"/>
      <c r="C17" s="57"/>
      <c r="D17" s="108"/>
      <c r="E17" s="24"/>
      <c r="F17" s="11"/>
      <c r="G17" s="25"/>
      <c r="H17" s="156"/>
      <c r="I17" s="264"/>
      <c r="J17" s="265"/>
    </row>
    <row r="18" spans="1:10" ht="21" customHeight="1">
      <c r="A18" s="58" t="s">
        <v>36</v>
      </c>
      <c r="B18" s="60"/>
      <c r="C18" s="60"/>
      <c r="D18" s="106" t="s">
        <v>245</v>
      </c>
      <c r="E18" s="8" t="s">
        <v>351</v>
      </c>
      <c r="F18" s="7">
        <v>1800</v>
      </c>
      <c r="G18" s="199"/>
      <c r="H18" s="167">
        <v>1800</v>
      </c>
      <c r="I18" s="345"/>
      <c r="J18" s="346"/>
    </row>
    <row r="19" spans="1:10" ht="21" customHeight="1">
      <c r="A19" s="157">
        <f>SUM(G33)</f>
        <v>0</v>
      </c>
      <c r="B19" s="42" t="s">
        <v>20</v>
      </c>
      <c r="C19" s="42">
        <f>SUM(F33)</f>
        <v>12500</v>
      </c>
      <c r="D19" s="118" t="s">
        <v>246</v>
      </c>
      <c r="E19" s="10" t="s">
        <v>281</v>
      </c>
      <c r="F19" s="9">
        <v>300</v>
      </c>
      <c r="G19" s="54"/>
      <c r="H19" s="165">
        <v>300</v>
      </c>
      <c r="I19" s="347"/>
      <c r="J19" s="348"/>
    </row>
    <row r="20" spans="1:10" ht="21" customHeight="1">
      <c r="A20" s="157"/>
      <c r="B20" s="42"/>
      <c r="C20" s="42"/>
      <c r="D20" s="118" t="s">
        <v>247</v>
      </c>
      <c r="E20" s="44" t="s">
        <v>447</v>
      </c>
      <c r="F20" s="45">
        <v>5050</v>
      </c>
      <c r="G20" s="208"/>
      <c r="H20" s="165">
        <v>5050</v>
      </c>
      <c r="I20" s="347"/>
      <c r="J20" s="348"/>
    </row>
    <row r="21" spans="1:10" ht="21" customHeight="1">
      <c r="A21" s="157"/>
      <c r="B21" s="42"/>
      <c r="C21" s="42"/>
      <c r="D21" s="107" t="s">
        <v>201</v>
      </c>
      <c r="E21" s="10" t="s">
        <v>352</v>
      </c>
      <c r="F21" s="9">
        <v>1000</v>
      </c>
      <c r="G21" s="54"/>
      <c r="H21" s="165">
        <v>1000</v>
      </c>
      <c r="I21" s="347"/>
      <c r="J21" s="348"/>
    </row>
    <row r="22" spans="1:10" ht="21" customHeight="1">
      <c r="A22" s="157"/>
      <c r="B22" s="42"/>
      <c r="C22" s="42"/>
      <c r="D22" s="119" t="s">
        <v>202</v>
      </c>
      <c r="E22" s="10" t="s">
        <v>353</v>
      </c>
      <c r="F22" s="9">
        <v>1050</v>
      </c>
      <c r="G22" s="54"/>
      <c r="H22" s="165">
        <v>1050</v>
      </c>
      <c r="I22" s="347"/>
      <c r="J22" s="348"/>
    </row>
    <row r="23" spans="1:10" ht="21" customHeight="1">
      <c r="A23" s="157"/>
      <c r="B23" s="42"/>
      <c r="C23" s="42"/>
      <c r="D23" s="107" t="s">
        <v>203</v>
      </c>
      <c r="E23" s="10" t="s">
        <v>354</v>
      </c>
      <c r="F23" s="9">
        <v>1100</v>
      </c>
      <c r="G23" s="54"/>
      <c r="H23" s="165">
        <v>1100</v>
      </c>
      <c r="I23" s="347"/>
      <c r="J23" s="348"/>
    </row>
    <row r="24" spans="1:10" ht="21" customHeight="1">
      <c r="A24" s="157"/>
      <c r="B24" s="42"/>
      <c r="C24" s="42"/>
      <c r="D24" s="118" t="s">
        <v>204</v>
      </c>
      <c r="E24" s="44" t="s">
        <v>355</v>
      </c>
      <c r="F24" s="45">
        <v>2200</v>
      </c>
      <c r="G24" s="208"/>
      <c r="H24" s="165">
        <v>2200</v>
      </c>
      <c r="I24" s="347"/>
      <c r="J24" s="348"/>
    </row>
    <row r="25" spans="1:10" ht="21" customHeight="1">
      <c r="A25" s="157"/>
      <c r="B25" s="42"/>
      <c r="C25" s="42"/>
      <c r="D25" s="118"/>
      <c r="E25" s="44"/>
      <c r="F25" s="45"/>
      <c r="G25" s="208"/>
      <c r="H25" s="165"/>
      <c r="I25" s="347"/>
      <c r="J25" s="348"/>
    </row>
    <row r="26" spans="1:10" ht="21" customHeight="1">
      <c r="A26" s="157"/>
      <c r="B26" s="42"/>
      <c r="C26" s="42"/>
      <c r="D26" s="107"/>
      <c r="E26" s="10"/>
      <c r="F26" s="9"/>
      <c r="G26" s="54"/>
      <c r="H26" s="165"/>
      <c r="I26" s="347"/>
      <c r="J26" s="348"/>
    </row>
    <row r="27" spans="1:10" ht="21" customHeight="1">
      <c r="A27" s="157"/>
      <c r="B27" s="42"/>
      <c r="C27" s="42"/>
      <c r="D27" s="118"/>
      <c r="E27" s="44"/>
      <c r="F27" s="45"/>
      <c r="G27" s="208"/>
      <c r="H27" s="165"/>
      <c r="I27" s="347"/>
      <c r="J27" s="348"/>
    </row>
    <row r="28" spans="1:10" ht="21" customHeight="1">
      <c r="A28" s="157"/>
      <c r="B28" s="42"/>
      <c r="C28" s="42"/>
      <c r="D28" s="118"/>
      <c r="E28" s="44"/>
      <c r="F28" s="45"/>
      <c r="G28" s="208"/>
      <c r="H28" s="165"/>
      <c r="I28" s="347"/>
      <c r="J28" s="348"/>
    </row>
    <row r="29" spans="1:10" ht="21" customHeight="1">
      <c r="A29" s="157"/>
      <c r="B29" s="42"/>
      <c r="C29" s="42"/>
      <c r="D29" s="118"/>
      <c r="E29" s="44"/>
      <c r="F29" s="45"/>
      <c r="G29" s="208"/>
      <c r="H29" s="165"/>
      <c r="I29" s="347"/>
      <c r="J29" s="348"/>
    </row>
    <row r="30" spans="1:10" ht="21" customHeight="1">
      <c r="A30" s="157"/>
      <c r="B30" s="42"/>
      <c r="C30" s="42"/>
      <c r="D30" s="118"/>
      <c r="E30" s="44"/>
      <c r="F30" s="45"/>
      <c r="G30" s="208"/>
      <c r="H30" s="165"/>
      <c r="I30" s="347"/>
      <c r="J30" s="348"/>
    </row>
    <row r="31" spans="1:10" ht="21" customHeight="1">
      <c r="A31" s="157"/>
      <c r="B31" s="42"/>
      <c r="C31" s="42"/>
      <c r="D31" s="118"/>
      <c r="E31" s="44"/>
      <c r="F31" s="45"/>
      <c r="G31" s="208"/>
      <c r="H31" s="165"/>
      <c r="I31" s="347"/>
      <c r="J31" s="348"/>
    </row>
    <row r="32" spans="1:10" ht="21" customHeight="1">
      <c r="A32" s="157"/>
      <c r="B32" s="42"/>
      <c r="C32" s="42"/>
      <c r="D32" s="107"/>
      <c r="E32" s="10"/>
      <c r="F32" s="9"/>
      <c r="G32" s="54"/>
      <c r="H32" s="165"/>
      <c r="I32" s="349"/>
      <c r="J32" s="350"/>
    </row>
    <row r="33" spans="1:10" s="20" customFormat="1" ht="21" customHeight="1">
      <c r="A33" s="234"/>
      <c r="B33" s="235"/>
      <c r="C33" s="235"/>
      <c r="D33" s="117"/>
      <c r="E33" s="29" t="str">
        <f>CONCATENATE(FIXED(COUNTA(E18:E32),0,0),"　店")</f>
        <v>7　店</v>
      </c>
      <c r="F33" s="15">
        <f>SUM(F18:F32)</f>
        <v>12500</v>
      </c>
      <c r="G33" s="15">
        <f>SUM(G18:G32)</f>
        <v>0</v>
      </c>
      <c r="H33" s="17">
        <f>SUM(H18:H32)</f>
        <v>12500</v>
      </c>
      <c r="I33" s="264"/>
      <c r="J33" s="265"/>
    </row>
    <row r="34" spans="1:10" s="20" customFormat="1" ht="21" customHeight="1">
      <c r="A34" s="56"/>
      <c r="B34" s="57"/>
      <c r="C34" s="57"/>
      <c r="D34" s="108"/>
      <c r="E34" s="24"/>
      <c r="F34" s="11"/>
      <c r="G34" s="25"/>
      <c r="H34" s="156"/>
      <c r="I34" s="264"/>
      <c r="J34" s="265"/>
    </row>
    <row r="35" spans="1:10" ht="21" customHeight="1">
      <c r="A35" s="58" t="s">
        <v>37</v>
      </c>
      <c r="B35" s="60"/>
      <c r="C35" s="60"/>
      <c r="D35" s="106" t="s">
        <v>205</v>
      </c>
      <c r="E35" s="8" t="s">
        <v>409</v>
      </c>
      <c r="F35" s="7">
        <v>2300</v>
      </c>
      <c r="G35" s="199"/>
      <c r="H35" s="167">
        <v>2300</v>
      </c>
      <c r="I35" s="345"/>
      <c r="J35" s="346"/>
    </row>
    <row r="36" spans="1:10" ht="21" customHeight="1">
      <c r="A36" s="157">
        <f>SUM(G48)</f>
        <v>0</v>
      </c>
      <c r="B36" s="42" t="s">
        <v>20</v>
      </c>
      <c r="C36" s="42">
        <f>SUM(F48)</f>
        <v>3050</v>
      </c>
      <c r="D36" s="107" t="s">
        <v>206</v>
      </c>
      <c r="E36" s="10" t="s">
        <v>403</v>
      </c>
      <c r="F36" s="9">
        <v>200</v>
      </c>
      <c r="G36" s="54"/>
      <c r="H36" s="165">
        <v>200</v>
      </c>
      <c r="I36" s="347"/>
      <c r="J36" s="348"/>
    </row>
    <row r="37" spans="1:10" ht="21" customHeight="1">
      <c r="A37" s="157"/>
      <c r="B37" s="42"/>
      <c r="C37" s="42"/>
      <c r="D37" s="107" t="s">
        <v>207</v>
      </c>
      <c r="E37" s="10" t="s">
        <v>410</v>
      </c>
      <c r="F37" s="9">
        <v>300</v>
      </c>
      <c r="G37" s="54"/>
      <c r="H37" s="165">
        <v>300</v>
      </c>
      <c r="I37" s="347"/>
      <c r="J37" s="348"/>
    </row>
    <row r="38" spans="1:10" ht="21" customHeight="1">
      <c r="A38" s="157"/>
      <c r="B38" s="42"/>
      <c r="C38" s="42"/>
      <c r="D38" s="107" t="s">
        <v>208</v>
      </c>
      <c r="E38" s="10" t="s">
        <v>404</v>
      </c>
      <c r="F38" s="9">
        <v>250</v>
      </c>
      <c r="G38" s="54"/>
      <c r="H38" s="165">
        <v>250</v>
      </c>
      <c r="I38" s="347"/>
      <c r="J38" s="348"/>
    </row>
    <row r="39" spans="1:10" ht="21" customHeight="1">
      <c r="A39" s="157"/>
      <c r="B39" s="42"/>
      <c r="C39" s="42"/>
      <c r="D39" s="107"/>
      <c r="E39" s="10"/>
      <c r="F39" s="9"/>
      <c r="G39" s="54"/>
      <c r="H39" s="165"/>
      <c r="I39" s="347"/>
      <c r="J39" s="348"/>
    </row>
    <row r="40" spans="1:10" ht="21" customHeight="1">
      <c r="A40" s="157"/>
      <c r="B40" s="42"/>
      <c r="C40" s="42"/>
      <c r="D40" s="107"/>
      <c r="E40" s="10"/>
      <c r="F40" s="9"/>
      <c r="G40" s="54"/>
      <c r="H40" s="165"/>
      <c r="I40" s="347"/>
      <c r="J40" s="348"/>
    </row>
    <row r="41" spans="1:10" ht="21" customHeight="1">
      <c r="A41" s="157"/>
      <c r="B41" s="42"/>
      <c r="C41" s="42"/>
      <c r="D41" s="107"/>
      <c r="E41" s="10"/>
      <c r="F41" s="9"/>
      <c r="G41" s="54"/>
      <c r="H41" s="165"/>
      <c r="I41" s="347"/>
      <c r="J41" s="348"/>
    </row>
    <row r="42" spans="1:10" ht="21" customHeight="1">
      <c r="A42" s="157"/>
      <c r="B42" s="42"/>
      <c r="C42" s="42"/>
      <c r="D42" s="107"/>
      <c r="E42" s="10"/>
      <c r="F42" s="9"/>
      <c r="G42" s="54"/>
      <c r="H42" s="165"/>
      <c r="I42" s="347"/>
      <c r="J42" s="348"/>
    </row>
    <row r="43" spans="1:10" ht="21" customHeight="1">
      <c r="A43" s="231"/>
      <c r="B43" s="232"/>
      <c r="C43" s="232"/>
      <c r="D43" s="120"/>
      <c r="E43" s="10"/>
      <c r="F43" s="9"/>
      <c r="G43" s="54"/>
      <c r="H43" s="165"/>
      <c r="I43" s="347"/>
      <c r="J43" s="348"/>
    </row>
    <row r="44" spans="1:10" ht="21" customHeight="1">
      <c r="A44" s="231"/>
      <c r="B44" s="232"/>
      <c r="C44" s="232"/>
      <c r="D44" s="120"/>
      <c r="E44" s="10"/>
      <c r="F44" s="9"/>
      <c r="G44" s="54"/>
      <c r="H44" s="165"/>
      <c r="I44" s="347"/>
      <c r="J44" s="348"/>
    </row>
    <row r="45" spans="1:10" ht="21" customHeight="1">
      <c r="A45" s="231"/>
      <c r="B45" s="232"/>
      <c r="C45" s="232"/>
      <c r="D45" s="120"/>
      <c r="E45" s="10"/>
      <c r="F45" s="9"/>
      <c r="G45" s="54"/>
      <c r="H45" s="165"/>
      <c r="I45" s="347"/>
      <c r="J45" s="348"/>
    </row>
    <row r="46" spans="1:10" ht="21" customHeight="1">
      <c r="A46" s="231"/>
      <c r="B46" s="232"/>
      <c r="C46" s="232"/>
      <c r="D46" s="120"/>
      <c r="E46" s="10"/>
      <c r="F46" s="9"/>
      <c r="G46" s="54"/>
      <c r="H46" s="165"/>
      <c r="I46" s="347"/>
      <c r="J46" s="348"/>
    </row>
    <row r="47" spans="1:10" ht="21" customHeight="1">
      <c r="A47" s="242"/>
      <c r="B47" s="243"/>
      <c r="C47" s="243"/>
      <c r="D47" s="121"/>
      <c r="E47" s="24"/>
      <c r="F47" s="11"/>
      <c r="G47" s="38"/>
      <c r="H47" s="156"/>
      <c r="I47" s="349"/>
      <c r="J47" s="350"/>
    </row>
    <row r="48" spans="1:10" s="20" customFormat="1" ht="21" customHeight="1">
      <c r="A48" s="12"/>
      <c r="B48" s="13"/>
      <c r="C48" s="13"/>
      <c r="D48" s="117"/>
      <c r="E48" s="29" t="str">
        <f>CONCATENATE(FIXED(COUNTA(E35:E47),0,0),"　店")</f>
        <v>4　店</v>
      </c>
      <c r="F48" s="15">
        <f>SUM(F35:F47)</f>
        <v>3050</v>
      </c>
      <c r="G48" s="15">
        <f>SUM(G35:G47)</f>
        <v>0</v>
      </c>
      <c r="H48" s="67">
        <f>SUM(H35:H47)</f>
        <v>3050</v>
      </c>
      <c r="I48" s="264"/>
      <c r="J48" s="265"/>
    </row>
    <row r="49" spans="1:10" s="20" customFormat="1" ht="21" customHeight="1">
      <c r="A49" s="228" t="s">
        <v>466</v>
      </c>
      <c r="B49" s="2"/>
      <c r="C49" s="2"/>
      <c r="D49" s="130"/>
      <c r="E49" s="4"/>
      <c r="F49" s="3"/>
      <c r="G49" s="3"/>
      <c r="H49" s="256"/>
      <c r="J49" s="256" t="s">
        <v>15</v>
      </c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 H5:H17">
      <formula1>F33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K1:IV2"/>
    <dataValidation type="whole" operator="lessThanOrEqual" showInputMessage="1" showErrorMessage="1" sqref="K3:HH4 K5:HJ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2018-03-08T09:13:35Z</cp:lastPrinted>
  <dcterms:created xsi:type="dcterms:W3CDTF">2001-09-20T06:42:30Z</dcterms:created>
  <dcterms:modified xsi:type="dcterms:W3CDTF">2018-04-04T03:19:08Z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