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firstSheet="3" activeTab="4"/>
  </bookViews>
  <sheets>
    <sheet name="取扱基準" sheetId="1" r:id="rId1"/>
    <sheet name="震災時注意事項" sheetId="2" r:id="rId2"/>
    <sheet name="広告主様へのお願い" sheetId="3" r:id="rId3"/>
    <sheet name="広告主様へのお願い (2)" sheetId="4" r:id="rId4"/>
    <sheet name="表紙（尾張地区)" sheetId="5" r:id="rId5"/>
    <sheet name="地図（尾張地区）" sheetId="6" r:id="rId6"/>
    <sheet name="一宮市" sheetId="7" r:id="rId7"/>
    <sheet name="稲沢市・津島市" sheetId="8" r:id="rId8"/>
    <sheet name="愛西市・弥富市・あま市" sheetId="9" r:id="rId9"/>
    <sheet name="海部郡・清須市・北名古屋市" sheetId="10" r:id="rId10"/>
    <sheet name="西春日井郡・岩倉市・江南市" sheetId="11" r:id="rId11"/>
    <sheet name="丹羽郡・犬山市" sheetId="12" r:id="rId12"/>
    <sheet name="小牧市" sheetId="13" r:id="rId13"/>
    <sheet name="春日井市" sheetId="14" r:id="rId14"/>
    <sheet name="瀬戸市・尾張旭市" sheetId="15" r:id="rId15"/>
    <sheet name="日進市・豊明市" sheetId="16" r:id="rId16"/>
    <sheet name="長久手市・愛知郡" sheetId="17" r:id="rId17"/>
    <sheet name="大府市・東海市" sheetId="18" r:id="rId18"/>
    <sheet name="知多市・半田市" sheetId="19" r:id="rId19"/>
    <sheet name="常滑市・知多郡" sheetId="20" r:id="rId20"/>
  </sheets>
  <definedNames>
    <definedName name="_xlnm.Print_Area" localSheetId="8">'愛西市・弥富市・あま市'!$A$1:$AB$46</definedName>
    <definedName name="_xlnm.Print_Area" localSheetId="6">'一宮市'!$A$1:$AB$46</definedName>
    <definedName name="_xlnm.Print_Area" localSheetId="7">'稲沢市・津島市'!$A$1:$AB$46</definedName>
    <definedName name="_xlnm.Print_Area" localSheetId="9">'海部郡・清須市・北名古屋市'!$A$1:$AB$46</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3">'春日井市'!$A$1:$AB$46</definedName>
    <definedName name="_xlnm.Print_Area" localSheetId="12">'小牧市'!$A$1:$AB$46</definedName>
    <definedName name="_xlnm.Print_Area" localSheetId="19">'常滑市・知多郡'!$A$1:$AB$46</definedName>
    <definedName name="_xlnm.Print_Area" localSheetId="1">'震災時注意事項'!$A$1:$E$51</definedName>
    <definedName name="_xlnm.Print_Area" localSheetId="14">'瀬戸市・尾張旭市'!$A$1:$AB$46</definedName>
    <definedName name="_xlnm.Print_Area" localSheetId="10">'西春日井郡・岩倉市・江南市'!$A$1:$AB$46</definedName>
    <definedName name="_xlnm.Print_Area" localSheetId="17">'大府市・東海市'!$A$1:$AB$46</definedName>
    <definedName name="_xlnm.Print_Area" localSheetId="11">'丹羽郡・犬山市'!$A$1:$AB$46</definedName>
    <definedName name="_xlnm.Print_Area" localSheetId="18">'知多市・半田市'!$A$1:$AB$46</definedName>
    <definedName name="_xlnm.Print_Area" localSheetId="16">'長久手市・愛知郡'!$A$1:$AB$46</definedName>
    <definedName name="_xlnm.Print_Area" localSheetId="15">'日進市・豊明市'!$A$1:$AB$46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19.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20.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平成30年度休刊日
  1月2日（火）   2月5日（月）
  4月9日（月）   5月7日（月）
 6月11日（月）   7月9日（月）
 9月10日（月）　10月9日（火）
11月12日（月） 12月10日（月）</t>
        </r>
      </text>
    </comment>
  </commentList>
</comments>
</file>

<file path=xl/sharedStrings.xml><?xml version="1.0" encoding="utf-8"?>
<sst xmlns="http://schemas.openxmlformats.org/spreadsheetml/2006/main" count="1821" uniqueCount="1007">
  <si>
    <t>折込日</t>
  </si>
  <si>
    <t>広告主</t>
  </si>
  <si>
    <t>サイズ</t>
  </si>
  <si>
    <t>チラシ銘柄</t>
  </si>
  <si>
    <t>合計</t>
  </si>
  <si>
    <t>地　　区</t>
  </si>
  <si>
    <t>中日新聞</t>
  </si>
  <si>
    <t>朝日新聞</t>
  </si>
  <si>
    <t>毎日新聞</t>
  </si>
  <si>
    <t>読売新聞</t>
  </si>
  <si>
    <t>合　　計</t>
  </si>
  <si>
    <t>備　　考</t>
  </si>
  <si>
    <t>*1</t>
  </si>
  <si>
    <t>N</t>
  </si>
  <si>
    <t>NM</t>
  </si>
  <si>
    <t>中　　日　　新　　聞</t>
  </si>
  <si>
    <t>㈱中日総合サービス</t>
  </si>
  <si>
    <t>サイズ</t>
  </si>
  <si>
    <t>部数</t>
  </si>
  <si>
    <t>／</t>
  </si>
  <si>
    <t>枚　数</t>
  </si>
  <si>
    <t>地　区</t>
  </si>
  <si>
    <t>折込日</t>
  </si>
  <si>
    <t>㈱中日総合サービス</t>
  </si>
  <si>
    <t>チラシ銘柄</t>
  </si>
  <si>
    <t>名古屋市</t>
  </si>
  <si>
    <t>合計</t>
  </si>
  <si>
    <t>尾張地区</t>
  </si>
  <si>
    <t>三河地区</t>
  </si>
  <si>
    <t>㈱中日総合サービス</t>
  </si>
  <si>
    <t>愛知県合計</t>
  </si>
  <si>
    <t>NM</t>
  </si>
  <si>
    <t>*2</t>
  </si>
  <si>
    <t>*3</t>
  </si>
  <si>
    <t>*4</t>
  </si>
  <si>
    <t>　　　　　　　　をプラス</t>
  </si>
  <si>
    <t>日進北部</t>
  </si>
  <si>
    <t>　　　　　　　　　をプラス</t>
  </si>
  <si>
    <t>　　　　　　　　　　をプラス</t>
  </si>
  <si>
    <t>NAM</t>
  </si>
  <si>
    <t>230320101010</t>
  </si>
  <si>
    <t>230320101020</t>
  </si>
  <si>
    <t>230320101040</t>
  </si>
  <si>
    <t>230320101060</t>
  </si>
  <si>
    <t>230320101070</t>
  </si>
  <si>
    <t>230320101200</t>
  </si>
  <si>
    <t>230320101160</t>
  </si>
  <si>
    <t>230320101080</t>
  </si>
  <si>
    <t>230320101210</t>
  </si>
  <si>
    <t>230320101030</t>
  </si>
  <si>
    <t>230320101050</t>
  </si>
  <si>
    <t>230320101130</t>
  </si>
  <si>
    <t>230320101150</t>
  </si>
  <si>
    <t>230320101110</t>
  </si>
  <si>
    <t>230320101180</t>
  </si>
  <si>
    <t>230320101140</t>
  </si>
  <si>
    <t>230320101220</t>
  </si>
  <si>
    <t>230320101230</t>
  </si>
  <si>
    <t>230320101090</t>
  </si>
  <si>
    <t>230320101170</t>
  </si>
  <si>
    <t>230320101100</t>
  </si>
  <si>
    <t>230320101190</t>
  </si>
  <si>
    <t>230320101240</t>
  </si>
  <si>
    <t>230320101250</t>
  </si>
  <si>
    <t>230320101260</t>
  </si>
  <si>
    <t>230320101270</t>
  </si>
  <si>
    <t>230320101280</t>
  </si>
  <si>
    <t>230320101290</t>
  </si>
  <si>
    <t>230320101300</t>
  </si>
  <si>
    <t>230320101310</t>
  </si>
  <si>
    <t>230320101320</t>
  </si>
  <si>
    <t>230320202010</t>
  </si>
  <si>
    <t>尾張萩原</t>
  </si>
  <si>
    <t>230320202020</t>
  </si>
  <si>
    <t>浅井</t>
  </si>
  <si>
    <t>230320202030</t>
  </si>
  <si>
    <t>一宮東部</t>
  </si>
  <si>
    <t>230320202040</t>
  </si>
  <si>
    <t>一宮南部</t>
  </si>
  <si>
    <t>一宮北部</t>
  </si>
  <si>
    <t>230320202060</t>
  </si>
  <si>
    <t>一宮西部</t>
  </si>
  <si>
    <t>230320202070</t>
  </si>
  <si>
    <t>今伊勢</t>
  </si>
  <si>
    <t>230320202080</t>
  </si>
  <si>
    <t>230320202100</t>
  </si>
  <si>
    <t>一宮尾西</t>
  </si>
  <si>
    <t>230320202110</t>
  </si>
  <si>
    <t>木曽川</t>
  </si>
  <si>
    <t>230320303020</t>
  </si>
  <si>
    <t>230320303030</t>
  </si>
  <si>
    <t>一宮中央</t>
  </si>
  <si>
    <t>230320303040</t>
  </si>
  <si>
    <t>230320303080</t>
  </si>
  <si>
    <t>萩原稲沢</t>
  </si>
  <si>
    <t>230320303060</t>
  </si>
  <si>
    <t>奥町今伊勢</t>
  </si>
  <si>
    <t>230320303070</t>
  </si>
  <si>
    <t>下津浅野</t>
  </si>
  <si>
    <t>230320303090</t>
  </si>
  <si>
    <t>起</t>
  </si>
  <si>
    <t>230320303110</t>
  </si>
  <si>
    <t>尾西南部</t>
  </si>
  <si>
    <t>230320303100</t>
  </si>
  <si>
    <t>230320405001</t>
  </si>
  <si>
    <t>230320405002</t>
  </si>
  <si>
    <t>230320405004</t>
  </si>
  <si>
    <t>230320405006</t>
  </si>
  <si>
    <t>尾西中央</t>
  </si>
  <si>
    <t>230320405007</t>
  </si>
  <si>
    <t>一宮浅井</t>
  </si>
  <si>
    <t>浅井北部</t>
  </si>
  <si>
    <t>一宮浅渕</t>
  </si>
  <si>
    <t>千秋</t>
  </si>
  <si>
    <t>一宮瀬時</t>
  </si>
  <si>
    <t>一宮春明</t>
  </si>
  <si>
    <t>一宮大和</t>
  </si>
  <si>
    <t>一宮奥町</t>
  </si>
  <si>
    <t>一宮萩原</t>
  </si>
  <si>
    <t>今伊勢西</t>
  </si>
  <si>
    <t>苅安賀</t>
  </si>
  <si>
    <t>奥町西部</t>
  </si>
  <si>
    <t>一宮戸塚</t>
  </si>
  <si>
    <t>一宮西御堂</t>
  </si>
  <si>
    <t>今伊勢南部</t>
  </si>
  <si>
    <t>一宮大毛</t>
  </si>
  <si>
    <t>今伊勢北部</t>
  </si>
  <si>
    <t>一宮北方</t>
  </si>
  <si>
    <t>起東部</t>
  </si>
  <si>
    <t>起西部</t>
  </si>
  <si>
    <t>起南部</t>
  </si>
  <si>
    <t>東五城</t>
  </si>
  <si>
    <t>尾西明地</t>
  </si>
  <si>
    <t>尾西みなみ</t>
  </si>
  <si>
    <t>木曽川(宇佐見)</t>
  </si>
  <si>
    <t>木曽川(大塚)</t>
  </si>
  <si>
    <t>玉の井</t>
  </si>
  <si>
    <t>一宮市全域の場合</t>
  </si>
  <si>
    <t xml:space="preserve">          　　 　をプラス</t>
  </si>
  <si>
    <t>一宮市</t>
  </si>
  <si>
    <t>尾　　張　　地　　区</t>
  </si>
  <si>
    <t>稲沢市</t>
  </si>
  <si>
    <t>津島市</t>
  </si>
  <si>
    <t>230340101010</t>
  </si>
  <si>
    <t>230340101080</t>
  </si>
  <si>
    <t>230340101100</t>
  </si>
  <si>
    <t>230340101030</t>
  </si>
  <si>
    <t>230340101120</t>
  </si>
  <si>
    <t>230340101090</t>
  </si>
  <si>
    <t>230340101050</t>
  </si>
  <si>
    <t>230340101060</t>
  </si>
  <si>
    <t>230340101070</t>
  </si>
  <si>
    <t>230340101040</t>
  </si>
  <si>
    <t>230340101110</t>
  </si>
  <si>
    <t>230340101130</t>
  </si>
  <si>
    <t>230340101140</t>
  </si>
  <si>
    <t>230340101150</t>
  </si>
  <si>
    <t>230340101160</t>
  </si>
  <si>
    <t>230340202010</t>
  </si>
  <si>
    <t>稲沢</t>
  </si>
  <si>
    <t>230340202020</t>
  </si>
  <si>
    <t>稲沢南部</t>
  </si>
  <si>
    <t>230340202030</t>
  </si>
  <si>
    <t>稲沢西部</t>
  </si>
  <si>
    <t>230340202040</t>
  </si>
  <si>
    <t>230340202060</t>
  </si>
  <si>
    <t>平和</t>
  </si>
  <si>
    <t>230340303010</t>
  </si>
  <si>
    <t>国府宮</t>
  </si>
  <si>
    <t>230340303020</t>
  </si>
  <si>
    <t>230340303030</t>
  </si>
  <si>
    <t>230340303040</t>
  </si>
  <si>
    <t>大里</t>
  </si>
  <si>
    <t>祖父江</t>
  </si>
  <si>
    <t>230340405001</t>
  </si>
  <si>
    <t>230340405002</t>
  </si>
  <si>
    <t>稲沢駅前</t>
  </si>
  <si>
    <t>稲沢東部</t>
  </si>
  <si>
    <t>稲沢大里</t>
  </si>
  <si>
    <t>稲沢六角堂</t>
  </si>
  <si>
    <t>稲沢下津</t>
  </si>
  <si>
    <t>下津北部</t>
  </si>
  <si>
    <t>片原一色</t>
  </si>
  <si>
    <t>稲沢松清</t>
  </si>
  <si>
    <t>稲沢高御堂</t>
  </si>
  <si>
    <t>稲沢千代田</t>
  </si>
  <si>
    <t>祖父江南部</t>
  </si>
  <si>
    <t>平和西部</t>
  </si>
  <si>
    <t>平和東部</t>
  </si>
  <si>
    <t>230310101010</t>
  </si>
  <si>
    <t>230310101040</t>
  </si>
  <si>
    <t>230310101050</t>
  </si>
  <si>
    <t>230310101020</t>
  </si>
  <si>
    <t>230310101030</t>
  </si>
  <si>
    <t>230310202040</t>
  </si>
  <si>
    <t>津島</t>
  </si>
  <si>
    <t>津島南部</t>
  </si>
  <si>
    <t>尾張津島</t>
  </si>
  <si>
    <t>津島西部</t>
  </si>
  <si>
    <t>津島北部</t>
  </si>
  <si>
    <t>神守</t>
  </si>
  <si>
    <t>青塚</t>
  </si>
  <si>
    <t>稲沢市全域の場合</t>
  </si>
  <si>
    <t>*２</t>
  </si>
  <si>
    <t>津島市全域の場合</t>
  </si>
  <si>
    <t>*4 愛西市を含む</t>
  </si>
  <si>
    <t>愛西市の
一部を含む</t>
  </si>
  <si>
    <t>清須市の
一部を含む</t>
  </si>
  <si>
    <t>　  清須市 350枚含む</t>
  </si>
  <si>
    <t xml:space="preserve"> 　　　　　　　　をプラス</t>
  </si>
  <si>
    <r>
      <rPr>
        <sz val="6"/>
        <rFont val="ＭＳ Ｐゴシック"/>
        <family val="3"/>
      </rPr>
      <t>*4</t>
    </r>
    <r>
      <rPr>
        <sz val="11"/>
        <rFont val="ＭＳ Ｐゴシック"/>
        <family val="3"/>
      </rPr>
      <t>津　 島</t>
    </r>
  </si>
  <si>
    <t>230375101010</t>
  </si>
  <si>
    <t>230375101020</t>
  </si>
  <si>
    <t>230375101030</t>
  </si>
  <si>
    <t>230375101040</t>
  </si>
  <si>
    <t>230375101050</t>
  </si>
  <si>
    <t>愛西市</t>
  </si>
  <si>
    <t>勝幡</t>
  </si>
  <si>
    <t>藤浪</t>
  </si>
  <si>
    <t>佐屋</t>
  </si>
  <si>
    <t>永和</t>
  </si>
  <si>
    <t>南佐屋</t>
  </si>
  <si>
    <t>230375202010</t>
  </si>
  <si>
    <t>富吉</t>
  </si>
  <si>
    <t>230390101010</t>
  </si>
  <si>
    <t>230390101020</t>
  </si>
  <si>
    <t>230390101030</t>
  </si>
  <si>
    <t>弥富市</t>
  </si>
  <si>
    <t>尾張弥富</t>
  </si>
  <si>
    <t>弥富南部</t>
  </si>
  <si>
    <t>木曽岬</t>
  </si>
  <si>
    <t>NAMI</t>
  </si>
  <si>
    <t>230390405010</t>
  </si>
  <si>
    <t>230390405020</t>
  </si>
  <si>
    <t>230395101010</t>
  </si>
  <si>
    <t>230395101020</t>
  </si>
  <si>
    <t>230395101040</t>
  </si>
  <si>
    <t>230395101050</t>
  </si>
  <si>
    <t>230395101060</t>
  </si>
  <si>
    <t>230395101070</t>
  </si>
  <si>
    <t>あま市</t>
  </si>
  <si>
    <t>海部郡</t>
  </si>
  <si>
    <t>甚目寺</t>
  </si>
  <si>
    <t>甚目寺南部</t>
  </si>
  <si>
    <t>甚目寺西部</t>
  </si>
  <si>
    <t>七宝</t>
  </si>
  <si>
    <t>木田</t>
  </si>
  <si>
    <t>美和正則</t>
  </si>
  <si>
    <t>230395202010</t>
  </si>
  <si>
    <t>230395202020</t>
  </si>
  <si>
    <t>230395202030</t>
  </si>
  <si>
    <t>美和</t>
  </si>
  <si>
    <t>230395404010</t>
  </si>
  <si>
    <t>海部</t>
  </si>
  <si>
    <t>230395404020</t>
  </si>
  <si>
    <t>230395404030</t>
  </si>
  <si>
    <t>愛西市全域の場合</t>
  </si>
  <si>
    <t>*1 愛西市を含む</t>
  </si>
  <si>
    <t>三重・桑名郡</t>
  </si>
  <si>
    <t>旧甚目寺町</t>
  </si>
  <si>
    <t>旧七宝町</t>
  </si>
  <si>
    <t>旧美和町</t>
  </si>
  <si>
    <r>
      <rPr>
        <sz val="6"/>
        <rFont val="ＭＳ Ｐゴシック"/>
        <family val="3"/>
      </rPr>
      <t>*1</t>
    </r>
    <r>
      <rPr>
        <sz val="11"/>
        <rFont val="ＭＳ Ｐゴシック"/>
        <family val="3"/>
      </rPr>
      <t>弥富北部</t>
    </r>
  </si>
  <si>
    <t>弥富市全域の場合</t>
  </si>
  <si>
    <t>あま市全域の場合</t>
  </si>
  <si>
    <t>津島市津島北部</t>
  </si>
  <si>
    <t>津島市津島西部</t>
  </si>
  <si>
    <t>稲沢市祖父江南部</t>
  </si>
  <si>
    <t>　　　　　　　　　　</t>
  </si>
  <si>
    <t>230380101040</t>
  </si>
  <si>
    <t>230380101050</t>
  </si>
  <si>
    <t>230380101070</t>
  </si>
  <si>
    <t>230380101060</t>
  </si>
  <si>
    <t>230380101080</t>
  </si>
  <si>
    <t>230380101200</t>
  </si>
  <si>
    <t>230380101210</t>
  </si>
  <si>
    <t>230380101220</t>
  </si>
  <si>
    <t>230380101240</t>
  </si>
  <si>
    <t>230380202010</t>
  </si>
  <si>
    <t>蟹江</t>
  </si>
  <si>
    <t>230380202050</t>
  </si>
  <si>
    <t>大治</t>
  </si>
  <si>
    <t>230380405001</t>
  </si>
  <si>
    <t>蟹江須成</t>
  </si>
  <si>
    <t>舟入</t>
  </si>
  <si>
    <t>蟹江南部</t>
  </si>
  <si>
    <t>飛島</t>
  </si>
  <si>
    <t>大治東部</t>
  </si>
  <si>
    <t>大治南部</t>
  </si>
  <si>
    <t>大治西部</t>
  </si>
  <si>
    <t>万場北</t>
  </si>
  <si>
    <t>230385101080</t>
  </si>
  <si>
    <t>230385101070</t>
  </si>
  <si>
    <t>230385101060</t>
  </si>
  <si>
    <t>230385101020</t>
  </si>
  <si>
    <t>230385101030</t>
  </si>
  <si>
    <t>230385101040</t>
  </si>
  <si>
    <t>230385101050</t>
  </si>
  <si>
    <t>清須市</t>
  </si>
  <si>
    <t>清須</t>
  </si>
  <si>
    <t>清洲</t>
  </si>
  <si>
    <t>清洲北部</t>
  </si>
  <si>
    <t>清洲東部</t>
  </si>
  <si>
    <t>枇杷島</t>
  </si>
  <si>
    <t>西枇杷島</t>
  </si>
  <si>
    <t>尾張新川南部</t>
  </si>
  <si>
    <t>尾張新川北部</t>
  </si>
  <si>
    <t>北名古屋市</t>
  </si>
  <si>
    <t>蟹江町</t>
  </si>
  <si>
    <t>飛島村</t>
  </si>
  <si>
    <t>大治町</t>
  </si>
  <si>
    <t>*1</t>
  </si>
  <si>
    <t>*1 名古屋市中川区</t>
  </si>
  <si>
    <t>清須市全域の場合</t>
  </si>
  <si>
    <t>北名古屋</t>
  </si>
  <si>
    <t>西春</t>
  </si>
  <si>
    <t>西春西部</t>
  </si>
  <si>
    <t>師勝</t>
  </si>
  <si>
    <t>稲沢市稲沢六角堂</t>
  </si>
  <si>
    <t>北名古屋市北名古屋</t>
  </si>
  <si>
    <t>稲沢市稲沢下津</t>
  </si>
  <si>
    <t>　　　　　　　　　　350枚</t>
  </si>
  <si>
    <t>西春日井郡</t>
  </si>
  <si>
    <t>豊山町</t>
  </si>
  <si>
    <t>豊山町全域の場合</t>
  </si>
  <si>
    <t>北区喜惣治　350枚</t>
  </si>
  <si>
    <t>岩倉市</t>
  </si>
  <si>
    <t>230230101010</t>
  </si>
  <si>
    <t>230230101020</t>
  </si>
  <si>
    <t>230230101015</t>
  </si>
  <si>
    <t>230230101030</t>
  </si>
  <si>
    <t>豊山北</t>
  </si>
  <si>
    <t>豊場</t>
  </si>
  <si>
    <t>岩倉</t>
  </si>
  <si>
    <t>岩倉曾野</t>
  </si>
  <si>
    <t>岩倉市全域の場合</t>
  </si>
  <si>
    <t>江南市加納馬場 150枚</t>
  </si>
  <si>
    <t>江南市</t>
  </si>
  <si>
    <t>230220101010</t>
  </si>
  <si>
    <t>230220101100</t>
  </si>
  <si>
    <t>230220101050</t>
  </si>
  <si>
    <t>230220101020</t>
  </si>
  <si>
    <t>230220101030</t>
  </si>
  <si>
    <t>230220101060</t>
  </si>
  <si>
    <t>230220101080</t>
  </si>
  <si>
    <t>230220101031</t>
  </si>
  <si>
    <t>230220101040</t>
  </si>
  <si>
    <t>230220101070</t>
  </si>
  <si>
    <t>230220101090</t>
  </si>
  <si>
    <t>古知野</t>
  </si>
  <si>
    <t>古知野北部</t>
  </si>
  <si>
    <t>古知野東部</t>
  </si>
  <si>
    <t>古知野西部</t>
  </si>
  <si>
    <t>宮田</t>
  </si>
  <si>
    <t>江南まんだら寺前</t>
  </si>
  <si>
    <t>江南北部</t>
  </si>
  <si>
    <t>江南草井</t>
  </si>
  <si>
    <t>布袋</t>
  </si>
  <si>
    <t>布袋北部</t>
  </si>
  <si>
    <t>加納馬場</t>
  </si>
  <si>
    <t>230220202010</t>
  </si>
  <si>
    <t>江南中央</t>
  </si>
  <si>
    <t>230220202020</t>
  </si>
  <si>
    <t>江南東部</t>
  </si>
  <si>
    <t>230220202030</t>
  </si>
  <si>
    <t>江南団地</t>
  </si>
  <si>
    <t>230220202040</t>
  </si>
  <si>
    <t>江南市全域の場合</t>
  </si>
  <si>
    <t>　　岩倉市   150枚含む</t>
  </si>
  <si>
    <t>丹羽郡</t>
  </si>
  <si>
    <t>犬山市</t>
  </si>
  <si>
    <t>230240101040</t>
  </si>
  <si>
    <t>230240101010</t>
  </si>
  <si>
    <t>230240101030</t>
  </si>
  <si>
    <t>230240101020</t>
  </si>
  <si>
    <t>230240101050</t>
  </si>
  <si>
    <t>230240101060</t>
  </si>
  <si>
    <t>柏森</t>
  </si>
  <si>
    <t>扶桑</t>
  </si>
  <si>
    <t>扶桑東</t>
  </si>
  <si>
    <t>扶桑山名</t>
  </si>
  <si>
    <t>大口北部</t>
  </si>
  <si>
    <t>大口南部</t>
  </si>
  <si>
    <t>扶桑町</t>
  </si>
  <si>
    <t>大口町</t>
  </si>
  <si>
    <t>大口町全域の場合</t>
  </si>
  <si>
    <t>230210101010</t>
  </si>
  <si>
    <t>230210101050</t>
  </si>
  <si>
    <t>230210101040</t>
  </si>
  <si>
    <t>230210101080</t>
  </si>
  <si>
    <t>230210101070</t>
  </si>
  <si>
    <t>230210101060</t>
  </si>
  <si>
    <t>230210101020</t>
  </si>
  <si>
    <t>230210101030</t>
  </si>
  <si>
    <t>犬山</t>
  </si>
  <si>
    <t>犬山駅東</t>
  </si>
  <si>
    <t>犬山城東</t>
  </si>
  <si>
    <t>前原</t>
  </si>
  <si>
    <t>羽黒</t>
  </si>
  <si>
    <t>羽黒東部</t>
  </si>
  <si>
    <t>楽田</t>
  </si>
  <si>
    <t>楽田東部</t>
  </si>
  <si>
    <t>230210202050</t>
  </si>
  <si>
    <t>犬山東部</t>
  </si>
  <si>
    <t>230210202020</t>
  </si>
  <si>
    <t>犬山中央</t>
  </si>
  <si>
    <t>230210202030</t>
  </si>
  <si>
    <t>犬山南部</t>
  </si>
  <si>
    <t>丹羽郡</t>
  </si>
  <si>
    <t>230520101010</t>
  </si>
  <si>
    <t>230520101020</t>
  </si>
  <si>
    <t>230520101150</t>
  </si>
  <si>
    <t>230520101030</t>
  </si>
  <si>
    <t>230520101040</t>
  </si>
  <si>
    <t>230520101050</t>
  </si>
  <si>
    <t>230520101060</t>
  </si>
  <si>
    <t>230520101070</t>
  </si>
  <si>
    <t>230520101080</t>
  </si>
  <si>
    <t>230520101090</t>
  </si>
  <si>
    <t>230520101100</t>
  </si>
  <si>
    <t>230520101110</t>
  </si>
  <si>
    <t>230520101130</t>
  </si>
  <si>
    <t>230520101140</t>
  </si>
  <si>
    <t>230520101160</t>
  </si>
  <si>
    <t>230520101170</t>
  </si>
  <si>
    <t>230520101180</t>
  </si>
  <si>
    <t>小牧中央</t>
  </si>
  <si>
    <t>小牧南部</t>
  </si>
  <si>
    <t>小牧陶</t>
  </si>
  <si>
    <t>小牧北部</t>
  </si>
  <si>
    <t>小牧北里</t>
  </si>
  <si>
    <t>小牧小木</t>
  </si>
  <si>
    <t>小牧三ツ渕</t>
  </si>
  <si>
    <t>小牧間々</t>
  </si>
  <si>
    <t>小牧村中</t>
  </si>
  <si>
    <t>味岡</t>
  </si>
  <si>
    <t>小牧原</t>
  </si>
  <si>
    <t>小牧東部</t>
  </si>
  <si>
    <t>小牧本庄</t>
  </si>
  <si>
    <t>小牧池の内</t>
  </si>
  <si>
    <t>桃花台東部</t>
  </si>
  <si>
    <t>桃花台西部</t>
  </si>
  <si>
    <t>桃花台北部</t>
  </si>
  <si>
    <t>230520202010</t>
  </si>
  <si>
    <t>230520202030</t>
  </si>
  <si>
    <t>桃花台</t>
  </si>
  <si>
    <t>230520202040</t>
  </si>
  <si>
    <t>小牧西部</t>
  </si>
  <si>
    <t>230520405001</t>
  </si>
  <si>
    <t>230520405002</t>
  </si>
  <si>
    <t>230520405003</t>
  </si>
  <si>
    <t>*1　丹羽郡大口町</t>
  </si>
  <si>
    <t>春日井市
一部含む</t>
  </si>
  <si>
    <t>大口町一部含む</t>
  </si>
  <si>
    <t>小牧市</t>
  </si>
  <si>
    <t>230510101010</t>
  </si>
  <si>
    <t>230510101020</t>
  </si>
  <si>
    <t>230510101030</t>
  </si>
  <si>
    <t>230510101040</t>
  </si>
  <si>
    <t>230510101050</t>
  </si>
  <si>
    <t>230510101060</t>
  </si>
  <si>
    <t>230510101070</t>
  </si>
  <si>
    <t>230510101080</t>
  </si>
  <si>
    <t>230510101090</t>
  </si>
  <si>
    <t>230510101100</t>
  </si>
  <si>
    <t>230510101110</t>
  </si>
  <si>
    <t>230510101120</t>
  </si>
  <si>
    <t>230510101130</t>
  </si>
  <si>
    <t>230510101140</t>
  </si>
  <si>
    <t>230510101150</t>
  </si>
  <si>
    <t>230510101160</t>
  </si>
  <si>
    <t>230510101200</t>
  </si>
  <si>
    <t>230510101210</t>
  </si>
  <si>
    <t>230510101220</t>
  </si>
  <si>
    <t>230510101230</t>
  </si>
  <si>
    <t>230510101240</t>
  </si>
  <si>
    <t>230510101170</t>
  </si>
  <si>
    <t>230510101180</t>
  </si>
  <si>
    <t>春日井西部</t>
  </si>
  <si>
    <t>春日井宮町</t>
  </si>
  <si>
    <t>春日井中新町</t>
  </si>
  <si>
    <t>勝川</t>
  </si>
  <si>
    <t>勝川南部</t>
  </si>
  <si>
    <t>勝川口</t>
  </si>
  <si>
    <t>春日井八田</t>
  </si>
  <si>
    <t>春日井松河戸</t>
  </si>
  <si>
    <t>春日井上条</t>
  </si>
  <si>
    <t>春日井</t>
  </si>
  <si>
    <t>鳥居松</t>
  </si>
  <si>
    <t>春日井大泉寺</t>
  </si>
  <si>
    <t>神領</t>
  </si>
  <si>
    <t>高蔵寺</t>
  </si>
  <si>
    <t>春日井出川</t>
  </si>
  <si>
    <t>尾張坂下</t>
  </si>
  <si>
    <t>藤山台</t>
  </si>
  <si>
    <t>高森台</t>
  </si>
  <si>
    <t>中央台</t>
  </si>
  <si>
    <t>岩成台</t>
  </si>
  <si>
    <t>石尾台</t>
  </si>
  <si>
    <t>春日井桃山</t>
  </si>
  <si>
    <t>鷹来</t>
  </si>
  <si>
    <t>勝川東部</t>
  </si>
  <si>
    <t>230510202010</t>
  </si>
  <si>
    <t>230510202020</t>
  </si>
  <si>
    <t>230510202030</t>
  </si>
  <si>
    <t>春日井中央</t>
  </si>
  <si>
    <t>230510202040</t>
  </si>
  <si>
    <t>230510202070</t>
  </si>
  <si>
    <t>230510202080</t>
  </si>
  <si>
    <t>230510202090</t>
  </si>
  <si>
    <t>230510202100</t>
  </si>
  <si>
    <t>230510303050</t>
  </si>
  <si>
    <t>篠木</t>
  </si>
  <si>
    <t>230510303040</t>
  </si>
  <si>
    <t>230510405002</t>
  </si>
  <si>
    <t>230510405003</t>
  </si>
  <si>
    <t>230510405004</t>
  </si>
  <si>
    <t>230510405005</t>
  </si>
  <si>
    <t>230510405007</t>
  </si>
  <si>
    <t>桃花台(坂下)</t>
  </si>
  <si>
    <t>春日井市</t>
  </si>
  <si>
    <t>ﾆｭｰﾀｳﾝ</t>
  </si>
  <si>
    <t>230530101010</t>
  </si>
  <si>
    <t>230530101030</t>
  </si>
  <si>
    <t>230530101040</t>
  </si>
  <si>
    <t>230530101050</t>
  </si>
  <si>
    <t>230530101070</t>
  </si>
  <si>
    <t>230530101080</t>
  </si>
  <si>
    <t>230530101100</t>
  </si>
  <si>
    <t>230530101090</t>
  </si>
  <si>
    <t>230530101160</t>
  </si>
  <si>
    <t>230530101110</t>
  </si>
  <si>
    <t>230530101120</t>
  </si>
  <si>
    <t>230530101130</t>
  </si>
  <si>
    <t>230530101140</t>
  </si>
  <si>
    <t>230530101170</t>
  </si>
  <si>
    <t>230530101150</t>
  </si>
  <si>
    <t>230530101180</t>
  </si>
  <si>
    <t>瀬戸品野</t>
  </si>
  <si>
    <t>瀬戸(加藤)</t>
  </si>
  <si>
    <t>瀬戸陶原</t>
  </si>
  <si>
    <t>水野西</t>
  </si>
  <si>
    <t>中水野</t>
  </si>
  <si>
    <t>瀬戸西部</t>
  </si>
  <si>
    <t>瀬戸南山</t>
  </si>
  <si>
    <t>瀬戸共栄</t>
  </si>
  <si>
    <t>原山台</t>
  </si>
  <si>
    <t>八幡台</t>
  </si>
  <si>
    <t>萩山台</t>
  </si>
  <si>
    <t>瀬戸南部</t>
  </si>
  <si>
    <t>瀬戸長根</t>
  </si>
  <si>
    <t>瀬戸幡山</t>
  </si>
  <si>
    <t>瀬戸山口</t>
  </si>
  <si>
    <t>230530202010</t>
  </si>
  <si>
    <t>瀬戸</t>
  </si>
  <si>
    <t>230530202020</t>
  </si>
  <si>
    <t>菱野団地</t>
  </si>
  <si>
    <t>230530202030</t>
  </si>
  <si>
    <t>水野</t>
  </si>
  <si>
    <t>230530303080</t>
  </si>
  <si>
    <t>230530405001</t>
  </si>
  <si>
    <t>230530405003</t>
  </si>
  <si>
    <t>瀬戸南</t>
  </si>
  <si>
    <t>菱野団地</t>
  </si>
  <si>
    <t>瀬戸市</t>
  </si>
  <si>
    <t>尾張旭市</t>
  </si>
  <si>
    <t>230540101010</t>
  </si>
  <si>
    <t>230540101020</t>
  </si>
  <si>
    <t>230540101040</t>
  </si>
  <si>
    <t>230540101030</t>
  </si>
  <si>
    <t>230540101050</t>
  </si>
  <si>
    <t>230540101070</t>
  </si>
  <si>
    <t>三郷</t>
  </si>
  <si>
    <t>平池</t>
  </si>
  <si>
    <t>尾張旭北部</t>
  </si>
  <si>
    <t>旭新居</t>
  </si>
  <si>
    <t>本地ヶ原</t>
  </si>
  <si>
    <t>瑞鳳</t>
  </si>
  <si>
    <t>尾張旭</t>
  </si>
  <si>
    <t>230540405001</t>
  </si>
  <si>
    <t>230540405002</t>
  </si>
  <si>
    <t>尾張旭市全域の場合</t>
  </si>
  <si>
    <t>*2　守山区100枚含む</t>
  </si>
  <si>
    <t>日進市</t>
  </si>
  <si>
    <t>豊明市</t>
  </si>
  <si>
    <t>230560101010</t>
  </si>
  <si>
    <t>230560101110</t>
  </si>
  <si>
    <t>230560101100</t>
  </si>
  <si>
    <t>230560101030</t>
  </si>
  <si>
    <t>230560101040</t>
  </si>
  <si>
    <t>230560101050</t>
  </si>
  <si>
    <t>230560101060</t>
  </si>
  <si>
    <t>230560101070</t>
  </si>
  <si>
    <t>230560101080</t>
  </si>
  <si>
    <t>230560101090</t>
  </si>
  <si>
    <t>230560202010</t>
  </si>
  <si>
    <t>岩崎</t>
  </si>
  <si>
    <t>230560202020</t>
  </si>
  <si>
    <t>日進</t>
  </si>
  <si>
    <t>230560202030</t>
  </si>
  <si>
    <t>赤池</t>
  </si>
  <si>
    <t>230560303010</t>
  </si>
  <si>
    <t>230560405001</t>
  </si>
  <si>
    <t>230560405010</t>
  </si>
  <si>
    <t>岩崎香久山</t>
  </si>
  <si>
    <t>岩崎台</t>
  </si>
  <si>
    <t>五色園</t>
  </si>
  <si>
    <t>日進米野木</t>
  </si>
  <si>
    <t>日進中部</t>
  </si>
  <si>
    <t>日進折戸</t>
  </si>
  <si>
    <t>日進浅田</t>
  </si>
  <si>
    <t>日進東</t>
  </si>
  <si>
    <t>日進市全域の場合</t>
  </si>
  <si>
    <t>230550101010</t>
  </si>
  <si>
    <t>230550101040</t>
  </si>
  <si>
    <t>230550101020</t>
  </si>
  <si>
    <t>230550101030</t>
  </si>
  <si>
    <t>230550101050</t>
  </si>
  <si>
    <t>230550101060</t>
  </si>
  <si>
    <t>豊明団地</t>
  </si>
  <si>
    <t>豊明東部</t>
  </si>
  <si>
    <t>前後</t>
  </si>
  <si>
    <t>豊明桜ヶ丘</t>
  </si>
  <si>
    <t>沓掛</t>
  </si>
  <si>
    <t>豊明南館</t>
  </si>
  <si>
    <t>230550202010</t>
  </si>
  <si>
    <t>豊明</t>
  </si>
  <si>
    <t>230550202030</t>
  </si>
  <si>
    <t>230550405001</t>
  </si>
  <si>
    <t>230550405002</t>
  </si>
  <si>
    <t>長久手市</t>
  </si>
  <si>
    <t>愛知郡</t>
  </si>
  <si>
    <t>長久手</t>
  </si>
  <si>
    <t>長久手東部</t>
  </si>
  <si>
    <t>長久手西部</t>
  </si>
  <si>
    <t>長久手南部</t>
  </si>
  <si>
    <t>長久手</t>
  </si>
  <si>
    <t>長久手市全域の場合</t>
  </si>
  <si>
    <t>名東区極楽 350枚</t>
  </si>
  <si>
    <t>230580101010</t>
  </si>
  <si>
    <t>230580101025</t>
  </si>
  <si>
    <t>230580101020</t>
  </si>
  <si>
    <t>230580101030</t>
  </si>
  <si>
    <t>230580101040</t>
  </si>
  <si>
    <t>和合</t>
  </si>
  <si>
    <t>東郷白鳥</t>
  </si>
  <si>
    <t>諸輪</t>
  </si>
  <si>
    <t>春木台</t>
  </si>
  <si>
    <t>音貝</t>
  </si>
  <si>
    <t>東郷</t>
  </si>
  <si>
    <t>東郷町</t>
  </si>
  <si>
    <t>230420101020</t>
  </si>
  <si>
    <t>230420101070</t>
  </si>
  <si>
    <t>230420101050</t>
  </si>
  <si>
    <t>230420101010</t>
  </si>
  <si>
    <t>230420101030</t>
  </si>
  <si>
    <t>230420101060</t>
  </si>
  <si>
    <t>共和</t>
  </si>
  <si>
    <t>共和西</t>
  </si>
  <si>
    <t>大府東部</t>
  </si>
  <si>
    <t>大府</t>
  </si>
  <si>
    <t>大府吉田</t>
  </si>
  <si>
    <t>大府森岡</t>
  </si>
  <si>
    <t>大府駅西</t>
  </si>
  <si>
    <t>230420202011</t>
  </si>
  <si>
    <t>230420202020</t>
  </si>
  <si>
    <t>230420405001</t>
  </si>
  <si>
    <t>大府市</t>
  </si>
  <si>
    <t>東海市</t>
  </si>
  <si>
    <t>230410101060</t>
  </si>
  <si>
    <t>230410101070</t>
  </si>
  <si>
    <t>230410101010</t>
  </si>
  <si>
    <t>230410101050</t>
  </si>
  <si>
    <t>230410101020</t>
  </si>
  <si>
    <t>230410101090</t>
  </si>
  <si>
    <t>230410101040</t>
  </si>
  <si>
    <t>230410101030</t>
  </si>
  <si>
    <t>230410101100</t>
  </si>
  <si>
    <t>230410101080</t>
  </si>
  <si>
    <t>230410101110</t>
  </si>
  <si>
    <t>名和緑陽</t>
  </si>
  <si>
    <t>名和水谷</t>
  </si>
  <si>
    <t>荒尾</t>
  </si>
  <si>
    <t>名和上野</t>
  </si>
  <si>
    <t>東海大池</t>
  </si>
  <si>
    <t>東海大田</t>
  </si>
  <si>
    <t>富木島</t>
  </si>
  <si>
    <t>上野台</t>
  </si>
  <si>
    <t>高横須賀</t>
  </si>
  <si>
    <t>尾張横須賀</t>
  </si>
  <si>
    <t>加木屋</t>
  </si>
  <si>
    <t>230410202011</t>
  </si>
  <si>
    <t>230410202031</t>
  </si>
  <si>
    <t>230410202040</t>
  </si>
  <si>
    <t>南加木屋</t>
  </si>
  <si>
    <t>230410303050</t>
  </si>
  <si>
    <t>東海大高</t>
  </si>
  <si>
    <t>名和</t>
  </si>
  <si>
    <t>230410405002</t>
  </si>
  <si>
    <t>東海北部</t>
  </si>
  <si>
    <t>230410405004</t>
  </si>
  <si>
    <t>東海東浦</t>
  </si>
  <si>
    <t>230410405005</t>
  </si>
  <si>
    <t>阿久比</t>
  </si>
  <si>
    <t>東海市全域の場合</t>
  </si>
  <si>
    <t>知多市八幡新田1,050枚</t>
  </si>
  <si>
    <t>230430101050</t>
  </si>
  <si>
    <t>230430101060</t>
  </si>
  <si>
    <t>230430101090</t>
  </si>
  <si>
    <t>230430101100</t>
  </si>
  <si>
    <t>230430101070</t>
  </si>
  <si>
    <t>230430101040</t>
  </si>
  <si>
    <t>230430101030</t>
  </si>
  <si>
    <t>230430101020</t>
  </si>
  <si>
    <t>230430101010</t>
  </si>
  <si>
    <t>知多市</t>
  </si>
  <si>
    <t>半田市</t>
  </si>
  <si>
    <t>寺本</t>
  </si>
  <si>
    <t>朝倉団地</t>
  </si>
  <si>
    <t>知多新知台</t>
  </si>
  <si>
    <t>八幡新田</t>
  </si>
  <si>
    <t>巽ヶ丘</t>
  </si>
  <si>
    <t>知多岡田</t>
  </si>
  <si>
    <t>知多日長</t>
  </si>
  <si>
    <t>新舞子</t>
  </si>
  <si>
    <t>知多粕谷</t>
  </si>
  <si>
    <t>230430202010</t>
  </si>
  <si>
    <t>巽ｹ丘</t>
  </si>
  <si>
    <t>230430202040</t>
  </si>
  <si>
    <t>朝倉</t>
  </si>
  <si>
    <t>230430202030</t>
  </si>
  <si>
    <t>知多市南部</t>
  </si>
  <si>
    <t>知多南</t>
  </si>
  <si>
    <t>*1 東海市 1,050枚含む</t>
  </si>
  <si>
    <t>230450101070</t>
  </si>
  <si>
    <t>230450101080</t>
  </si>
  <si>
    <t>230450101060</t>
  </si>
  <si>
    <t>230450101130</t>
  </si>
  <si>
    <t>230450101020</t>
  </si>
  <si>
    <t>230450101010</t>
  </si>
  <si>
    <t>230450101120</t>
  </si>
  <si>
    <t>230450101110</t>
  </si>
  <si>
    <t>230450101100</t>
  </si>
  <si>
    <t>230450101050</t>
  </si>
  <si>
    <t>230450101090</t>
  </si>
  <si>
    <t>230450101030</t>
  </si>
  <si>
    <t>230450101040</t>
  </si>
  <si>
    <t>亀崎</t>
  </si>
  <si>
    <t>亀崎南部</t>
  </si>
  <si>
    <t>乙川</t>
  </si>
  <si>
    <t>半田北部</t>
  </si>
  <si>
    <t>半田住吉</t>
  </si>
  <si>
    <t>半田岩滑</t>
  </si>
  <si>
    <t>半田清城</t>
  </si>
  <si>
    <t>知多半田</t>
  </si>
  <si>
    <t>半田衣浦</t>
  </si>
  <si>
    <t>半田中町</t>
  </si>
  <si>
    <t>半田板山</t>
  </si>
  <si>
    <t>成岩</t>
  </si>
  <si>
    <t>半田青山</t>
  </si>
  <si>
    <t>230450202010</t>
  </si>
  <si>
    <t>半田中央</t>
  </si>
  <si>
    <t>230450202050</t>
  </si>
  <si>
    <t>半田東部</t>
  </si>
  <si>
    <t>230450202030</t>
  </si>
  <si>
    <t>半田南部</t>
  </si>
  <si>
    <t>230450202040</t>
  </si>
  <si>
    <t>230450303010</t>
  </si>
  <si>
    <t>230450405001</t>
  </si>
  <si>
    <t>半田</t>
  </si>
  <si>
    <t>230450405002</t>
  </si>
  <si>
    <t>230450405003</t>
  </si>
  <si>
    <t>常滑市</t>
  </si>
  <si>
    <t>230440101020</t>
  </si>
  <si>
    <t>230440101060</t>
  </si>
  <si>
    <t>230440101030</t>
  </si>
  <si>
    <t>230440101010</t>
  </si>
  <si>
    <t>尾張大野</t>
  </si>
  <si>
    <t>常滑</t>
  </si>
  <si>
    <t>NMＹ</t>
  </si>
  <si>
    <t>NＡMＹ</t>
  </si>
  <si>
    <t>鬼崎</t>
  </si>
  <si>
    <t>多屋</t>
  </si>
  <si>
    <t>常滑南部</t>
  </si>
  <si>
    <t>230460101040</t>
  </si>
  <si>
    <t>230460101010</t>
  </si>
  <si>
    <t>230460101020</t>
  </si>
  <si>
    <t>230460101030</t>
  </si>
  <si>
    <t>230460101160</t>
  </si>
  <si>
    <t>230460101050</t>
  </si>
  <si>
    <t>230460101060</t>
  </si>
  <si>
    <t>230460101070</t>
  </si>
  <si>
    <t>230460101080</t>
  </si>
  <si>
    <t>230460101090</t>
  </si>
  <si>
    <t>230460101100</t>
  </si>
  <si>
    <t>230460101110</t>
  </si>
  <si>
    <t>230460101120</t>
  </si>
  <si>
    <t>230460101150</t>
  </si>
  <si>
    <t>230460101140</t>
  </si>
  <si>
    <t>230460101130</t>
  </si>
  <si>
    <t>東浦森岡</t>
  </si>
  <si>
    <t>緒川</t>
  </si>
  <si>
    <t>石浜</t>
  </si>
  <si>
    <t>生路</t>
  </si>
  <si>
    <t>藤江</t>
  </si>
  <si>
    <t>緒川新田</t>
  </si>
  <si>
    <t>東ｹ丘</t>
  </si>
  <si>
    <t>坂部</t>
  </si>
  <si>
    <t>武豊</t>
  </si>
  <si>
    <t>富貴</t>
  </si>
  <si>
    <t>河和</t>
  </si>
  <si>
    <t>内海</t>
  </si>
  <si>
    <t>豊浜</t>
  </si>
  <si>
    <t>野間</t>
  </si>
  <si>
    <t>師崎</t>
  </si>
  <si>
    <t>NＡM</t>
  </si>
  <si>
    <t>230460202010</t>
  </si>
  <si>
    <t>東浦</t>
  </si>
  <si>
    <t>230460202020</t>
  </si>
  <si>
    <t>230460202030</t>
  </si>
  <si>
    <t>230460202040</t>
  </si>
  <si>
    <t>230460202060</t>
  </si>
  <si>
    <t>230460202070</t>
  </si>
  <si>
    <t>230460405001</t>
  </si>
  <si>
    <t>東浦石浜</t>
  </si>
  <si>
    <t>230460405006</t>
  </si>
  <si>
    <t>230460405003</t>
  </si>
  <si>
    <t>230460405004</t>
  </si>
  <si>
    <t>日間賀</t>
  </si>
  <si>
    <t>東浦町</t>
  </si>
  <si>
    <t>阿久比町</t>
  </si>
  <si>
    <t>武豊町</t>
  </si>
  <si>
    <t>美浜町</t>
  </si>
  <si>
    <t>南知多町</t>
  </si>
  <si>
    <t>*2</t>
  </si>
  <si>
    <t>阿久比町全域の場合</t>
  </si>
  <si>
    <t>*2日間賀島、篠島地区</t>
  </si>
  <si>
    <t>　　　　　　　　　を含む</t>
  </si>
  <si>
    <t>知多郡</t>
  </si>
  <si>
    <t>　　</t>
  </si>
  <si>
    <t>Y</t>
  </si>
  <si>
    <t>祖父江</t>
  </si>
  <si>
    <t>品野</t>
  </si>
  <si>
    <t>AY</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</si>
  <si>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</si>
  <si>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</si>
  <si>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</si>
  <si>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</si>
  <si>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</si>
  <si>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</si>
  <si>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</si>
  <si>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</si>
  <si>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</si>
  <si>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</si>
  <si>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</si>
  <si>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</si>
  <si>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</si>
  <si>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</si>
  <si>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</si>
  <si>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</si>
  <si>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</si>
  <si>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</si>
  <si>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</si>
  <si>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</si>
  <si>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</si>
  <si>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</si>
  <si>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</si>
  <si>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</si>
  <si>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</si>
  <si>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</si>
  <si>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</si>
  <si>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</si>
  <si>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</si>
  <si>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</si>
  <si>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</si>
  <si>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</si>
  <si>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</si>
  <si>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</si>
  <si>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</si>
  <si>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</si>
  <si>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</si>
  <si>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</si>
  <si>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</si>
  <si>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</si>
  <si>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今伊勢東</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</si>
  <si>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</si>
  <si>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</si>
  <si>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</si>
  <si>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</si>
  <si>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</si>
  <si>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</si>
  <si>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</si>
  <si>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</si>
  <si>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</si>
  <si>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</si>
  <si>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</si>
  <si>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</si>
  <si>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</si>
  <si>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</si>
  <si>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</si>
  <si>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</si>
  <si>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</si>
  <si>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</si>
  <si>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</si>
  <si>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</si>
  <si>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</si>
  <si>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</si>
  <si>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</si>
  <si>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</si>
  <si>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</si>
  <si>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</si>
  <si>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</si>
  <si>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</si>
  <si>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</si>
  <si>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</si>
  <si>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</si>
  <si>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</si>
  <si>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</si>
  <si>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</si>
  <si>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</si>
  <si>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</si>
  <si>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</si>
  <si>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</si>
  <si>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</si>
  <si>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</si>
  <si>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</si>
  <si>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</si>
  <si>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</si>
  <si>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</si>
  <si>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</si>
  <si>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</si>
  <si>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</si>
  <si>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</si>
  <si>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</si>
  <si>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</si>
  <si>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</si>
  <si>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</si>
  <si>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</si>
  <si>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稲沢市 下津北部350枚</t>
  </si>
  <si>
    <t>*3 一宮市 350枚含む</t>
  </si>
  <si>
    <t>*3 あま市 550枚含む</t>
  </si>
  <si>
    <t>　　弥富市350枚含む</t>
  </si>
  <si>
    <t>愛西市永和 350枚</t>
  </si>
  <si>
    <t>津島市青塚 550枚</t>
  </si>
  <si>
    <t>蟹江町全域の場合</t>
  </si>
  <si>
    <t>西区中小田井 150枚</t>
  </si>
  <si>
    <t>　　　　200枚をプラス</t>
  </si>
  <si>
    <t>丹羽郡扶桑山名200枚</t>
  </si>
  <si>
    <t>*2 江南市   200枚含む</t>
  </si>
  <si>
    <t>　小牧市村中　 100枚</t>
  </si>
  <si>
    <t>　　　　　　　100枚含む</t>
  </si>
  <si>
    <t>東ヶ丘 500枚をプラス</t>
  </si>
  <si>
    <t>*1阿久比町500枚含む</t>
  </si>
  <si>
    <t>*1 清須市 200枚含む</t>
  </si>
  <si>
    <t>新一宮</t>
  </si>
  <si>
    <t>NAMＹ</t>
  </si>
  <si>
    <t>長久手北部</t>
  </si>
  <si>
    <t>高蔵寺
ニュータウン</t>
  </si>
  <si>
    <t>西区平田 　　　350枚</t>
  </si>
  <si>
    <t>新尾張旭</t>
  </si>
  <si>
    <t>NM</t>
  </si>
  <si>
    <t>*2 一宮市 400枚</t>
  </si>
  <si>
    <t>西区小田井 1,300枚　</t>
  </si>
  <si>
    <t xml:space="preserve">守山区大森　2,400枚 </t>
  </si>
  <si>
    <t xml:space="preserve"> 中川区市内富田50枚</t>
  </si>
  <si>
    <t>　　　　　　　　　　700枚</t>
  </si>
  <si>
    <t>*1 清須市 700枚含む</t>
  </si>
  <si>
    <t>稲沢下津</t>
  </si>
  <si>
    <t>稲沢市 稲沢下津400枚</t>
  </si>
  <si>
    <t>　岐阜県郡上市：正ヶ洞　　　岐阜県高山市：国府</t>
  </si>
  <si>
    <t>東海市</t>
  </si>
  <si>
    <t>岩倉南部</t>
  </si>
  <si>
    <t>岩倉東部</t>
  </si>
  <si>
    <t>名東区梅森　　350枚</t>
  </si>
  <si>
    <t>天白区梅が丘 650枚</t>
  </si>
  <si>
    <t>*1 愛西市 600枚含む</t>
  </si>
  <si>
    <t xml:space="preserve"> 　　　　　　　　　　600枚</t>
  </si>
  <si>
    <t>*1 津島市1,750枚</t>
  </si>
  <si>
    <t xml:space="preserve"> 愛西市永和 1,750枚</t>
  </si>
  <si>
    <t>　　蟹江町650枚含む</t>
  </si>
  <si>
    <t xml:space="preserve"> 愛西市永和650枚</t>
  </si>
  <si>
    <t>　　　　　　350枚含む</t>
  </si>
  <si>
    <t>*1 一宮市 　750枚</t>
  </si>
  <si>
    <t>江南市 加納馬場750枚</t>
  </si>
  <si>
    <t>*1 江南市   650枚</t>
  </si>
  <si>
    <t>丹羽郡柏森　　　650枚</t>
  </si>
  <si>
    <t>瀬戸市全域の場合</t>
  </si>
  <si>
    <t>多治見市多治見（両藤舎）</t>
  </si>
  <si>
    <t>100枚をプラス</t>
  </si>
  <si>
    <t>春日井高校前</t>
  </si>
  <si>
    <t>あま清洲</t>
  </si>
  <si>
    <t>*1 あま市1,450枚含む</t>
  </si>
  <si>
    <t>清須市あま清洲</t>
  </si>
  <si>
    <t>　　　　1,450枚をプラス</t>
  </si>
  <si>
    <t>*1　守山区1,850枚含む</t>
  </si>
  <si>
    <t>瀬戸東</t>
  </si>
  <si>
    <t>名東区森孝　350枚</t>
  </si>
  <si>
    <t>*1 稲沢市 150枚含む</t>
  </si>
  <si>
    <t xml:space="preserve"> 一宮市 尾西明地150枚</t>
  </si>
  <si>
    <t>*4 愛西市 550枚含む</t>
  </si>
  <si>
    <t xml:space="preserve"> 　　　　　550枚をプラス </t>
  </si>
  <si>
    <t>*2 愛西市 2,200枚含む</t>
  </si>
  <si>
    <t>　　　　　　　　　 2,200枚</t>
  </si>
  <si>
    <t>　　大口町 　950枚含む</t>
  </si>
  <si>
    <t>　柏森　　　　　　950枚</t>
  </si>
  <si>
    <t>平成30年前期
（4月1日以降）</t>
  </si>
  <si>
    <t>平成30年前期（4月1日以降）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</si>
</sst>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64">
    <font>
      <sz val="11"/>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8"/>
      <name val="ＭＳ Ｐゴシック"/>
      <family val="3"/>
    </font>
    <font>
      <sz val="7.5"/>
      <name val="ＭＳ Ｐゴシック"/>
      <family val="3"/>
    </font>
    <font>
      <u val="single"/>
      <sz val="10"/>
      <color indexed="12"/>
      <name val="ＭＳ Ｐゴシック"/>
      <family val="3"/>
    </font>
    <font>
      <sz val="10"/>
      <color indexed="8"/>
      <name val="ＭＳ Ｐ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6"/>
      <color indexed="8"/>
      <name val="HG丸ｺﾞｼｯｸM-PRO"/>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style="hair"/>
      <right style="hair"/>
      <top style="hair"/>
      <bottom style="thin"/>
    </border>
    <border>
      <left>
        <color indexed="63"/>
      </left>
      <right style="thin"/>
      <top style="hair"/>
      <bottom style="thin"/>
    </border>
    <border>
      <left style="hair"/>
      <right style="thin"/>
      <top style="hair"/>
      <bottom style="thin"/>
    </border>
    <border>
      <left style="hair"/>
      <right>
        <color indexed="63"/>
      </right>
      <top style="hair"/>
      <bottom style="thin"/>
    </border>
    <border>
      <left style="thin"/>
      <right style="hair"/>
      <top style="hair"/>
      <bottom style="hair"/>
    </border>
    <border>
      <left style="thin"/>
      <right style="hair"/>
      <top style="thin"/>
      <bottom style="thin"/>
    </border>
    <border>
      <left style="thin"/>
      <right style="hair"/>
      <top>
        <color indexed="63"/>
      </top>
      <bottom style="hair"/>
    </border>
    <border>
      <left>
        <color indexed="63"/>
      </left>
      <right style="hair"/>
      <top style="thin"/>
      <bottom style="hair"/>
    </border>
    <border>
      <left style="thin"/>
      <right style="hair"/>
      <top style="thin"/>
      <bottom style="hair"/>
    </border>
    <border>
      <left>
        <color indexed="63"/>
      </left>
      <right style="hair"/>
      <top style="hair"/>
      <bottom style="hair"/>
    </border>
    <border>
      <left>
        <color indexed="63"/>
      </left>
      <right style="hair"/>
      <top style="thin"/>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62" fillId="32" borderId="0" applyNumberFormat="0" applyBorder="0" applyAlignment="0" applyProtection="0"/>
  </cellStyleXfs>
  <cellXfs count="405">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6"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7" fillId="0" borderId="16" xfId="0" applyFont="1" applyBorder="1" applyAlignment="1" applyProtection="1">
      <alignment vertical="top"/>
      <protection/>
    </xf>
    <xf numFmtId="0" fontId="6" fillId="0" borderId="16" xfId="0" applyFont="1" applyBorder="1" applyAlignment="1" applyProtection="1">
      <alignment horizontal="right" vertical="top"/>
      <protection/>
    </xf>
    <xf numFmtId="0" fontId="6" fillId="0" borderId="16" xfId="0" applyFont="1" applyBorder="1" applyAlignment="1" applyProtection="1">
      <alignment vertical="top"/>
      <protection/>
    </xf>
    <xf numFmtId="0" fontId="6" fillId="0" borderId="16" xfId="0" applyFont="1" applyBorder="1" applyAlignment="1" applyProtection="1">
      <alignment horizontal="center" vertical="top"/>
      <protection/>
    </xf>
    <xf numFmtId="186" fontId="8" fillId="0" borderId="16" xfId="0" applyNumberFormat="1"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5"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2"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8"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2" fillId="0" borderId="25" xfId="49" applyFont="1" applyFill="1" applyBorder="1" applyAlignment="1" applyProtection="1">
      <alignment vertical="center"/>
      <protection/>
    </xf>
    <xf numFmtId="38" fontId="12"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2"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5"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2"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2" fillId="0" borderId="52" xfId="49" applyFont="1" applyBorder="1" applyAlignment="1" applyProtection="1">
      <alignment horizontal="right" vertical="center"/>
      <protection/>
    </xf>
    <xf numFmtId="38" fontId="12"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2" fillId="0" borderId="14" xfId="53" applyNumberFormat="1" applyFont="1" applyBorder="1" applyAlignment="1" applyProtection="1">
      <alignment horizontal="left" vertical="top"/>
      <protection/>
    </xf>
    <xf numFmtId="185" fontId="12" fillId="0" borderId="14" xfId="53" applyNumberFormat="1" applyFont="1" applyBorder="1" applyAlignment="1" applyProtection="1">
      <alignment vertical="top" shrinkToFit="1"/>
      <protection/>
    </xf>
    <xf numFmtId="187" fontId="12" fillId="0" borderId="17" xfId="53" applyNumberFormat="1" applyFont="1" applyBorder="1" applyAlignment="1" applyProtection="1">
      <alignment horizontal="left" vertical="top" shrinkToFit="1"/>
      <protection/>
    </xf>
    <xf numFmtId="188" fontId="12" fillId="0" borderId="14" xfId="0" applyNumberFormat="1" applyFont="1" applyBorder="1" applyAlignment="1" applyProtection="1">
      <alignment horizontal="left" vertical="top"/>
      <protection locked="0"/>
    </xf>
    <xf numFmtId="0" fontId="12"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2" fillId="0" borderId="15" xfId="53" applyNumberFormat="1" applyFont="1" applyBorder="1" applyAlignment="1" applyProtection="1">
      <alignment/>
      <protection/>
    </xf>
    <xf numFmtId="185" fontId="12" fillId="0" borderId="17" xfId="53" applyNumberFormat="1" applyFont="1" applyBorder="1" applyAlignment="1" applyProtection="1">
      <alignment vertical="top" shrinkToFit="1"/>
      <protection/>
    </xf>
    <xf numFmtId="188" fontId="12" fillId="0" borderId="15" xfId="0" applyNumberFormat="1" applyFont="1" applyBorder="1" applyAlignment="1" applyProtection="1">
      <alignment horizontal="center" vertical="center"/>
      <protection locked="0"/>
    </xf>
    <xf numFmtId="0" fontId="12" fillId="0" borderId="56" xfId="0" applyFont="1" applyBorder="1" applyAlignment="1" applyProtection="1">
      <alignment vertical="top"/>
      <protection locked="0"/>
    </xf>
    <xf numFmtId="177" fontId="12"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2" fillId="0" borderId="21" xfId="0" applyNumberFormat="1" applyFont="1" applyFill="1" applyBorder="1" applyAlignment="1" applyProtection="1">
      <alignment horizontal="center" vertical="center"/>
      <protection/>
    </xf>
    <xf numFmtId="177" fontId="12" fillId="0" borderId="57" xfId="0" applyNumberFormat="1" applyFont="1" applyFill="1" applyBorder="1" applyAlignment="1" applyProtection="1">
      <alignment horizontal="center" vertical="center"/>
      <protection/>
    </xf>
    <xf numFmtId="177" fontId="0" fillId="0" borderId="58" xfId="0" applyNumberFormat="1" applyFont="1" applyFill="1" applyBorder="1" applyAlignment="1" applyProtection="1">
      <alignment horizontal="center" vertical="center"/>
      <protection/>
    </xf>
    <xf numFmtId="177" fontId="12" fillId="0" borderId="57" xfId="0" applyNumberFormat="1" applyFont="1" applyFill="1" applyBorder="1" applyAlignment="1" applyProtection="1">
      <alignment vertical="top"/>
      <protection/>
    </xf>
    <xf numFmtId="0" fontId="12" fillId="0" borderId="57" xfId="0" applyFont="1" applyBorder="1" applyAlignment="1" applyProtection="1">
      <alignment vertical="top"/>
      <protection/>
    </xf>
    <xf numFmtId="177" fontId="0" fillId="0" borderId="58" xfId="0" applyNumberFormat="1" applyFont="1" applyFill="1" applyBorder="1" applyAlignment="1" applyProtection="1">
      <alignment horizontal="center" vertical="center"/>
      <protection/>
    </xf>
    <xf numFmtId="177" fontId="12"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185" fontId="12" fillId="0" borderId="0" xfId="53" applyNumberFormat="1" applyFont="1" applyBorder="1" applyAlignment="1" applyProtection="1">
      <alignment/>
      <protection/>
    </xf>
    <xf numFmtId="178" fontId="7" fillId="0" borderId="0" xfId="0" applyNumberFormat="1" applyFont="1" applyBorder="1" applyAlignment="1" applyProtection="1">
      <alignment horizontal="center" vertical="center" shrinkToFit="1"/>
      <protection locked="0"/>
    </xf>
    <xf numFmtId="185" fontId="12" fillId="0" borderId="36" xfId="53" applyNumberFormat="1" applyFont="1" applyBorder="1" applyAlignment="1" applyProtection="1">
      <alignment vertical="top" shrinkToFit="1"/>
      <protection/>
    </xf>
    <xf numFmtId="187" fontId="13" fillId="0" borderId="36" xfId="53"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87" fontId="12" fillId="0" borderId="0" xfId="53" applyNumberFormat="1" applyFont="1" applyBorder="1" applyAlignment="1" applyProtection="1">
      <alignment horizontal="left" vertical="top"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2" fillId="0" borderId="0" xfId="0" applyNumberFormat="1" applyFont="1" applyBorder="1" applyAlignment="1" applyProtection="1">
      <alignment horizontal="center" vertical="center"/>
      <protection locked="0"/>
    </xf>
    <xf numFmtId="0" fontId="12"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5" fillId="0" borderId="39"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0" fillId="0" borderId="27" xfId="0" applyFont="1" applyBorder="1" applyAlignment="1" applyProtection="1">
      <alignment horizontal="center" vertical="center"/>
      <protection/>
    </xf>
    <xf numFmtId="0" fontId="5"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59" xfId="0" applyFont="1" applyBorder="1" applyAlignment="1" applyProtection="1">
      <alignment horizontal="center" vertical="center" shrinkToFit="1"/>
      <protection/>
    </xf>
    <xf numFmtId="0" fontId="1" fillId="0" borderId="60" xfId="0" applyFont="1" applyBorder="1" applyAlignment="1" applyProtection="1">
      <alignment vertical="center"/>
      <protection/>
    </xf>
    <xf numFmtId="0" fontId="0" fillId="0" borderId="60" xfId="0" applyFont="1" applyBorder="1" applyAlignment="1" applyProtection="1">
      <alignment horizontal="distributed" vertical="center"/>
      <protection/>
    </xf>
    <xf numFmtId="0" fontId="5" fillId="0" borderId="60" xfId="0" applyFont="1" applyBorder="1" applyAlignment="1" applyProtection="1">
      <alignment horizontal="center" vertical="center" wrapText="1"/>
      <protection/>
    </xf>
    <xf numFmtId="38" fontId="0" fillId="0" borderId="61" xfId="49" applyFont="1" applyBorder="1" applyAlignment="1" applyProtection="1">
      <alignment horizontal="right" vertical="center"/>
      <protection/>
    </xf>
    <xf numFmtId="38" fontId="0" fillId="0" borderId="62" xfId="49" applyFont="1" applyBorder="1" applyAlignment="1" applyProtection="1">
      <alignment vertical="center"/>
      <protection locked="0"/>
    </xf>
    <xf numFmtId="38" fontId="0" fillId="0" borderId="63" xfId="49" applyFont="1" applyBorder="1" applyAlignment="1" applyProtection="1">
      <alignment vertical="center"/>
      <protection locked="0"/>
    </xf>
    <xf numFmtId="38" fontId="0" fillId="0" borderId="64" xfId="49" applyFont="1" applyBorder="1" applyAlignment="1" applyProtection="1">
      <alignment vertical="center"/>
      <protection/>
    </xf>
    <xf numFmtId="0" fontId="2" fillId="0" borderId="26" xfId="0" applyFont="1" applyBorder="1" applyAlignment="1">
      <alignment horizontal="center" vertical="center"/>
    </xf>
    <xf numFmtId="0" fontId="2" fillId="0" borderId="26" xfId="0" applyFont="1" applyBorder="1" applyAlignment="1">
      <alignment vertical="center"/>
    </xf>
    <xf numFmtId="0" fontId="16" fillId="0" borderId="22" xfId="0" applyFont="1" applyBorder="1" applyAlignment="1">
      <alignment vertical="center" wrapText="1"/>
    </xf>
    <xf numFmtId="0" fontId="16" fillId="0" borderId="26" xfId="0" applyFont="1" applyBorder="1" applyAlignment="1">
      <alignment vertical="center" wrapText="1"/>
    </xf>
    <xf numFmtId="0" fontId="16" fillId="0" borderId="26" xfId="0" applyFont="1" applyBorder="1" applyAlignment="1" applyProtection="1">
      <alignment horizontal="center" vertical="center"/>
      <protection/>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2" fillId="0" borderId="41" xfId="0" applyFont="1" applyBorder="1" applyAlignment="1">
      <alignment vertical="center" shrinkToFit="1"/>
    </xf>
    <xf numFmtId="0" fontId="2" fillId="0" borderId="41" xfId="0" applyFont="1" applyBorder="1" applyAlignment="1">
      <alignment horizontal="left" vertical="center" shrinkToFit="1"/>
    </xf>
    <xf numFmtId="176" fontId="2" fillId="0" borderId="41" xfId="0" applyNumberFormat="1" applyFont="1" applyBorder="1" applyAlignment="1">
      <alignment vertical="center" shrinkToFit="1"/>
    </xf>
    <xf numFmtId="0" fontId="2" fillId="0" borderId="41" xfId="0" applyFont="1" applyBorder="1" applyAlignment="1">
      <alignment vertical="top" shrinkToFit="1"/>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18" fillId="0" borderId="26" xfId="43" applyNumberFormat="1" applyFont="1" applyBorder="1" applyAlignment="1" applyProtection="1">
      <alignment horizontal="distributed" vertical="center"/>
      <protection/>
    </xf>
    <xf numFmtId="177" fontId="19" fillId="0" borderId="65" xfId="0" applyNumberFormat="1" applyFont="1" applyBorder="1" applyAlignment="1" applyProtection="1">
      <alignment horizontal="right" vertical="center"/>
      <protection/>
    </xf>
    <xf numFmtId="177" fontId="19" fillId="0" borderId="28" xfId="53" applyNumberFormat="1" applyFont="1" applyFill="1" applyBorder="1" applyAlignment="1" applyProtection="1">
      <alignment vertical="center"/>
      <protection/>
    </xf>
    <xf numFmtId="177" fontId="19" fillId="0" borderId="13" xfId="53" applyNumberFormat="1" applyFont="1" applyFill="1" applyBorder="1" applyAlignment="1" applyProtection="1">
      <alignment vertical="center"/>
      <protection/>
    </xf>
    <xf numFmtId="177" fontId="19" fillId="0" borderId="65" xfId="53" applyNumberFormat="1" applyFont="1" applyFill="1" applyBorder="1" applyAlignment="1" applyProtection="1">
      <alignment horizontal="right" vertical="center"/>
      <protection/>
    </xf>
    <xf numFmtId="0" fontId="18" fillId="0" borderId="26" xfId="43" applyNumberFormat="1" applyFont="1" applyFill="1" applyBorder="1" applyAlignment="1" applyProtection="1">
      <alignment horizontal="distributed" vertical="center"/>
      <protection/>
    </xf>
    <xf numFmtId="177" fontId="19" fillId="0" borderId="21" xfId="0" applyNumberFormat="1" applyFont="1" applyFill="1" applyBorder="1" applyAlignment="1" applyProtection="1">
      <alignment horizontal="center" vertical="center"/>
      <protection/>
    </xf>
    <xf numFmtId="177" fontId="19" fillId="0" borderId="66" xfId="0" applyNumberFormat="1" applyFont="1" applyBorder="1" applyAlignment="1" applyProtection="1">
      <alignment horizontal="right" vertical="center" shrinkToFit="1"/>
      <protection/>
    </xf>
    <xf numFmtId="177" fontId="19" fillId="0" borderId="31" xfId="0" applyNumberFormat="1" applyFont="1" applyBorder="1" applyAlignment="1" applyProtection="1">
      <alignment horizontal="right" vertical="center"/>
      <protection/>
    </xf>
    <xf numFmtId="177" fontId="19" fillId="0" borderId="19" xfId="0" applyNumberFormat="1" applyFont="1" applyBorder="1" applyAlignment="1" applyProtection="1">
      <alignment horizontal="right" vertical="center"/>
      <protection/>
    </xf>
    <xf numFmtId="177" fontId="19" fillId="0" borderId="66" xfId="0" applyNumberFormat="1" applyFont="1" applyBorder="1" applyAlignment="1" applyProtection="1">
      <alignment horizontal="right" vertical="center"/>
      <protection/>
    </xf>
    <xf numFmtId="177" fontId="19" fillId="0" borderId="0" xfId="0" applyNumberFormat="1" applyFont="1" applyAlignment="1" applyProtection="1">
      <alignment horizontal="center" vertical="center"/>
      <protection/>
    </xf>
    <xf numFmtId="177" fontId="19" fillId="0" borderId="18" xfId="0" applyNumberFormat="1" applyFont="1" applyBorder="1" applyAlignment="1" applyProtection="1">
      <alignment horizontal="distributed" vertical="center"/>
      <protection/>
    </xf>
    <xf numFmtId="177" fontId="3" fillId="0" borderId="67" xfId="0" applyNumberFormat="1" applyFont="1" applyBorder="1" applyAlignment="1" applyProtection="1">
      <alignment vertical="center" shrinkToFit="1"/>
      <protection/>
    </xf>
    <xf numFmtId="177" fontId="3" fillId="0" borderId="50" xfId="51" applyNumberFormat="1" applyFont="1" applyFill="1" applyBorder="1" applyAlignment="1" applyProtection="1">
      <alignment vertical="center" shrinkToFit="1"/>
      <protection/>
    </xf>
    <xf numFmtId="177" fontId="3" fillId="0" borderId="53" xfId="51" applyNumberFormat="1" applyFont="1" applyFill="1" applyBorder="1" applyAlignment="1" applyProtection="1">
      <alignment vertical="center" shrinkToFit="1"/>
      <protection/>
    </xf>
    <xf numFmtId="177" fontId="3" fillId="0" borderId="68" xfId="51" applyNumberFormat="1" applyFont="1" applyFill="1" applyBorder="1" applyAlignment="1" applyProtection="1">
      <alignment vertical="center" shrinkToFit="1"/>
      <protection/>
    </xf>
    <xf numFmtId="177" fontId="3" fillId="0" borderId="25" xfId="51" applyNumberFormat="1" applyFont="1" applyFill="1" applyBorder="1" applyAlignment="1" applyProtection="1">
      <alignment vertical="center" shrinkToFit="1"/>
      <protection/>
    </xf>
    <xf numFmtId="177" fontId="3" fillId="0" borderId="11" xfId="51" applyNumberFormat="1" applyFont="1" applyFill="1" applyBorder="1" applyAlignment="1" applyProtection="1">
      <alignment vertical="center" shrinkToFit="1"/>
      <protection/>
    </xf>
    <xf numFmtId="177" fontId="3" fillId="0" borderId="69" xfId="51" applyNumberFormat="1" applyFont="1" applyFill="1" applyBorder="1" applyAlignment="1" applyProtection="1">
      <alignment vertical="center" shrinkToFit="1"/>
      <protection/>
    </xf>
    <xf numFmtId="177" fontId="3" fillId="0" borderId="65" xfId="0" applyNumberFormat="1" applyFont="1" applyBorder="1" applyAlignment="1" applyProtection="1">
      <alignment vertical="center" shrinkToFit="1"/>
      <protection/>
    </xf>
    <xf numFmtId="177" fontId="3" fillId="0" borderId="28" xfId="51" applyNumberFormat="1" applyFont="1" applyFill="1" applyBorder="1" applyAlignment="1" applyProtection="1">
      <alignment vertical="center" shrinkToFit="1"/>
      <protection/>
    </xf>
    <xf numFmtId="177" fontId="3" fillId="0" borderId="13" xfId="51" applyNumberFormat="1" applyFont="1" applyFill="1" applyBorder="1" applyAlignment="1" applyProtection="1">
      <alignment vertical="center" shrinkToFit="1"/>
      <protection/>
    </xf>
    <xf numFmtId="177" fontId="3" fillId="0" borderId="70" xfId="51" applyNumberFormat="1" applyFont="1" applyFill="1" applyBorder="1" applyAlignment="1" applyProtection="1">
      <alignment vertical="center" shrinkToFit="1"/>
      <protection/>
    </xf>
    <xf numFmtId="177" fontId="3" fillId="0" borderId="65" xfId="51" applyNumberFormat="1" applyFont="1" applyFill="1" applyBorder="1" applyAlignment="1" applyProtection="1">
      <alignment vertical="center" shrinkToFit="1"/>
      <protection/>
    </xf>
    <xf numFmtId="177" fontId="3" fillId="0" borderId="61" xfId="51" applyNumberFormat="1" applyFont="1" applyFill="1" applyBorder="1" applyAlignment="1" applyProtection="1">
      <alignment vertical="center" shrinkToFit="1"/>
      <protection/>
    </xf>
    <xf numFmtId="177" fontId="3" fillId="0" borderId="63" xfId="51" applyNumberFormat="1" applyFont="1" applyFill="1" applyBorder="1" applyAlignment="1" applyProtection="1">
      <alignment vertical="center" shrinkToFit="1"/>
      <protection/>
    </xf>
    <xf numFmtId="177" fontId="19" fillId="0" borderId="30" xfId="0" applyNumberFormat="1" applyFont="1" applyBorder="1" applyAlignment="1" applyProtection="1">
      <alignment horizontal="distributed" vertical="center"/>
      <protection/>
    </xf>
    <xf numFmtId="177" fontId="3" fillId="0" borderId="66" xfId="0" applyNumberFormat="1" applyFont="1" applyFill="1" applyBorder="1" applyAlignment="1" applyProtection="1">
      <alignment horizontal="center" vertical="center" shrinkToFit="1"/>
      <protection/>
    </xf>
    <xf numFmtId="177" fontId="3" fillId="0" borderId="31" xfId="51" applyNumberFormat="1" applyFont="1" applyFill="1" applyBorder="1" applyAlignment="1" applyProtection="1">
      <alignment vertical="center" shrinkToFit="1"/>
      <protection/>
    </xf>
    <xf numFmtId="177" fontId="3" fillId="0" borderId="19" xfId="51" applyNumberFormat="1" applyFont="1" applyFill="1" applyBorder="1" applyAlignment="1" applyProtection="1">
      <alignment vertical="center" shrinkToFit="1"/>
      <protection/>
    </xf>
    <xf numFmtId="177" fontId="3" fillId="0" borderId="71" xfId="51" applyNumberFormat="1" applyFont="1" applyFill="1" applyBorder="1" applyAlignment="1" applyProtection="1">
      <alignment vertical="center" shrinkToFit="1"/>
      <protection/>
    </xf>
    <xf numFmtId="177" fontId="3" fillId="0" borderId="66" xfId="51" applyNumberFormat="1" applyFont="1" applyFill="1" applyBorder="1" applyAlignment="1" applyProtection="1">
      <alignment vertical="center" shrinkToFit="1"/>
      <protection/>
    </xf>
    <xf numFmtId="0" fontId="0" fillId="0" borderId="20" xfId="0" applyFont="1" applyBorder="1" applyAlignment="1" applyProtection="1">
      <alignment horizontal="distributed" vertical="center"/>
      <protection/>
    </xf>
    <xf numFmtId="0" fontId="0" fillId="0" borderId="41" xfId="0" applyFont="1" applyBorder="1" applyAlignment="1" applyProtection="1">
      <alignment horizontal="center" vertical="center" shrinkToFit="1"/>
      <protection/>
    </xf>
    <xf numFmtId="38" fontId="12" fillId="0" borderId="45" xfId="49" applyFont="1" applyFill="1" applyBorder="1" applyAlignment="1" applyProtection="1">
      <alignment vertical="center"/>
      <protection/>
    </xf>
    <xf numFmtId="38" fontId="0" fillId="0" borderId="50" xfId="49" applyFont="1" applyBorder="1" applyAlignment="1" applyProtection="1">
      <alignment horizontal="right" vertical="center"/>
      <protection/>
    </xf>
    <xf numFmtId="38" fontId="0" fillId="0" borderId="52" xfId="49" applyFont="1" applyBorder="1" applyAlignment="1" applyProtection="1">
      <alignment vertical="center"/>
      <protection/>
    </xf>
    <xf numFmtId="0" fontId="1" fillId="0" borderId="20" xfId="0" applyFont="1" applyBorder="1" applyAlignment="1" applyProtection="1">
      <alignment horizontal="center" vertical="center" shrinkToFit="1"/>
      <protection/>
    </xf>
    <xf numFmtId="0" fontId="5" fillId="0" borderId="20" xfId="0" applyFont="1" applyBorder="1" applyAlignment="1" applyProtection="1">
      <alignment horizontal="center" vertical="center" wrapText="1"/>
      <protection/>
    </xf>
    <xf numFmtId="38" fontId="12"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38" fontId="0" fillId="0" borderId="32" xfId="49" applyFont="1" applyBorder="1" applyAlignment="1" applyProtection="1">
      <alignment vertical="center"/>
      <protection/>
    </xf>
    <xf numFmtId="0" fontId="1" fillId="0" borderId="60" xfId="0" applyFont="1" applyBorder="1" applyAlignment="1" applyProtection="1">
      <alignment horizontal="center" vertical="center" shrinkToFit="1"/>
      <protection/>
    </xf>
    <xf numFmtId="38" fontId="12" fillId="0" borderId="61" xfId="49" applyFont="1" applyFill="1" applyBorder="1" applyAlignment="1" applyProtection="1">
      <alignment vertical="center"/>
      <protection/>
    </xf>
    <xf numFmtId="38" fontId="0" fillId="0" borderId="25" xfId="49" applyFont="1" applyBorder="1" applyAlignment="1" applyProtection="1">
      <alignment horizontal="right" vertical="center"/>
      <protection/>
    </xf>
    <xf numFmtId="38" fontId="0" fillId="0" borderId="45" xfId="49" applyFont="1" applyFill="1" applyBorder="1" applyAlignment="1" applyProtection="1">
      <alignment vertical="center"/>
      <protection/>
    </xf>
    <xf numFmtId="38" fontId="0" fillId="0" borderId="50" xfId="49" applyFont="1" applyFill="1" applyBorder="1" applyAlignment="1" applyProtection="1">
      <alignment vertical="center"/>
      <protection/>
    </xf>
    <xf numFmtId="38" fontId="0" fillId="0" borderId="61" xfId="49" applyFont="1" applyFill="1" applyBorder="1" applyAlignment="1" applyProtection="1">
      <alignment vertical="center"/>
      <protection/>
    </xf>
    <xf numFmtId="38" fontId="12" fillId="0" borderId="48" xfId="49" applyFont="1" applyBorder="1" applyAlignment="1" applyProtection="1">
      <alignment vertical="center"/>
      <protection/>
    </xf>
    <xf numFmtId="0" fontId="2" fillId="0" borderId="21" xfId="0" applyFont="1" applyBorder="1" applyAlignment="1">
      <alignment horizontal="center" vertical="center"/>
    </xf>
    <xf numFmtId="38" fontId="0" fillId="0" borderId="31" xfId="49" applyFont="1" applyFill="1" applyBorder="1" applyAlignment="1" applyProtection="1">
      <alignment vertical="center"/>
      <protection/>
    </xf>
    <xf numFmtId="38" fontId="0" fillId="0" borderId="48" xfId="49" applyFont="1" applyBorder="1" applyAlignment="1" applyProtection="1">
      <alignment horizontal="right" vertical="center"/>
      <protection/>
    </xf>
    <xf numFmtId="0" fontId="1" fillId="0" borderId="57" xfId="0" applyFont="1" applyBorder="1" applyAlignment="1" applyProtection="1">
      <alignment horizontal="center" vertical="center" shrinkToFit="1"/>
      <protection/>
    </xf>
    <xf numFmtId="38" fontId="0" fillId="0" borderId="72" xfId="49" applyFont="1" applyBorder="1" applyAlignment="1" applyProtection="1">
      <alignment horizontal="right" vertical="center"/>
      <protection/>
    </xf>
    <xf numFmtId="38" fontId="0" fillId="0" borderId="58" xfId="49" applyFont="1" applyBorder="1" applyAlignment="1" applyProtection="1">
      <alignment vertical="center"/>
      <protection locked="0"/>
    </xf>
    <xf numFmtId="38" fontId="0" fillId="0" borderId="73" xfId="49" applyFont="1" applyBorder="1" applyAlignment="1" applyProtection="1">
      <alignment vertical="center"/>
      <protection locked="0"/>
    </xf>
    <xf numFmtId="38" fontId="0" fillId="0" borderId="54" xfId="49" applyFont="1" applyBorder="1" applyAlignment="1" applyProtection="1">
      <alignment vertical="center"/>
      <protection/>
    </xf>
    <xf numFmtId="0" fontId="0" fillId="0" borderId="21" xfId="0" applyFont="1" applyBorder="1" applyAlignment="1" applyProtection="1">
      <alignment horizontal="center" vertical="center" shrinkToFit="1"/>
      <protection/>
    </xf>
    <xf numFmtId="0" fontId="1" fillId="0" borderId="17" xfId="0" applyFont="1" applyBorder="1" applyAlignment="1" applyProtection="1">
      <alignment horizontal="center" vertical="center" shrinkToFit="1"/>
      <protection/>
    </xf>
    <xf numFmtId="38" fontId="0" fillId="0" borderId="34" xfId="49" applyFont="1" applyBorder="1" applyAlignment="1" applyProtection="1">
      <alignment horizontal="right" vertical="center"/>
      <protection/>
    </xf>
    <xf numFmtId="0" fontId="2" fillId="0" borderId="21" xfId="0" applyFont="1" applyBorder="1" applyAlignment="1">
      <alignment horizontal="center" vertical="center" shrinkToFit="1"/>
    </xf>
    <xf numFmtId="0" fontId="14" fillId="0" borderId="0" xfId="67" applyFont="1" applyFill="1">
      <alignment vertical="center"/>
      <protection/>
    </xf>
    <xf numFmtId="0" fontId="20" fillId="0" borderId="0" xfId="67" applyFont="1" applyFill="1">
      <alignment vertical="center"/>
      <protection/>
    </xf>
    <xf numFmtId="0" fontId="15" fillId="0" borderId="0" xfId="67" applyFont="1" applyFill="1">
      <alignment vertical="center"/>
      <protection/>
    </xf>
    <xf numFmtId="0" fontId="14" fillId="0" borderId="0" xfId="66" applyFont="1" applyAlignment="1">
      <alignment vertical="center"/>
      <protection/>
    </xf>
    <xf numFmtId="0" fontId="14" fillId="0" borderId="0" xfId="66" applyFont="1">
      <alignment vertical="center"/>
      <protection/>
    </xf>
    <xf numFmtId="0" fontId="0" fillId="0" borderId="0" xfId="0" applyFill="1" applyAlignment="1">
      <alignment vertical="center"/>
    </xf>
    <xf numFmtId="0" fontId="15" fillId="0" borderId="0" xfId="66" applyFont="1">
      <alignment vertical="center"/>
      <protection/>
    </xf>
    <xf numFmtId="0" fontId="20" fillId="0" borderId="0" xfId="66" applyFont="1">
      <alignment vertical="center"/>
      <protection/>
    </xf>
    <xf numFmtId="0" fontId="14" fillId="0" borderId="0" xfId="65" applyFont="1" applyFill="1">
      <alignment vertical="center"/>
      <protection/>
    </xf>
    <xf numFmtId="0" fontId="14" fillId="0" borderId="0" xfId="65" applyFont="1">
      <alignment vertical="center"/>
      <protection/>
    </xf>
    <xf numFmtId="0" fontId="14" fillId="0" borderId="0" xfId="65" applyFont="1" applyAlignment="1">
      <alignment vertical="center"/>
      <protection/>
    </xf>
    <xf numFmtId="0" fontId="20" fillId="0" borderId="0" xfId="66" applyFont="1" applyFill="1">
      <alignment vertical="center"/>
      <protection/>
    </xf>
    <xf numFmtId="0" fontId="20" fillId="0" borderId="0" xfId="65" applyFont="1" applyFill="1">
      <alignment vertical="center"/>
      <protection/>
    </xf>
    <xf numFmtId="0" fontId="14" fillId="0" borderId="0" xfId="66" applyFont="1" applyFill="1">
      <alignment vertical="center"/>
      <protection/>
    </xf>
    <xf numFmtId="0" fontId="20" fillId="0" borderId="0" xfId="65" applyFont="1">
      <alignment vertical="center"/>
      <protection/>
    </xf>
    <xf numFmtId="0" fontId="15" fillId="0" borderId="0" xfId="66" applyFont="1" applyFill="1" applyBorder="1">
      <alignment vertical="center"/>
      <protection/>
    </xf>
    <xf numFmtId="0" fontId="15" fillId="0" borderId="0" xfId="66" applyFont="1" applyFill="1">
      <alignment vertical="center"/>
      <protection/>
    </xf>
    <xf numFmtId="0" fontId="15" fillId="0" borderId="0" xfId="65" applyFont="1" applyFill="1">
      <alignment vertical="center"/>
      <protection/>
    </xf>
    <xf numFmtId="0" fontId="15" fillId="0" borderId="0" xfId="66" applyFont="1" applyFill="1" applyAlignment="1">
      <alignment vertical="center"/>
      <protection/>
    </xf>
    <xf numFmtId="0" fontId="0" fillId="0" borderId="0" xfId="0" applyFont="1" applyAlignment="1">
      <alignment/>
    </xf>
    <xf numFmtId="38" fontId="2" fillId="0" borderId="0" xfId="49" applyFont="1" applyBorder="1" applyAlignment="1" applyProtection="1">
      <alignment horizontal="center" vertical="top"/>
      <protection/>
    </xf>
    <xf numFmtId="38" fontId="2" fillId="0" borderId="0" xfId="49" applyFont="1" applyBorder="1" applyAlignment="1" applyProtection="1">
      <alignment horizontal="left" vertical="top"/>
      <protection/>
    </xf>
    <xf numFmtId="38" fontId="0" fillId="0" borderId="25" xfId="49" applyFont="1" applyBorder="1" applyAlignment="1" applyProtection="1">
      <alignment horizontal="right" vertical="center" wrapText="1"/>
      <protection/>
    </xf>
    <xf numFmtId="0" fontId="21" fillId="0" borderId="0" xfId="65" applyFont="1" applyAlignment="1">
      <alignment horizontal="center" vertical="center"/>
      <protection/>
    </xf>
    <xf numFmtId="0" fontId="0" fillId="0" borderId="0" xfId="0" applyFont="1" applyFill="1" applyAlignment="1">
      <alignment/>
    </xf>
    <xf numFmtId="0" fontId="23" fillId="0" borderId="0" xfId="65" applyFont="1" applyAlignment="1">
      <alignment horizontal="center" vertical="center"/>
      <protection/>
    </xf>
    <xf numFmtId="0" fontId="15" fillId="0" borderId="0" xfId="65" applyFont="1" applyFill="1" applyBorder="1">
      <alignment vertical="center"/>
      <protection/>
    </xf>
    <xf numFmtId="0" fontId="20" fillId="0" borderId="0" xfId="65" applyFont="1" applyFill="1" applyBorder="1">
      <alignment vertical="center"/>
      <protection/>
    </xf>
    <xf numFmtId="0" fontId="0" fillId="0" borderId="0" xfId="0" applyBorder="1" applyAlignment="1">
      <alignment/>
    </xf>
    <xf numFmtId="0" fontId="15" fillId="0" borderId="0" xfId="66" applyFont="1" applyFill="1" applyBorder="1" applyAlignment="1">
      <alignment vertical="center"/>
      <protection/>
    </xf>
    <xf numFmtId="0" fontId="15"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21" fillId="0" borderId="0" xfId="66" applyFont="1" applyAlignment="1">
      <alignment horizontal="center" vertical="center"/>
      <protection/>
    </xf>
    <xf numFmtId="0" fontId="14"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5" fillId="0" borderId="0" xfId="65" applyFont="1" applyFill="1" applyAlignment="1">
      <alignment horizontal="center" vertical="center"/>
      <protection/>
    </xf>
    <xf numFmtId="0" fontId="3" fillId="0" borderId="0" xfId="0" applyFont="1" applyAlignment="1">
      <alignment horizontal="center"/>
    </xf>
    <xf numFmtId="0" fontId="23" fillId="0" borderId="0" xfId="65" applyFont="1" applyFill="1" applyAlignment="1">
      <alignment vertical="center"/>
      <protection/>
    </xf>
    <xf numFmtId="0" fontId="15"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74" xfId="0" applyFont="1" applyBorder="1" applyAlignment="1">
      <alignment horizontal="center"/>
    </xf>
    <xf numFmtId="0" fontId="15" fillId="0" borderId="54" xfId="65" applyFont="1" applyFill="1" applyBorder="1">
      <alignment vertical="center"/>
      <protection/>
    </xf>
    <xf numFmtId="0" fontId="15" fillId="0" borderId="74" xfId="65" applyFont="1" applyFill="1" applyBorder="1">
      <alignment vertical="center"/>
      <protection/>
    </xf>
    <xf numFmtId="0" fontId="22" fillId="0" borderId="74" xfId="65" applyFont="1" applyFill="1" applyBorder="1">
      <alignment vertical="center"/>
      <protection/>
    </xf>
    <xf numFmtId="0" fontId="15" fillId="0" borderId="52" xfId="65" applyFont="1" applyFill="1" applyBorder="1">
      <alignment vertical="center"/>
      <protection/>
    </xf>
    <xf numFmtId="0" fontId="15" fillId="0" borderId="39" xfId="65" applyFont="1" applyFill="1" applyBorder="1">
      <alignment vertical="center"/>
      <protection/>
    </xf>
    <xf numFmtId="0" fontId="15" fillId="0" borderId="75" xfId="65" applyFont="1" applyFill="1" applyBorder="1">
      <alignment vertical="center"/>
      <protection/>
    </xf>
    <xf numFmtId="0" fontId="15" fillId="0" borderId="48" xfId="65" applyFont="1" applyFill="1" applyBorder="1">
      <alignment vertical="center"/>
      <protection/>
    </xf>
    <xf numFmtId="0" fontId="15" fillId="0" borderId="44" xfId="65" applyFont="1" applyFill="1" applyBorder="1">
      <alignment vertical="center"/>
      <protection/>
    </xf>
    <xf numFmtId="0" fontId="15" fillId="0" borderId="76" xfId="65" applyFont="1" applyFill="1" applyBorder="1">
      <alignment vertical="center"/>
      <protection/>
    </xf>
    <xf numFmtId="0" fontId="15"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5" fillId="0" borderId="76" xfId="66" applyFont="1" applyFill="1" applyBorder="1">
      <alignment vertical="center"/>
      <protection/>
    </xf>
    <xf numFmtId="0" fontId="15" fillId="0" borderId="54" xfId="66" applyFont="1" applyFill="1" applyBorder="1" applyAlignment="1">
      <alignment vertical="center"/>
      <protection/>
    </xf>
    <xf numFmtId="0" fontId="14" fillId="0" borderId="0" xfId="0" applyFont="1" applyBorder="1" applyAlignment="1">
      <alignment vertical="center"/>
    </xf>
    <xf numFmtId="0" fontId="14" fillId="0" borderId="74" xfId="0" applyFont="1" applyBorder="1" applyAlignment="1">
      <alignment vertical="center"/>
    </xf>
    <xf numFmtId="0" fontId="15" fillId="0" borderId="52" xfId="66" applyFont="1" applyFill="1" applyBorder="1" applyAlignment="1">
      <alignment vertical="center"/>
      <protection/>
    </xf>
    <xf numFmtId="0" fontId="15" fillId="0" borderId="39" xfId="66" applyFont="1" applyFill="1" applyBorder="1" applyAlignment="1">
      <alignment vertical="center"/>
      <protection/>
    </xf>
    <xf numFmtId="0" fontId="15" fillId="0" borderId="75" xfId="66" applyFont="1" applyFill="1" applyBorder="1" applyAlignment="1">
      <alignment vertical="center"/>
      <protection/>
    </xf>
    <xf numFmtId="0" fontId="21" fillId="0" borderId="54" xfId="65" applyFont="1" applyFill="1" applyBorder="1" applyAlignment="1">
      <alignment horizontal="center" vertical="center"/>
      <protection/>
    </xf>
    <xf numFmtId="0" fontId="21" fillId="0" borderId="0" xfId="65" applyFont="1" applyFill="1" applyBorder="1" applyAlignment="1">
      <alignment horizontal="center" vertical="center"/>
      <protection/>
    </xf>
    <xf numFmtId="0" fontId="21" fillId="0" borderId="74" xfId="65" applyFont="1" applyFill="1" applyBorder="1" applyAlignment="1">
      <alignment horizontal="center" vertical="center"/>
      <protection/>
    </xf>
    <xf numFmtId="0" fontId="25" fillId="0" borderId="0" xfId="66" applyFont="1" applyAlignment="1">
      <alignment horizontal="center" vertical="center"/>
      <protection/>
    </xf>
    <xf numFmtId="0" fontId="15" fillId="0" borderId="0" xfId="66" applyFont="1" applyFill="1" applyBorder="1" applyAlignment="1">
      <alignment horizontal="left" vertical="center"/>
      <protection/>
    </xf>
    <xf numFmtId="0" fontId="0" fillId="0" borderId="39" xfId="0" applyFont="1" applyBorder="1" applyAlignment="1" applyProtection="1">
      <alignment horizontal="center" vertical="center" shrinkToFit="1"/>
      <protection/>
    </xf>
    <xf numFmtId="0" fontId="0"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protection/>
    </xf>
    <xf numFmtId="0" fontId="2" fillId="0" borderId="30" xfId="0" applyFont="1" applyBorder="1" applyAlignment="1" applyProtection="1">
      <alignment vertical="center" shrinkToFit="1"/>
      <protection/>
    </xf>
    <xf numFmtId="0" fontId="17" fillId="0" borderId="26" xfId="0" applyFont="1" applyBorder="1" applyAlignment="1">
      <alignment vertical="center" wrapText="1"/>
    </xf>
    <xf numFmtId="0" fontId="17" fillId="0" borderId="26" xfId="0" applyFont="1" applyBorder="1" applyAlignment="1">
      <alignment horizontal="center" vertical="center" wrapText="1"/>
    </xf>
    <xf numFmtId="0" fontId="17" fillId="0" borderId="42" xfId="0" applyFont="1" applyBorder="1" applyAlignment="1">
      <alignment vertical="center" wrapText="1"/>
    </xf>
    <xf numFmtId="0" fontId="3" fillId="0" borderId="22" xfId="0" applyFont="1" applyBorder="1" applyAlignment="1">
      <alignment horizontal="distributed" vertical="center"/>
    </xf>
    <xf numFmtId="0" fontId="3" fillId="0" borderId="41" xfId="0" applyFont="1" applyBorder="1" applyAlignment="1">
      <alignment horizontal="distributed" vertical="center"/>
    </xf>
    <xf numFmtId="0" fontId="3" fillId="0" borderId="29" xfId="0" applyFont="1" applyBorder="1" applyAlignment="1">
      <alignment horizontal="distributed" vertical="center"/>
    </xf>
    <xf numFmtId="0" fontId="2" fillId="0" borderId="26" xfId="0" applyFont="1" applyBorder="1" applyAlignment="1">
      <alignment vertical="center" wrapText="1"/>
    </xf>
    <xf numFmtId="0" fontId="14" fillId="0" borderId="0" xfId="66" applyFont="1" applyAlignment="1">
      <alignment vertical="center"/>
      <protection/>
    </xf>
    <xf numFmtId="0" fontId="14" fillId="0" borderId="0" xfId="66" applyFont="1" applyFill="1" applyAlignment="1">
      <alignment vertical="center"/>
      <protection/>
    </xf>
    <xf numFmtId="0" fontId="0" fillId="0" borderId="0" xfId="0" applyFont="1" applyFill="1" applyAlignment="1">
      <alignment vertical="center"/>
    </xf>
    <xf numFmtId="0" fontId="25" fillId="0" borderId="0" xfId="65" applyFont="1" applyAlignment="1">
      <alignment horizontal="center" vertical="center"/>
      <protection/>
    </xf>
    <xf numFmtId="0" fontId="21" fillId="0" borderId="54" xfId="65" applyFont="1" applyFill="1" applyBorder="1" applyAlignment="1">
      <alignment horizontal="center" vertical="center"/>
      <protection/>
    </xf>
    <xf numFmtId="0" fontId="21" fillId="0" borderId="0" xfId="65" applyFont="1" applyFill="1" applyBorder="1" applyAlignment="1">
      <alignment horizontal="center" vertical="center"/>
      <protection/>
    </xf>
    <xf numFmtId="0" fontId="21" fillId="0" borderId="74" xfId="65" applyFont="1" applyFill="1" applyBorder="1" applyAlignment="1">
      <alignment horizontal="center" vertical="center"/>
      <protection/>
    </xf>
    <xf numFmtId="0" fontId="15" fillId="0" borderId="33" xfId="66" applyFont="1" applyFill="1" applyBorder="1" applyAlignment="1">
      <alignment horizontal="center" vertical="center"/>
      <protection/>
    </xf>
    <xf numFmtId="0" fontId="15" fillId="0" borderId="70" xfId="66" applyFont="1" applyFill="1" applyBorder="1" applyAlignment="1">
      <alignment horizontal="center" vertical="center"/>
      <protection/>
    </xf>
    <xf numFmtId="0" fontId="15" fillId="33" borderId="33" xfId="66" applyFont="1" applyFill="1" applyBorder="1" applyAlignment="1">
      <alignment horizontal="left" vertical="center"/>
      <protection/>
    </xf>
    <xf numFmtId="0" fontId="15" fillId="33" borderId="27" xfId="66" applyFont="1" applyFill="1" applyBorder="1" applyAlignment="1">
      <alignment horizontal="left" vertical="center"/>
      <protection/>
    </xf>
    <xf numFmtId="0" fontId="15" fillId="33" borderId="70" xfId="66" applyFont="1" applyFill="1" applyBorder="1" applyAlignment="1">
      <alignment horizontal="left" vertical="center"/>
      <protection/>
    </xf>
    <xf numFmtId="0" fontId="15" fillId="0" borderId="33" xfId="66" applyFont="1" applyFill="1" applyBorder="1" applyAlignment="1">
      <alignment horizontal="left" vertical="center"/>
      <protection/>
    </xf>
    <xf numFmtId="0" fontId="15" fillId="0" borderId="27" xfId="66" applyFont="1" applyFill="1" applyBorder="1" applyAlignment="1">
      <alignment horizontal="left" vertical="center"/>
      <protection/>
    </xf>
    <xf numFmtId="0" fontId="15" fillId="0" borderId="70" xfId="66" applyFont="1" applyFill="1" applyBorder="1" applyAlignment="1">
      <alignment horizontal="left" vertical="center"/>
      <protection/>
    </xf>
    <xf numFmtId="49" fontId="12" fillId="0" borderId="16" xfId="0" applyNumberFormat="1" applyFont="1" applyFill="1" applyBorder="1" applyAlignment="1" applyProtection="1">
      <alignment horizontal="right" vertical="center" wrapText="1" shrinkToFit="1"/>
      <protection/>
    </xf>
    <xf numFmtId="177" fontId="13" fillId="0" borderId="16" xfId="0" applyNumberFormat="1" applyFont="1" applyFill="1" applyBorder="1" applyAlignment="1" applyProtection="1">
      <alignment horizontal="center" vertical="center"/>
      <protection/>
    </xf>
    <xf numFmtId="177" fontId="12" fillId="0" borderId="17" xfId="0" applyNumberFormat="1" applyFont="1" applyFill="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5" xfId="0" applyBorder="1" applyAlignment="1" applyProtection="1">
      <alignment horizontal="center" vertical="center"/>
      <protection/>
    </xf>
    <xf numFmtId="177" fontId="15" fillId="0" borderId="17" xfId="0" applyNumberFormat="1" applyFont="1" applyFill="1" applyBorder="1" applyAlignment="1" applyProtection="1">
      <alignment horizontal="center" vertical="center" shrinkToFit="1"/>
      <protection/>
    </xf>
    <xf numFmtId="177" fontId="15" fillId="0" borderId="20" xfId="0" applyNumberFormat="1" applyFont="1" applyFill="1" applyBorder="1" applyAlignment="1" applyProtection="1">
      <alignment horizontal="center" vertical="center" shrinkToFit="1"/>
      <protection/>
    </xf>
    <xf numFmtId="177" fontId="15" fillId="0" borderId="35" xfId="0" applyNumberFormat="1" applyFont="1" applyFill="1" applyBorder="1" applyAlignment="1" applyProtection="1">
      <alignment horizontal="center" vertical="center" shrinkToFit="1"/>
      <protection/>
    </xf>
    <xf numFmtId="177" fontId="12"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178" fontId="13" fillId="0" borderId="36" xfId="53"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55" xfId="0" applyNumberFormat="1" applyFont="1" applyBorder="1" applyAlignment="1" applyProtection="1">
      <alignment horizontal="center" vertical="center" shrinkToFit="1"/>
      <protection locked="0"/>
    </xf>
    <xf numFmtId="178" fontId="7" fillId="0" borderId="16" xfId="0" applyNumberFormat="1" applyFont="1" applyBorder="1" applyAlignment="1" applyProtection="1">
      <alignment horizontal="center" vertical="center" shrinkToFit="1"/>
      <protection locked="0"/>
    </xf>
    <xf numFmtId="178" fontId="7" fillId="0" borderId="56" xfId="0" applyNumberFormat="1" applyFont="1" applyBorder="1" applyAlignment="1" applyProtection="1">
      <alignment horizontal="center" vertical="center" shrinkToFit="1"/>
      <protection locked="0"/>
    </xf>
    <xf numFmtId="187" fontId="13" fillId="0" borderId="17" xfId="53" applyNumberFormat="1" applyFont="1" applyBorder="1" applyAlignment="1" applyProtection="1">
      <alignment horizontal="center" vertical="center"/>
      <protection locked="0"/>
    </xf>
    <xf numFmtId="187" fontId="13" fillId="0" borderId="20" xfId="53" applyNumberFormat="1" applyFont="1" applyBorder="1" applyAlignment="1" applyProtection="1">
      <alignment horizontal="center" vertical="center"/>
      <protection locked="0"/>
    </xf>
    <xf numFmtId="187" fontId="13" fillId="0" borderId="35" xfId="53" applyNumberFormat="1"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177" fontId="6"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0" fontId="0" fillId="0" borderId="20" xfId="0" applyFont="1" applyBorder="1" applyAlignment="1" applyProtection="1">
      <alignment horizontal="distributed" vertical="center"/>
      <protection/>
    </xf>
    <xf numFmtId="49" fontId="0" fillId="0" borderId="0" xfId="0" applyNumberFormat="1" applyFont="1" applyAlignment="1" applyProtection="1">
      <alignment horizontal="center"/>
      <protection locked="0"/>
    </xf>
    <xf numFmtId="0" fontId="7" fillId="0" borderId="16" xfId="0" applyFont="1" applyBorder="1" applyAlignment="1" applyProtection="1">
      <alignment horizontal="distributed" vertical="top"/>
      <protection/>
    </xf>
    <xf numFmtId="186" fontId="6" fillId="0" borderId="16" xfId="0" applyNumberFormat="1" applyFont="1" applyBorder="1" applyAlignment="1" applyProtection="1">
      <alignment horizontal="right" vertical="top"/>
      <protection/>
    </xf>
    <xf numFmtId="186" fontId="6"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6" fontId="6" fillId="0" borderId="20" xfId="0" applyNumberFormat="1" applyFont="1" applyBorder="1" applyAlignment="1" applyProtection="1">
      <alignment horizontal="center" vertical="center"/>
      <protection/>
    </xf>
    <xf numFmtId="186" fontId="6" fillId="0" borderId="35" xfId="0" applyNumberFormat="1" applyFont="1" applyBorder="1" applyAlignment="1" applyProtection="1">
      <alignment horizontal="center" vertical="center"/>
      <protection/>
    </xf>
    <xf numFmtId="0" fontId="16" fillId="0" borderId="42" xfId="0" applyFont="1" applyBorder="1" applyAlignment="1" applyProtection="1">
      <alignment horizontal="center" vertical="center" wrapText="1"/>
      <protection/>
    </xf>
    <xf numFmtId="0" fontId="16" fillId="0" borderId="49" xfId="0" applyFont="1" applyBorder="1" applyAlignment="1" applyProtection="1">
      <alignment horizontal="center" vertical="center" wrapText="1"/>
      <protection/>
    </xf>
    <xf numFmtId="0" fontId="16" fillId="0" borderId="42" xfId="0" applyFont="1" applyBorder="1" applyAlignment="1">
      <alignment horizontal="center" vertical="center" wrapText="1"/>
    </xf>
    <xf numFmtId="0" fontId="16" fillId="0" borderId="49" xfId="0" applyFont="1" applyBorder="1" applyAlignment="1">
      <alignment horizontal="center" vertical="center" wrapText="1"/>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0" fillId="0" borderId="29" xfId="0" applyFont="1" applyBorder="1" applyAlignment="1">
      <alignment horizontal="center" vertical="center"/>
    </xf>
    <xf numFmtId="0" fontId="16" fillId="0" borderId="18" xfId="0" applyFont="1" applyBorder="1" applyAlignment="1">
      <alignment horizontal="center" vertical="center" wrapText="1"/>
    </xf>
    <xf numFmtId="0" fontId="7" fillId="0" borderId="16" xfId="0" applyFont="1" applyBorder="1" applyAlignment="1" applyProtection="1">
      <alignment horizontal="center" vertical="top"/>
      <protection/>
    </xf>
    <xf numFmtId="0" fontId="2" fillId="0" borderId="18" xfId="0" applyFont="1" applyBorder="1" applyAlignment="1">
      <alignment horizontal="center" vertical="center"/>
    </xf>
    <xf numFmtId="0" fontId="2" fillId="0" borderId="49" xfId="0" applyFont="1" applyBorder="1" applyAlignment="1">
      <alignment horizontal="center" vertical="center"/>
    </xf>
    <xf numFmtId="0" fontId="2" fillId="0" borderId="29" xfId="0" applyFont="1" applyBorder="1" applyAlignment="1">
      <alignment horizontal="center" vertical="center"/>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9" xfId="0" applyFont="1" applyBorder="1" applyAlignment="1">
      <alignment horizontal="center" vertical="center" wrapText="1"/>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49" xfId="0" applyFont="1" applyBorder="1" applyAlignment="1">
      <alignment horizontal="center" vertical="center"/>
    </xf>
    <xf numFmtId="0" fontId="0" fillId="0" borderId="18"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22"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0" fillId="0" borderId="29" xfId="0" applyFont="1" applyBorder="1" applyAlignment="1" applyProtection="1">
      <alignment horizontal="center" vertical="center"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19968;&#23470;&#24066;!A1" /><Relationship Id="rId3" Type="http://schemas.openxmlformats.org/officeDocument/2006/relationships/hyperlink" Target="#&#31282;&#27810;&#24066;&#12539;&#27941;&#23798;&#24066;!A1" /><Relationship Id="rId4" Type="http://schemas.openxmlformats.org/officeDocument/2006/relationships/hyperlink" Target="#&#26149;&#26085;&#20117;&#24066;!A1" /><Relationship Id="rId5" Type="http://schemas.openxmlformats.org/officeDocument/2006/relationships/hyperlink" Target="#&#35199;&#26149;&#26085;&#20117;&#37089;&#12539;&#23721;&#20489;&#24066;&#12539;&#27743;&#21335;&#24066;!A1" /><Relationship Id="rId6" Type="http://schemas.openxmlformats.org/officeDocument/2006/relationships/hyperlink" Target="#'&#22320;&#22259;&#65288;&#21517;&#21476;&#23627;&#24066;&#65289;'!A1" /><Relationship Id="rId7" Type="http://schemas.openxmlformats.org/officeDocument/2006/relationships/hyperlink" Target="#&#24120;&#28369;&#24066;&#12539;&#30693;&#22810;&#37089;!A1" /><Relationship Id="rId8" Type="http://schemas.openxmlformats.org/officeDocument/2006/relationships/hyperlink" Target="#&#30693;&#22810;&#24066;&#12539;&#21322;&#30000;&#24066;!A1" /><Relationship Id="rId9" Type="http://schemas.openxmlformats.org/officeDocument/2006/relationships/hyperlink" Target="#&#30693;&#22810;&#24066;&#12539;&#21322;&#30000;&#24066;!A1" /><Relationship Id="rId10" Type="http://schemas.openxmlformats.org/officeDocument/2006/relationships/hyperlink" Target="#&#26085;&#36914;&#24066;&#12539;&#35914;&#26126;&#24066;!A1" /><Relationship Id="rId11" Type="http://schemas.openxmlformats.org/officeDocument/2006/relationships/hyperlink" Target="#&#26085;&#36914;&#24066;&#12539;&#35914;&#26126;&#24066;!A1" /><Relationship Id="rId12" Type="http://schemas.openxmlformats.org/officeDocument/2006/relationships/hyperlink" Target="#&#24120;&#28369;&#24066;&#12539;&#30693;&#22810;&#37089;!A1" /><Relationship Id="rId13" Type="http://schemas.openxmlformats.org/officeDocument/2006/relationships/hyperlink" Target="#&#22823;&#24220;&#24066;&#12539;&#26481;&#28023;&#24066;!A1" /><Relationship Id="rId14" Type="http://schemas.openxmlformats.org/officeDocument/2006/relationships/hyperlink" Target="#&#22823;&#24220;&#24066;&#12539;&#26481;&#28023;&#24066;!A1" /><Relationship Id="rId15" Type="http://schemas.openxmlformats.org/officeDocument/2006/relationships/hyperlink" Target="#&#24120;&#28369;&#24066;&#12539;&#30693;&#22810;&#37089;!A1" /><Relationship Id="rId16" Type="http://schemas.openxmlformats.org/officeDocument/2006/relationships/hyperlink" Target="#&#20025;&#32701;&#37089;&#12539;&#29356;&#23665;&#24066;!A1" /><Relationship Id="rId17" Type="http://schemas.openxmlformats.org/officeDocument/2006/relationships/hyperlink" Target="#&#24859;&#35199;&#24066;&#12539;&#24357;&#23500;&#24066;&#12539;&#12354;&#12414;&#24066;!A1" /><Relationship Id="rId18" Type="http://schemas.openxmlformats.org/officeDocument/2006/relationships/hyperlink" Target="#&#28716;&#25144;&#24066;&#12539;&#23614;&#24373;&#26093;&#24066;!A1" /><Relationship Id="rId19" Type="http://schemas.openxmlformats.org/officeDocument/2006/relationships/hyperlink" Target="#&#28716;&#25144;&#24066;&#12539;&#23614;&#24373;&#26093;&#24066;!A1" /><Relationship Id="rId20" Type="http://schemas.openxmlformats.org/officeDocument/2006/relationships/hyperlink" Target="#&#23567;&#29287;&#24066;!A1" /><Relationship Id="rId21" Type="http://schemas.openxmlformats.org/officeDocument/2006/relationships/hyperlink" Target="#&#28023;&#37096;&#37089;&#12539;&#28165;&#38920;&#24066;&#12539;&#21271;&#21517;&#21476;&#23627;&#24066;!A1" /><Relationship Id="rId22" Type="http://schemas.openxmlformats.org/officeDocument/2006/relationships/hyperlink" Target="#&#31282;&#27810;&#24066;&#12539;&#27941;&#23798;&#24066;!A1" /><Relationship Id="rId23" Type="http://schemas.openxmlformats.org/officeDocument/2006/relationships/hyperlink" Target="#&#28023;&#37096;&#37089;&#12539;&#28165;&#38920;&#24066;&#12539;&#21271;&#21517;&#21476;&#23627;&#24066;!A1" /><Relationship Id="rId24" Type="http://schemas.openxmlformats.org/officeDocument/2006/relationships/hyperlink" Target="#&#28023;&#37096;&#37089;&#12539;&#28165;&#38920;&#24066;&#12539;&#21271;&#21517;&#21476;&#23627;&#24066;!A1" /><Relationship Id="rId25" Type="http://schemas.openxmlformats.org/officeDocument/2006/relationships/hyperlink" Target="#&#24859;&#35199;&#24066;&#12539;&#24357;&#23500;&#24066;&#12539;&#12354;&#12414;&#24066;!A1" /><Relationship Id="rId26" Type="http://schemas.openxmlformats.org/officeDocument/2006/relationships/hyperlink" Target="#&#35199;&#26149;&#26085;&#20117;&#37089;&#12539;&#23721;&#20489;&#24066;&#12539;&#27743;&#21335;&#24066;!A1" /><Relationship Id="rId27" Type="http://schemas.openxmlformats.org/officeDocument/2006/relationships/hyperlink" Target="#&#38263;&#20037;&#25163;&#24066;&#12539;&#24859;&#30693;&#37089;!A1" /><Relationship Id="rId28" Type="http://schemas.openxmlformats.org/officeDocument/2006/relationships/hyperlink" Target="#&#38263;&#20037;&#25163;&#24066;&#12539;&#24859;&#30693;&#37089;!A1" /><Relationship Id="rId29" Type="http://schemas.openxmlformats.org/officeDocument/2006/relationships/hyperlink" Target="#&#20025;&#32701;&#37089;&#12539;&#29356;&#23665;&#24066;!A1" /><Relationship Id="rId30" Type="http://schemas.openxmlformats.org/officeDocument/2006/relationships/hyperlink" Target="#&#35199;&#26149;&#26085;&#20117;&#37089;&#12539;&#23721;&#20489;&#24066;&#12539;&#27743;&#21335;&#24066;!A1" /><Relationship Id="rId31" Type="http://schemas.openxmlformats.org/officeDocument/2006/relationships/hyperlink" Target="#&#24859;&#35199;&#24066;&#12539;&#24357;&#23500;&#24066;&#12539;&#12354;&#12414;&#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41"/>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2</xdr:col>
      <xdr:colOff>666750</xdr:colOff>
      <xdr:row>8</xdr:row>
      <xdr:rowOff>47625</xdr:rowOff>
    </xdr:from>
    <xdr:ext cx="533400" cy="238125"/>
    <xdr:sp>
      <xdr:nvSpPr>
        <xdr:cNvPr id="2" name="テキスト ボックス 2">
          <a:hlinkClick r:id="rId2"/>
        </xdr:cNvPr>
        <xdr:cNvSpPr txBox="1">
          <a:spLocks noChangeArrowheads="1"/>
        </xdr:cNvSpPr>
      </xdr:nvSpPr>
      <xdr:spPr>
        <a:xfrm>
          <a:off x="2038350" y="1419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一宮市</a:t>
          </a:r>
        </a:p>
      </xdr:txBody>
    </xdr:sp>
    <xdr:clientData/>
  </xdr:oneCellAnchor>
  <xdr:oneCellAnchor>
    <xdr:from>
      <xdr:col>2</xdr:col>
      <xdr:colOff>381000</xdr:colOff>
      <xdr:row>14</xdr:row>
      <xdr:rowOff>95250</xdr:rowOff>
    </xdr:from>
    <xdr:ext cx="533400" cy="247650"/>
    <xdr:sp>
      <xdr:nvSpPr>
        <xdr:cNvPr id="3" name="テキスト ボックス 3">
          <a:hlinkClick r:id="rId3"/>
        </xdr:cNvPr>
        <xdr:cNvSpPr txBox="1">
          <a:spLocks noChangeArrowheads="1"/>
        </xdr:cNvSpPr>
      </xdr:nvSpPr>
      <xdr:spPr>
        <a:xfrm>
          <a:off x="1752600" y="24955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稲沢市</a:t>
          </a:r>
        </a:p>
      </xdr:txBody>
    </xdr:sp>
    <xdr:clientData/>
  </xdr:oneCellAnchor>
  <xdr:oneCellAnchor>
    <xdr:from>
      <xdr:col>6</xdr:col>
      <xdr:colOff>66675</xdr:colOff>
      <xdr:row>12</xdr:row>
      <xdr:rowOff>104775</xdr:rowOff>
    </xdr:from>
    <xdr:ext cx="647700" cy="238125"/>
    <xdr:sp>
      <xdr:nvSpPr>
        <xdr:cNvPr id="4" name="テキスト ボックス 4">
          <a:hlinkClick r:id="rId4"/>
        </xdr:cNvPr>
        <xdr:cNvSpPr txBox="1">
          <a:spLocks noChangeArrowheads="1"/>
        </xdr:cNvSpPr>
      </xdr:nvSpPr>
      <xdr:spPr>
        <a:xfrm>
          <a:off x="4181475" y="216217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春日井市</a:t>
          </a:r>
        </a:p>
      </xdr:txBody>
    </xdr:sp>
    <xdr:clientData/>
  </xdr:oneCellAnchor>
  <xdr:oneCellAnchor>
    <xdr:from>
      <xdr:col>4</xdr:col>
      <xdr:colOff>142875</xdr:colOff>
      <xdr:row>5</xdr:row>
      <xdr:rowOff>95250</xdr:rowOff>
    </xdr:from>
    <xdr:ext cx="533400" cy="238125"/>
    <xdr:sp>
      <xdr:nvSpPr>
        <xdr:cNvPr id="5" name="テキスト ボックス 5">
          <a:hlinkClick r:id="rId5"/>
        </xdr:cNvPr>
        <xdr:cNvSpPr txBox="1">
          <a:spLocks noChangeArrowheads="1"/>
        </xdr:cNvSpPr>
      </xdr:nvSpPr>
      <xdr:spPr>
        <a:xfrm>
          <a:off x="2886075" y="9525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江南市</a:t>
          </a:r>
        </a:p>
      </xdr:txBody>
    </xdr:sp>
    <xdr:clientData/>
  </xdr:oneCellAnchor>
  <xdr:oneCellAnchor>
    <xdr:from>
      <xdr:col>5</xdr:col>
      <xdr:colOff>95250</xdr:colOff>
      <xdr:row>20</xdr:row>
      <xdr:rowOff>133350</xdr:rowOff>
    </xdr:from>
    <xdr:ext cx="647700" cy="247650"/>
    <xdr:sp>
      <xdr:nvSpPr>
        <xdr:cNvPr id="6" name="テキスト ボックス 6">
          <a:hlinkClick r:id="rId6"/>
        </xdr:cNvPr>
        <xdr:cNvSpPr txBox="1">
          <a:spLocks noChangeArrowheads="1"/>
        </xdr:cNvSpPr>
      </xdr:nvSpPr>
      <xdr:spPr>
        <a:xfrm>
          <a:off x="3524250" y="35623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名古屋市</a:t>
          </a:r>
        </a:p>
      </xdr:txBody>
    </xdr:sp>
    <xdr:clientData/>
  </xdr:oneCellAnchor>
  <xdr:oneCellAnchor>
    <xdr:from>
      <xdr:col>3</xdr:col>
      <xdr:colOff>600075</xdr:colOff>
      <xdr:row>40</xdr:row>
      <xdr:rowOff>38100</xdr:rowOff>
    </xdr:from>
    <xdr:ext cx="533400" cy="238125"/>
    <xdr:sp>
      <xdr:nvSpPr>
        <xdr:cNvPr id="7" name="テキスト ボックス 7">
          <a:hlinkClick r:id="rId7"/>
        </xdr:cNvPr>
        <xdr:cNvSpPr txBox="1">
          <a:spLocks noChangeArrowheads="1"/>
        </xdr:cNvSpPr>
      </xdr:nvSpPr>
      <xdr:spPr>
        <a:xfrm>
          <a:off x="2657475" y="6896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常滑市</a:t>
          </a:r>
        </a:p>
      </xdr:txBody>
    </xdr:sp>
    <xdr:clientData/>
  </xdr:oneCellAnchor>
  <xdr:oneCellAnchor>
    <xdr:from>
      <xdr:col>4</xdr:col>
      <xdr:colOff>628650</xdr:colOff>
      <xdr:row>40</xdr:row>
      <xdr:rowOff>85725</xdr:rowOff>
    </xdr:from>
    <xdr:ext cx="523875" cy="247650"/>
    <xdr:sp>
      <xdr:nvSpPr>
        <xdr:cNvPr id="8" name="テキスト ボックス 8">
          <a:hlinkClick r:id="rId8"/>
        </xdr:cNvPr>
        <xdr:cNvSpPr txBox="1">
          <a:spLocks noChangeArrowheads="1"/>
        </xdr:cNvSpPr>
      </xdr:nvSpPr>
      <xdr:spPr>
        <a:xfrm>
          <a:off x="3371850" y="69437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半田市</a:t>
          </a:r>
        </a:p>
      </xdr:txBody>
    </xdr:sp>
    <xdr:clientData/>
  </xdr:oneCellAnchor>
  <xdr:oneCellAnchor>
    <xdr:from>
      <xdr:col>4</xdr:col>
      <xdr:colOff>104775</xdr:colOff>
      <xdr:row>35</xdr:row>
      <xdr:rowOff>66675</xdr:rowOff>
    </xdr:from>
    <xdr:ext cx="533400" cy="238125"/>
    <xdr:sp>
      <xdr:nvSpPr>
        <xdr:cNvPr id="9" name="テキスト ボックス 9">
          <a:hlinkClick r:id="rId9"/>
        </xdr:cNvPr>
        <xdr:cNvSpPr txBox="1">
          <a:spLocks noChangeArrowheads="1"/>
        </xdr:cNvSpPr>
      </xdr:nvSpPr>
      <xdr:spPr>
        <a:xfrm>
          <a:off x="2847975" y="6067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知多市</a:t>
          </a:r>
        </a:p>
      </xdr:txBody>
    </xdr:sp>
    <xdr:clientData/>
  </xdr:oneCellAnchor>
  <xdr:oneCellAnchor>
    <xdr:from>
      <xdr:col>7</xdr:col>
      <xdr:colOff>66675</xdr:colOff>
      <xdr:row>22</xdr:row>
      <xdr:rowOff>47625</xdr:rowOff>
    </xdr:from>
    <xdr:ext cx="523875" cy="238125"/>
    <xdr:sp>
      <xdr:nvSpPr>
        <xdr:cNvPr id="10" name="テキスト ボックス 10">
          <a:hlinkClick r:id="rId10"/>
        </xdr:cNvPr>
        <xdr:cNvSpPr txBox="1">
          <a:spLocks noChangeArrowheads="1"/>
        </xdr:cNvSpPr>
      </xdr:nvSpPr>
      <xdr:spPr>
        <a:xfrm>
          <a:off x="4867275" y="381952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日進市</a:t>
          </a:r>
        </a:p>
      </xdr:txBody>
    </xdr:sp>
    <xdr:clientData/>
  </xdr:oneCellAnchor>
  <xdr:oneCellAnchor>
    <xdr:from>
      <xdr:col>6</xdr:col>
      <xdr:colOff>342900</xdr:colOff>
      <xdr:row>28</xdr:row>
      <xdr:rowOff>0</xdr:rowOff>
    </xdr:from>
    <xdr:ext cx="533400" cy="247650"/>
    <xdr:sp>
      <xdr:nvSpPr>
        <xdr:cNvPr id="11" name="テキスト ボックス 11">
          <a:hlinkClick r:id="rId11"/>
        </xdr:cNvPr>
        <xdr:cNvSpPr txBox="1">
          <a:spLocks noChangeArrowheads="1"/>
        </xdr:cNvSpPr>
      </xdr:nvSpPr>
      <xdr:spPr>
        <a:xfrm>
          <a:off x="4457700" y="48006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豊明市</a:t>
          </a:r>
        </a:p>
      </xdr:txBody>
    </xdr:sp>
    <xdr:clientData/>
  </xdr:oneCellAnchor>
  <xdr:oneCellAnchor>
    <xdr:from>
      <xdr:col>5</xdr:col>
      <xdr:colOff>304800</xdr:colOff>
      <xdr:row>35</xdr:row>
      <xdr:rowOff>142875</xdr:rowOff>
    </xdr:from>
    <xdr:ext cx="533400" cy="238125"/>
    <xdr:sp>
      <xdr:nvSpPr>
        <xdr:cNvPr id="12" name="テキスト ボックス 12">
          <a:hlinkClick r:id="rId12"/>
        </xdr:cNvPr>
        <xdr:cNvSpPr txBox="1">
          <a:spLocks noChangeArrowheads="1"/>
        </xdr:cNvSpPr>
      </xdr:nvSpPr>
      <xdr:spPr>
        <a:xfrm>
          <a:off x="3733800" y="6143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485775</xdr:colOff>
      <xdr:row>30</xdr:row>
      <xdr:rowOff>142875</xdr:rowOff>
    </xdr:from>
    <xdr:ext cx="533400" cy="247650"/>
    <xdr:sp>
      <xdr:nvSpPr>
        <xdr:cNvPr id="13" name="テキスト ボックス 13">
          <a:hlinkClick r:id="rId13"/>
        </xdr:cNvPr>
        <xdr:cNvSpPr txBox="1">
          <a:spLocks noChangeArrowheads="1"/>
        </xdr:cNvSpPr>
      </xdr:nvSpPr>
      <xdr:spPr>
        <a:xfrm>
          <a:off x="3914775" y="5286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大府市</a:t>
          </a:r>
        </a:p>
      </xdr:txBody>
    </xdr:sp>
    <xdr:clientData/>
  </xdr:oneCellAnchor>
  <xdr:oneCellAnchor>
    <xdr:from>
      <xdr:col>4</xdr:col>
      <xdr:colOff>533400</xdr:colOff>
      <xdr:row>30</xdr:row>
      <xdr:rowOff>114300</xdr:rowOff>
    </xdr:from>
    <xdr:ext cx="533400" cy="238125"/>
    <xdr:sp>
      <xdr:nvSpPr>
        <xdr:cNvPr id="14" name="テキスト ボックス 14">
          <a:hlinkClick r:id="rId14"/>
        </xdr:cNvPr>
        <xdr:cNvSpPr txBox="1">
          <a:spLocks noChangeArrowheads="1"/>
        </xdr:cNvSpPr>
      </xdr:nvSpPr>
      <xdr:spPr>
        <a:xfrm>
          <a:off x="3276600" y="52578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東海市</a:t>
          </a:r>
        </a:p>
      </xdr:txBody>
    </xdr:sp>
    <xdr:clientData/>
  </xdr:oneCellAnchor>
  <xdr:oneCellAnchor>
    <xdr:from>
      <xdr:col>4</xdr:col>
      <xdr:colOff>323850</xdr:colOff>
      <xdr:row>49</xdr:row>
      <xdr:rowOff>28575</xdr:rowOff>
    </xdr:from>
    <xdr:ext cx="533400" cy="247650"/>
    <xdr:sp>
      <xdr:nvSpPr>
        <xdr:cNvPr id="15" name="テキスト ボックス 15">
          <a:hlinkClick r:id="rId15"/>
        </xdr:cNvPr>
        <xdr:cNvSpPr txBox="1">
          <a:spLocks noChangeArrowheads="1"/>
        </xdr:cNvSpPr>
      </xdr:nvSpPr>
      <xdr:spPr>
        <a:xfrm>
          <a:off x="3067050" y="8429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628650</xdr:colOff>
      <xdr:row>4</xdr:row>
      <xdr:rowOff>142875</xdr:rowOff>
    </xdr:from>
    <xdr:ext cx="533400" cy="238125"/>
    <xdr:sp>
      <xdr:nvSpPr>
        <xdr:cNvPr id="16" name="テキスト ボックス 16">
          <a:hlinkClick r:id="rId16"/>
        </xdr:cNvPr>
        <xdr:cNvSpPr txBox="1">
          <a:spLocks noChangeArrowheads="1"/>
        </xdr:cNvSpPr>
      </xdr:nvSpPr>
      <xdr:spPr>
        <a:xfrm>
          <a:off x="4057650" y="8286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犬山市</a:t>
          </a:r>
        </a:p>
      </xdr:txBody>
    </xdr:sp>
    <xdr:clientData/>
  </xdr:oneCellAnchor>
  <xdr:oneCellAnchor>
    <xdr:from>
      <xdr:col>2</xdr:col>
      <xdr:colOff>238125</xdr:colOff>
      <xdr:row>24</xdr:row>
      <xdr:rowOff>85725</xdr:rowOff>
    </xdr:from>
    <xdr:ext cx="533400" cy="238125"/>
    <xdr:sp>
      <xdr:nvSpPr>
        <xdr:cNvPr id="17" name="テキスト ボックス 17">
          <a:hlinkClick r:id="rId17"/>
        </xdr:cNvPr>
        <xdr:cNvSpPr txBox="1">
          <a:spLocks noChangeArrowheads="1"/>
        </xdr:cNvSpPr>
      </xdr:nvSpPr>
      <xdr:spPr>
        <a:xfrm>
          <a:off x="1609725" y="42005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弥富市</a:t>
          </a:r>
        </a:p>
      </xdr:txBody>
    </xdr:sp>
    <xdr:clientData/>
  </xdr:oneCellAnchor>
  <xdr:oneCellAnchor>
    <xdr:from>
      <xdr:col>6</xdr:col>
      <xdr:colOff>552450</xdr:colOff>
      <xdr:row>16</xdr:row>
      <xdr:rowOff>9525</xdr:rowOff>
    </xdr:from>
    <xdr:ext cx="647700" cy="238125"/>
    <xdr:sp>
      <xdr:nvSpPr>
        <xdr:cNvPr id="18" name="テキスト ボックス 18">
          <a:hlinkClick r:id="rId18"/>
        </xdr:cNvPr>
        <xdr:cNvSpPr txBox="1">
          <a:spLocks noChangeArrowheads="1"/>
        </xdr:cNvSpPr>
      </xdr:nvSpPr>
      <xdr:spPr>
        <a:xfrm>
          <a:off x="4667250" y="2752725"/>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尾張旭市</a:t>
          </a:r>
        </a:p>
      </xdr:txBody>
    </xdr:sp>
    <xdr:clientData/>
  </xdr:oneCellAnchor>
  <xdr:oneCellAnchor>
    <xdr:from>
      <xdr:col>8</xdr:col>
      <xdr:colOff>38100</xdr:colOff>
      <xdr:row>14</xdr:row>
      <xdr:rowOff>66675</xdr:rowOff>
    </xdr:from>
    <xdr:ext cx="533400" cy="238125"/>
    <xdr:sp>
      <xdr:nvSpPr>
        <xdr:cNvPr id="19" name="テキスト ボックス 19">
          <a:hlinkClick r:id="rId19"/>
        </xdr:cNvPr>
        <xdr:cNvSpPr txBox="1">
          <a:spLocks noChangeArrowheads="1"/>
        </xdr:cNvSpPr>
      </xdr:nvSpPr>
      <xdr:spPr>
        <a:xfrm>
          <a:off x="5524500" y="2466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瀬戸市</a:t>
          </a:r>
        </a:p>
      </xdr:txBody>
    </xdr:sp>
    <xdr:clientData/>
  </xdr:oneCellAnchor>
  <xdr:oneCellAnchor>
    <xdr:from>
      <xdr:col>5</xdr:col>
      <xdr:colOff>190500</xdr:colOff>
      <xdr:row>9</xdr:row>
      <xdr:rowOff>161925</xdr:rowOff>
    </xdr:from>
    <xdr:ext cx="533400" cy="238125"/>
    <xdr:sp>
      <xdr:nvSpPr>
        <xdr:cNvPr id="20" name="テキスト ボックス 20">
          <a:hlinkClick r:id="rId20"/>
        </xdr:cNvPr>
        <xdr:cNvSpPr txBox="1">
          <a:spLocks noChangeArrowheads="1"/>
        </xdr:cNvSpPr>
      </xdr:nvSpPr>
      <xdr:spPr>
        <a:xfrm>
          <a:off x="36195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小牧市</a:t>
          </a:r>
        </a:p>
      </xdr:txBody>
    </xdr:sp>
    <xdr:clientData/>
  </xdr:oneCellAnchor>
  <xdr:oneCellAnchor>
    <xdr:from>
      <xdr:col>3</xdr:col>
      <xdr:colOff>561975</xdr:colOff>
      <xdr:row>22</xdr:row>
      <xdr:rowOff>66675</xdr:rowOff>
    </xdr:from>
    <xdr:ext cx="533400" cy="238125"/>
    <xdr:sp>
      <xdr:nvSpPr>
        <xdr:cNvPr id="21" name="テキスト ボックス 21">
          <a:hlinkClick r:id="rId21"/>
        </xdr:cNvPr>
        <xdr:cNvSpPr txBox="1">
          <a:spLocks noChangeArrowheads="1"/>
        </xdr:cNvSpPr>
      </xdr:nvSpPr>
      <xdr:spPr>
        <a:xfrm>
          <a:off x="2619375" y="3838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海部郡</a:t>
          </a:r>
        </a:p>
      </xdr:txBody>
    </xdr:sp>
    <xdr:clientData/>
  </xdr:oneCellAnchor>
  <xdr:oneCellAnchor>
    <xdr:from>
      <xdr:col>2</xdr:col>
      <xdr:colOff>342900</xdr:colOff>
      <xdr:row>19</xdr:row>
      <xdr:rowOff>133350</xdr:rowOff>
    </xdr:from>
    <xdr:ext cx="523875" cy="238125"/>
    <xdr:sp>
      <xdr:nvSpPr>
        <xdr:cNvPr id="22" name="テキスト ボックス 22">
          <a:hlinkClick r:id="rId22"/>
        </xdr:cNvPr>
        <xdr:cNvSpPr txBox="1">
          <a:spLocks noChangeArrowheads="1"/>
        </xdr:cNvSpPr>
      </xdr:nvSpPr>
      <xdr:spPr>
        <a:xfrm>
          <a:off x="1714500" y="3390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津島市</a:t>
          </a:r>
        </a:p>
      </xdr:txBody>
    </xdr:sp>
    <xdr:clientData/>
  </xdr:oneCellAnchor>
  <xdr:oneCellAnchor>
    <xdr:from>
      <xdr:col>3</xdr:col>
      <xdr:colOff>523875</xdr:colOff>
      <xdr:row>15</xdr:row>
      <xdr:rowOff>114300</xdr:rowOff>
    </xdr:from>
    <xdr:ext cx="533400" cy="238125"/>
    <xdr:sp>
      <xdr:nvSpPr>
        <xdr:cNvPr id="23" name="テキスト ボックス 23">
          <a:hlinkClick r:id="rId23"/>
        </xdr:cNvPr>
        <xdr:cNvSpPr txBox="1">
          <a:spLocks noChangeArrowheads="1"/>
        </xdr:cNvSpPr>
      </xdr:nvSpPr>
      <xdr:spPr>
        <a:xfrm>
          <a:off x="2581275" y="268605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清須市</a:t>
          </a:r>
        </a:p>
      </xdr:txBody>
    </xdr:sp>
    <xdr:clientData/>
  </xdr:oneCellAnchor>
  <xdr:oneCellAnchor>
    <xdr:from>
      <xdr:col>4</xdr:col>
      <xdr:colOff>133350</xdr:colOff>
      <xdr:row>13</xdr:row>
      <xdr:rowOff>85725</xdr:rowOff>
    </xdr:from>
    <xdr:ext cx="762000" cy="247650"/>
    <xdr:sp>
      <xdr:nvSpPr>
        <xdr:cNvPr id="24" name="テキスト ボックス 24">
          <a:hlinkClick r:id="rId24"/>
        </xdr:cNvPr>
        <xdr:cNvSpPr txBox="1">
          <a:spLocks noChangeArrowheads="1"/>
        </xdr:cNvSpPr>
      </xdr:nvSpPr>
      <xdr:spPr>
        <a:xfrm>
          <a:off x="2876550" y="2314575"/>
          <a:ext cx="7620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北名古屋市</a:t>
          </a:r>
        </a:p>
      </xdr:txBody>
    </xdr:sp>
    <xdr:clientData/>
  </xdr:oneCellAnchor>
  <xdr:oneCellAnchor>
    <xdr:from>
      <xdr:col>1</xdr:col>
      <xdr:colOff>514350</xdr:colOff>
      <xdr:row>21</xdr:row>
      <xdr:rowOff>28575</xdr:rowOff>
    </xdr:from>
    <xdr:ext cx="533400" cy="238125"/>
    <xdr:sp>
      <xdr:nvSpPr>
        <xdr:cNvPr id="25" name="テキスト ボックス 25">
          <a:hlinkClick r:id="rId25"/>
        </xdr:cNvPr>
        <xdr:cNvSpPr txBox="1">
          <a:spLocks noChangeArrowheads="1"/>
        </xdr:cNvSpPr>
      </xdr:nvSpPr>
      <xdr:spPr>
        <a:xfrm>
          <a:off x="1200150" y="3629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愛西市</a:t>
          </a:r>
        </a:p>
      </xdr:txBody>
    </xdr:sp>
    <xdr:clientData/>
  </xdr:oneCellAnchor>
  <xdr:oneCellAnchor>
    <xdr:from>
      <xdr:col>4</xdr:col>
      <xdr:colOff>209550</xdr:colOff>
      <xdr:row>11</xdr:row>
      <xdr:rowOff>0</xdr:rowOff>
    </xdr:from>
    <xdr:ext cx="523875" cy="247650"/>
    <xdr:sp>
      <xdr:nvSpPr>
        <xdr:cNvPr id="26" name="テキスト ボックス 26">
          <a:hlinkClick r:id="rId26"/>
        </xdr:cNvPr>
        <xdr:cNvSpPr txBox="1">
          <a:spLocks noChangeArrowheads="1"/>
        </xdr:cNvSpPr>
      </xdr:nvSpPr>
      <xdr:spPr>
        <a:xfrm>
          <a:off x="2952750" y="188595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岩倉市</a:t>
          </a:r>
        </a:p>
      </xdr:txBody>
    </xdr:sp>
    <xdr:clientData/>
  </xdr:oneCellAnchor>
  <xdr:oneCellAnchor>
    <xdr:from>
      <xdr:col>7</xdr:col>
      <xdr:colOff>95250</xdr:colOff>
      <xdr:row>18</xdr:row>
      <xdr:rowOff>152400</xdr:rowOff>
    </xdr:from>
    <xdr:ext cx="647700" cy="247650"/>
    <xdr:sp>
      <xdr:nvSpPr>
        <xdr:cNvPr id="27" name="テキスト ボックス 27">
          <a:hlinkClick r:id="rId27"/>
        </xdr:cNvPr>
        <xdr:cNvSpPr txBox="1">
          <a:spLocks noChangeArrowheads="1"/>
        </xdr:cNvSpPr>
      </xdr:nvSpPr>
      <xdr:spPr>
        <a:xfrm>
          <a:off x="4895850" y="323850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長久手市</a:t>
          </a:r>
        </a:p>
      </xdr:txBody>
    </xdr:sp>
    <xdr:clientData/>
  </xdr:oneCellAnchor>
  <xdr:oneCellAnchor>
    <xdr:from>
      <xdr:col>7</xdr:col>
      <xdr:colOff>95250</xdr:colOff>
      <xdr:row>25</xdr:row>
      <xdr:rowOff>0</xdr:rowOff>
    </xdr:from>
    <xdr:ext cx="523875" cy="247650"/>
    <xdr:sp>
      <xdr:nvSpPr>
        <xdr:cNvPr id="28" name="テキスト ボックス 28">
          <a:hlinkClick r:id="rId28"/>
        </xdr:cNvPr>
        <xdr:cNvSpPr txBox="1">
          <a:spLocks noChangeArrowheads="1"/>
        </xdr:cNvSpPr>
      </xdr:nvSpPr>
      <xdr:spPr>
        <a:xfrm>
          <a:off x="4895850" y="42862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愛知郡</a:t>
          </a:r>
        </a:p>
      </xdr:txBody>
    </xdr:sp>
    <xdr:clientData/>
  </xdr:oneCellAnchor>
  <xdr:oneCellAnchor>
    <xdr:from>
      <xdr:col>4</xdr:col>
      <xdr:colOff>685800</xdr:colOff>
      <xdr:row>5</xdr:row>
      <xdr:rowOff>161925</xdr:rowOff>
    </xdr:from>
    <xdr:ext cx="523875" cy="247650"/>
    <xdr:sp>
      <xdr:nvSpPr>
        <xdr:cNvPr id="29" name="テキスト ボックス 29">
          <a:hlinkClick r:id="rId29"/>
        </xdr:cNvPr>
        <xdr:cNvSpPr txBox="1">
          <a:spLocks noChangeArrowheads="1"/>
        </xdr:cNvSpPr>
      </xdr:nvSpPr>
      <xdr:spPr>
        <a:xfrm>
          <a:off x="3429000" y="101917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丹羽郡</a:t>
          </a:r>
        </a:p>
      </xdr:txBody>
    </xdr:sp>
    <xdr:clientData/>
  </xdr:oneCellAnchor>
  <xdr:oneCellAnchor>
    <xdr:from>
      <xdr:col>5</xdr:col>
      <xdr:colOff>9525</xdr:colOff>
      <xdr:row>17</xdr:row>
      <xdr:rowOff>28575</xdr:rowOff>
    </xdr:from>
    <xdr:ext cx="762000" cy="247650"/>
    <xdr:sp>
      <xdr:nvSpPr>
        <xdr:cNvPr id="30" name="テキスト ボックス 30">
          <a:hlinkClick r:id="rId30"/>
        </xdr:cNvPr>
        <xdr:cNvSpPr txBox="1">
          <a:spLocks noChangeArrowheads="1"/>
        </xdr:cNvSpPr>
      </xdr:nvSpPr>
      <xdr:spPr>
        <a:xfrm>
          <a:off x="3438525" y="2943225"/>
          <a:ext cx="7620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西春日井郡</a:t>
          </a:r>
        </a:p>
      </xdr:txBody>
    </xdr:sp>
    <xdr:clientData/>
  </xdr:oneCellAnchor>
  <xdr:twoCellAnchor>
    <xdr:from>
      <xdr:col>3</xdr:col>
      <xdr:colOff>419100</xdr:colOff>
      <xdr:row>23</xdr:row>
      <xdr:rowOff>133350</xdr:rowOff>
    </xdr:from>
    <xdr:to>
      <xdr:col>4</xdr:col>
      <xdr:colOff>142875</xdr:colOff>
      <xdr:row>27</xdr:row>
      <xdr:rowOff>123825</xdr:rowOff>
    </xdr:to>
    <xdr:sp>
      <xdr:nvSpPr>
        <xdr:cNvPr id="31" name="直線コネクタ 100"/>
        <xdr:cNvSpPr>
          <a:spLocks/>
        </xdr:cNvSpPr>
      </xdr:nvSpPr>
      <xdr:spPr>
        <a:xfrm rot="5400000">
          <a:off x="2476500" y="4076700"/>
          <a:ext cx="409575" cy="676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1419225" cy="361950"/>
    <xdr:sp>
      <xdr:nvSpPr>
        <xdr:cNvPr id="32" name="テキスト ボックス 33"/>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尾張地区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9525</xdr:rowOff>
    </xdr:from>
    <xdr:ext cx="2857500" cy="428625"/>
    <xdr:sp>
      <xdr:nvSpPr>
        <xdr:cNvPr id="33" name="テキスト ボックス 34"/>
        <xdr:cNvSpPr txBox="1">
          <a:spLocks noChangeArrowheads="1"/>
        </xdr:cNvSpPr>
      </xdr:nvSpPr>
      <xdr:spPr>
        <a:xfrm>
          <a:off x="0" y="352425"/>
          <a:ext cx="2857500"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3</xdr:col>
      <xdr:colOff>609600</xdr:colOff>
      <xdr:row>20</xdr:row>
      <xdr:rowOff>28575</xdr:rowOff>
    </xdr:from>
    <xdr:to>
      <xdr:col>4</xdr:col>
      <xdr:colOff>142875</xdr:colOff>
      <xdr:row>22</xdr:row>
      <xdr:rowOff>66675</xdr:rowOff>
    </xdr:to>
    <xdr:sp>
      <xdr:nvSpPr>
        <xdr:cNvPr id="34" name="直線コネクタ 99"/>
        <xdr:cNvSpPr>
          <a:spLocks/>
        </xdr:cNvSpPr>
      </xdr:nvSpPr>
      <xdr:spPr>
        <a:xfrm>
          <a:off x="2667000" y="3457575"/>
          <a:ext cx="219075" cy="381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38100</xdr:colOff>
      <xdr:row>17</xdr:row>
      <xdr:rowOff>133350</xdr:rowOff>
    </xdr:from>
    <xdr:ext cx="514350" cy="238125"/>
    <xdr:sp>
      <xdr:nvSpPr>
        <xdr:cNvPr id="35" name="テキスト ボックス 36">
          <a:hlinkClick r:id="rId31"/>
        </xdr:cNvPr>
        <xdr:cNvSpPr txBox="1">
          <a:spLocks noChangeArrowheads="1"/>
        </xdr:cNvSpPr>
      </xdr:nvSpPr>
      <xdr:spPr>
        <a:xfrm>
          <a:off x="2095500" y="3048000"/>
          <a:ext cx="5143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あま市</a:t>
          </a:r>
        </a:p>
      </xdr:txBody>
    </xdr:sp>
    <xdr:clientData/>
  </xdr:oneCellAnchor>
  <xdr:twoCellAnchor>
    <xdr:from>
      <xdr:col>5</xdr:col>
      <xdr:colOff>257175</xdr:colOff>
      <xdr:row>13</xdr:row>
      <xdr:rowOff>142875</xdr:rowOff>
    </xdr:from>
    <xdr:to>
      <xdr:col>5</xdr:col>
      <xdr:colOff>352425</xdr:colOff>
      <xdr:row>17</xdr:row>
      <xdr:rowOff>0</xdr:rowOff>
    </xdr:to>
    <xdr:sp>
      <xdr:nvSpPr>
        <xdr:cNvPr id="36" name="直線コネクタ 97"/>
        <xdr:cNvSpPr>
          <a:spLocks/>
        </xdr:cNvSpPr>
      </xdr:nvSpPr>
      <xdr:spPr>
        <a:xfrm rot="16200000" flipH="1">
          <a:off x="3686175" y="2371725"/>
          <a:ext cx="95250" cy="542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23</xdr:row>
      <xdr:rowOff>19050</xdr:rowOff>
    </xdr:from>
    <xdr:to>
      <xdr:col>3</xdr:col>
      <xdr:colOff>561975</xdr:colOff>
      <xdr:row>23</xdr:row>
      <xdr:rowOff>28575</xdr:rowOff>
    </xdr:to>
    <xdr:sp>
      <xdr:nvSpPr>
        <xdr:cNvPr id="37" name="直線コネクタ 115140"/>
        <xdr:cNvSpPr>
          <a:spLocks/>
        </xdr:cNvSpPr>
      </xdr:nvSpPr>
      <xdr:spPr>
        <a:xfrm flipV="1">
          <a:off x="2257425" y="3962400"/>
          <a:ext cx="36195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22</xdr:row>
      <xdr:rowOff>0</xdr:rowOff>
    </xdr:from>
    <xdr:ext cx="85725" cy="200025"/>
    <xdr:sp fLocksText="0">
      <xdr:nvSpPr>
        <xdr:cNvPr id="1" name="Text Box 1"/>
        <xdr:cNvSpPr txBox="1">
          <a:spLocks noChangeArrowheads="1"/>
        </xdr:cNvSpPr>
      </xdr:nvSpPr>
      <xdr:spPr>
        <a:xfrm>
          <a:off x="2990850" y="4752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2" name="Text Box 2"/>
        <xdr:cNvSpPr txBox="1">
          <a:spLocks noChangeArrowheads="1"/>
        </xdr:cNvSpPr>
      </xdr:nvSpPr>
      <xdr:spPr>
        <a:xfrm>
          <a:off x="2990850" y="7524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00025"/>
    <xdr:sp fLocksText="0">
      <xdr:nvSpPr>
        <xdr:cNvPr id="2" name="Text Box 2"/>
        <xdr:cNvSpPr txBox="1">
          <a:spLocks noChangeArrowheads="1"/>
        </xdr:cNvSpPr>
      </xdr:nvSpPr>
      <xdr:spPr>
        <a:xfrm>
          <a:off x="2990850" y="6191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2"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00025"/>
    <xdr:sp fLocksText="0">
      <xdr:nvSpPr>
        <xdr:cNvPr id="2" name="Text Box 2"/>
        <xdr:cNvSpPr txBox="1">
          <a:spLocks noChangeArrowheads="1"/>
        </xdr:cNvSpPr>
      </xdr:nvSpPr>
      <xdr:spPr>
        <a:xfrm>
          <a:off x="2990850" y="6572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20</xdr:row>
      <xdr:rowOff>0</xdr:rowOff>
    </xdr:from>
    <xdr:ext cx="85725" cy="200025"/>
    <xdr:sp fLocksText="0">
      <xdr:nvSpPr>
        <xdr:cNvPr id="3" name="Text Box 1"/>
        <xdr:cNvSpPr txBox="1">
          <a:spLocks noChangeArrowheads="1"/>
        </xdr:cNvSpPr>
      </xdr:nvSpPr>
      <xdr:spPr>
        <a:xfrm>
          <a:off x="29908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0</xdr:rowOff>
    </xdr:from>
    <xdr:ext cx="85725" cy="200025"/>
    <xdr:sp fLocksText="0">
      <xdr:nvSpPr>
        <xdr:cNvPr id="1"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85725" cy="200025"/>
    <xdr:sp fLocksText="0">
      <xdr:nvSpPr>
        <xdr:cNvPr id="2" name="Text Box 2"/>
        <xdr:cNvSpPr txBox="1">
          <a:spLocks noChangeArrowheads="1"/>
        </xdr:cNvSpPr>
      </xdr:nvSpPr>
      <xdr:spPr>
        <a:xfrm>
          <a:off x="29908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35</xdr:row>
      <xdr:rowOff>0</xdr:rowOff>
    </xdr:from>
    <xdr:ext cx="85725" cy="200025"/>
    <xdr:sp fLocksText="0">
      <xdr:nvSpPr>
        <xdr:cNvPr id="3" name="Text Box 1"/>
        <xdr:cNvSpPr txBox="1">
          <a:spLocks noChangeArrowheads="1"/>
        </xdr:cNvSpPr>
      </xdr:nvSpPr>
      <xdr:spPr>
        <a:xfrm>
          <a:off x="2990850" y="7439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39</xdr:row>
      <xdr:rowOff>0</xdr:rowOff>
    </xdr:from>
    <xdr:ext cx="85725" cy="200025"/>
    <xdr:sp fLocksText="0">
      <xdr:nvSpPr>
        <xdr:cNvPr id="5" name="Text Box 1"/>
        <xdr:cNvSpPr txBox="1">
          <a:spLocks noChangeArrowheads="1"/>
        </xdr:cNvSpPr>
      </xdr:nvSpPr>
      <xdr:spPr>
        <a:xfrm>
          <a:off x="2990850" y="8201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6" name="Text Box 1"/>
        <xdr:cNvSpPr txBox="1">
          <a:spLocks noChangeArrowheads="1"/>
        </xdr:cNvSpPr>
      </xdr:nvSpPr>
      <xdr:spPr>
        <a:xfrm>
          <a:off x="2990850" y="762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37</xdr:row>
      <xdr:rowOff>0</xdr:rowOff>
    </xdr:from>
    <xdr:ext cx="85725" cy="200025"/>
    <xdr:sp fLocksText="0">
      <xdr:nvSpPr>
        <xdr:cNvPr id="7" name="Text Box 1"/>
        <xdr:cNvSpPr txBox="1">
          <a:spLocks noChangeArrowheads="1"/>
        </xdr:cNvSpPr>
      </xdr:nvSpPr>
      <xdr:spPr>
        <a:xfrm>
          <a:off x="299085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00025"/>
    <xdr:sp fLocksText="0">
      <xdr:nvSpPr>
        <xdr:cNvPr id="8" name="Text Box 1"/>
        <xdr:cNvSpPr txBox="1">
          <a:spLocks noChangeArrowheads="1"/>
        </xdr:cNvSpPr>
      </xdr:nvSpPr>
      <xdr:spPr>
        <a:xfrm>
          <a:off x="2990850" y="7248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35</xdr:row>
      <xdr:rowOff>0</xdr:rowOff>
    </xdr:from>
    <xdr:ext cx="85725" cy="200025"/>
    <xdr:sp fLocksText="0">
      <xdr:nvSpPr>
        <xdr:cNvPr id="9" name="Text Box 1"/>
        <xdr:cNvSpPr txBox="1">
          <a:spLocks noChangeArrowheads="1"/>
        </xdr:cNvSpPr>
      </xdr:nvSpPr>
      <xdr:spPr>
        <a:xfrm>
          <a:off x="2990850" y="7439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10" name="Text Box 1"/>
        <xdr:cNvSpPr txBox="1">
          <a:spLocks noChangeArrowheads="1"/>
        </xdr:cNvSpPr>
      </xdr:nvSpPr>
      <xdr:spPr>
        <a:xfrm>
          <a:off x="2990850" y="762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16</xdr:row>
      <xdr:rowOff>0</xdr:rowOff>
    </xdr:from>
    <xdr:ext cx="85725" cy="200025"/>
    <xdr:sp fLocksText="0">
      <xdr:nvSpPr>
        <xdr:cNvPr id="1" name="Text Box 1"/>
        <xdr:cNvSpPr txBox="1">
          <a:spLocks noChangeArrowheads="1"/>
        </xdr:cNvSpPr>
      </xdr:nvSpPr>
      <xdr:spPr>
        <a:xfrm>
          <a:off x="2990850" y="360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00025"/>
    <xdr:sp fLocksText="0">
      <xdr:nvSpPr>
        <xdr:cNvPr id="2" name="Text Box 2"/>
        <xdr:cNvSpPr txBox="1">
          <a:spLocks noChangeArrowheads="1"/>
        </xdr:cNvSpPr>
      </xdr:nvSpPr>
      <xdr:spPr>
        <a:xfrm>
          <a:off x="2990850" y="6381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00025"/>
    <xdr:sp fLocksText="0">
      <xdr:nvSpPr>
        <xdr:cNvPr id="8" name="Text Box 1"/>
        <xdr:cNvSpPr txBox="1">
          <a:spLocks noChangeArrowheads="1"/>
        </xdr:cNvSpPr>
      </xdr:nvSpPr>
      <xdr:spPr>
        <a:xfrm>
          <a:off x="2990850" y="3419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00025"/>
    <xdr:sp fLocksText="0">
      <xdr:nvSpPr>
        <xdr:cNvPr id="9"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00025"/>
    <xdr:sp fLocksText="0">
      <xdr:nvSpPr>
        <xdr:cNvPr id="1"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00025"/>
    <xdr:sp fLocksText="0">
      <xdr:nvSpPr>
        <xdr:cNvPr id="2" name="Text Box 2"/>
        <xdr:cNvSpPr txBox="1">
          <a:spLocks noChangeArrowheads="1"/>
        </xdr:cNvSpPr>
      </xdr:nvSpPr>
      <xdr:spPr>
        <a:xfrm>
          <a:off x="2990850" y="4857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8"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9"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26</xdr:row>
      <xdr:rowOff>0</xdr:rowOff>
    </xdr:from>
    <xdr:ext cx="85725" cy="200025"/>
    <xdr:sp fLocksText="0">
      <xdr:nvSpPr>
        <xdr:cNvPr id="2" name="Text Box 2"/>
        <xdr:cNvSpPr txBox="1">
          <a:spLocks noChangeArrowheads="1"/>
        </xdr:cNvSpPr>
      </xdr:nvSpPr>
      <xdr:spPr>
        <a:xfrm>
          <a:off x="29908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00025"/>
    <xdr:sp fLocksText="0">
      <xdr:nvSpPr>
        <xdr:cNvPr id="3" name="Text Box 1"/>
        <xdr:cNvSpPr txBox="1">
          <a:spLocks noChangeArrowheads="1"/>
        </xdr:cNvSpPr>
      </xdr:nvSpPr>
      <xdr:spPr>
        <a:xfrm>
          <a:off x="2990850" y="360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7" customWidth="1"/>
    <col min="2" max="2" width="5.625" style="0" customWidth="1"/>
  </cols>
  <sheetData>
    <row r="1" spans="1:2" ht="13.5">
      <c r="A1" s="315"/>
      <c r="B1" s="315"/>
    </row>
    <row r="2" spans="1:2" ht="24">
      <c r="A2" s="302" t="s">
        <v>887</v>
      </c>
      <c r="B2" s="241"/>
    </row>
    <row r="3" spans="1:2" ht="18.75">
      <c r="A3" s="270"/>
      <c r="B3" s="241"/>
    </row>
    <row r="4" spans="1:2" ht="13.5">
      <c r="A4" s="242"/>
      <c r="B4" s="242"/>
    </row>
    <row r="5" spans="1:2" ht="13.5">
      <c r="A5" s="316" t="s">
        <v>844</v>
      </c>
      <c r="B5" s="317"/>
    </row>
    <row r="6" spans="1:2" ht="6" customHeight="1">
      <c r="A6" s="271"/>
      <c r="B6" s="272"/>
    </row>
    <row r="7" spans="1:2" ht="13.5">
      <c r="A7" s="316" t="s">
        <v>845</v>
      </c>
      <c r="B7" s="317"/>
    </row>
    <row r="8" spans="1:2" ht="13.5">
      <c r="A8" s="271"/>
      <c r="B8" s="243"/>
    </row>
    <row r="9" spans="1:2" ht="13.5">
      <c r="A9" s="244"/>
      <c r="B9" s="245"/>
    </row>
    <row r="10" spans="1:2" ht="13.5">
      <c r="A10" s="244" t="s">
        <v>846</v>
      </c>
      <c r="B10" s="245"/>
    </row>
    <row r="11" spans="1:2" ht="13.5">
      <c r="A11" s="244"/>
      <c r="B11" s="245"/>
    </row>
    <row r="12" spans="1:2" ht="13.5">
      <c r="A12" s="244" t="s">
        <v>847</v>
      </c>
      <c r="B12" s="245"/>
    </row>
    <row r="13" spans="1:2" ht="6" customHeight="1">
      <c r="A13" s="244"/>
      <c r="B13" s="245"/>
    </row>
    <row r="14" spans="1:2" ht="13.5">
      <c r="A14" s="244" t="s">
        <v>848</v>
      </c>
      <c r="B14" s="245"/>
    </row>
    <row r="15" spans="1:2" ht="13.5">
      <c r="A15" s="244"/>
      <c r="B15" s="245"/>
    </row>
    <row r="16" spans="1:2" ht="13.5">
      <c r="A16" s="244" t="s">
        <v>849</v>
      </c>
      <c r="B16" s="245"/>
    </row>
    <row r="17" spans="1:2" ht="6" customHeight="1">
      <c r="A17" s="244"/>
      <c r="B17" s="245"/>
    </row>
    <row r="18" spans="1:2" ht="13.5">
      <c r="A18" s="244" t="s">
        <v>850</v>
      </c>
      <c r="B18" s="245"/>
    </row>
    <row r="19" spans="1:2" ht="13.5">
      <c r="A19" s="244" t="s">
        <v>839</v>
      </c>
      <c r="B19" s="245"/>
    </row>
    <row r="20" spans="1:2" ht="13.5">
      <c r="A20" s="244" t="s">
        <v>851</v>
      </c>
      <c r="B20" s="245"/>
    </row>
    <row r="21" spans="1:2" ht="13.5">
      <c r="A21" s="244" t="s">
        <v>852</v>
      </c>
      <c r="B21" s="245"/>
    </row>
    <row r="22" spans="1:2" ht="13.5">
      <c r="A22" s="244" t="s">
        <v>853</v>
      </c>
      <c r="B22" s="245"/>
    </row>
    <row r="23" spans="1:2" ht="13.5">
      <c r="A23" s="244" t="s">
        <v>854</v>
      </c>
      <c r="B23" s="245"/>
    </row>
    <row r="24" spans="1:2" ht="13.5">
      <c r="A24" s="244" t="s">
        <v>855</v>
      </c>
      <c r="B24" s="245"/>
    </row>
    <row r="25" spans="1:2" ht="6" customHeight="1">
      <c r="A25" s="244"/>
      <c r="B25" s="245"/>
    </row>
    <row r="26" spans="1:2" ht="13.5">
      <c r="A26" s="244" t="s">
        <v>856</v>
      </c>
      <c r="B26" s="245"/>
    </row>
    <row r="27" spans="1:2" ht="13.5">
      <c r="A27" s="244" t="s">
        <v>854</v>
      </c>
      <c r="B27" s="245"/>
    </row>
    <row r="28" spans="1:2" ht="13.5">
      <c r="A28" s="244" t="s">
        <v>857</v>
      </c>
      <c r="B28" s="245"/>
    </row>
    <row r="29" spans="1:2" ht="13.5">
      <c r="A29" s="244" t="s">
        <v>858</v>
      </c>
      <c r="B29" s="245"/>
    </row>
    <row r="30" spans="1:2" ht="13.5">
      <c r="A30" s="244" t="s">
        <v>885</v>
      </c>
      <c r="B30" s="245"/>
    </row>
    <row r="31" spans="1:2" ht="6" customHeight="1">
      <c r="A31" s="244"/>
      <c r="B31" s="245"/>
    </row>
    <row r="32" spans="1:2" ht="13.5">
      <c r="A32" s="244" t="s">
        <v>886</v>
      </c>
      <c r="B32" s="245"/>
    </row>
    <row r="33" spans="1:2" ht="13.5">
      <c r="A33" s="244" t="s">
        <v>858</v>
      </c>
      <c r="B33" s="245"/>
    </row>
    <row r="34" spans="1:2" ht="13.5">
      <c r="A34" s="244" t="s">
        <v>859</v>
      </c>
      <c r="B34" s="245"/>
    </row>
    <row r="35" spans="1:2" ht="13.5">
      <c r="A35" s="244" t="s">
        <v>852</v>
      </c>
      <c r="B35" s="245"/>
    </row>
    <row r="36" spans="1:2" ht="13.5">
      <c r="A36" s="244" t="s">
        <v>860</v>
      </c>
      <c r="B36" s="245"/>
    </row>
    <row r="37" spans="1:2" ht="6" customHeight="1">
      <c r="A37" s="244"/>
      <c r="B37" s="245"/>
    </row>
    <row r="38" spans="1:2" ht="13.5">
      <c r="A38" s="244" t="s">
        <v>861</v>
      </c>
      <c r="B38" s="245"/>
    </row>
    <row r="39" spans="1:2" ht="13.5">
      <c r="A39" s="244" t="s">
        <v>854</v>
      </c>
      <c r="B39" s="245"/>
    </row>
    <row r="40" spans="1:2" ht="13.5">
      <c r="A40" s="244" t="s">
        <v>862</v>
      </c>
      <c r="B40" s="245"/>
    </row>
    <row r="41" spans="1:2" ht="13.5">
      <c r="A41" s="244" t="s">
        <v>852</v>
      </c>
      <c r="B41" s="245"/>
    </row>
    <row r="42" spans="1:2" ht="13.5">
      <c r="A42" s="244" t="s">
        <v>863</v>
      </c>
      <c r="B42" s="245"/>
    </row>
    <row r="43" spans="1:2" ht="13.5">
      <c r="A43" s="244"/>
      <c r="B43" s="245"/>
    </row>
    <row r="44" spans="1:2" ht="13.5">
      <c r="A44" s="244"/>
      <c r="B44" s="245"/>
    </row>
    <row r="45" spans="1:2" ht="13.5">
      <c r="A45" s="244"/>
      <c r="B45" s="245"/>
    </row>
    <row r="46" spans="1:2" ht="13.5">
      <c r="A46" s="242" t="s">
        <v>864</v>
      </c>
      <c r="B46" s="245"/>
    </row>
    <row r="47" spans="1:2" ht="6" customHeight="1">
      <c r="A47" s="242"/>
      <c r="B47" s="245"/>
    </row>
    <row r="48" spans="1:2" ht="13.5">
      <c r="A48" s="242" t="s">
        <v>865</v>
      </c>
      <c r="B48" s="245"/>
    </row>
    <row r="49" spans="1:2" ht="13.5">
      <c r="A49" s="242" t="s">
        <v>866</v>
      </c>
      <c r="B49" s="245"/>
    </row>
    <row r="50" spans="1:2" ht="13.5">
      <c r="A50" s="244"/>
      <c r="B50" s="245"/>
    </row>
    <row r="51" spans="1:2" ht="13.5">
      <c r="A51" s="245"/>
      <c r="B51" s="245"/>
    </row>
    <row r="52" spans="1:2" ht="13.5">
      <c r="A52" s="242"/>
      <c r="B52" s="245"/>
    </row>
    <row r="53" spans="1:2" ht="13.5">
      <c r="A53" s="242"/>
      <c r="B53" s="245"/>
    </row>
    <row r="54" spans="1:2" ht="13.5">
      <c r="A54" s="242"/>
      <c r="B54" s="245"/>
    </row>
    <row r="55" spans="1:2" ht="13.5">
      <c r="A55" s="242"/>
      <c r="B55" s="242"/>
    </row>
    <row r="56" spans="1:2" ht="13.5">
      <c r="A56" s="242"/>
      <c r="B56" s="242"/>
    </row>
    <row r="57" spans="1:2" ht="13.5">
      <c r="A57" s="242"/>
      <c r="B57" s="242"/>
    </row>
    <row r="58" spans="1:2" ht="13.5">
      <c r="A58" s="242"/>
      <c r="B58" s="242"/>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28"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SUM(I4,I20,I34)</f>
        <v>0</v>
      </c>
      <c r="X2" s="368"/>
      <c r="Y2" s="368"/>
      <c r="Z2" s="368"/>
      <c r="AA2" s="36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5" t="s">
        <v>241</v>
      </c>
      <c r="C4" s="355"/>
      <c r="D4" s="355"/>
      <c r="E4" s="355"/>
      <c r="F4" s="19"/>
      <c r="G4" s="20" t="s">
        <v>4</v>
      </c>
      <c r="H4" s="21"/>
      <c r="I4" s="356">
        <f>SUM(G18,L18,Q18,V18,AA18)</f>
        <v>0</v>
      </c>
      <c r="J4" s="356"/>
      <c r="K4" s="22" t="s">
        <v>19</v>
      </c>
      <c r="L4" s="357">
        <f>SUM(F18,K18,P18,U18,Z18)</f>
        <v>18350</v>
      </c>
      <c r="M4" s="357"/>
      <c r="N4" s="357"/>
      <c r="O4" s="23"/>
      <c r="P4" s="24"/>
      <c r="Q4" s="24"/>
      <c r="R4" s="24"/>
      <c r="S4" s="24"/>
      <c r="T4" s="25"/>
    </row>
    <row r="5" spans="1:28"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row>
    <row r="6" spans="1:33" s="4" customFormat="1" ht="15" customHeight="1">
      <c r="A6" s="377" t="s">
        <v>308</v>
      </c>
      <c r="B6" s="153"/>
      <c r="C6" s="137" t="s">
        <v>269</v>
      </c>
      <c r="D6" s="35" t="s">
        <v>279</v>
      </c>
      <c r="E6" s="36" t="s">
        <v>31</v>
      </c>
      <c r="F6" s="37">
        <v>3150</v>
      </c>
      <c r="G6" s="5"/>
      <c r="H6" s="140" t="s">
        <v>278</v>
      </c>
      <c r="I6" s="35" t="s">
        <v>279</v>
      </c>
      <c r="J6" s="36"/>
      <c r="K6" s="48">
        <v>1100</v>
      </c>
      <c r="L6" s="6"/>
      <c r="M6" s="140"/>
      <c r="N6" s="35"/>
      <c r="O6" s="36"/>
      <c r="P6" s="48"/>
      <c r="Q6" s="6"/>
      <c r="R6" s="140" t="s">
        <v>282</v>
      </c>
      <c r="S6" s="35" t="s">
        <v>279</v>
      </c>
      <c r="T6" s="36"/>
      <c r="U6" s="48">
        <v>350</v>
      </c>
      <c r="V6" s="6"/>
      <c r="W6" s="140"/>
      <c r="X6" s="35"/>
      <c r="Y6" s="36"/>
      <c r="Z6" s="48"/>
      <c r="AA6" s="6"/>
      <c r="AB6" s="74" t="s">
        <v>944</v>
      </c>
      <c r="AE6" s="32"/>
      <c r="AF6" s="32"/>
      <c r="AG6" s="32"/>
    </row>
    <row r="7" spans="1:33" s="4" customFormat="1" ht="15" customHeight="1">
      <c r="A7" s="378"/>
      <c r="B7" s="153"/>
      <c r="C7" s="138" t="s">
        <v>270</v>
      </c>
      <c r="D7" s="39" t="s">
        <v>283</v>
      </c>
      <c r="E7" s="40" t="s">
        <v>31</v>
      </c>
      <c r="F7" s="41">
        <v>1700</v>
      </c>
      <c r="G7" s="7"/>
      <c r="H7" s="138"/>
      <c r="I7" s="39"/>
      <c r="J7" s="40"/>
      <c r="K7" s="49"/>
      <c r="L7" s="8"/>
      <c r="M7" s="138"/>
      <c r="N7" s="39"/>
      <c r="O7" s="40"/>
      <c r="P7" s="52"/>
      <c r="Q7" s="8"/>
      <c r="R7" s="138"/>
      <c r="S7" s="39"/>
      <c r="T7" s="40"/>
      <c r="U7" s="50"/>
      <c r="V7" s="8"/>
      <c r="W7" s="138"/>
      <c r="X7" s="39"/>
      <c r="Y7" s="40"/>
      <c r="Z7" s="50"/>
      <c r="AA7" s="8"/>
      <c r="AB7" s="75" t="s">
        <v>980</v>
      </c>
      <c r="AG7" s="32"/>
    </row>
    <row r="8" spans="1:33" s="4" customFormat="1" ht="15" customHeight="1">
      <c r="A8" s="378"/>
      <c r="B8" s="153"/>
      <c r="C8" s="138" t="s">
        <v>271</v>
      </c>
      <c r="D8" s="39" t="s">
        <v>284</v>
      </c>
      <c r="E8" s="40" t="s">
        <v>39</v>
      </c>
      <c r="F8" s="41">
        <v>1200</v>
      </c>
      <c r="G8" s="7"/>
      <c r="H8" s="138"/>
      <c r="I8" s="39"/>
      <c r="J8" s="40"/>
      <c r="K8" s="50"/>
      <c r="L8" s="8"/>
      <c r="M8" s="138"/>
      <c r="N8" s="39"/>
      <c r="O8" s="40"/>
      <c r="P8" s="50"/>
      <c r="Q8" s="8"/>
      <c r="R8" s="138"/>
      <c r="S8" s="39"/>
      <c r="T8" s="40"/>
      <c r="U8" s="49"/>
      <c r="V8" s="8"/>
      <c r="W8" s="138"/>
      <c r="X8" s="39"/>
      <c r="Y8" s="40"/>
      <c r="Z8" s="49"/>
      <c r="AA8" s="8"/>
      <c r="AB8" s="75" t="s">
        <v>964</v>
      </c>
      <c r="AG8" s="32"/>
    </row>
    <row r="9" spans="1:33" s="4" customFormat="1" ht="15" customHeight="1">
      <c r="A9" s="379"/>
      <c r="B9" s="173"/>
      <c r="C9" s="139" t="s">
        <v>272</v>
      </c>
      <c r="D9" s="85" t="s">
        <v>285</v>
      </c>
      <c r="E9" s="86" t="s">
        <v>31</v>
      </c>
      <c r="F9" s="222">
        <v>2350</v>
      </c>
      <c r="G9" s="88"/>
      <c r="H9" s="139"/>
      <c r="I9" s="85"/>
      <c r="J9" s="86"/>
      <c r="K9" s="90"/>
      <c r="L9" s="89"/>
      <c r="M9" s="139"/>
      <c r="N9" s="85"/>
      <c r="O9" s="86"/>
      <c r="P9" s="90"/>
      <c r="Q9" s="89"/>
      <c r="R9" s="139"/>
      <c r="S9" s="85"/>
      <c r="T9" s="86"/>
      <c r="U9" s="225"/>
      <c r="V9" s="89"/>
      <c r="W9" s="139"/>
      <c r="X9" s="85"/>
      <c r="Y9" s="86"/>
      <c r="Z9" s="225"/>
      <c r="AA9" s="89"/>
      <c r="AB9" s="75" t="s">
        <v>35</v>
      </c>
      <c r="AG9" s="32"/>
    </row>
    <row r="10" spans="1:33" s="4" customFormat="1" ht="15" customHeight="1">
      <c r="A10" s="226" t="s">
        <v>309</v>
      </c>
      <c r="B10" s="213"/>
      <c r="C10" s="151" t="s">
        <v>273</v>
      </c>
      <c r="D10" s="208" t="s">
        <v>286</v>
      </c>
      <c r="E10" s="214" t="s">
        <v>39</v>
      </c>
      <c r="F10" s="227">
        <v>1450</v>
      </c>
      <c r="G10" s="216"/>
      <c r="H10" s="151"/>
      <c r="I10" s="208"/>
      <c r="J10" s="214"/>
      <c r="K10" s="51"/>
      <c r="L10" s="217"/>
      <c r="M10" s="151"/>
      <c r="N10" s="208"/>
      <c r="O10" s="214"/>
      <c r="P10" s="51"/>
      <c r="Q10" s="217"/>
      <c r="R10" s="151"/>
      <c r="S10" s="208"/>
      <c r="T10" s="214"/>
      <c r="U10" s="51"/>
      <c r="V10" s="217"/>
      <c r="W10" s="151"/>
      <c r="X10" s="208"/>
      <c r="Y10" s="214"/>
      <c r="Z10" s="51"/>
      <c r="AA10" s="217"/>
      <c r="AB10" s="75"/>
      <c r="AG10" s="32"/>
    </row>
    <row r="11" spans="1:33" s="4" customFormat="1" ht="15" customHeight="1">
      <c r="A11" s="377" t="s">
        <v>310</v>
      </c>
      <c r="B11" s="168"/>
      <c r="C11" s="140" t="s">
        <v>274</v>
      </c>
      <c r="D11" s="35" t="s">
        <v>287</v>
      </c>
      <c r="E11" s="36" t="s">
        <v>31</v>
      </c>
      <c r="F11" s="37">
        <v>2150</v>
      </c>
      <c r="G11" s="5"/>
      <c r="H11" s="140" t="s">
        <v>280</v>
      </c>
      <c r="I11" s="35" t="s">
        <v>281</v>
      </c>
      <c r="J11" s="36"/>
      <c r="K11" s="218">
        <v>300</v>
      </c>
      <c r="L11" s="6"/>
      <c r="M11" s="140"/>
      <c r="N11" s="35"/>
      <c r="O11" s="36"/>
      <c r="P11" s="218"/>
      <c r="Q11" s="6"/>
      <c r="R11" s="140"/>
      <c r="S11" s="35"/>
      <c r="T11" s="36"/>
      <c r="U11" s="218"/>
      <c r="V11" s="6"/>
      <c r="W11" s="140"/>
      <c r="X11" s="35"/>
      <c r="Y11" s="36"/>
      <c r="Z11" s="218"/>
      <c r="AA11" s="6"/>
      <c r="AB11" s="76"/>
      <c r="AG11" s="32"/>
    </row>
    <row r="12" spans="1:33" s="4" customFormat="1" ht="15" customHeight="1">
      <c r="A12" s="378"/>
      <c r="B12" s="153"/>
      <c r="C12" s="138" t="s">
        <v>275</v>
      </c>
      <c r="D12" s="39" t="s">
        <v>288</v>
      </c>
      <c r="E12" s="40" t="s">
        <v>31</v>
      </c>
      <c r="F12" s="41">
        <v>1950</v>
      </c>
      <c r="G12" s="7"/>
      <c r="H12" s="138"/>
      <c r="I12" s="39"/>
      <c r="J12" s="40"/>
      <c r="K12" s="50"/>
      <c r="L12" s="8"/>
      <c r="M12" s="138"/>
      <c r="N12" s="39"/>
      <c r="O12" s="40"/>
      <c r="P12" s="50"/>
      <c r="Q12" s="8"/>
      <c r="R12" s="138"/>
      <c r="S12" s="39"/>
      <c r="T12" s="40"/>
      <c r="U12" s="50"/>
      <c r="V12" s="8"/>
      <c r="W12" s="138"/>
      <c r="X12" s="39"/>
      <c r="Y12" s="40"/>
      <c r="Z12" s="50"/>
      <c r="AA12" s="8"/>
      <c r="AB12" s="76"/>
      <c r="AG12" s="32"/>
    </row>
    <row r="13" spans="1:33" s="4" customFormat="1" ht="15" customHeight="1">
      <c r="A13" s="378"/>
      <c r="B13" s="153"/>
      <c r="C13" s="138" t="s">
        <v>276</v>
      </c>
      <c r="D13" s="39" t="s">
        <v>289</v>
      </c>
      <c r="E13" s="40" t="s">
        <v>31</v>
      </c>
      <c r="F13" s="41">
        <v>1250</v>
      </c>
      <c r="G13" s="7"/>
      <c r="H13" s="138"/>
      <c r="I13" s="39"/>
      <c r="J13" s="40"/>
      <c r="K13" s="50"/>
      <c r="L13" s="8"/>
      <c r="M13" s="138"/>
      <c r="N13" s="39"/>
      <c r="O13" s="40"/>
      <c r="P13" s="50"/>
      <c r="Q13" s="8"/>
      <c r="R13" s="138"/>
      <c r="S13" s="39"/>
      <c r="T13" s="40"/>
      <c r="U13" s="50"/>
      <c r="V13" s="8"/>
      <c r="W13" s="138"/>
      <c r="X13" s="39"/>
      <c r="Y13" s="40"/>
      <c r="Z13" s="50"/>
      <c r="AA13" s="8"/>
      <c r="AB13" s="76"/>
      <c r="AG13" s="32"/>
    </row>
    <row r="14" spans="1:28" s="4" customFormat="1" ht="15" customHeight="1">
      <c r="A14" s="380"/>
      <c r="B14" s="219" t="s">
        <v>311</v>
      </c>
      <c r="C14" s="155" t="s">
        <v>277</v>
      </c>
      <c r="D14" s="156" t="s">
        <v>290</v>
      </c>
      <c r="E14" s="157" t="s">
        <v>31</v>
      </c>
      <c r="F14" s="224">
        <v>1400</v>
      </c>
      <c r="G14" s="159"/>
      <c r="H14" s="155"/>
      <c r="I14" s="156"/>
      <c r="J14" s="157"/>
      <c r="K14" s="161"/>
      <c r="L14" s="160"/>
      <c r="M14" s="155"/>
      <c r="N14" s="156"/>
      <c r="O14" s="157"/>
      <c r="P14" s="161"/>
      <c r="Q14" s="160"/>
      <c r="R14" s="155"/>
      <c r="S14" s="156"/>
      <c r="T14" s="157"/>
      <c r="U14" s="161"/>
      <c r="V14" s="160"/>
      <c r="W14" s="155"/>
      <c r="X14" s="156"/>
      <c r="Y14" s="157"/>
      <c r="Z14" s="161"/>
      <c r="AA14" s="160"/>
      <c r="AB14" s="76" t="s">
        <v>312</v>
      </c>
    </row>
    <row r="15" spans="1:28" s="4" customFormat="1" ht="15" customHeight="1">
      <c r="A15" s="209"/>
      <c r="B15" s="69"/>
      <c r="C15" s="137"/>
      <c r="D15" s="70"/>
      <c r="E15" s="143"/>
      <c r="F15" s="211"/>
      <c r="G15" s="93"/>
      <c r="H15" s="137"/>
      <c r="I15" s="70"/>
      <c r="J15" s="143"/>
      <c r="K15" s="212"/>
      <c r="L15" s="95"/>
      <c r="M15" s="137"/>
      <c r="N15" s="70"/>
      <c r="O15" s="143"/>
      <c r="P15" s="212"/>
      <c r="Q15" s="95"/>
      <c r="R15" s="137"/>
      <c r="S15" s="70"/>
      <c r="T15" s="143"/>
      <c r="U15" s="212"/>
      <c r="V15" s="95"/>
      <c r="W15" s="137"/>
      <c r="X15" s="70"/>
      <c r="Y15" s="143"/>
      <c r="Z15" s="212"/>
      <c r="AA15" s="95"/>
      <c r="AB15" s="76" t="s">
        <v>981</v>
      </c>
    </row>
    <row r="16" spans="1:28" s="4" customFormat="1" ht="15" customHeight="1">
      <c r="A16" s="38"/>
      <c r="B16" s="34"/>
      <c r="C16" s="138"/>
      <c r="D16" s="39"/>
      <c r="E16" s="40"/>
      <c r="F16" s="42"/>
      <c r="G16" s="7"/>
      <c r="H16" s="138"/>
      <c r="I16" s="39"/>
      <c r="J16" s="40"/>
      <c r="K16" s="50"/>
      <c r="L16" s="8"/>
      <c r="M16" s="138"/>
      <c r="N16" s="39"/>
      <c r="O16" s="40"/>
      <c r="P16" s="50"/>
      <c r="Q16" s="8"/>
      <c r="R16" s="138"/>
      <c r="S16" s="39"/>
      <c r="T16" s="40"/>
      <c r="U16" s="50"/>
      <c r="V16" s="8"/>
      <c r="W16" s="138"/>
      <c r="X16" s="39"/>
      <c r="Y16" s="40"/>
      <c r="Z16" s="50"/>
      <c r="AA16" s="8"/>
      <c r="AB16" s="76"/>
    </row>
    <row r="17" spans="1:28" s="4" customFormat="1" ht="15" customHeight="1">
      <c r="A17" s="55"/>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44"/>
      <c r="B18" s="45"/>
      <c r="C18" s="151"/>
      <c r="D18" s="29" t="str">
        <f>CONCATENATE(FIXED(COUNTA(D6:D17),0,0),"　店")</f>
        <v>9　店</v>
      </c>
      <c r="E18" s="144"/>
      <c r="F18" s="47">
        <f>SUM(F6:F17)</f>
        <v>16600</v>
      </c>
      <c r="G18" s="54">
        <f>SUM(G6:G17)</f>
        <v>0</v>
      </c>
      <c r="H18" s="151"/>
      <c r="I18" s="29" t="str">
        <f>CONCATENATE(FIXED(COUNTA(I6:I17),0,0),"　店")</f>
        <v>2　店</v>
      </c>
      <c r="J18" s="144"/>
      <c r="K18" s="51">
        <f>SUM(K6:K17)</f>
        <v>1400</v>
      </c>
      <c r="L18" s="53">
        <f>SUM(L6:L17)</f>
        <v>0</v>
      </c>
      <c r="M18" s="151"/>
      <c r="N18" s="29" t="str">
        <f>CONCATENATE(FIXED(COUNTA(N6:N17),0,0),"　店")</f>
        <v>0　店</v>
      </c>
      <c r="O18" s="144"/>
      <c r="P18" s="51">
        <f>SUM(P6:P17)</f>
        <v>0</v>
      </c>
      <c r="Q18" s="53">
        <f>SUM(Q6:Q17)</f>
        <v>0</v>
      </c>
      <c r="R18" s="151"/>
      <c r="S18" s="29" t="str">
        <f>CONCATENATE(FIXED(COUNTA(S6:S17),0,0),"　店")</f>
        <v>1　店</v>
      </c>
      <c r="T18" s="144"/>
      <c r="U18" s="51">
        <f>SUM(U6:U17)</f>
        <v>350</v>
      </c>
      <c r="V18" s="53">
        <f>SUM(V6:V17)</f>
        <v>0</v>
      </c>
      <c r="W18" s="151"/>
      <c r="X18" s="29" t="str">
        <f>CONCATENATE(FIXED(COUNTA(X6:X17),0,0),"　店")</f>
        <v>0　店</v>
      </c>
      <c r="Y18" s="144"/>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55" t="s">
        <v>298</v>
      </c>
      <c r="C20" s="355"/>
      <c r="D20" s="355"/>
      <c r="E20" s="355"/>
      <c r="F20" s="19"/>
      <c r="G20" s="20" t="s">
        <v>4</v>
      </c>
      <c r="H20" s="21"/>
      <c r="I20" s="356">
        <f>SUM(G32,L32,Q32,V32,AA32)</f>
        <v>0</v>
      </c>
      <c r="J20" s="356"/>
      <c r="K20" s="22" t="s">
        <v>19</v>
      </c>
      <c r="L20" s="357">
        <f>SUM(F32,K32,P32,U32,Z32)</f>
        <v>16350</v>
      </c>
      <c r="M20" s="357"/>
      <c r="N20" s="357"/>
      <c r="O20" s="65"/>
    </row>
    <row r="21" spans="1:28" s="32" customFormat="1" ht="16.5" customHeight="1">
      <c r="A21" s="27" t="s">
        <v>21</v>
      </c>
      <c r="B21" s="358" t="s">
        <v>15</v>
      </c>
      <c r="C21" s="359"/>
      <c r="D21" s="359"/>
      <c r="E21" s="359"/>
      <c r="F21" s="359"/>
      <c r="G21" s="28" t="s">
        <v>20</v>
      </c>
      <c r="H21" s="29"/>
      <c r="I21" s="353" t="s">
        <v>7</v>
      </c>
      <c r="J21" s="353"/>
      <c r="K21" s="353"/>
      <c r="L21" s="30" t="s">
        <v>20</v>
      </c>
      <c r="M21" s="29"/>
      <c r="N21" s="353" t="s">
        <v>8</v>
      </c>
      <c r="O21" s="353"/>
      <c r="P21" s="353"/>
      <c r="Q21" s="30" t="s">
        <v>20</v>
      </c>
      <c r="R21" s="29"/>
      <c r="S21" s="353" t="s">
        <v>9</v>
      </c>
      <c r="T21" s="353"/>
      <c r="U21" s="353"/>
      <c r="V21" s="30" t="s">
        <v>20</v>
      </c>
      <c r="W21" s="29"/>
      <c r="X21" s="353"/>
      <c r="Y21" s="353"/>
      <c r="Z21" s="353"/>
      <c r="AA21" s="30"/>
      <c r="AB21" s="31" t="s">
        <v>11</v>
      </c>
    </row>
    <row r="22" spans="1:28" s="4" customFormat="1" ht="15" customHeight="1">
      <c r="A22" s="33"/>
      <c r="B22" s="66"/>
      <c r="C22" s="140" t="s">
        <v>291</v>
      </c>
      <c r="D22" s="35" t="s">
        <v>301</v>
      </c>
      <c r="E22" s="36" t="s">
        <v>13</v>
      </c>
      <c r="F22" s="67">
        <v>1900</v>
      </c>
      <c r="G22" s="5"/>
      <c r="H22" s="140">
        <v>230385202010</v>
      </c>
      <c r="I22" s="35" t="s">
        <v>299</v>
      </c>
      <c r="J22" s="36"/>
      <c r="K22" s="48">
        <v>900</v>
      </c>
      <c r="L22" s="6"/>
      <c r="M22" s="152">
        <v>230385303010</v>
      </c>
      <c r="N22" s="71" t="s">
        <v>300</v>
      </c>
      <c r="O22" s="150"/>
      <c r="P22" s="72">
        <v>800</v>
      </c>
      <c r="Q22" s="6"/>
      <c r="R22" s="140">
        <v>230385404010</v>
      </c>
      <c r="S22" s="35" t="s">
        <v>299</v>
      </c>
      <c r="T22" s="36"/>
      <c r="U22" s="73">
        <v>650</v>
      </c>
      <c r="V22" s="6"/>
      <c r="W22" s="140"/>
      <c r="X22" s="35"/>
      <c r="Y22" s="36"/>
      <c r="Z22" s="73"/>
      <c r="AA22" s="6"/>
      <c r="AB22" s="146" t="s">
        <v>313</v>
      </c>
    </row>
    <row r="23" spans="1:28" s="4" customFormat="1" ht="15" customHeight="1">
      <c r="A23" s="38"/>
      <c r="B23" s="34"/>
      <c r="C23" s="138" t="s">
        <v>292</v>
      </c>
      <c r="D23" s="39" t="s">
        <v>302</v>
      </c>
      <c r="E23" s="40" t="s">
        <v>13</v>
      </c>
      <c r="F23" s="68">
        <v>1700</v>
      </c>
      <c r="G23" s="7"/>
      <c r="H23" s="138"/>
      <c r="I23" s="39"/>
      <c r="J23" s="40"/>
      <c r="K23" s="52"/>
      <c r="L23" s="8"/>
      <c r="M23" s="138"/>
      <c r="N23" s="39"/>
      <c r="O23" s="40"/>
      <c r="P23" s="52"/>
      <c r="Q23" s="8"/>
      <c r="R23" s="138"/>
      <c r="S23" s="39"/>
      <c r="T23" s="40"/>
      <c r="U23" s="50"/>
      <c r="V23" s="8"/>
      <c r="W23" s="138"/>
      <c r="X23" s="39"/>
      <c r="Y23" s="40"/>
      <c r="Z23" s="50"/>
      <c r="AA23" s="8"/>
      <c r="AB23" s="76" t="s">
        <v>962</v>
      </c>
    </row>
    <row r="24" spans="1:28" s="4" customFormat="1" ht="15" customHeight="1">
      <c r="A24" s="38"/>
      <c r="B24" s="34" t="s">
        <v>12</v>
      </c>
      <c r="C24" s="138" t="s">
        <v>293</v>
      </c>
      <c r="D24" s="39" t="s">
        <v>990</v>
      </c>
      <c r="E24" s="40" t="s">
        <v>31</v>
      </c>
      <c r="F24" s="68">
        <v>3500</v>
      </c>
      <c r="G24" s="7"/>
      <c r="H24" s="138"/>
      <c r="I24" s="39"/>
      <c r="J24" s="40"/>
      <c r="K24" s="50"/>
      <c r="L24" s="8"/>
      <c r="M24" s="138"/>
      <c r="N24" s="39"/>
      <c r="O24" s="40"/>
      <c r="P24" s="52"/>
      <c r="Q24" s="8"/>
      <c r="R24" s="138"/>
      <c r="S24" s="39"/>
      <c r="T24" s="40"/>
      <c r="U24" s="50"/>
      <c r="V24" s="8"/>
      <c r="W24" s="138"/>
      <c r="X24" s="39"/>
      <c r="Y24" s="40"/>
      <c r="Z24" s="50"/>
      <c r="AA24" s="8"/>
      <c r="AB24" s="76" t="s">
        <v>945</v>
      </c>
    </row>
    <row r="25" spans="1:28" s="4" customFormat="1" ht="15" customHeight="1">
      <c r="A25" s="38"/>
      <c r="B25" s="34"/>
      <c r="C25" s="138" t="s">
        <v>294</v>
      </c>
      <c r="D25" s="39" t="s">
        <v>303</v>
      </c>
      <c r="E25" s="40" t="s">
        <v>31</v>
      </c>
      <c r="F25" s="68">
        <v>2450</v>
      </c>
      <c r="G25" s="7"/>
      <c r="H25" s="138"/>
      <c r="I25" s="39"/>
      <c r="J25" s="40"/>
      <c r="K25" s="50"/>
      <c r="L25" s="8"/>
      <c r="M25" s="138"/>
      <c r="N25" s="39"/>
      <c r="O25" s="40"/>
      <c r="P25" s="50"/>
      <c r="Q25" s="8"/>
      <c r="R25" s="138"/>
      <c r="S25" s="39"/>
      <c r="T25" s="40"/>
      <c r="U25" s="50"/>
      <c r="V25" s="8"/>
      <c r="W25" s="138"/>
      <c r="X25" s="39"/>
      <c r="Y25" s="40"/>
      <c r="Z25" s="50"/>
      <c r="AA25" s="8"/>
      <c r="AB25" s="76" t="s">
        <v>958</v>
      </c>
    </row>
    <row r="26" spans="1:28" s="4" customFormat="1" ht="15" customHeight="1">
      <c r="A26" s="38"/>
      <c r="B26" s="34"/>
      <c r="C26" s="138" t="s">
        <v>295</v>
      </c>
      <c r="D26" s="39" t="s">
        <v>304</v>
      </c>
      <c r="E26" s="40" t="s">
        <v>31</v>
      </c>
      <c r="F26" s="68">
        <v>1200</v>
      </c>
      <c r="G26" s="7"/>
      <c r="H26" s="138"/>
      <c r="I26" s="39"/>
      <c r="J26" s="40"/>
      <c r="K26" s="50"/>
      <c r="L26" s="8"/>
      <c r="M26" s="138"/>
      <c r="N26" s="39"/>
      <c r="O26" s="40"/>
      <c r="P26" s="50"/>
      <c r="Q26" s="8"/>
      <c r="R26" s="138"/>
      <c r="S26" s="39"/>
      <c r="T26" s="40"/>
      <c r="U26" s="50"/>
      <c r="V26" s="8"/>
      <c r="W26" s="138"/>
      <c r="X26" s="39"/>
      <c r="Y26" s="40"/>
      <c r="Z26" s="50"/>
      <c r="AA26" s="8"/>
      <c r="AB26" s="76" t="s">
        <v>318</v>
      </c>
    </row>
    <row r="27" spans="1:28" s="4" customFormat="1" ht="15" customHeight="1">
      <c r="A27" s="38"/>
      <c r="B27" s="34"/>
      <c r="C27" s="138" t="s">
        <v>296</v>
      </c>
      <c r="D27" s="136" t="s">
        <v>305</v>
      </c>
      <c r="E27" s="40" t="s">
        <v>13</v>
      </c>
      <c r="F27" s="68">
        <v>1650</v>
      </c>
      <c r="G27" s="7"/>
      <c r="H27" s="138"/>
      <c r="I27" s="39"/>
      <c r="J27" s="40"/>
      <c r="K27" s="50"/>
      <c r="L27" s="8"/>
      <c r="M27" s="138"/>
      <c r="N27" s="39"/>
      <c r="O27" s="40"/>
      <c r="P27" s="50"/>
      <c r="Q27" s="8"/>
      <c r="R27" s="138"/>
      <c r="S27" s="39"/>
      <c r="T27" s="40"/>
      <c r="U27" s="50"/>
      <c r="V27" s="8"/>
      <c r="W27" s="138"/>
      <c r="X27" s="39"/>
      <c r="Y27" s="40"/>
      <c r="Z27" s="50"/>
      <c r="AA27" s="8"/>
      <c r="AB27" s="76" t="s">
        <v>965</v>
      </c>
    </row>
    <row r="28" spans="1:28" s="4" customFormat="1" ht="15" customHeight="1">
      <c r="A28" s="38"/>
      <c r="B28" s="34"/>
      <c r="C28" s="138" t="s">
        <v>297</v>
      </c>
      <c r="D28" s="136" t="s">
        <v>306</v>
      </c>
      <c r="E28" s="40" t="s">
        <v>13</v>
      </c>
      <c r="F28" s="68">
        <v>1600</v>
      </c>
      <c r="G28" s="7"/>
      <c r="H28" s="138"/>
      <c r="I28" s="39"/>
      <c r="J28" s="40"/>
      <c r="K28" s="50"/>
      <c r="L28" s="8"/>
      <c r="M28" s="138"/>
      <c r="N28" s="39"/>
      <c r="O28" s="40"/>
      <c r="P28" s="50"/>
      <c r="Q28" s="8"/>
      <c r="R28" s="138"/>
      <c r="S28" s="39"/>
      <c r="T28" s="40"/>
      <c r="U28" s="50"/>
      <c r="V28" s="8"/>
      <c r="W28" s="138"/>
      <c r="X28" s="39"/>
      <c r="Y28" s="40"/>
      <c r="Z28" s="50"/>
      <c r="AA28" s="8"/>
      <c r="AB28" s="76" t="s">
        <v>320</v>
      </c>
    </row>
    <row r="29" spans="1:28" s="4" customFormat="1" ht="15" customHeight="1">
      <c r="A29" s="38"/>
      <c r="B29" s="34"/>
      <c r="C29" s="138"/>
      <c r="D29" s="39"/>
      <c r="E29" s="40"/>
      <c r="F29" s="68"/>
      <c r="G29" s="7"/>
      <c r="H29" s="138"/>
      <c r="I29" s="39"/>
      <c r="J29" s="40"/>
      <c r="K29" s="50"/>
      <c r="L29" s="8"/>
      <c r="M29" s="138"/>
      <c r="N29" s="39"/>
      <c r="O29" s="40"/>
      <c r="P29" s="50"/>
      <c r="Q29" s="8"/>
      <c r="R29" s="138"/>
      <c r="S29" s="39"/>
      <c r="T29" s="40"/>
      <c r="U29" s="50"/>
      <c r="V29" s="8"/>
      <c r="W29" s="138"/>
      <c r="X29" s="39"/>
      <c r="Y29" s="40"/>
      <c r="Z29" s="50"/>
      <c r="AA29" s="8"/>
      <c r="AB29" s="76" t="s">
        <v>321</v>
      </c>
    </row>
    <row r="30" spans="1:28" s="4" customFormat="1" ht="15" customHeight="1">
      <c r="A30" s="38"/>
      <c r="B30" s="34"/>
      <c r="C30" s="138"/>
      <c r="D30" s="39"/>
      <c r="E30" s="40"/>
      <c r="F30" s="68"/>
      <c r="G30" s="7"/>
      <c r="H30" s="138"/>
      <c r="I30" s="39"/>
      <c r="J30" s="40"/>
      <c r="K30" s="50"/>
      <c r="L30" s="8"/>
      <c r="M30" s="138"/>
      <c r="N30" s="39"/>
      <c r="O30" s="40"/>
      <c r="P30" s="50"/>
      <c r="Q30" s="8"/>
      <c r="R30" s="138"/>
      <c r="S30" s="39"/>
      <c r="T30" s="40"/>
      <c r="U30" s="50"/>
      <c r="V30" s="8"/>
      <c r="W30" s="138"/>
      <c r="X30" s="39"/>
      <c r="Y30" s="40"/>
      <c r="Z30" s="50"/>
      <c r="AA30" s="8"/>
      <c r="AB30" s="76" t="s">
        <v>319</v>
      </c>
    </row>
    <row r="31" spans="1:28" s="4" customFormat="1" ht="15" customHeight="1">
      <c r="A31" s="43"/>
      <c r="B31" s="69"/>
      <c r="C31" s="137"/>
      <c r="D31" s="70"/>
      <c r="E31" s="143"/>
      <c r="F31" s="42"/>
      <c r="G31" s="7"/>
      <c r="H31" s="138"/>
      <c r="I31" s="39"/>
      <c r="J31" s="40"/>
      <c r="K31" s="50"/>
      <c r="L31" s="8"/>
      <c r="M31" s="138"/>
      <c r="N31" s="39"/>
      <c r="O31" s="40"/>
      <c r="P31" s="50"/>
      <c r="Q31" s="8"/>
      <c r="R31" s="138"/>
      <c r="S31" s="39"/>
      <c r="T31" s="40"/>
      <c r="U31" s="50"/>
      <c r="V31" s="8"/>
      <c r="W31" s="138"/>
      <c r="X31" s="39"/>
      <c r="Y31" s="40"/>
      <c r="Z31" s="50"/>
      <c r="AA31" s="8"/>
      <c r="AB31" s="76" t="s">
        <v>946</v>
      </c>
    </row>
    <row r="32" spans="1:28" s="32" customFormat="1" ht="15" customHeight="1">
      <c r="A32" s="55"/>
      <c r="B32" s="45"/>
      <c r="C32" s="151"/>
      <c r="D32" s="29" t="str">
        <f>CONCATENATE(FIXED(COUNTA(D22:D31),0,0),"　店")</f>
        <v>7　店</v>
      </c>
      <c r="E32" s="144"/>
      <c r="F32" s="47">
        <f>SUM(F22:F31)</f>
        <v>14000</v>
      </c>
      <c r="G32" s="54">
        <f>SUM(G22:G31)</f>
        <v>0</v>
      </c>
      <c r="H32" s="151"/>
      <c r="I32" s="29" t="str">
        <f>CONCATENATE(FIXED(COUNTA(I22:I31),0,0),"　店")</f>
        <v>1　店</v>
      </c>
      <c r="J32" s="144"/>
      <c r="K32" s="51">
        <f>SUM(K22:K31)</f>
        <v>900</v>
      </c>
      <c r="L32" s="53">
        <f>SUM(L22:L31)</f>
        <v>0</v>
      </c>
      <c r="M32" s="151"/>
      <c r="N32" s="29" t="str">
        <f>CONCATENATE(FIXED(COUNTA(N22:N31),0,0),"　店")</f>
        <v>1　店</v>
      </c>
      <c r="O32" s="144"/>
      <c r="P32" s="51">
        <f>SUM(P22:P31)</f>
        <v>800</v>
      </c>
      <c r="Q32" s="53">
        <f>SUM(Q22:Q31)</f>
        <v>0</v>
      </c>
      <c r="R32" s="151"/>
      <c r="S32" s="29" t="str">
        <f>CONCATENATE(FIXED(COUNTA(S22:S31),0,0),"　店")</f>
        <v>1　店</v>
      </c>
      <c r="T32" s="144"/>
      <c r="U32" s="51">
        <f>SUM(U22:U31)</f>
        <v>650</v>
      </c>
      <c r="V32" s="53">
        <f>SUM(V22:V31)</f>
        <v>0</v>
      </c>
      <c r="W32" s="151"/>
      <c r="X32" s="29" t="str">
        <f>CONCATENATE(FIXED(COUNTA(X22:X31),0,0),"　店")</f>
        <v>0　店</v>
      </c>
      <c r="Y32" s="144"/>
      <c r="Z32" s="51">
        <f>SUM(Z22:Z31)</f>
        <v>0</v>
      </c>
      <c r="AA32" s="53">
        <f>SUM(AA22:AA31)</f>
        <v>0</v>
      </c>
      <c r="AB32" s="307" t="s">
        <v>991</v>
      </c>
    </row>
    <row r="33" spans="4:27" s="13" customFormat="1" ht="12" customHeight="1">
      <c r="D33" s="14"/>
      <c r="E33" s="14"/>
      <c r="F33" s="14"/>
      <c r="G33" s="14"/>
      <c r="H33" s="15"/>
      <c r="I33" s="15"/>
      <c r="J33" s="15"/>
      <c r="K33" s="16"/>
      <c r="L33" s="16"/>
      <c r="M33" s="16"/>
      <c r="N33" s="16"/>
      <c r="O33" s="16"/>
      <c r="P33" s="16"/>
      <c r="Q33" s="16"/>
      <c r="R33" s="16"/>
      <c r="S33" s="16"/>
      <c r="T33" s="16"/>
      <c r="U33" s="16"/>
      <c r="V33" s="15"/>
      <c r="W33" s="16"/>
      <c r="X33" s="16"/>
      <c r="Y33" s="16"/>
      <c r="Z33" s="16"/>
      <c r="AA33" s="17"/>
    </row>
    <row r="34" spans="2:20" s="18" customFormat="1" ht="24.75" customHeight="1">
      <c r="B34" s="382" t="s">
        <v>307</v>
      </c>
      <c r="C34" s="382"/>
      <c r="D34" s="382"/>
      <c r="E34" s="382"/>
      <c r="F34" s="19"/>
      <c r="G34" s="20" t="s">
        <v>4</v>
      </c>
      <c r="H34" s="21"/>
      <c r="I34" s="356">
        <f>SUM(G42,L42,Q42,V42,AA42)</f>
        <v>0</v>
      </c>
      <c r="J34" s="356"/>
      <c r="K34" s="22" t="s">
        <v>19</v>
      </c>
      <c r="L34" s="357">
        <f>SUM(F42,K42,P42,U42,Z42)</f>
        <v>23850</v>
      </c>
      <c r="M34" s="357"/>
      <c r="N34" s="357"/>
      <c r="O34" s="23"/>
      <c r="P34" s="24"/>
      <c r="Q34" s="24"/>
      <c r="R34" s="24"/>
      <c r="S34" s="24"/>
      <c r="T34" s="25"/>
    </row>
    <row r="35" spans="1:28" s="32" customFormat="1" ht="16.5" customHeight="1">
      <c r="A35" s="27" t="s">
        <v>21</v>
      </c>
      <c r="B35" s="358" t="s">
        <v>15</v>
      </c>
      <c r="C35" s="359"/>
      <c r="D35" s="359"/>
      <c r="E35" s="359"/>
      <c r="F35" s="359"/>
      <c r="G35" s="28" t="s">
        <v>20</v>
      </c>
      <c r="H35" s="29"/>
      <c r="I35" s="353" t="s">
        <v>7</v>
      </c>
      <c r="J35" s="353"/>
      <c r="K35" s="353"/>
      <c r="L35" s="30" t="s">
        <v>20</v>
      </c>
      <c r="M35" s="29"/>
      <c r="N35" s="353" t="s">
        <v>8</v>
      </c>
      <c r="O35" s="353"/>
      <c r="P35" s="353"/>
      <c r="Q35" s="30" t="s">
        <v>20</v>
      </c>
      <c r="R35" s="29"/>
      <c r="S35" s="353" t="s">
        <v>9</v>
      </c>
      <c r="T35" s="353"/>
      <c r="U35" s="353"/>
      <c r="V35" s="30" t="s">
        <v>20</v>
      </c>
      <c r="W35" s="29"/>
      <c r="X35" s="353"/>
      <c r="Y35" s="353"/>
      <c r="Z35" s="353"/>
      <c r="AA35" s="30"/>
      <c r="AB35" s="31" t="s">
        <v>11</v>
      </c>
    </row>
    <row r="36" spans="1:32" s="4" customFormat="1" ht="15" customHeight="1">
      <c r="A36" s="381" t="s">
        <v>207</v>
      </c>
      <c r="B36" s="153" t="s">
        <v>311</v>
      </c>
      <c r="C36" s="137">
        <v>230370101010</v>
      </c>
      <c r="D36" s="35" t="s">
        <v>314</v>
      </c>
      <c r="E36" s="36" t="s">
        <v>14</v>
      </c>
      <c r="F36" s="37">
        <v>20650</v>
      </c>
      <c r="G36" s="5"/>
      <c r="H36" s="140">
        <v>230370202010</v>
      </c>
      <c r="I36" s="35" t="s">
        <v>315</v>
      </c>
      <c r="J36" s="36"/>
      <c r="K36" s="48">
        <v>1000</v>
      </c>
      <c r="L36" s="6"/>
      <c r="M36" s="140"/>
      <c r="N36" s="35"/>
      <c r="O36" s="36"/>
      <c r="P36" s="48"/>
      <c r="Q36" s="6"/>
      <c r="R36" s="140">
        <v>230370405002</v>
      </c>
      <c r="S36" s="35" t="s">
        <v>315</v>
      </c>
      <c r="T36" s="36"/>
      <c r="U36" s="48">
        <v>550</v>
      </c>
      <c r="V36" s="6"/>
      <c r="W36" s="140"/>
      <c r="X36" s="35"/>
      <c r="Y36" s="36"/>
      <c r="Z36" s="48"/>
      <c r="AA36" s="6"/>
      <c r="AB36" s="147" t="s">
        <v>953</v>
      </c>
      <c r="AF36" s="32"/>
    </row>
    <row r="37" spans="1:32" s="4" customFormat="1" ht="15" customHeight="1">
      <c r="A37" s="373"/>
      <c r="B37" s="153"/>
      <c r="C37" s="138"/>
      <c r="D37" s="39"/>
      <c r="E37" s="40"/>
      <c r="F37" s="41"/>
      <c r="G37" s="7"/>
      <c r="H37" s="138">
        <v>230370202020</v>
      </c>
      <c r="I37" s="39" t="s">
        <v>316</v>
      </c>
      <c r="J37" s="40"/>
      <c r="K37" s="49">
        <v>800</v>
      </c>
      <c r="L37" s="8"/>
      <c r="M37" s="138"/>
      <c r="N37" s="39"/>
      <c r="O37" s="40"/>
      <c r="P37" s="52"/>
      <c r="Q37" s="8"/>
      <c r="R37" s="138">
        <v>230370405003</v>
      </c>
      <c r="S37" s="39" t="s">
        <v>317</v>
      </c>
      <c r="T37" s="40"/>
      <c r="U37" s="50">
        <v>850</v>
      </c>
      <c r="V37" s="8"/>
      <c r="W37" s="138"/>
      <c r="X37" s="39"/>
      <c r="Y37" s="40"/>
      <c r="Z37" s="50"/>
      <c r="AA37" s="8"/>
      <c r="AB37" s="148"/>
      <c r="AF37" s="32"/>
    </row>
    <row r="38" spans="1:32" s="4" customFormat="1" ht="15" customHeight="1">
      <c r="A38" s="162"/>
      <c r="B38" s="153"/>
      <c r="C38" s="138"/>
      <c r="D38" s="39"/>
      <c r="E38" s="40"/>
      <c r="F38" s="41"/>
      <c r="G38" s="7"/>
      <c r="H38" s="138"/>
      <c r="I38" s="39"/>
      <c r="J38" s="40"/>
      <c r="K38" s="50"/>
      <c r="L38" s="8"/>
      <c r="M38" s="138"/>
      <c r="N38" s="39"/>
      <c r="O38" s="40"/>
      <c r="P38" s="50"/>
      <c r="Q38" s="8"/>
      <c r="R38" s="138"/>
      <c r="S38" s="39"/>
      <c r="T38" s="40"/>
      <c r="U38" s="49"/>
      <c r="V38" s="8"/>
      <c r="W38" s="138"/>
      <c r="X38" s="39"/>
      <c r="Y38" s="40"/>
      <c r="Z38" s="49"/>
      <c r="AA38" s="8"/>
      <c r="AB38" s="75"/>
      <c r="AF38" s="32"/>
    </row>
    <row r="39" spans="1:32" s="4" customFormat="1" ht="15" customHeight="1">
      <c r="A39" s="162"/>
      <c r="B39" s="153"/>
      <c r="C39" s="138"/>
      <c r="D39" s="39"/>
      <c r="E39" s="40"/>
      <c r="F39" s="41"/>
      <c r="G39" s="7"/>
      <c r="H39" s="138"/>
      <c r="I39" s="39"/>
      <c r="J39" s="40"/>
      <c r="K39" s="50"/>
      <c r="L39" s="8"/>
      <c r="M39" s="138"/>
      <c r="N39" s="39"/>
      <c r="O39" s="40"/>
      <c r="P39" s="50"/>
      <c r="Q39" s="8"/>
      <c r="R39" s="138"/>
      <c r="S39" s="39"/>
      <c r="T39" s="40"/>
      <c r="U39" s="49"/>
      <c r="V39" s="8"/>
      <c r="W39" s="138"/>
      <c r="X39" s="39"/>
      <c r="Y39" s="40"/>
      <c r="Z39" s="49"/>
      <c r="AA39" s="8"/>
      <c r="AB39" s="76"/>
      <c r="AF39" s="32"/>
    </row>
    <row r="40" spans="1:32" s="4" customFormat="1" ht="15" customHeight="1">
      <c r="A40" s="162"/>
      <c r="B40" s="153"/>
      <c r="C40" s="138"/>
      <c r="D40" s="39"/>
      <c r="E40" s="40"/>
      <c r="F40" s="41"/>
      <c r="G40" s="7"/>
      <c r="H40" s="138"/>
      <c r="I40" s="39"/>
      <c r="J40" s="40"/>
      <c r="K40" s="50"/>
      <c r="L40" s="8"/>
      <c r="M40" s="138"/>
      <c r="N40" s="39"/>
      <c r="O40" s="40"/>
      <c r="P40" s="50"/>
      <c r="Q40" s="8"/>
      <c r="R40" s="138"/>
      <c r="S40" s="39"/>
      <c r="T40" s="40"/>
      <c r="U40" s="50"/>
      <c r="V40" s="8"/>
      <c r="W40" s="138"/>
      <c r="X40" s="39"/>
      <c r="Y40" s="40"/>
      <c r="Z40" s="50"/>
      <c r="AA40" s="8"/>
      <c r="AB40" s="76"/>
      <c r="AF40" s="32"/>
    </row>
    <row r="41" spans="1:28" s="4" customFormat="1" ht="15" customHeight="1">
      <c r="A41" s="43"/>
      <c r="B41" s="154"/>
      <c r="C41" s="155"/>
      <c r="D41" s="156"/>
      <c r="E41" s="157"/>
      <c r="F41" s="158"/>
      <c r="G41" s="159"/>
      <c r="H41" s="155"/>
      <c r="I41" s="156"/>
      <c r="J41" s="157"/>
      <c r="K41" s="161"/>
      <c r="L41" s="160"/>
      <c r="M41" s="155"/>
      <c r="N41" s="156"/>
      <c r="O41" s="157"/>
      <c r="P41" s="161"/>
      <c r="Q41" s="160"/>
      <c r="R41" s="155"/>
      <c r="S41" s="156"/>
      <c r="T41" s="157"/>
      <c r="U41" s="161"/>
      <c r="V41" s="160"/>
      <c r="W41" s="155"/>
      <c r="X41" s="156"/>
      <c r="Y41" s="157"/>
      <c r="Z41" s="161"/>
      <c r="AA41" s="160"/>
      <c r="AB41" s="76"/>
    </row>
    <row r="42" spans="1:28" s="4" customFormat="1" ht="15" customHeight="1">
      <c r="A42" s="44"/>
      <c r="B42" s="45"/>
      <c r="C42" s="151"/>
      <c r="D42" s="29" t="str">
        <f>CONCATENATE(FIXED(COUNTA(D36:D41),0,0),"　店")</f>
        <v>1　店</v>
      </c>
      <c r="E42" s="144"/>
      <c r="F42" s="47">
        <f>SUM(F36:F41)</f>
        <v>20650</v>
      </c>
      <c r="G42" s="54">
        <f>SUM(G36:G41)</f>
        <v>0</v>
      </c>
      <c r="H42" s="151"/>
      <c r="I42" s="29" t="str">
        <f>CONCATENATE(FIXED(COUNTA(I36:I41),0,0),"　店")</f>
        <v>2　店</v>
      </c>
      <c r="J42" s="144"/>
      <c r="K42" s="51">
        <f>SUM(K36:K41)</f>
        <v>1800</v>
      </c>
      <c r="L42" s="53">
        <f>SUM(L36:L41)</f>
        <v>0</v>
      </c>
      <c r="M42" s="151"/>
      <c r="N42" s="29" t="str">
        <f>CONCATENATE(FIXED(COUNTA(N36:N41),0,0),"　店")</f>
        <v>0　店</v>
      </c>
      <c r="O42" s="144"/>
      <c r="P42" s="51">
        <f>SUM(P36:P41)</f>
        <v>0</v>
      </c>
      <c r="Q42" s="53">
        <f>SUM(Q36:Q41)</f>
        <v>0</v>
      </c>
      <c r="R42" s="151"/>
      <c r="S42" s="29" t="str">
        <f>CONCATENATE(FIXED(COUNTA(S36:S41),0,0),"　店")</f>
        <v>2　店</v>
      </c>
      <c r="T42" s="144"/>
      <c r="U42" s="51">
        <f>SUM(U36:U41)</f>
        <v>1400</v>
      </c>
      <c r="V42" s="53">
        <f>SUM(V36:V41)</f>
        <v>0</v>
      </c>
      <c r="W42" s="151"/>
      <c r="X42" s="29" t="str">
        <f>CONCATENATE(FIXED(COUNTA(X36:X41),0,0),"　店")</f>
        <v>0　店</v>
      </c>
      <c r="Y42" s="144"/>
      <c r="Z42" s="51">
        <f>SUM(Z36:Z41)</f>
        <v>0</v>
      </c>
      <c r="AA42" s="53">
        <f>SUM(AA36:AA41)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1006</v>
      </c>
      <c r="B45" s="77"/>
      <c r="D45" s="77"/>
      <c r="E45" s="77"/>
      <c r="F45" s="61"/>
      <c r="AB45" s="79" t="s">
        <v>16</v>
      </c>
    </row>
    <row r="46" spans="1:28" ht="22.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47" sheet="1" objects="1" scenarios="1" formatCells="0"/>
  <mergeCells count="35">
    <mergeCell ref="B1:G2"/>
    <mergeCell ref="H1:I1"/>
    <mergeCell ref="J1:U1"/>
    <mergeCell ref="W1:AA1"/>
    <mergeCell ref="H2:I2"/>
    <mergeCell ref="J2:U2"/>
    <mergeCell ref="W2:AA2"/>
    <mergeCell ref="S21:U21"/>
    <mergeCell ref="X21:Z21"/>
    <mergeCell ref="B4:E4"/>
    <mergeCell ref="I4:J4"/>
    <mergeCell ref="L4:N4"/>
    <mergeCell ref="B5:F5"/>
    <mergeCell ref="I5:K5"/>
    <mergeCell ref="N5:P5"/>
    <mergeCell ref="I35:K35"/>
    <mergeCell ref="N35:P35"/>
    <mergeCell ref="S5:U5"/>
    <mergeCell ref="X5:Z5"/>
    <mergeCell ref="B20:E20"/>
    <mergeCell ref="I20:J20"/>
    <mergeCell ref="L20:N20"/>
    <mergeCell ref="B21:F21"/>
    <mergeCell ref="I21:K21"/>
    <mergeCell ref="N21:P21"/>
    <mergeCell ref="S35:U35"/>
    <mergeCell ref="X35:Z35"/>
    <mergeCell ref="A46:AB46"/>
    <mergeCell ref="A6:A9"/>
    <mergeCell ref="A11:A14"/>
    <mergeCell ref="A36:A37"/>
    <mergeCell ref="B34:E34"/>
    <mergeCell ref="I34:J34"/>
    <mergeCell ref="L34:N34"/>
    <mergeCell ref="B35:F3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17 AA6:AA17 V6:V17 Q6:Q17 L6:L17 G22:G31 AA22:AA31 V22:V31 Q22:Q31 L22:L31 Q36:Q41 L36:L41 G36:G41 AA36:AA41 V36:V41">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28"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SUM(I4,I14,I26)</f>
        <v>0</v>
      </c>
      <c r="X2" s="368"/>
      <c r="Y2" s="368"/>
      <c r="Z2" s="368"/>
      <c r="AA2" s="36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82" t="s">
        <v>322</v>
      </c>
      <c r="C4" s="382"/>
      <c r="D4" s="382"/>
      <c r="E4" s="382"/>
      <c r="F4" s="19"/>
      <c r="G4" s="20" t="s">
        <v>4</v>
      </c>
      <c r="H4" s="21"/>
      <c r="I4" s="356">
        <f>SUM(G12,L12,Q12,V12,AA12)</f>
        <v>0</v>
      </c>
      <c r="J4" s="356"/>
      <c r="K4" s="22" t="s">
        <v>19</v>
      </c>
      <c r="L4" s="357">
        <f>SUM(F12,K12,P12,U12,Z12)</f>
        <v>3200</v>
      </c>
      <c r="M4" s="357"/>
      <c r="N4" s="357"/>
      <c r="O4" s="23"/>
      <c r="P4" s="24"/>
      <c r="Q4" s="24"/>
      <c r="R4" s="24"/>
      <c r="S4" s="24"/>
      <c r="T4" s="25"/>
    </row>
    <row r="5" spans="1:28"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row>
    <row r="6" spans="1:33" s="4" customFormat="1" ht="15" customHeight="1">
      <c r="A6" s="383" t="s">
        <v>323</v>
      </c>
      <c r="B6" s="153"/>
      <c r="C6" s="137">
        <v>230365101010</v>
      </c>
      <c r="D6" s="35" t="s">
        <v>331</v>
      </c>
      <c r="E6" s="36" t="s">
        <v>31</v>
      </c>
      <c r="F6" s="37">
        <v>1250</v>
      </c>
      <c r="G6" s="5"/>
      <c r="H6" s="140"/>
      <c r="I6" s="35"/>
      <c r="J6" s="36"/>
      <c r="K6" s="48"/>
      <c r="L6" s="6"/>
      <c r="M6" s="140"/>
      <c r="N6" s="35"/>
      <c r="O6" s="36"/>
      <c r="P6" s="48"/>
      <c r="Q6" s="6"/>
      <c r="R6" s="140"/>
      <c r="S6" s="35"/>
      <c r="T6" s="36"/>
      <c r="U6" s="48"/>
      <c r="V6" s="6"/>
      <c r="W6" s="140"/>
      <c r="X6" s="35"/>
      <c r="Y6" s="36"/>
      <c r="Z6" s="48"/>
      <c r="AA6" s="6"/>
      <c r="AB6" s="147" t="s">
        <v>324</v>
      </c>
      <c r="AE6" s="32"/>
      <c r="AF6" s="32"/>
      <c r="AG6" s="32"/>
    </row>
    <row r="7" spans="1:33" s="4" customFormat="1" ht="15" customHeight="1">
      <c r="A7" s="384"/>
      <c r="B7" s="153"/>
      <c r="C7" s="138">
        <v>230365101020</v>
      </c>
      <c r="D7" s="39" t="s">
        <v>332</v>
      </c>
      <c r="E7" s="40" t="s">
        <v>31</v>
      </c>
      <c r="F7" s="41">
        <v>1950</v>
      </c>
      <c r="G7" s="7"/>
      <c r="H7" s="138"/>
      <c r="I7" s="39"/>
      <c r="J7" s="40"/>
      <c r="K7" s="49"/>
      <c r="L7" s="8"/>
      <c r="M7" s="138"/>
      <c r="N7" s="39"/>
      <c r="O7" s="40"/>
      <c r="P7" s="52"/>
      <c r="Q7" s="8"/>
      <c r="R7" s="138"/>
      <c r="S7" s="39"/>
      <c r="T7" s="40"/>
      <c r="U7" s="50"/>
      <c r="V7" s="8"/>
      <c r="W7" s="138"/>
      <c r="X7" s="39"/>
      <c r="Y7" s="40"/>
      <c r="Z7" s="50"/>
      <c r="AA7" s="8"/>
      <c r="AB7" s="75" t="s">
        <v>325</v>
      </c>
      <c r="AG7" s="32"/>
    </row>
    <row r="8" spans="1:33" s="4" customFormat="1" ht="15" customHeight="1">
      <c r="A8" s="163"/>
      <c r="B8" s="153"/>
      <c r="C8" s="138"/>
      <c r="D8" s="39"/>
      <c r="E8" s="40"/>
      <c r="F8" s="41"/>
      <c r="G8" s="7"/>
      <c r="H8" s="138"/>
      <c r="I8" s="39"/>
      <c r="J8" s="40"/>
      <c r="K8" s="50"/>
      <c r="L8" s="8"/>
      <c r="M8" s="138"/>
      <c r="N8" s="39"/>
      <c r="O8" s="40"/>
      <c r="P8" s="50"/>
      <c r="Q8" s="8"/>
      <c r="R8" s="138"/>
      <c r="S8" s="39"/>
      <c r="T8" s="40"/>
      <c r="U8" s="49"/>
      <c r="V8" s="8"/>
      <c r="W8" s="138"/>
      <c r="X8" s="39"/>
      <c r="Y8" s="40"/>
      <c r="Z8" s="49"/>
      <c r="AA8" s="8"/>
      <c r="AB8" s="75" t="s">
        <v>35</v>
      </c>
      <c r="AG8" s="32"/>
    </row>
    <row r="9" spans="1:33" s="4" customFormat="1" ht="15" customHeight="1">
      <c r="A9" s="163"/>
      <c r="B9" s="153"/>
      <c r="C9" s="138"/>
      <c r="D9" s="39"/>
      <c r="E9" s="40"/>
      <c r="F9" s="41"/>
      <c r="G9" s="7"/>
      <c r="H9" s="138"/>
      <c r="I9" s="39"/>
      <c r="J9" s="40"/>
      <c r="K9" s="50"/>
      <c r="L9" s="8"/>
      <c r="M9" s="138"/>
      <c r="N9" s="39"/>
      <c r="O9" s="40"/>
      <c r="P9" s="50"/>
      <c r="Q9" s="8"/>
      <c r="R9" s="138"/>
      <c r="S9" s="39"/>
      <c r="T9" s="40"/>
      <c r="U9" s="49"/>
      <c r="V9" s="8"/>
      <c r="W9" s="138"/>
      <c r="X9" s="39"/>
      <c r="Y9" s="40"/>
      <c r="Z9" s="49"/>
      <c r="AA9" s="8"/>
      <c r="AB9" s="75"/>
      <c r="AG9" s="32"/>
    </row>
    <row r="10" spans="1:28" s="4" customFormat="1" ht="15" customHeight="1">
      <c r="A10" s="38"/>
      <c r="B10" s="34"/>
      <c r="C10" s="138"/>
      <c r="D10" s="39"/>
      <c r="E10" s="40"/>
      <c r="F10" s="42"/>
      <c r="G10" s="7"/>
      <c r="H10" s="138"/>
      <c r="I10" s="39"/>
      <c r="J10" s="40"/>
      <c r="K10" s="50"/>
      <c r="L10" s="8"/>
      <c r="M10" s="138"/>
      <c r="N10" s="39"/>
      <c r="O10" s="40"/>
      <c r="P10" s="50"/>
      <c r="Q10" s="8"/>
      <c r="R10" s="138"/>
      <c r="S10" s="39"/>
      <c r="T10" s="40"/>
      <c r="U10" s="50"/>
      <c r="V10" s="8"/>
      <c r="W10" s="138"/>
      <c r="X10" s="39"/>
      <c r="Y10" s="40"/>
      <c r="Z10" s="50"/>
      <c r="AA10" s="8"/>
      <c r="AB10" s="76"/>
    </row>
    <row r="11" spans="1:28" s="4" customFormat="1" ht="15" customHeight="1">
      <c r="A11" s="55"/>
      <c r="B11" s="34"/>
      <c r="C11" s="138"/>
      <c r="D11" s="39"/>
      <c r="E11" s="40"/>
      <c r="F11" s="42"/>
      <c r="G11" s="7"/>
      <c r="H11" s="138"/>
      <c r="I11" s="39"/>
      <c r="J11" s="40"/>
      <c r="K11" s="50"/>
      <c r="L11" s="8"/>
      <c r="M11" s="138"/>
      <c r="N11" s="39"/>
      <c r="O11" s="40"/>
      <c r="P11" s="50"/>
      <c r="Q11" s="8"/>
      <c r="R11" s="138"/>
      <c r="S11" s="39"/>
      <c r="T11" s="40"/>
      <c r="U11" s="50"/>
      <c r="V11" s="8"/>
      <c r="W11" s="138"/>
      <c r="X11" s="39"/>
      <c r="Y11" s="40"/>
      <c r="Z11" s="50"/>
      <c r="AA11" s="8"/>
      <c r="AB11" s="76"/>
    </row>
    <row r="12" spans="1:28" s="4" customFormat="1" ht="15" customHeight="1">
      <c r="A12" s="44"/>
      <c r="B12" s="45"/>
      <c r="C12" s="151"/>
      <c r="D12" s="29" t="str">
        <f>CONCATENATE(FIXED(COUNTA(D6:D11),0,0),"　店")</f>
        <v>2　店</v>
      </c>
      <c r="E12" s="144"/>
      <c r="F12" s="47">
        <f>SUM(F6:F11)</f>
        <v>3200</v>
      </c>
      <c r="G12" s="54">
        <f>SUM(G6:G11)</f>
        <v>0</v>
      </c>
      <c r="H12" s="151"/>
      <c r="I12" s="29" t="str">
        <f>CONCATENATE(FIXED(COUNTA(I6:I11),0,0),"　店")</f>
        <v>0　店</v>
      </c>
      <c r="J12" s="144"/>
      <c r="K12" s="51">
        <f>SUM(K6:K11)</f>
        <v>0</v>
      </c>
      <c r="L12" s="53">
        <f>SUM(L6:L11)</f>
        <v>0</v>
      </c>
      <c r="M12" s="151"/>
      <c r="N12" s="29" t="str">
        <f>CONCATENATE(FIXED(COUNTA(N6:N11),0,0),"　店")</f>
        <v>0　店</v>
      </c>
      <c r="O12" s="144"/>
      <c r="P12" s="51">
        <f>SUM(P6:P11)</f>
        <v>0</v>
      </c>
      <c r="Q12" s="53">
        <f>SUM(Q6:Q11)</f>
        <v>0</v>
      </c>
      <c r="R12" s="151"/>
      <c r="S12" s="29" t="str">
        <f>CONCATENATE(FIXED(COUNTA(S6:S11),0,0),"　店")</f>
        <v>0　店</v>
      </c>
      <c r="T12" s="144"/>
      <c r="U12" s="51">
        <f>SUM(U6:U11)</f>
        <v>0</v>
      </c>
      <c r="V12" s="53">
        <f>SUM(V6:V11)</f>
        <v>0</v>
      </c>
      <c r="W12" s="151"/>
      <c r="X12" s="29" t="str">
        <f>CONCATENATE(FIXED(COUNTA(X6:X11),0,0),"　店")</f>
        <v>0　店</v>
      </c>
      <c r="Y12" s="144"/>
      <c r="Z12" s="51">
        <f>SUM(Z6:Z11)</f>
        <v>0</v>
      </c>
      <c r="AA12" s="53">
        <f>SUM(AA6:AA11)</f>
        <v>0</v>
      </c>
      <c r="AB12" s="56"/>
    </row>
    <row r="13" spans="2:28" s="32" customFormat="1" ht="12" customHeight="1">
      <c r="B13" s="62"/>
      <c r="C13" s="57"/>
      <c r="D13" s="58"/>
      <c r="E13" s="58"/>
      <c r="F13" s="59"/>
      <c r="G13" s="60"/>
      <c r="H13" s="57"/>
      <c r="I13" s="63"/>
      <c r="J13" s="58"/>
      <c r="K13" s="60"/>
      <c r="L13" s="60"/>
      <c r="M13" s="57"/>
      <c r="N13" s="58"/>
      <c r="O13" s="58"/>
      <c r="P13" s="60"/>
      <c r="Q13" s="57"/>
      <c r="R13" s="57"/>
      <c r="S13" s="58"/>
      <c r="T13" s="58"/>
      <c r="U13" s="60"/>
      <c r="V13" s="60"/>
      <c r="W13" s="57"/>
      <c r="X13" s="58"/>
      <c r="Y13" s="58"/>
      <c r="Z13" s="60"/>
      <c r="AA13" s="60"/>
      <c r="AB13" s="64"/>
    </row>
    <row r="14" spans="2:15" s="32" customFormat="1" ht="24.75" customHeight="1">
      <c r="B14" s="355" t="s">
        <v>326</v>
      </c>
      <c r="C14" s="355"/>
      <c r="D14" s="355"/>
      <c r="E14" s="355"/>
      <c r="F14" s="19"/>
      <c r="G14" s="20" t="s">
        <v>4</v>
      </c>
      <c r="H14" s="21"/>
      <c r="I14" s="356">
        <f>SUM(G24,L24,Q24,V24,AA24)</f>
        <v>0</v>
      </c>
      <c r="J14" s="356"/>
      <c r="K14" s="22" t="s">
        <v>19</v>
      </c>
      <c r="L14" s="357">
        <f>SUM(F24,K24,P24,U24,Z24)</f>
        <v>12000</v>
      </c>
      <c r="M14" s="357"/>
      <c r="N14" s="357"/>
      <c r="O14" s="65"/>
    </row>
    <row r="15" spans="1:28" s="32" customFormat="1" ht="16.5" customHeight="1">
      <c r="A15" s="27" t="s">
        <v>21</v>
      </c>
      <c r="B15" s="358" t="s">
        <v>15</v>
      </c>
      <c r="C15" s="359"/>
      <c r="D15" s="359"/>
      <c r="E15" s="359"/>
      <c r="F15" s="359"/>
      <c r="G15" s="28" t="s">
        <v>20</v>
      </c>
      <c r="H15" s="29"/>
      <c r="I15" s="353" t="s">
        <v>7</v>
      </c>
      <c r="J15" s="353"/>
      <c r="K15" s="353"/>
      <c r="L15" s="30" t="s">
        <v>20</v>
      </c>
      <c r="M15" s="29"/>
      <c r="N15" s="353" t="s">
        <v>8</v>
      </c>
      <c r="O15" s="353"/>
      <c r="P15" s="353"/>
      <c r="Q15" s="30" t="s">
        <v>20</v>
      </c>
      <c r="R15" s="29"/>
      <c r="S15" s="353" t="s">
        <v>9</v>
      </c>
      <c r="T15" s="353"/>
      <c r="U15" s="353"/>
      <c r="V15" s="30" t="s">
        <v>20</v>
      </c>
      <c r="W15" s="29"/>
      <c r="X15" s="353"/>
      <c r="Y15" s="353"/>
      <c r="Z15" s="353"/>
      <c r="AA15" s="30"/>
      <c r="AB15" s="31" t="s">
        <v>11</v>
      </c>
    </row>
    <row r="16" spans="1:28" s="4" customFormat="1" ht="15" customHeight="1">
      <c r="A16" s="33"/>
      <c r="B16" s="66"/>
      <c r="C16" s="140" t="s">
        <v>327</v>
      </c>
      <c r="D16" s="35" t="s">
        <v>333</v>
      </c>
      <c r="E16" s="36" t="s">
        <v>31</v>
      </c>
      <c r="F16" s="67">
        <v>4550</v>
      </c>
      <c r="G16" s="5"/>
      <c r="H16" s="140">
        <v>230230202010</v>
      </c>
      <c r="I16" s="35" t="s">
        <v>333</v>
      </c>
      <c r="J16" s="36"/>
      <c r="K16" s="48">
        <v>1400</v>
      </c>
      <c r="L16" s="6"/>
      <c r="M16" s="152"/>
      <c r="N16" s="71"/>
      <c r="O16" s="150"/>
      <c r="P16" s="72"/>
      <c r="Q16" s="6"/>
      <c r="R16" s="140">
        <v>230230405001</v>
      </c>
      <c r="S16" s="35" t="s">
        <v>333</v>
      </c>
      <c r="T16" s="36"/>
      <c r="U16" s="73">
        <v>850</v>
      </c>
      <c r="V16" s="6"/>
      <c r="W16" s="140"/>
      <c r="X16" s="35"/>
      <c r="Y16" s="36"/>
      <c r="Z16" s="73"/>
      <c r="AA16" s="6"/>
      <c r="AB16" s="146" t="s">
        <v>335</v>
      </c>
    </row>
    <row r="17" spans="1:28" s="4" customFormat="1" ht="15" customHeight="1">
      <c r="A17" s="38"/>
      <c r="B17" s="34"/>
      <c r="C17" s="138" t="s">
        <v>328</v>
      </c>
      <c r="D17" s="39" t="s">
        <v>972</v>
      </c>
      <c r="E17" s="40" t="s">
        <v>31</v>
      </c>
      <c r="F17" s="68">
        <v>2500</v>
      </c>
      <c r="G17" s="7"/>
      <c r="H17" s="138"/>
      <c r="I17" s="39"/>
      <c r="J17" s="40"/>
      <c r="K17" s="52"/>
      <c r="L17" s="8"/>
      <c r="M17" s="138"/>
      <c r="N17" s="39"/>
      <c r="O17" s="40"/>
      <c r="P17" s="52"/>
      <c r="Q17" s="8"/>
      <c r="R17" s="138"/>
      <c r="S17" s="39"/>
      <c r="T17" s="40"/>
      <c r="U17" s="50"/>
      <c r="V17" s="8"/>
      <c r="W17" s="138"/>
      <c r="X17" s="39"/>
      <c r="Y17" s="40"/>
      <c r="Z17" s="50"/>
      <c r="AA17" s="8"/>
      <c r="AB17" s="76" t="s">
        <v>336</v>
      </c>
    </row>
    <row r="18" spans="1:28" s="4" customFormat="1" ht="15" customHeight="1">
      <c r="A18" s="38"/>
      <c r="B18" s="34"/>
      <c r="C18" s="138" t="s">
        <v>329</v>
      </c>
      <c r="D18" s="39" t="s">
        <v>334</v>
      </c>
      <c r="E18" s="40" t="s">
        <v>31</v>
      </c>
      <c r="F18" s="68">
        <v>1200</v>
      </c>
      <c r="G18" s="7"/>
      <c r="H18" s="138"/>
      <c r="I18" s="39"/>
      <c r="J18" s="40"/>
      <c r="K18" s="50"/>
      <c r="L18" s="8"/>
      <c r="M18" s="138"/>
      <c r="N18" s="39"/>
      <c r="O18" s="40"/>
      <c r="P18" s="52"/>
      <c r="Q18" s="8"/>
      <c r="R18" s="138"/>
      <c r="S18" s="39"/>
      <c r="T18" s="40"/>
      <c r="U18" s="50"/>
      <c r="V18" s="8"/>
      <c r="W18" s="138"/>
      <c r="X18" s="39"/>
      <c r="Y18" s="40"/>
      <c r="Z18" s="50"/>
      <c r="AA18" s="8"/>
      <c r="AB18" s="76" t="s">
        <v>37</v>
      </c>
    </row>
    <row r="19" spans="1:28" s="4" customFormat="1" ht="15" customHeight="1">
      <c r="A19" s="38"/>
      <c r="B19" s="34"/>
      <c r="C19" s="138" t="s">
        <v>330</v>
      </c>
      <c r="D19" s="39" t="s">
        <v>971</v>
      </c>
      <c r="E19" s="40" t="s">
        <v>31</v>
      </c>
      <c r="F19" s="68">
        <v>1500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68"/>
      <c r="G20" s="7"/>
      <c r="H20" s="138"/>
      <c r="I20" s="39"/>
      <c r="J20" s="40"/>
      <c r="K20" s="50"/>
      <c r="L20" s="8"/>
      <c r="M20" s="138"/>
      <c r="N20" s="39"/>
      <c r="O20" s="40"/>
      <c r="P20" s="50"/>
      <c r="Q20" s="8"/>
      <c r="R20" s="138"/>
      <c r="S20" s="39"/>
      <c r="T20" s="40"/>
      <c r="U20" s="50"/>
      <c r="V20" s="8"/>
      <c r="W20" s="138"/>
      <c r="X20" s="39"/>
      <c r="Y20" s="40"/>
      <c r="Z20" s="50"/>
      <c r="AA20" s="8"/>
      <c r="AB20" s="76"/>
    </row>
    <row r="21" spans="1:28" s="4" customFormat="1" ht="15" customHeight="1">
      <c r="A21" s="38"/>
      <c r="B21" s="34"/>
      <c r="C21" s="138"/>
      <c r="D21" s="39"/>
      <c r="E21" s="40"/>
      <c r="F21" s="68"/>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38"/>
      <c r="B22" s="34"/>
      <c r="C22" s="138"/>
      <c r="D22" s="39"/>
      <c r="E22" s="40"/>
      <c r="F22" s="68"/>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3"/>
      <c r="B23" s="69"/>
      <c r="C23" s="137"/>
      <c r="D23" s="70"/>
      <c r="E23" s="143"/>
      <c r="F23" s="42"/>
      <c r="G23" s="7"/>
      <c r="H23" s="138"/>
      <c r="I23" s="39"/>
      <c r="J23" s="40"/>
      <c r="K23" s="50"/>
      <c r="L23" s="8"/>
      <c r="M23" s="138"/>
      <c r="N23" s="39"/>
      <c r="O23" s="40"/>
      <c r="P23" s="50"/>
      <c r="Q23" s="8"/>
      <c r="R23" s="138"/>
      <c r="S23" s="39"/>
      <c r="T23" s="40"/>
      <c r="U23" s="50"/>
      <c r="V23" s="8"/>
      <c r="W23" s="138"/>
      <c r="X23" s="39"/>
      <c r="Y23" s="40"/>
      <c r="Z23" s="50"/>
      <c r="AA23" s="8"/>
      <c r="AB23" s="76"/>
    </row>
    <row r="24" spans="1:28" s="32" customFormat="1" ht="15" customHeight="1">
      <c r="A24" s="55"/>
      <c r="B24" s="45"/>
      <c r="C24" s="151"/>
      <c r="D24" s="29" t="str">
        <f>CONCATENATE(FIXED(COUNTA(D16:D23),0,0),"　店")</f>
        <v>4　店</v>
      </c>
      <c r="E24" s="144"/>
      <c r="F24" s="47">
        <f>SUM(F16:F23)</f>
        <v>9750</v>
      </c>
      <c r="G24" s="54">
        <f>SUM(G16:G23)</f>
        <v>0</v>
      </c>
      <c r="H24" s="151"/>
      <c r="I24" s="29" t="str">
        <f>CONCATENATE(FIXED(COUNTA(I16:I23),0,0),"　店")</f>
        <v>1　店</v>
      </c>
      <c r="J24" s="144"/>
      <c r="K24" s="51">
        <f>SUM(K16:K23)</f>
        <v>1400</v>
      </c>
      <c r="L24" s="53">
        <f>SUM(L16:L23)</f>
        <v>0</v>
      </c>
      <c r="M24" s="151"/>
      <c r="N24" s="29" t="str">
        <f>CONCATENATE(FIXED(COUNTA(N16:N23),0,0),"　店")</f>
        <v>0　店</v>
      </c>
      <c r="O24" s="144"/>
      <c r="P24" s="51">
        <f>SUM(P16:P23)</f>
        <v>0</v>
      </c>
      <c r="Q24" s="53">
        <f>SUM(Q16:Q23)</f>
        <v>0</v>
      </c>
      <c r="R24" s="151"/>
      <c r="S24" s="29" t="str">
        <f>CONCATENATE(FIXED(COUNTA(S16:S23),0,0),"　店")</f>
        <v>1　店</v>
      </c>
      <c r="T24" s="144"/>
      <c r="U24" s="51">
        <f>SUM(U16:U23)</f>
        <v>850</v>
      </c>
      <c r="V24" s="53">
        <f>SUM(V16:V23)</f>
        <v>0</v>
      </c>
      <c r="W24" s="151"/>
      <c r="X24" s="29" t="str">
        <f>CONCATENATE(FIXED(COUNTA(X16:X23),0,0),"　店")</f>
        <v>0　店</v>
      </c>
      <c r="Y24" s="144"/>
      <c r="Z24" s="51">
        <f>SUM(Z16:Z23)</f>
        <v>0</v>
      </c>
      <c r="AA24" s="53">
        <f>SUM(AA16:AA23)</f>
        <v>0</v>
      </c>
      <c r="AB24" s="56"/>
    </row>
    <row r="25" spans="4:27" s="13" customFormat="1" ht="12" customHeight="1">
      <c r="D25" s="14"/>
      <c r="E25" s="14"/>
      <c r="F25" s="14"/>
      <c r="G25" s="14"/>
      <c r="H25" s="15"/>
      <c r="I25" s="15"/>
      <c r="J25" s="15"/>
      <c r="K25" s="16"/>
      <c r="L25" s="16"/>
      <c r="M25" s="16"/>
      <c r="N25" s="16"/>
      <c r="O25" s="16"/>
      <c r="P25" s="16"/>
      <c r="Q25" s="16"/>
      <c r="R25" s="16"/>
      <c r="S25" s="16"/>
      <c r="T25" s="16"/>
      <c r="U25" s="16"/>
      <c r="V25" s="15"/>
      <c r="W25" s="16"/>
      <c r="X25" s="16"/>
      <c r="Y25" s="16"/>
      <c r="Z25" s="16"/>
      <c r="AA25" s="17"/>
    </row>
    <row r="26" spans="2:20" s="18" customFormat="1" ht="24.75" customHeight="1">
      <c r="B26" s="355" t="s">
        <v>337</v>
      </c>
      <c r="C26" s="355"/>
      <c r="D26" s="355"/>
      <c r="E26" s="355"/>
      <c r="F26" s="19"/>
      <c r="G26" s="20" t="s">
        <v>4</v>
      </c>
      <c r="H26" s="21"/>
      <c r="I26" s="356">
        <f>SUM(G42,L42,Q42,V42,AA42)</f>
        <v>0</v>
      </c>
      <c r="J26" s="356"/>
      <c r="K26" s="22" t="s">
        <v>19</v>
      </c>
      <c r="L26" s="357">
        <f>SUM(F42,K42,P42,U42,Z42)</f>
        <v>27650</v>
      </c>
      <c r="M26" s="357"/>
      <c r="N26" s="357"/>
      <c r="O26" s="23"/>
      <c r="P26" s="24"/>
      <c r="Q26" s="24"/>
      <c r="R26" s="24"/>
      <c r="S26" s="24"/>
      <c r="T26" s="25"/>
    </row>
    <row r="27" spans="1:28" s="32" customFormat="1" ht="16.5" customHeight="1">
      <c r="A27" s="27" t="s">
        <v>21</v>
      </c>
      <c r="B27" s="358" t="s">
        <v>15</v>
      </c>
      <c r="C27" s="359"/>
      <c r="D27" s="359"/>
      <c r="E27" s="359"/>
      <c r="F27" s="359"/>
      <c r="G27" s="28" t="s">
        <v>20</v>
      </c>
      <c r="H27" s="29"/>
      <c r="I27" s="353" t="s">
        <v>7</v>
      </c>
      <c r="J27" s="353"/>
      <c r="K27" s="353"/>
      <c r="L27" s="30" t="s">
        <v>20</v>
      </c>
      <c r="M27" s="29"/>
      <c r="N27" s="353" t="s">
        <v>8</v>
      </c>
      <c r="O27" s="353"/>
      <c r="P27" s="353"/>
      <c r="Q27" s="30" t="s">
        <v>20</v>
      </c>
      <c r="R27" s="29"/>
      <c r="S27" s="353" t="s">
        <v>9</v>
      </c>
      <c r="T27" s="353"/>
      <c r="U27" s="353"/>
      <c r="V27" s="30" t="s">
        <v>20</v>
      </c>
      <c r="W27" s="29"/>
      <c r="X27" s="353"/>
      <c r="Y27" s="353"/>
      <c r="Z27" s="353"/>
      <c r="AA27" s="30"/>
      <c r="AB27" s="31" t="s">
        <v>11</v>
      </c>
    </row>
    <row r="28" spans="1:32" s="4" customFormat="1" ht="15" customHeight="1">
      <c r="A28" s="164"/>
      <c r="B28" s="153"/>
      <c r="C28" s="137" t="s">
        <v>338</v>
      </c>
      <c r="D28" s="35" t="s">
        <v>349</v>
      </c>
      <c r="E28" s="36" t="s">
        <v>31</v>
      </c>
      <c r="F28" s="37">
        <v>3350</v>
      </c>
      <c r="G28" s="5"/>
      <c r="H28" s="140" t="s">
        <v>360</v>
      </c>
      <c r="I28" s="35" t="s">
        <v>361</v>
      </c>
      <c r="J28" s="36"/>
      <c r="K28" s="48">
        <v>900</v>
      </c>
      <c r="L28" s="6"/>
      <c r="M28" s="140"/>
      <c r="N28" s="35"/>
      <c r="O28" s="36"/>
      <c r="P28" s="48"/>
      <c r="Q28" s="6"/>
      <c r="R28" s="140">
        <v>230220405001</v>
      </c>
      <c r="S28" s="35" t="s">
        <v>355</v>
      </c>
      <c r="T28" s="36"/>
      <c r="U28" s="48">
        <v>550</v>
      </c>
      <c r="V28" s="6"/>
      <c r="W28" s="140"/>
      <c r="X28" s="35"/>
      <c r="Y28" s="36"/>
      <c r="Z28" s="48"/>
      <c r="AA28" s="6"/>
      <c r="AB28" s="147" t="s">
        <v>367</v>
      </c>
      <c r="AF28" s="32"/>
    </row>
    <row r="29" spans="1:32" s="4" customFormat="1" ht="15" customHeight="1">
      <c r="A29" s="165"/>
      <c r="B29" s="153"/>
      <c r="C29" s="138" t="s">
        <v>339</v>
      </c>
      <c r="D29" s="136" t="s">
        <v>350</v>
      </c>
      <c r="E29" s="40" t="s">
        <v>31</v>
      </c>
      <c r="F29" s="41">
        <v>1900</v>
      </c>
      <c r="G29" s="7"/>
      <c r="H29" s="138" t="s">
        <v>362</v>
      </c>
      <c r="I29" s="39" t="s">
        <v>363</v>
      </c>
      <c r="J29" s="40"/>
      <c r="K29" s="49">
        <v>1200</v>
      </c>
      <c r="L29" s="8"/>
      <c r="M29" s="138"/>
      <c r="N29" s="39"/>
      <c r="O29" s="40"/>
      <c r="P29" s="52"/>
      <c r="Q29" s="8"/>
      <c r="R29" s="138">
        <v>230220405002</v>
      </c>
      <c r="S29" s="39" t="s">
        <v>361</v>
      </c>
      <c r="T29" s="40"/>
      <c r="U29" s="50">
        <v>400</v>
      </c>
      <c r="V29" s="8"/>
      <c r="W29" s="138"/>
      <c r="X29" s="39"/>
      <c r="Y29" s="40"/>
      <c r="Z29" s="50"/>
      <c r="AA29" s="8"/>
      <c r="AB29" s="148" t="s">
        <v>985</v>
      </c>
      <c r="AF29" s="32"/>
    </row>
    <row r="30" spans="1:32" s="4" customFormat="1" ht="15" customHeight="1">
      <c r="A30" s="162"/>
      <c r="B30" s="153"/>
      <c r="C30" s="138" t="s">
        <v>340</v>
      </c>
      <c r="D30" s="136" t="s">
        <v>351</v>
      </c>
      <c r="E30" s="40" t="s">
        <v>31</v>
      </c>
      <c r="F30" s="41">
        <v>1550</v>
      </c>
      <c r="G30" s="7"/>
      <c r="H30" s="138" t="s">
        <v>364</v>
      </c>
      <c r="I30" s="39" t="s">
        <v>365</v>
      </c>
      <c r="J30" s="40"/>
      <c r="K30" s="50">
        <v>900</v>
      </c>
      <c r="L30" s="8"/>
      <c r="M30" s="138"/>
      <c r="N30" s="39"/>
      <c r="O30" s="40"/>
      <c r="P30" s="50"/>
      <c r="Q30" s="8"/>
      <c r="R30" s="138"/>
      <c r="S30" s="39"/>
      <c r="T30" s="40"/>
      <c r="U30" s="49"/>
      <c r="V30" s="8"/>
      <c r="W30" s="138"/>
      <c r="X30" s="39"/>
      <c r="Y30" s="40"/>
      <c r="Z30" s="49"/>
      <c r="AA30" s="8"/>
      <c r="AB30" s="75" t="s">
        <v>947</v>
      </c>
      <c r="AF30" s="32"/>
    </row>
    <row r="31" spans="1:32" s="4" customFormat="1" ht="15" customHeight="1">
      <c r="A31" s="162"/>
      <c r="B31" s="153"/>
      <c r="C31" s="138" t="s">
        <v>341</v>
      </c>
      <c r="D31" s="136" t="s">
        <v>352</v>
      </c>
      <c r="E31" s="40" t="s">
        <v>31</v>
      </c>
      <c r="F31" s="41">
        <v>1150</v>
      </c>
      <c r="G31" s="7"/>
      <c r="H31" s="138" t="s">
        <v>366</v>
      </c>
      <c r="I31" s="39" t="s">
        <v>357</v>
      </c>
      <c r="J31" s="40"/>
      <c r="K31" s="50">
        <v>700</v>
      </c>
      <c r="L31" s="8"/>
      <c r="M31" s="138"/>
      <c r="N31" s="39"/>
      <c r="O31" s="40"/>
      <c r="P31" s="50"/>
      <c r="Q31" s="8"/>
      <c r="R31" s="138"/>
      <c r="S31" s="39"/>
      <c r="T31" s="40"/>
      <c r="U31" s="49"/>
      <c r="V31" s="8"/>
      <c r="W31" s="138"/>
      <c r="X31" s="39"/>
      <c r="Y31" s="40"/>
      <c r="Z31" s="49"/>
      <c r="AA31" s="8"/>
      <c r="AB31" s="76" t="s">
        <v>37</v>
      </c>
      <c r="AF31" s="32"/>
    </row>
    <row r="32" spans="1:32" s="4" customFormat="1" ht="15" customHeight="1">
      <c r="A32" s="162"/>
      <c r="B32" s="153"/>
      <c r="C32" s="138" t="s">
        <v>342</v>
      </c>
      <c r="D32" s="39" t="s">
        <v>353</v>
      </c>
      <c r="E32" s="40" t="s">
        <v>31</v>
      </c>
      <c r="F32" s="41">
        <v>3250</v>
      </c>
      <c r="G32" s="7"/>
      <c r="H32" s="138"/>
      <c r="I32" s="39"/>
      <c r="J32" s="40"/>
      <c r="K32" s="50"/>
      <c r="L32" s="8"/>
      <c r="M32" s="138"/>
      <c r="N32" s="39"/>
      <c r="O32" s="40"/>
      <c r="P32" s="50"/>
      <c r="Q32" s="8"/>
      <c r="R32" s="138"/>
      <c r="S32" s="39"/>
      <c r="T32" s="40"/>
      <c r="U32" s="49"/>
      <c r="V32" s="8"/>
      <c r="W32" s="138"/>
      <c r="X32" s="39"/>
      <c r="Y32" s="40"/>
      <c r="Z32" s="49"/>
      <c r="AA32" s="8"/>
      <c r="AB32" s="75"/>
      <c r="AF32" s="32"/>
    </row>
    <row r="33" spans="1:32" s="4" customFormat="1" ht="15" customHeight="1">
      <c r="A33" s="162"/>
      <c r="B33" s="153"/>
      <c r="C33" s="138" t="s">
        <v>343</v>
      </c>
      <c r="D33" s="136" t="s">
        <v>354</v>
      </c>
      <c r="E33" s="40" t="s">
        <v>31</v>
      </c>
      <c r="F33" s="41">
        <v>2500</v>
      </c>
      <c r="G33" s="7"/>
      <c r="H33" s="138"/>
      <c r="I33" s="39"/>
      <c r="J33" s="40"/>
      <c r="K33" s="50"/>
      <c r="L33" s="8"/>
      <c r="M33" s="138"/>
      <c r="N33" s="39"/>
      <c r="O33" s="40"/>
      <c r="P33" s="50"/>
      <c r="Q33" s="8"/>
      <c r="R33" s="138"/>
      <c r="S33" s="39"/>
      <c r="T33" s="40"/>
      <c r="U33" s="49"/>
      <c r="V33" s="8"/>
      <c r="W33" s="138"/>
      <c r="X33" s="39"/>
      <c r="Y33" s="40"/>
      <c r="Z33" s="49"/>
      <c r="AA33" s="8"/>
      <c r="AB33" s="75"/>
      <c r="AF33" s="32"/>
    </row>
    <row r="34" spans="1:32" s="4" customFormat="1" ht="15" customHeight="1">
      <c r="A34" s="162"/>
      <c r="B34" s="153"/>
      <c r="C34" s="138" t="s">
        <v>344</v>
      </c>
      <c r="D34" s="39" t="s">
        <v>355</v>
      </c>
      <c r="E34" s="40" t="s">
        <v>31</v>
      </c>
      <c r="F34" s="41">
        <v>2250</v>
      </c>
      <c r="G34" s="7"/>
      <c r="H34" s="138"/>
      <c r="I34" s="39"/>
      <c r="J34" s="40"/>
      <c r="K34" s="50"/>
      <c r="L34" s="8"/>
      <c r="M34" s="138"/>
      <c r="N34" s="39"/>
      <c r="O34" s="40"/>
      <c r="P34" s="50"/>
      <c r="Q34" s="8"/>
      <c r="R34" s="138"/>
      <c r="S34" s="39"/>
      <c r="T34" s="40"/>
      <c r="U34" s="49"/>
      <c r="V34" s="8"/>
      <c r="W34" s="138"/>
      <c r="X34" s="39"/>
      <c r="Y34" s="40"/>
      <c r="Z34" s="49"/>
      <c r="AA34" s="8"/>
      <c r="AB34" s="76"/>
      <c r="AF34" s="32"/>
    </row>
    <row r="35" spans="1:32" s="4" customFormat="1" ht="15" customHeight="1">
      <c r="A35" s="162"/>
      <c r="B35" s="153"/>
      <c r="C35" s="138" t="s">
        <v>345</v>
      </c>
      <c r="D35" s="39" t="s">
        <v>356</v>
      </c>
      <c r="E35" s="40" t="s">
        <v>31</v>
      </c>
      <c r="F35" s="41">
        <v>1150</v>
      </c>
      <c r="G35" s="7"/>
      <c r="H35" s="138"/>
      <c r="I35" s="39"/>
      <c r="J35" s="40"/>
      <c r="K35" s="50"/>
      <c r="L35" s="8"/>
      <c r="M35" s="138"/>
      <c r="N35" s="39"/>
      <c r="O35" s="40"/>
      <c r="P35" s="50"/>
      <c r="Q35" s="8"/>
      <c r="R35" s="138"/>
      <c r="S35" s="39"/>
      <c r="T35" s="40"/>
      <c r="U35" s="49"/>
      <c r="V35" s="8"/>
      <c r="W35" s="138"/>
      <c r="X35" s="39"/>
      <c r="Y35" s="40"/>
      <c r="Z35" s="49"/>
      <c r="AA35" s="8"/>
      <c r="AB35" s="76"/>
      <c r="AF35" s="32"/>
    </row>
    <row r="36" spans="1:32" s="4" customFormat="1" ht="15" customHeight="1">
      <c r="A36" s="162"/>
      <c r="B36" s="153"/>
      <c r="C36" s="138" t="s">
        <v>346</v>
      </c>
      <c r="D36" s="39" t="s">
        <v>357</v>
      </c>
      <c r="E36" s="40" t="s">
        <v>31</v>
      </c>
      <c r="F36" s="41">
        <v>3100</v>
      </c>
      <c r="G36" s="7"/>
      <c r="H36" s="138"/>
      <c r="I36" s="39"/>
      <c r="J36" s="40"/>
      <c r="K36" s="50"/>
      <c r="L36" s="8"/>
      <c r="M36" s="138"/>
      <c r="N36" s="39"/>
      <c r="O36" s="40"/>
      <c r="P36" s="50"/>
      <c r="Q36" s="8"/>
      <c r="R36" s="138"/>
      <c r="S36" s="39"/>
      <c r="T36" s="40"/>
      <c r="U36" s="49"/>
      <c r="V36" s="8"/>
      <c r="W36" s="138"/>
      <c r="X36" s="39"/>
      <c r="Y36" s="40"/>
      <c r="Z36" s="49"/>
      <c r="AA36" s="8"/>
      <c r="AB36" s="75"/>
      <c r="AF36" s="32"/>
    </row>
    <row r="37" spans="1:32" s="4" customFormat="1" ht="15" customHeight="1">
      <c r="A37" s="162"/>
      <c r="B37" s="153"/>
      <c r="C37" s="138" t="s">
        <v>347</v>
      </c>
      <c r="D37" s="39" t="s">
        <v>358</v>
      </c>
      <c r="E37" s="40" t="s">
        <v>31</v>
      </c>
      <c r="F37" s="41">
        <v>1500</v>
      </c>
      <c r="G37" s="7"/>
      <c r="H37" s="138"/>
      <c r="I37" s="39"/>
      <c r="J37" s="40"/>
      <c r="K37" s="50"/>
      <c r="L37" s="8"/>
      <c r="M37" s="138"/>
      <c r="N37" s="39"/>
      <c r="O37" s="40"/>
      <c r="P37" s="50"/>
      <c r="Q37" s="8"/>
      <c r="R37" s="138"/>
      <c r="S37" s="39"/>
      <c r="T37" s="40"/>
      <c r="U37" s="49"/>
      <c r="V37" s="8"/>
      <c r="W37" s="138"/>
      <c r="X37" s="39"/>
      <c r="Y37" s="40"/>
      <c r="Z37" s="49"/>
      <c r="AA37" s="8"/>
      <c r="AB37" s="76"/>
      <c r="AF37" s="32"/>
    </row>
    <row r="38" spans="1:32" s="4" customFormat="1" ht="15" customHeight="1">
      <c r="A38" s="162"/>
      <c r="B38" s="153" t="s">
        <v>12</v>
      </c>
      <c r="C38" s="138" t="s">
        <v>348</v>
      </c>
      <c r="D38" s="39" t="s">
        <v>359</v>
      </c>
      <c r="E38" s="40" t="s">
        <v>31</v>
      </c>
      <c r="F38" s="41">
        <v>1300</v>
      </c>
      <c r="G38" s="7"/>
      <c r="H38" s="138"/>
      <c r="I38" s="39"/>
      <c r="J38" s="40"/>
      <c r="K38" s="50"/>
      <c r="L38" s="8"/>
      <c r="M38" s="138"/>
      <c r="N38" s="39"/>
      <c r="O38" s="40"/>
      <c r="P38" s="50"/>
      <c r="Q38" s="8"/>
      <c r="R38" s="138"/>
      <c r="S38" s="39"/>
      <c r="T38" s="40"/>
      <c r="U38" s="49"/>
      <c r="V38" s="8"/>
      <c r="W38" s="138"/>
      <c r="X38" s="39"/>
      <c r="Y38" s="40"/>
      <c r="Z38" s="49"/>
      <c r="AA38" s="8"/>
      <c r="AB38" s="76" t="s">
        <v>982</v>
      </c>
      <c r="AF38" s="32"/>
    </row>
    <row r="39" spans="1:32" s="4" customFormat="1" ht="15" customHeight="1">
      <c r="A39" s="162"/>
      <c r="B39" s="153"/>
      <c r="C39" s="138"/>
      <c r="D39" s="39"/>
      <c r="E39" s="40"/>
      <c r="F39" s="41"/>
      <c r="G39" s="7"/>
      <c r="H39" s="138"/>
      <c r="I39" s="39"/>
      <c r="J39" s="40"/>
      <c r="K39" s="50"/>
      <c r="L39" s="8"/>
      <c r="M39" s="138"/>
      <c r="N39" s="39"/>
      <c r="O39" s="40"/>
      <c r="P39" s="50"/>
      <c r="Q39" s="8"/>
      <c r="R39" s="138"/>
      <c r="S39" s="39"/>
      <c r="T39" s="40"/>
      <c r="U39" s="49"/>
      <c r="V39" s="8"/>
      <c r="W39" s="138"/>
      <c r="X39" s="39"/>
      <c r="Y39" s="40"/>
      <c r="Z39" s="49"/>
      <c r="AA39" s="8"/>
      <c r="AB39" s="75" t="s">
        <v>368</v>
      </c>
      <c r="AF39" s="32"/>
    </row>
    <row r="40" spans="1:32" s="4" customFormat="1" ht="15" customHeight="1">
      <c r="A40" s="162"/>
      <c r="B40" s="153"/>
      <c r="C40" s="138"/>
      <c r="D40" s="39"/>
      <c r="E40" s="40"/>
      <c r="F40" s="41"/>
      <c r="G40" s="7"/>
      <c r="H40" s="138"/>
      <c r="I40" s="39"/>
      <c r="J40" s="40"/>
      <c r="K40" s="50"/>
      <c r="L40" s="8"/>
      <c r="M40" s="138"/>
      <c r="N40" s="39"/>
      <c r="O40" s="40"/>
      <c r="P40" s="50"/>
      <c r="Q40" s="8"/>
      <c r="R40" s="138"/>
      <c r="S40" s="39"/>
      <c r="T40" s="40"/>
      <c r="U40" s="50"/>
      <c r="V40" s="8"/>
      <c r="W40" s="138"/>
      <c r="X40" s="39"/>
      <c r="Y40" s="40"/>
      <c r="Z40" s="50"/>
      <c r="AA40" s="8"/>
      <c r="AB40" s="76"/>
      <c r="AF40" s="32"/>
    </row>
    <row r="41" spans="1:28" s="4" customFormat="1" ht="15" customHeight="1">
      <c r="A41" s="43"/>
      <c r="B41" s="154"/>
      <c r="C41" s="155"/>
      <c r="D41" s="156"/>
      <c r="E41" s="157"/>
      <c r="F41" s="158"/>
      <c r="G41" s="159"/>
      <c r="H41" s="155"/>
      <c r="I41" s="156"/>
      <c r="J41" s="157"/>
      <c r="K41" s="161"/>
      <c r="L41" s="160"/>
      <c r="M41" s="155"/>
      <c r="N41" s="156"/>
      <c r="O41" s="157"/>
      <c r="P41" s="161"/>
      <c r="Q41" s="160"/>
      <c r="R41" s="155"/>
      <c r="S41" s="156"/>
      <c r="T41" s="157"/>
      <c r="U41" s="161"/>
      <c r="V41" s="160"/>
      <c r="W41" s="155"/>
      <c r="X41" s="156"/>
      <c r="Y41" s="157"/>
      <c r="Z41" s="161"/>
      <c r="AA41" s="160"/>
      <c r="AB41" s="76"/>
    </row>
    <row r="42" spans="1:28" s="4" customFormat="1" ht="15" customHeight="1">
      <c r="A42" s="44"/>
      <c r="B42" s="45"/>
      <c r="C42" s="151"/>
      <c r="D42" s="29" t="str">
        <f>CONCATENATE(FIXED(COUNTA(D28:D40),0,0),"　店")</f>
        <v>11　店</v>
      </c>
      <c r="E42" s="144"/>
      <c r="F42" s="47">
        <f>SUM(F28:F40)</f>
        <v>23000</v>
      </c>
      <c r="G42" s="54">
        <f>SUM(G28:G40)</f>
        <v>0</v>
      </c>
      <c r="H42" s="151"/>
      <c r="I42" s="29" t="str">
        <f>CONCATENATE(FIXED(COUNTA(I28:I40),0,0),"　店")</f>
        <v>4　店</v>
      </c>
      <c r="J42" s="144"/>
      <c r="K42" s="51">
        <f>SUM(K28:K40)</f>
        <v>3700</v>
      </c>
      <c r="L42" s="53">
        <f>SUM(L28:L40)</f>
        <v>0</v>
      </c>
      <c r="M42" s="151"/>
      <c r="N42" s="29" t="str">
        <f>CONCATENATE(FIXED(COUNTA(N28:N40),0,0),"　店")</f>
        <v>0　店</v>
      </c>
      <c r="O42" s="144"/>
      <c r="P42" s="51">
        <f>SUM(P28:P40)</f>
        <v>0</v>
      </c>
      <c r="Q42" s="53">
        <f>SUM(Q28:Q40)</f>
        <v>0</v>
      </c>
      <c r="R42" s="151"/>
      <c r="S42" s="29" t="str">
        <f>CONCATENATE(FIXED(COUNTA(S28:S40),0,0),"　店")</f>
        <v>2　店</v>
      </c>
      <c r="T42" s="144"/>
      <c r="U42" s="51">
        <f>SUM(U28:U40)</f>
        <v>950</v>
      </c>
      <c r="V42" s="53">
        <f>SUM(V28:V40)</f>
        <v>0</v>
      </c>
      <c r="W42" s="151"/>
      <c r="X42" s="29" t="str">
        <f>CONCATENATE(FIXED(COUNTA(X28:X40),0,0),"　店")</f>
        <v>0　店</v>
      </c>
      <c r="Y42" s="144"/>
      <c r="Z42" s="51">
        <f>SUM(Z28:Z40)</f>
        <v>0</v>
      </c>
      <c r="AA42" s="53">
        <f>SUM(AA28:AA40)</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1006</v>
      </c>
      <c r="B45" s="77"/>
      <c r="D45" s="77"/>
      <c r="E45" s="77"/>
      <c r="F45" s="61"/>
      <c r="AB45" s="79" t="s">
        <v>16</v>
      </c>
    </row>
    <row r="46" spans="1:28" ht="22.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47" sheet="1" objects="1" scenarios="1" formatCells="0"/>
  <mergeCells count="33">
    <mergeCell ref="B1:G2"/>
    <mergeCell ref="H1:I1"/>
    <mergeCell ref="J1:U1"/>
    <mergeCell ref="W1:AA1"/>
    <mergeCell ref="H2:I2"/>
    <mergeCell ref="J2:U2"/>
    <mergeCell ref="W2:AA2"/>
    <mergeCell ref="B4:E4"/>
    <mergeCell ref="I4:J4"/>
    <mergeCell ref="L4:N4"/>
    <mergeCell ref="B5:F5"/>
    <mergeCell ref="I5:K5"/>
    <mergeCell ref="N5:P5"/>
    <mergeCell ref="S15:U15"/>
    <mergeCell ref="X15:Z15"/>
    <mergeCell ref="B26:E26"/>
    <mergeCell ref="I26:J26"/>
    <mergeCell ref="L26:N26"/>
    <mergeCell ref="S5:U5"/>
    <mergeCell ref="X5:Z5"/>
    <mergeCell ref="B14:E14"/>
    <mergeCell ref="I14:J14"/>
    <mergeCell ref="L14:N14"/>
    <mergeCell ref="A46:AB46"/>
    <mergeCell ref="A6:A7"/>
    <mergeCell ref="B27:F27"/>
    <mergeCell ref="I27:K27"/>
    <mergeCell ref="N27:P27"/>
    <mergeCell ref="S27:U27"/>
    <mergeCell ref="X27:Z27"/>
    <mergeCell ref="B15:F15"/>
    <mergeCell ref="I15:K15"/>
    <mergeCell ref="N15:P15"/>
  </mergeCells>
  <dataValidations count="2">
    <dataValidation type="whole" operator="lessThanOrEqual" allowBlank="1" showInputMessage="1" showErrorMessage="1" sqref="AA6:AA11 G6:G11 L6:L11 Q6:Q11 V6:V11 G16:G23 AA16:AA23 V16:V23 Q16:Q23 L16:L23 V28:V41 AA28:AA41 G28:G41 L28:L41 Q28:Q41">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28"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SUM(I4,I24)</f>
        <v>0</v>
      </c>
      <c r="X2" s="368"/>
      <c r="Y2" s="368"/>
      <c r="Z2" s="368"/>
      <c r="AA2" s="36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5" t="s">
        <v>369</v>
      </c>
      <c r="C4" s="355"/>
      <c r="D4" s="355"/>
      <c r="E4" s="355"/>
      <c r="F4" s="19"/>
      <c r="G4" s="20" t="s">
        <v>4</v>
      </c>
      <c r="H4" s="21"/>
      <c r="I4" s="356">
        <f>SUM(G22,L22,Q22,V22,AA22)</f>
        <v>0</v>
      </c>
      <c r="J4" s="356"/>
      <c r="K4" s="22" t="s">
        <v>19</v>
      </c>
      <c r="L4" s="357">
        <f>SUM(F22,K22,P22,U22,Z22)</f>
        <v>15000</v>
      </c>
      <c r="M4" s="357"/>
      <c r="N4" s="357"/>
      <c r="O4" s="23"/>
      <c r="P4" s="24"/>
      <c r="Q4" s="24"/>
      <c r="R4" s="24"/>
      <c r="S4" s="24"/>
      <c r="T4" s="25"/>
    </row>
    <row r="5" spans="1:28"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row>
    <row r="6" spans="1:32" s="4" customFormat="1" ht="15" customHeight="1">
      <c r="A6" s="377" t="s">
        <v>383</v>
      </c>
      <c r="B6" s="153" t="s">
        <v>12</v>
      </c>
      <c r="C6" s="137" t="s">
        <v>371</v>
      </c>
      <c r="D6" s="35" t="s">
        <v>377</v>
      </c>
      <c r="E6" s="36" t="s">
        <v>31</v>
      </c>
      <c r="F6" s="37">
        <v>4650</v>
      </c>
      <c r="G6" s="5"/>
      <c r="H6" s="140">
        <v>230240202010</v>
      </c>
      <c r="I6" s="35" t="s">
        <v>378</v>
      </c>
      <c r="J6" s="36"/>
      <c r="K6" s="48">
        <v>1400</v>
      </c>
      <c r="L6" s="6"/>
      <c r="M6" s="140"/>
      <c r="N6" s="35"/>
      <c r="O6" s="36"/>
      <c r="P6" s="48"/>
      <c r="Q6" s="6"/>
      <c r="R6" s="140"/>
      <c r="S6" s="35"/>
      <c r="T6" s="36"/>
      <c r="U6" s="48"/>
      <c r="V6" s="6"/>
      <c r="W6" s="140"/>
      <c r="X6" s="35"/>
      <c r="Y6" s="36"/>
      <c r="Z6" s="48"/>
      <c r="AA6" s="6"/>
      <c r="AB6" s="147" t="s">
        <v>984</v>
      </c>
      <c r="AF6" s="32"/>
    </row>
    <row r="7" spans="1:32" s="4" customFormat="1" ht="15" customHeight="1">
      <c r="A7" s="378"/>
      <c r="B7" s="153"/>
      <c r="C7" s="138" t="s">
        <v>372</v>
      </c>
      <c r="D7" s="39" t="s">
        <v>378</v>
      </c>
      <c r="E7" s="40" t="s">
        <v>31</v>
      </c>
      <c r="F7" s="41">
        <v>2800</v>
      </c>
      <c r="G7" s="7"/>
      <c r="H7" s="138"/>
      <c r="I7" s="39"/>
      <c r="J7" s="40"/>
      <c r="K7" s="49"/>
      <c r="L7" s="8"/>
      <c r="M7" s="138"/>
      <c r="N7" s="39"/>
      <c r="O7" s="40"/>
      <c r="P7" s="52"/>
      <c r="Q7" s="8"/>
      <c r="R7" s="138"/>
      <c r="S7" s="39"/>
      <c r="T7" s="40"/>
      <c r="U7" s="50"/>
      <c r="V7" s="8"/>
      <c r="W7" s="138"/>
      <c r="X7" s="39"/>
      <c r="Y7" s="40"/>
      <c r="Z7" s="50"/>
      <c r="AA7" s="8"/>
      <c r="AB7" s="75" t="s">
        <v>1003</v>
      </c>
      <c r="AF7" s="32"/>
    </row>
    <row r="8" spans="1:32" s="4" customFormat="1" ht="15" customHeight="1">
      <c r="A8" s="378"/>
      <c r="B8" s="153"/>
      <c r="C8" s="138" t="s">
        <v>373</v>
      </c>
      <c r="D8" s="39" t="s">
        <v>379</v>
      </c>
      <c r="E8" s="40" t="s">
        <v>31</v>
      </c>
      <c r="F8" s="41">
        <v>1150</v>
      </c>
      <c r="G8" s="7"/>
      <c r="H8" s="138"/>
      <c r="I8" s="39"/>
      <c r="J8" s="40"/>
      <c r="K8" s="50"/>
      <c r="L8" s="8"/>
      <c r="M8" s="138"/>
      <c r="N8" s="39"/>
      <c r="O8" s="40"/>
      <c r="P8" s="50"/>
      <c r="Q8" s="8"/>
      <c r="R8" s="138"/>
      <c r="S8" s="39"/>
      <c r="T8" s="40"/>
      <c r="U8" s="49"/>
      <c r="V8" s="8"/>
      <c r="W8" s="138"/>
      <c r="X8" s="39"/>
      <c r="Y8" s="40"/>
      <c r="Z8" s="49"/>
      <c r="AA8" s="8"/>
      <c r="AB8" s="75" t="s">
        <v>948</v>
      </c>
      <c r="AF8" s="32"/>
    </row>
    <row r="9" spans="1:32" s="4" customFormat="1" ht="15" customHeight="1">
      <c r="A9" s="379"/>
      <c r="B9" s="173" t="s">
        <v>32</v>
      </c>
      <c r="C9" s="139" t="s">
        <v>374</v>
      </c>
      <c r="D9" s="85" t="s">
        <v>380</v>
      </c>
      <c r="E9" s="86" t="s">
        <v>31</v>
      </c>
      <c r="F9" s="222">
        <v>1400</v>
      </c>
      <c r="G9" s="88"/>
      <c r="H9" s="139"/>
      <c r="I9" s="85"/>
      <c r="J9" s="86"/>
      <c r="K9" s="90"/>
      <c r="L9" s="89"/>
      <c r="M9" s="139"/>
      <c r="N9" s="85"/>
      <c r="O9" s="86"/>
      <c r="P9" s="90"/>
      <c r="Q9" s="89"/>
      <c r="R9" s="139"/>
      <c r="S9" s="85"/>
      <c r="T9" s="86"/>
      <c r="U9" s="225"/>
      <c r="V9" s="89"/>
      <c r="W9" s="139"/>
      <c r="X9" s="85"/>
      <c r="Y9" s="86"/>
      <c r="Z9" s="225"/>
      <c r="AA9" s="89"/>
      <c r="AB9" s="75"/>
      <c r="AF9" s="32"/>
    </row>
    <row r="10" spans="1:32" s="4" customFormat="1" ht="15" customHeight="1">
      <c r="A10" s="377" t="s">
        <v>384</v>
      </c>
      <c r="B10" s="168"/>
      <c r="C10" s="140" t="s">
        <v>375</v>
      </c>
      <c r="D10" s="35" t="s">
        <v>381</v>
      </c>
      <c r="E10" s="36" t="s">
        <v>31</v>
      </c>
      <c r="F10" s="37">
        <v>2300</v>
      </c>
      <c r="G10" s="5"/>
      <c r="H10" s="140"/>
      <c r="I10" s="35"/>
      <c r="J10" s="36"/>
      <c r="K10" s="218"/>
      <c r="L10" s="6"/>
      <c r="M10" s="140"/>
      <c r="N10" s="35"/>
      <c r="O10" s="36"/>
      <c r="P10" s="218"/>
      <c r="Q10" s="6"/>
      <c r="R10" s="140"/>
      <c r="S10" s="35"/>
      <c r="T10" s="36"/>
      <c r="U10" s="218"/>
      <c r="V10" s="6"/>
      <c r="W10" s="140"/>
      <c r="X10" s="35"/>
      <c r="Y10" s="36"/>
      <c r="Z10" s="218"/>
      <c r="AA10" s="6"/>
      <c r="AB10" s="76" t="s">
        <v>385</v>
      </c>
      <c r="AF10" s="32"/>
    </row>
    <row r="11" spans="1:32" s="4" customFormat="1" ht="15" customHeight="1">
      <c r="A11" s="385"/>
      <c r="B11" s="219"/>
      <c r="C11" s="155" t="s">
        <v>376</v>
      </c>
      <c r="D11" s="156" t="s">
        <v>382</v>
      </c>
      <c r="E11" s="157" t="s">
        <v>31</v>
      </c>
      <c r="F11" s="224">
        <v>1300</v>
      </c>
      <c r="G11" s="159"/>
      <c r="H11" s="155"/>
      <c r="I11" s="156"/>
      <c r="J11" s="157"/>
      <c r="K11" s="161"/>
      <c r="L11" s="160"/>
      <c r="M11" s="155"/>
      <c r="N11" s="156"/>
      <c r="O11" s="157"/>
      <c r="P11" s="161"/>
      <c r="Q11" s="160"/>
      <c r="R11" s="155"/>
      <c r="S11" s="156"/>
      <c r="T11" s="157"/>
      <c r="U11" s="161"/>
      <c r="V11" s="160"/>
      <c r="W11" s="155"/>
      <c r="X11" s="156"/>
      <c r="Y11" s="157"/>
      <c r="Z11" s="161"/>
      <c r="AA11" s="160"/>
      <c r="AB11" s="76" t="s">
        <v>1004</v>
      </c>
      <c r="AF11" s="32"/>
    </row>
    <row r="12" spans="1:32" s="4" customFormat="1" ht="15" customHeight="1">
      <c r="A12" s="91"/>
      <c r="B12" s="69"/>
      <c r="C12" s="137"/>
      <c r="D12" s="70"/>
      <c r="E12" s="143"/>
      <c r="F12" s="223"/>
      <c r="G12" s="93"/>
      <c r="H12" s="137"/>
      <c r="I12" s="70"/>
      <c r="J12" s="143"/>
      <c r="K12" s="212"/>
      <c r="L12" s="95"/>
      <c r="M12" s="137"/>
      <c r="N12" s="70"/>
      <c r="O12" s="143"/>
      <c r="P12" s="212"/>
      <c r="Q12" s="95"/>
      <c r="R12" s="137"/>
      <c r="S12" s="70"/>
      <c r="T12" s="143"/>
      <c r="U12" s="212"/>
      <c r="V12" s="95"/>
      <c r="W12" s="137"/>
      <c r="X12" s="70"/>
      <c r="Y12" s="143"/>
      <c r="Z12" s="212"/>
      <c r="AA12" s="95"/>
      <c r="AB12" s="76" t="s">
        <v>949</v>
      </c>
      <c r="AF12" s="32"/>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t="s">
        <v>35</v>
      </c>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5"/>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49"/>
      <c r="V16" s="8"/>
      <c r="W16" s="138"/>
      <c r="X16" s="39"/>
      <c r="Y16" s="40"/>
      <c r="Z16" s="49"/>
      <c r="AA16" s="8"/>
      <c r="AB16" s="76"/>
      <c r="AF16" s="32"/>
    </row>
    <row r="17" spans="1:28" s="4" customFormat="1" ht="15" customHeight="1">
      <c r="A17" s="38"/>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5"/>
    </row>
    <row r="18" spans="1:28" s="4" customFormat="1" ht="15" customHeight="1">
      <c r="A18" s="38"/>
      <c r="B18" s="34"/>
      <c r="C18" s="138"/>
      <c r="D18" s="39"/>
      <c r="E18" s="40"/>
      <c r="F18" s="42"/>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2"/>
      <c r="G19" s="7"/>
      <c r="H19" s="138"/>
      <c r="I19" s="39"/>
      <c r="J19" s="40"/>
      <c r="K19" s="50"/>
      <c r="L19" s="8"/>
      <c r="M19" s="138"/>
      <c r="N19" s="39"/>
      <c r="O19" s="40"/>
      <c r="P19" s="50"/>
      <c r="Q19" s="8"/>
      <c r="R19" s="138"/>
      <c r="S19" s="39"/>
      <c r="T19" s="40"/>
      <c r="U19" s="50"/>
      <c r="V19" s="8"/>
      <c r="W19" s="138"/>
      <c r="X19" s="39"/>
      <c r="Y19" s="40"/>
      <c r="Z19" s="50"/>
      <c r="AA19" s="8"/>
      <c r="AB19" s="75"/>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6"/>
    </row>
    <row r="21" spans="1:28" s="4" customFormat="1" ht="15" customHeight="1">
      <c r="A21" s="43"/>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4"/>
      <c r="B22" s="45"/>
      <c r="C22" s="151"/>
      <c r="D22" s="29" t="str">
        <f>CONCATENATE(FIXED(COUNTA(D6:D21),0,0),"　店")</f>
        <v>6　店</v>
      </c>
      <c r="E22" s="144"/>
      <c r="F22" s="47">
        <f>SUM(F6:F21)</f>
        <v>13600</v>
      </c>
      <c r="G22" s="54">
        <f>SUM(G6:G21)</f>
        <v>0</v>
      </c>
      <c r="H22" s="151"/>
      <c r="I22" s="29" t="str">
        <f>CONCATENATE(FIXED(COUNTA(I6:I21),0,0),"　店")</f>
        <v>1　店</v>
      </c>
      <c r="J22" s="144"/>
      <c r="K22" s="51">
        <f>SUM(K6:K21)</f>
        <v>1400</v>
      </c>
      <c r="L22" s="53">
        <f>SUM(L6:L21)</f>
        <v>0</v>
      </c>
      <c r="M22" s="151"/>
      <c r="N22" s="29" t="str">
        <f>CONCATENATE(FIXED(COUNTA(N6:N21),0,0),"　店")</f>
        <v>0　店</v>
      </c>
      <c r="O22" s="144"/>
      <c r="P22" s="51">
        <f>SUM(P6:P21)</f>
        <v>0</v>
      </c>
      <c r="Q22" s="53">
        <f>SUM(Q6:Q21)</f>
        <v>0</v>
      </c>
      <c r="R22" s="151"/>
      <c r="S22" s="29" t="str">
        <f>CONCATENATE(FIXED(COUNTA(S6:S21),0,0),"　店")</f>
        <v>0　店</v>
      </c>
      <c r="T22" s="144"/>
      <c r="U22" s="51">
        <f>SUM(U6:U21)</f>
        <v>0</v>
      </c>
      <c r="V22" s="53">
        <f>SUM(V6:V21)</f>
        <v>0</v>
      </c>
      <c r="W22" s="151"/>
      <c r="X22" s="29" t="str">
        <f>CONCATENATE(FIXED(COUNTA(X6:X21),0,0),"　店")</f>
        <v>0　店</v>
      </c>
      <c r="Y22" s="144"/>
      <c r="Z22" s="51">
        <f>SUM(Z6:Z21)</f>
        <v>0</v>
      </c>
      <c r="AA22" s="53">
        <f>SUM(AA6:AA21)</f>
        <v>0</v>
      </c>
      <c r="AB22" s="56"/>
    </row>
    <row r="23" spans="2:28" s="32" customFormat="1" ht="12" customHeight="1">
      <c r="B23" s="62"/>
      <c r="C23" s="57"/>
      <c r="D23" s="58"/>
      <c r="E23" s="58"/>
      <c r="F23" s="59"/>
      <c r="G23" s="60"/>
      <c r="H23" s="57"/>
      <c r="I23" s="63"/>
      <c r="J23" s="58"/>
      <c r="K23" s="60"/>
      <c r="L23" s="60"/>
      <c r="M23" s="57"/>
      <c r="N23" s="58"/>
      <c r="O23" s="58"/>
      <c r="P23" s="60"/>
      <c r="Q23" s="57"/>
      <c r="R23" s="57"/>
      <c r="S23" s="58"/>
      <c r="T23" s="58"/>
      <c r="U23" s="60"/>
      <c r="V23" s="60"/>
      <c r="W23" s="57"/>
      <c r="X23" s="58"/>
      <c r="Y23" s="58"/>
      <c r="Z23" s="60"/>
      <c r="AA23" s="60"/>
      <c r="AB23" s="64"/>
    </row>
    <row r="24" spans="2:15" s="32" customFormat="1" ht="24.75" customHeight="1">
      <c r="B24" s="355" t="s">
        <v>370</v>
      </c>
      <c r="C24" s="355"/>
      <c r="D24" s="355"/>
      <c r="E24" s="355"/>
      <c r="F24" s="19"/>
      <c r="G24" s="20" t="s">
        <v>4</v>
      </c>
      <c r="H24" s="21"/>
      <c r="I24" s="356">
        <f>SUM(G43,L43,Q43,V43,AA43)</f>
        <v>0</v>
      </c>
      <c r="J24" s="356"/>
      <c r="K24" s="22" t="s">
        <v>19</v>
      </c>
      <c r="L24" s="357">
        <f>SUM(F43,K43,P43,U43,Z43)</f>
        <v>21800</v>
      </c>
      <c r="M24" s="357"/>
      <c r="N24" s="357"/>
      <c r="O24" s="65"/>
    </row>
    <row r="25" spans="1:28" s="32" customFormat="1" ht="16.5" customHeight="1">
      <c r="A25" s="27" t="s">
        <v>21</v>
      </c>
      <c r="B25" s="358" t="s">
        <v>15</v>
      </c>
      <c r="C25" s="359"/>
      <c r="D25" s="359"/>
      <c r="E25" s="359"/>
      <c r="F25" s="359"/>
      <c r="G25" s="28" t="s">
        <v>20</v>
      </c>
      <c r="H25" s="29"/>
      <c r="I25" s="353" t="s">
        <v>7</v>
      </c>
      <c r="J25" s="353"/>
      <c r="K25" s="353"/>
      <c r="L25" s="30" t="s">
        <v>20</v>
      </c>
      <c r="M25" s="29"/>
      <c r="N25" s="353" t="s">
        <v>8</v>
      </c>
      <c r="O25" s="353"/>
      <c r="P25" s="353"/>
      <c r="Q25" s="30" t="s">
        <v>20</v>
      </c>
      <c r="R25" s="29"/>
      <c r="S25" s="353" t="s">
        <v>9</v>
      </c>
      <c r="T25" s="353"/>
      <c r="U25" s="353"/>
      <c r="V25" s="30" t="s">
        <v>20</v>
      </c>
      <c r="W25" s="29"/>
      <c r="X25" s="353"/>
      <c r="Y25" s="353"/>
      <c r="Z25" s="353"/>
      <c r="AA25" s="30"/>
      <c r="AB25" s="31" t="s">
        <v>11</v>
      </c>
    </row>
    <row r="26" spans="1:28" s="4" customFormat="1" ht="15" customHeight="1">
      <c r="A26" s="33"/>
      <c r="B26" s="66"/>
      <c r="C26" s="140" t="s">
        <v>386</v>
      </c>
      <c r="D26" s="35" t="s">
        <v>394</v>
      </c>
      <c r="E26" s="36" t="s">
        <v>31</v>
      </c>
      <c r="F26" s="67">
        <v>5650</v>
      </c>
      <c r="G26" s="5"/>
      <c r="H26" s="140" t="s">
        <v>402</v>
      </c>
      <c r="I26" s="35" t="s">
        <v>403</v>
      </c>
      <c r="J26" s="36"/>
      <c r="K26" s="48">
        <v>1300</v>
      </c>
      <c r="L26" s="6"/>
      <c r="M26" s="152"/>
      <c r="N26" s="71"/>
      <c r="O26" s="150"/>
      <c r="P26" s="72"/>
      <c r="Q26" s="6"/>
      <c r="R26" s="140">
        <v>230210405001</v>
      </c>
      <c r="S26" s="35" t="s">
        <v>394</v>
      </c>
      <c r="T26" s="36"/>
      <c r="U26" s="73">
        <v>650</v>
      </c>
      <c r="V26" s="6"/>
      <c r="W26" s="140"/>
      <c r="X26" s="35"/>
      <c r="Y26" s="36"/>
      <c r="Z26" s="73"/>
      <c r="AA26" s="6"/>
      <c r="AB26" s="146"/>
    </row>
    <row r="27" spans="1:28" s="4" customFormat="1" ht="15" customHeight="1">
      <c r="A27" s="166"/>
      <c r="B27" s="34"/>
      <c r="C27" s="138" t="s">
        <v>387</v>
      </c>
      <c r="D27" s="39" t="s">
        <v>395</v>
      </c>
      <c r="E27" s="40" t="s">
        <v>31</v>
      </c>
      <c r="F27" s="68">
        <v>1400</v>
      </c>
      <c r="G27" s="7"/>
      <c r="H27" s="138" t="s">
        <v>404</v>
      </c>
      <c r="I27" s="39" t="s">
        <v>405</v>
      </c>
      <c r="J27" s="40"/>
      <c r="K27" s="50">
        <v>1200</v>
      </c>
      <c r="L27" s="8"/>
      <c r="M27" s="138"/>
      <c r="N27" s="39"/>
      <c r="O27" s="40"/>
      <c r="P27" s="50"/>
      <c r="Q27" s="8"/>
      <c r="R27" s="138"/>
      <c r="S27" s="39"/>
      <c r="T27" s="40"/>
      <c r="U27" s="50"/>
      <c r="V27" s="8"/>
      <c r="W27" s="138"/>
      <c r="X27" s="39"/>
      <c r="Y27" s="40"/>
      <c r="Z27" s="50"/>
      <c r="AA27" s="8"/>
      <c r="AB27" s="75"/>
    </row>
    <row r="28" spans="1:28" s="4" customFormat="1" ht="15" customHeight="1">
      <c r="A28" s="166"/>
      <c r="B28" s="34"/>
      <c r="C28" s="138" t="s">
        <v>388</v>
      </c>
      <c r="D28" s="39" t="s">
        <v>396</v>
      </c>
      <c r="E28" s="40" t="s">
        <v>31</v>
      </c>
      <c r="F28" s="68">
        <v>1950</v>
      </c>
      <c r="G28" s="7"/>
      <c r="H28" s="138" t="s">
        <v>406</v>
      </c>
      <c r="I28" s="39" t="s">
        <v>407</v>
      </c>
      <c r="J28" s="40"/>
      <c r="K28" s="50">
        <v>1100</v>
      </c>
      <c r="L28" s="8"/>
      <c r="M28" s="138"/>
      <c r="N28" s="39"/>
      <c r="O28" s="40"/>
      <c r="P28" s="50"/>
      <c r="Q28" s="8"/>
      <c r="R28" s="138"/>
      <c r="S28" s="39"/>
      <c r="T28" s="40"/>
      <c r="U28" s="50"/>
      <c r="V28" s="8"/>
      <c r="W28" s="138"/>
      <c r="X28" s="39"/>
      <c r="Y28" s="40"/>
      <c r="Z28" s="50"/>
      <c r="AA28" s="8"/>
      <c r="AB28" s="75"/>
    </row>
    <row r="29" spans="1:28" s="4" customFormat="1" ht="15" customHeight="1">
      <c r="A29" s="38"/>
      <c r="B29" s="34"/>
      <c r="C29" s="138" t="s">
        <v>389</v>
      </c>
      <c r="D29" s="39" t="s">
        <v>397</v>
      </c>
      <c r="E29" s="40" t="s">
        <v>31</v>
      </c>
      <c r="F29" s="42">
        <v>2150</v>
      </c>
      <c r="G29" s="7"/>
      <c r="H29" s="138"/>
      <c r="I29" s="39"/>
      <c r="J29" s="40"/>
      <c r="K29" s="50"/>
      <c r="L29" s="8"/>
      <c r="M29" s="138"/>
      <c r="N29" s="39"/>
      <c r="O29" s="40"/>
      <c r="P29" s="50"/>
      <c r="Q29" s="8"/>
      <c r="R29" s="138"/>
      <c r="S29" s="39"/>
      <c r="T29" s="40"/>
      <c r="U29" s="50"/>
      <c r="V29" s="8"/>
      <c r="W29" s="138"/>
      <c r="X29" s="39"/>
      <c r="Y29" s="40"/>
      <c r="Z29" s="50"/>
      <c r="AA29" s="8"/>
      <c r="AB29" s="75"/>
    </row>
    <row r="30" spans="1:28" s="4" customFormat="1" ht="15" customHeight="1">
      <c r="A30" s="38"/>
      <c r="B30" s="34"/>
      <c r="C30" s="138" t="s">
        <v>390</v>
      </c>
      <c r="D30" s="39" t="s">
        <v>398</v>
      </c>
      <c r="E30" s="40" t="s">
        <v>31</v>
      </c>
      <c r="F30" s="42">
        <v>1750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391</v>
      </c>
      <c r="D31" s="39" t="s">
        <v>399</v>
      </c>
      <c r="E31" s="40" t="s">
        <v>31</v>
      </c>
      <c r="F31" s="42">
        <v>1550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392</v>
      </c>
      <c r="D32" s="39" t="s">
        <v>400</v>
      </c>
      <c r="E32" s="40" t="s">
        <v>31</v>
      </c>
      <c r="F32" s="42">
        <v>1350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393</v>
      </c>
      <c r="D33" s="39" t="s">
        <v>401</v>
      </c>
      <c r="E33" s="40" t="s">
        <v>31</v>
      </c>
      <c r="F33" s="42">
        <v>1750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39"/>
      <c r="E34" s="40"/>
      <c r="F34" s="42"/>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39"/>
      <c r="E35" s="40"/>
      <c r="F35" s="42"/>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39"/>
      <c r="E36" s="40"/>
      <c r="F36" s="42"/>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CONCATENATE(FIXED(COUNTA(D26:D42),0,0),"　店")</f>
        <v>8　店</v>
      </c>
      <c r="E43" s="144"/>
      <c r="F43" s="47">
        <f>SUM(F26:F42)</f>
        <v>17550</v>
      </c>
      <c r="G43" s="54">
        <f>SUM(G26:G42)</f>
        <v>0</v>
      </c>
      <c r="H43" s="151"/>
      <c r="I43" s="29" t="str">
        <f>CONCATENATE(FIXED(COUNTA(I26:I42),0,0),"　店")</f>
        <v>3　店</v>
      </c>
      <c r="J43" s="144"/>
      <c r="K43" s="51">
        <f>SUM(K26:K42)</f>
        <v>3600</v>
      </c>
      <c r="L43" s="53">
        <f>SUM(L26:L42)</f>
        <v>0</v>
      </c>
      <c r="M43" s="151"/>
      <c r="N43" s="29" t="str">
        <f>CONCATENATE(FIXED(COUNTA(N26:N42),0,0),"　店")</f>
        <v>0　店</v>
      </c>
      <c r="O43" s="144"/>
      <c r="P43" s="51">
        <f>SUM(P26:P42)</f>
        <v>0</v>
      </c>
      <c r="Q43" s="53">
        <f>SUM(Q26:Q42)</f>
        <v>0</v>
      </c>
      <c r="R43" s="151"/>
      <c r="S43" s="29" t="str">
        <f>CONCATENATE(FIXED(COUNTA(S26:S42),0,0),"　店")</f>
        <v>1　店</v>
      </c>
      <c r="T43" s="144"/>
      <c r="U43" s="51">
        <f>SUM(U26:U42)</f>
        <v>650</v>
      </c>
      <c r="V43" s="53">
        <f>SUM(V26:V42)</f>
        <v>0</v>
      </c>
      <c r="W43" s="151"/>
      <c r="X43" s="29" t="str">
        <f>CONCATENATE(FIXED(COUNTA(X26:X42),0,0),"　店")</f>
        <v>0　店</v>
      </c>
      <c r="Y43" s="144"/>
      <c r="Z43" s="51">
        <f>SUM(Z26:Z42)</f>
        <v>0</v>
      </c>
      <c r="AA43" s="53">
        <f>SUM(AA26:AA42)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1006</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47" sheet="1" objects="1" scenarios="1" formatCells="0"/>
  <mergeCells count="26">
    <mergeCell ref="S5:U5"/>
    <mergeCell ref="X5:Z5"/>
    <mergeCell ref="B1:G2"/>
    <mergeCell ref="H1:I1"/>
    <mergeCell ref="J1:U1"/>
    <mergeCell ref="W1:AA1"/>
    <mergeCell ref="H2:I2"/>
    <mergeCell ref="J2:U2"/>
    <mergeCell ref="W2:AA2"/>
    <mergeCell ref="L24:N24"/>
    <mergeCell ref="B4:E4"/>
    <mergeCell ref="I4:J4"/>
    <mergeCell ref="L4:N4"/>
    <mergeCell ref="B5:F5"/>
    <mergeCell ref="I5:K5"/>
    <mergeCell ref="N5:P5"/>
    <mergeCell ref="A46:AB46"/>
    <mergeCell ref="A6:A9"/>
    <mergeCell ref="A10:A11"/>
    <mergeCell ref="B25:F25"/>
    <mergeCell ref="I25:K25"/>
    <mergeCell ref="N25:P25"/>
    <mergeCell ref="S25:U25"/>
    <mergeCell ref="X25:Z25"/>
    <mergeCell ref="B24:E24"/>
    <mergeCell ref="I24:J24"/>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26:AA42 V26:V42 Q26:Q42 L26:L42 G26:G42 AA6:AA21 V6:V21 Q6:Q21 L6:L21 G6:G21">
      <formula1>Z26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O16" sqref="O16"/>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28"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f>
        <v>0</v>
      </c>
      <c r="X2" s="368"/>
      <c r="Y2" s="368"/>
      <c r="Z2" s="368"/>
      <c r="AA2" s="36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5" t="s">
        <v>454</v>
      </c>
      <c r="C4" s="355"/>
      <c r="D4" s="355"/>
      <c r="E4" s="355"/>
      <c r="F4" s="19"/>
      <c r="G4" s="20" t="s">
        <v>4</v>
      </c>
      <c r="H4" s="21"/>
      <c r="I4" s="356">
        <f>SUM(G43,L43,Q43,V43,AA43)</f>
        <v>0</v>
      </c>
      <c r="J4" s="356"/>
      <c r="K4" s="22" t="s">
        <v>19</v>
      </c>
      <c r="L4" s="357">
        <f>SUM(F43,K43,P43,U43,Z43)</f>
        <v>40250</v>
      </c>
      <c r="M4" s="357"/>
      <c r="N4" s="357"/>
      <c r="O4" s="23"/>
      <c r="P4" s="24"/>
      <c r="Q4" s="24"/>
      <c r="R4" s="24"/>
      <c r="S4" s="24"/>
      <c r="T4" s="25"/>
    </row>
    <row r="5" spans="1:28"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row>
    <row r="6" spans="1:33" s="4" customFormat="1" ht="15" customHeight="1">
      <c r="A6" s="33"/>
      <c r="B6" s="34"/>
      <c r="C6" s="137" t="s">
        <v>409</v>
      </c>
      <c r="D6" s="142" t="s">
        <v>426</v>
      </c>
      <c r="E6" s="36" t="s">
        <v>31</v>
      </c>
      <c r="F6" s="37">
        <v>3750</v>
      </c>
      <c r="G6" s="5"/>
      <c r="H6" s="140" t="s">
        <v>443</v>
      </c>
      <c r="I6" s="35" t="s">
        <v>426</v>
      </c>
      <c r="J6" s="36"/>
      <c r="K6" s="48">
        <v>1700</v>
      </c>
      <c r="L6" s="6"/>
      <c r="M6" s="140"/>
      <c r="N6" s="35"/>
      <c r="O6" s="36"/>
      <c r="P6" s="48"/>
      <c r="Q6" s="6"/>
      <c r="R6" s="140" t="s">
        <v>448</v>
      </c>
      <c r="S6" s="35" t="s">
        <v>429</v>
      </c>
      <c r="T6" s="36"/>
      <c r="U6" s="48">
        <v>550</v>
      </c>
      <c r="V6" s="6"/>
      <c r="W6" s="140"/>
      <c r="X6" s="35"/>
      <c r="Y6" s="36"/>
      <c r="Z6" s="48"/>
      <c r="AA6" s="6"/>
      <c r="AB6" s="74"/>
      <c r="AG6" s="32"/>
    </row>
    <row r="7" spans="1:33" s="4" customFormat="1" ht="15" customHeight="1">
      <c r="A7" s="386" t="s">
        <v>452</v>
      </c>
      <c r="B7" s="153"/>
      <c r="C7" s="138" t="s">
        <v>410</v>
      </c>
      <c r="D7" s="100" t="s">
        <v>427</v>
      </c>
      <c r="E7" s="40" t="s">
        <v>31</v>
      </c>
      <c r="F7" s="41">
        <v>3050</v>
      </c>
      <c r="G7" s="7"/>
      <c r="H7" s="138" t="s">
        <v>444</v>
      </c>
      <c r="I7" s="39" t="s">
        <v>445</v>
      </c>
      <c r="J7" s="40"/>
      <c r="K7" s="49">
        <v>1150</v>
      </c>
      <c r="L7" s="8"/>
      <c r="M7" s="138"/>
      <c r="N7" s="39"/>
      <c r="O7" s="40"/>
      <c r="P7" s="52"/>
      <c r="Q7" s="8"/>
      <c r="R7" s="138" t="s">
        <v>449</v>
      </c>
      <c r="S7" s="39" t="s">
        <v>426</v>
      </c>
      <c r="T7" s="40"/>
      <c r="U7" s="50">
        <v>650</v>
      </c>
      <c r="V7" s="8"/>
      <c r="W7" s="138"/>
      <c r="X7" s="39"/>
      <c r="Y7" s="40"/>
      <c r="Z7" s="50"/>
      <c r="AA7" s="8"/>
      <c r="AB7" s="75"/>
      <c r="AG7" s="32"/>
    </row>
    <row r="8" spans="1:33" s="4" customFormat="1" ht="15" customHeight="1">
      <c r="A8" s="387"/>
      <c r="B8" s="153"/>
      <c r="C8" s="138" t="s">
        <v>411</v>
      </c>
      <c r="D8" s="100" t="s">
        <v>428</v>
      </c>
      <c r="E8" s="40" t="s">
        <v>31</v>
      </c>
      <c r="F8" s="41">
        <v>1750</v>
      </c>
      <c r="G8" s="7"/>
      <c r="H8" s="138" t="s">
        <v>446</v>
      </c>
      <c r="I8" s="39" t="s">
        <v>447</v>
      </c>
      <c r="J8" s="40"/>
      <c r="K8" s="50">
        <v>500</v>
      </c>
      <c r="L8" s="8"/>
      <c r="M8" s="138"/>
      <c r="N8" s="39"/>
      <c r="O8" s="40"/>
      <c r="P8" s="50"/>
      <c r="Q8" s="8"/>
      <c r="R8" s="138" t="s">
        <v>450</v>
      </c>
      <c r="S8" s="39" t="s">
        <v>445</v>
      </c>
      <c r="T8" s="40"/>
      <c r="U8" s="49">
        <v>600</v>
      </c>
      <c r="V8" s="8"/>
      <c r="W8" s="138"/>
      <c r="X8" s="39"/>
      <c r="Y8" s="40"/>
      <c r="Z8" s="49"/>
      <c r="AA8" s="8"/>
      <c r="AB8" s="75"/>
      <c r="AG8" s="32"/>
    </row>
    <row r="9" spans="1:33" s="4" customFormat="1" ht="15" customHeight="1">
      <c r="A9" s="314"/>
      <c r="B9" s="34"/>
      <c r="C9" s="138" t="s">
        <v>412</v>
      </c>
      <c r="D9" s="100" t="s">
        <v>429</v>
      </c>
      <c r="E9" s="40" t="s">
        <v>31</v>
      </c>
      <c r="F9" s="41">
        <v>1650</v>
      </c>
      <c r="G9" s="7"/>
      <c r="H9" s="138"/>
      <c r="I9" s="39"/>
      <c r="J9" s="40"/>
      <c r="K9" s="50"/>
      <c r="L9" s="8"/>
      <c r="M9" s="138"/>
      <c r="N9" s="39"/>
      <c r="O9" s="40"/>
      <c r="P9" s="50"/>
      <c r="Q9" s="8"/>
      <c r="R9" s="138"/>
      <c r="S9" s="39"/>
      <c r="T9" s="40"/>
      <c r="U9" s="49"/>
      <c r="V9" s="8"/>
      <c r="W9" s="138"/>
      <c r="X9" s="39"/>
      <c r="Y9" s="40"/>
      <c r="Z9" s="49"/>
      <c r="AA9" s="8"/>
      <c r="AB9" s="76"/>
      <c r="AG9" s="32"/>
    </row>
    <row r="10" spans="1:33" s="4" customFormat="1" ht="15" customHeight="1">
      <c r="A10" s="38"/>
      <c r="B10" s="34"/>
      <c r="C10" s="138" t="s">
        <v>413</v>
      </c>
      <c r="D10" s="100" t="s">
        <v>430</v>
      </c>
      <c r="E10" s="40" t="s">
        <v>31</v>
      </c>
      <c r="F10" s="41">
        <v>1500</v>
      </c>
      <c r="G10" s="7"/>
      <c r="H10" s="138"/>
      <c r="I10" s="39"/>
      <c r="J10" s="40"/>
      <c r="K10" s="50"/>
      <c r="L10" s="8"/>
      <c r="M10" s="138"/>
      <c r="N10" s="39"/>
      <c r="O10" s="40"/>
      <c r="P10" s="50"/>
      <c r="Q10" s="8"/>
      <c r="R10" s="138"/>
      <c r="S10" s="39"/>
      <c r="T10" s="40"/>
      <c r="U10" s="50"/>
      <c r="V10" s="8"/>
      <c r="W10" s="138"/>
      <c r="X10" s="39"/>
      <c r="Y10" s="40"/>
      <c r="Z10" s="50"/>
      <c r="AA10" s="8"/>
      <c r="AB10" s="76"/>
      <c r="AG10" s="32"/>
    </row>
    <row r="11" spans="1:33" s="4" customFormat="1" ht="15" customHeight="1">
      <c r="A11" s="38"/>
      <c r="B11" s="34"/>
      <c r="C11" s="138" t="s">
        <v>414</v>
      </c>
      <c r="D11" s="100" t="s">
        <v>431</v>
      </c>
      <c r="E11" s="40" t="s">
        <v>31</v>
      </c>
      <c r="F11" s="41">
        <v>1650</v>
      </c>
      <c r="G11" s="7"/>
      <c r="H11" s="138"/>
      <c r="I11" s="39"/>
      <c r="J11" s="40"/>
      <c r="K11" s="50"/>
      <c r="L11" s="8"/>
      <c r="M11" s="138"/>
      <c r="N11" s="39"/>
      <c r="O11" s="40"/>
      <c r="P11" s="50"/>
      <c r="Q11" s="8"/>
      <c r="R11" s="138"/>
      <c r="S11" s="39"/>
      <c r="T11" s="40"/>
      <c r="U11" s="50"/>
      <c r="V11" s="8"/>
      <c r="W11" s="138"/>
      <c r="X11" s="39"/>
      <c r="Y11" s="40"/>
      <c r="Z11" s="50"/>
      <c r="AA11" s="8"/>
      <c r="AB11" s="76"/>
      <c r="AG11" s="32"/>
    </row>
    <row r="12" spans="1:28" s="4" customFormat="1" ht="15" customHeight="1">
      <c r="A12" s="38"/>
      <c r="B12" s="34"/>
      <c r="C12" s="138" t="s">
        <v>415</v>
      </c>
      <c r="D12" s="100" t="s">
        <v>432</v>
      </c>
      <c r="E12" s="40" t="s">
        <v>31</v>
      </c>
      <c r="F12" s="41">
        <v>2200</v>
      </c>
      <c r="G12" s="7"/>
      <c r="H12" s="138"/>
      <c r="I12" s="39"/>
      <c r="J12" s="40"/>
      <c r="K12" s="50"/>
      <c r="L12" s="8"/>
      <c r="M12" s="138"/>
      <c r="N12" s="39"/>
      <c r="O12" s="40"/>
      <c r="P12" s="50"/>
      <c r="Q12" s="8"/>
      <c r="R12" s="138"/>
      <c r="S12" s="39"/>
      <c r="T12" s="40"/>
      <c r="U12" s="50"/>
      <c r="V12" s="8"/>
      <c r="W12" s="138"/>
      <c r="X12" s="39"/>
      <c r="Y12" s="40"/>
      <c r="Z12" s="50"/>
      <c r="AA12" s="8"/>
      <c r="AB12" s="76"/>
    </row>
    <row r="13" spans="1:28" s="4" customFormat="1" ht="15" customHeight="1">
      <c r="A13" s="38"/>
      <c r="B13" s="34"/>
      <c r="C13" s="138" t="s">
        <v>416</v>
      </c>
      <c r="D13" s="100" t="s">
        <v>433</v>
      </c>
      <c r="E13" s="40" t="s">
        <v>31</v>
      </c>
      <c r="F13" s="41">
        <v>1500</v>
      </c>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t="s">
        <v>453</v>
      </c>
      <c r="B14" s="34" t="s">
        <v>12</v>
      </c>
      <c r="C14" s="138" t="s">
        <v>417</v>
      </c>
      <c r="D14" s="100" t="s">
        <v>434</v>
      </c>
      <c r="E14" s="40" t="s">
        <v>31</v>
      </c>
      <c r="F14" s="41">
        <v>1050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t="s">
        <v>418</v>
      </c>
      <c r="D15" s="100" t="s">
        <v>435</v>
      </c>
      <c r="E15" s="40" t="s">
        <v>31</v>
      </c>
      <c r="F15" s="41">
        <v>4550</v>
      </c>
      <c r="G15" s="9"/>
      <c r="H15" s="138"/>
      <c r="I15" s="39"/>
      <c r="J15" s="40"/>
      <c r="K15" s="50"/>
      <c r="L15" s="8"/>
      <c r="M15" s="138"/>
      <c r="N15" s="39"/>
      <c r="O15" s="40"/>
      <c r="P15" s="50"/>
      <c r="Q15" s="8"/>
      <c r="R15" s="138"/>
      <c r="S15" s="39"/>
      <c r="T15" s="40"/>
      <c r="U15" s="50"/>
      <c r="V15" s="8"/>
      <c r="W15" s="138"/>
      <c r="X15" s="39"/>
      <c r="Y15" s="40"/>
      <c r="Z15" s="50"/>
      <c r="AA15" s="8"/>
      <c r="AB15" s="76" t="s">
        <v>451</v>
      </c>
    </row>
    <row r="16" spans="1:28" s="4" customFormat="1" ht="15" customHeight="1">
      <c r="A16" s="38"/>
      <c r="B16" s="34"/>
      <c r="C16" s="138" t="s">
        <v>419</v>
      </c>
      <c r="D16" s="100" t="s">
        <v>436</v>
      </c>
      <c r="E16" s="40" t="s">
        <v>31</v>
      </c>
      <c r="F16" s="41">
        <v>1400</v>
      </c>
      <c r="G16" s="7"/>
      <c r="H16" s="138"/>
      <c r="I16" s="39"/>
      <c r="J16" s="40"/>
      <c r="K16" s="50"/>
      <c r="L16" s="8"/>
      <c r="M16" s="138"/>
      <c r="N16" s="39"/>
      <c r="O16" s="40"/>
      <c r="P16" s="50"/>
      <c r="Q16" s="8"/>
      <c r="R16" s="138"/>
      <c r="S16" s="39"/>
      <c r="T16" s="40"/>
      <c r="U16" s="50"/>
      <c r="V16" s="8"/>
      <c r="W16" s="138"/>
      <c r="X16" s="39"/>
      <c r="Y16" s="40"/>
      <c r="Z16" s="50"/>
      <c r="AA16" s="8"/>
      <c r="AB16" s="75" t="s">
        <v>950</v>
      </c>
    </row>
    <row r="17" spans="1:28" s="4" customFormat="1" ht="15" customHeight="1">
      <c r="A17" s="38"/>
      <c r="B17" s="34"/>
      <c r="C17" s="138" t="s">
        <v>420</v>
      </c>
      <c r="D17" s="100" t="s">
        <v>437</v>
      </c>
      <c r="E17" s="40" t="s">
        <v>31</v>
      </c>
      <c r="F17" s="42">
        <v>2200</v>
      </c>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t="s">
        <v>421</v>
      </c>
      <c r="D18" s="100" t="s">
        <v>438</v>
      </c>
      <c r="E18" s="40" t="s">
        <v>31</v>
      </c>
      <c r="F18" s="42">
        <v>1550</v>
      </c>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84"/>
      <c r="C19" s="139" t="s">
        <v>422</v>
      </c>
      <c r="D19" s="305" t="s">
        <v>439</v>
      </c>
      <c r="E19" s="86" t="s">
        <v>31</v>
      </c>
      <c r="F19" s="87">
        <v>1200</v>
      </c>
      <c r="G19" s="88"/>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83"/>
      <c r="B20" s="34"/>
      <c r="C20" s="138" t="s">
        <v>423</v>
      </c>
      <c r="D20" s="136" t="s">
        <v>440</v>
      </c>
      <c r="E20" s="40" t="s">
        <v>31</v>
      </c>
      <c r="F20" s="68">
        <v>2700</v>
      </c>
      <c r="G20" s="7"/>
      <c r="H20" s="139"/>
      <c r="I20" s="85"/>
      <c r="J20" s="86"/>
      <c r="K20" s="90"/>
      <c r="L20" s="89"/>
      <c r="M20" s="139"/>
      <c r="N20" s="85"/>
      <c r="O20" s="86"/>
      <c r="P20" s="90"/>
      <c r="Q20" s="89"/>
      <c r="R20" s="139"/>
      <c r="S20" s="85"/>
      <c r="T20" s="86"/>
      <c r="U20" s="90"/>
      <c r="V20" s="89"/>
      <c r="W20" s="139"/>
      <c r="X20" s="85"/>
      <c r="Y20" s="86"/>
      <c r="Z20" s="90"/>
      <c r="AA20" s="89"/>
      <c r="AB20" s="76"/>
    </row>
    <row r="21" spans="1:28" s="4" customFormat="1" ht="15" customHeight="1">
      <c r="A21" s="38"/>
      <c r="B21" s="34"/>
      <c r="C21" s="138" t="s">
        <v>424</v>
      </c>
      <c r="D21" s="136" t="s">
        <v>441</v>
      </c>
      <c r="E21" s="40" t="s">
        <v>31</v>
      </c>
      <c r="F21" s="68">
        <v>1550</v>
      </c>
      <c r="G21" s="7"/>
      <c r="H21" s="138"/>
      <c r="I21" s="39"/>
      <c r="J21" s="40"/>
      <c r="K21" s="52"/>
      <c r="L21" s="8"/>
      <c r="M21" s="138"/>
      <c r="N21" s="39"/>
      <c r="O21" s="40"/>
      <c r="P21" s="52"/>
      <c r="Q21" s="8"/>
      <c r="R21" s="138"/>
      <c r="S21" s="39"/>
      <c r="T21" s="40"/>
      <c r="U21" s="99"/>
      <c r="V21" s="8"/>
      <c r="W21" s="138"/>
      <c r="X21" s="39"/>
      <c r="Y21" s="40"/>
      <c r="Z21" s="99"/>
      <c r="AA21" s="8"/>
      <c r="AB21" s="76"/>
    </row>
    <row r="22" spans="1:28" s="4" customFormat="1" ht="15" customHeight="1">
      <c r="A22" s="38"/>
      <c r="B22" s="34"/>
      <c r="C22" s="138" t="s">
        <v>425</v>
      </c>
      <c r="D22" s="136" t="s">
        <v>442</v>
      </c>
      <c r="E22" s="40" t="s">
        <v>31</v>
      </c>
      <c r="F22" s="68">
        <v>1850</v>
      </c>
      <c r="G22" s="7"/>
      <c r="H22" s="138"/>
      <c r="I22" s="39"/>
      <c r="J22" s="40"/>
      <c r="K22" s="52"/>
      <c r="L22" s="8"/>
      <c r="M22" s="138"/>
      <c r="N22" s="39"/>
      <c r="O22" s="40"/>
      <c r="P22" s="52"/>
      <c r="Q22" s="8"/>
      <c r="R22" s="138"/>
      <c r="S22" s="39"/>
      <c r="T22" s="40"/>
      <c r="U22" s="99"/>
      <c r="V22" s="8"/>
      <c r="W22" s="138"/>
      <c r="X22" s="39"/>
      <c r="Y22" s="40"/>
      <c r="Z22" s="99"/>
      <c r="AA22" s="8"/>
      <c r="AB22" s="76"/>
    </row>
    <row r="23" spans="1:28" s="32" customFormat="1" ht="15" customHeight="1">
      <c r="A23" s="38"/>
      <c r="B23" s="34"/>
      <c r="C23" s="138"/>
      <c r="D23" s="100"/>
      <c r="E23" s="40"/>
      <c r="F23" s="68"/>
      <c r="G23" s="7"/>
      <c r="H23" s="138"/>
      <c r="I23" s="39"/>
      <c r="J23" s="40"/>
      <c r="K23" s="52"/>
      <c r="L23" s="8"/>
      <c r="M23" s="138"/>
      <c r="N23" s="39"/>
      <c r="O23" s="40"/>
      <c r="P23" s="52"/>
      <c r="Q23" s="8"/>
      <c r="R23" s="138"/>
      <c r="S23" s="39"/>
      <c r="T23" s="40"/>
      <c r="U23" s="99"/>
      <c r="V23" s="8"/>
      <c r="W23" s="138"/>
      <c r="X23" s="39"/>
      <c r="Y23" s="40"/>
      <c r="Z23" s="99"/>
      <c r="AA23" s="8"/>
      <c r="AB23" s="76"/>
    </row>
    <row r="24" spans="1:28" s="32" customFormat="1" ht="15" customHeight="1">
      <c r="A24" s="38"/>
      <c r="B24" s="34"/>
      <c r="C24" s="138"/>
      <c r="D24" s="100"/>
      <c r="E24" s="40"/>
      <c r="F24" s="68"/>
      <c r="G24" s="7"/>
      <c r="H24" s="138"/>
      <c r="I24" s="39"/>
      <c r="J24" s="40"/>
      <c r="K24" s="52"/>
      <c r="L24" s="8"/>
      <c r="M24" s="138"/>
      <c r="N24" s="39"/>
      <c r="O24" s="40"/>
      <c r="P24" s="52"/>
      <c r="Q24" s="8"/>
      <c r="R24" s="138"/>
      <c r="S24" s="39"/>
      <c r="T24" s="40"/>
      <c r="U24" s="99"/>
      <c r="V24" s="8"/>
      <c r="W24" s="138"/>
      <c r="X24" s="39"/>
      <c r="Y24" s="40"/>
      <c r="Z24" s="99"/>
      <c r="AA24" s="8"/>
      <c r="AB24" s="76"/>
    </row>
    <row r="25" spans="1:28" s="32" customFormat="1" ht="15" customHeight="1">
      <c r="A25" s="38"/>
      <c r="B25" s="34"/>
      <c r="C25" s="138"/>
      <c r="D25" s="100"/>
      <c r="E25" s="40"/>
      <c r="F25" s="68"/>
      <c r="G25" s="7"/>
      <c r="H25" s="138"/>
      <c r="I25" s="39"/>
      <c r="J25" s="40"/>
      <c r="K25" s="52"/>
      <c r="L25" s="8"/>
      <c r="M25" s="138"/>
      <c r="N25" s="39"/>
      <c r="O25" s="40"/>
      <c r="P25" s="52"/>
      <c r="Q25" s="8"/>
      <c r="R25" s="138"/>
      <c r="S25" s="39"/>
      <c r="T25" s="40"/>
      <c r="U25" s="99"/>
      <c r="V25" s="8"/>
      <c r="W25" s="138"/>
      <c r="X25" s="39"/>
      <c r="Y25" s="40"/>
      <c r="Z25" s="99"/>
      <c r="AA25" s="8"/>
      <c r="AB25" s="76"/>
    </row>
    <row r="26" spans="1:28" s="4" customFormat="1" ht="15" customHeight="1">
      <c r="A26" s="91"/>
      <c r="B26" s="69"/>
      <c r="C26" s="137"/>
      <c r="D26" s="102"/>
      <c r="E26" s="143"/>
      <c r="F26" s="92"/>
      <c r="G26" s="93"/>
      <c r="H26" s="137"/>
      <c r="I26" s="70"/>
      <c r="J26" s="143"/>
      <c r="K26" s="94"/>
      <c r="L26" s="95"/>
      <c r="M26" s="141"/>
      <c r="N26" s="96"/>
      <c r="O26" s="145"/>
      <c r="P26" s="97"/>
      <c r="Q26" s="95"/>
      <c r="R26" s="137"/>
      <c r="S26" s="70"/>
      <c r="T26" s="143"/>
      <c r="U26" s="98"/>
      <c r="V26" s="95"/>
      <c r="W26" s="137"/>
      <c r="X26" s="70"/>
      <c r="Y26" s="143"/>
      <c r="Z26" s="98"/>
      <c r="AA26" s="95"/>
      <c r="AB26" s="76"/>
    </row>
    <row r="27" spans="1:28" s="4" customFormat="1" ht="15" customHeight="1">
      <c r="A27" s="38"/>
      <c r="B27" s="34"/>
      <c r="C27" s="138"/>
      <c r="D27" s="100"/>
      <c r="E27" s="40"/>
      <c r="F27" s="68"/>
      <c r="G27" s="7"/>
      <c r="H27" s="138"/>
      <c r="I27" s="39"/>
      <c r="J27" s="40"/>
      <c r="K27" s="52"/>
      <c r="L27" s="8"/>
      <c r="M27" s="138"/>
      <c r="N27" s="39"/>
      <c r="O27" s="40"/>
      <c r="P27" s="52"/>
      <c r="Q27" s="8"/>
      <c r="R27" s="138"/>
      <c r="S27" s="39"/>
      <c r="T27" s="40"/>
      <c r="U27" s="50"/>
      <c r="V27" s="8"/>
      <c r="W27" s="138"/>
      <c r="X27" s="39"/>
      <c r="Y27" s="40"/>
      <c r="Z27" s="50"/>
      <c r="AA27" s="8"/>
      <c r="AB27" s="76"/>
    </row>
    <row r="28" spans="1:28" s="4" customFormat="1" ht="15" customHeight="1">
      <c r="A28" s="38"/>
      <c r="B28" s="34"/>
      <c r="C28" s="138"/>
      <c r="D28" s="100"/>
      <c r="E28" s="40"/>
      <c r="F28" s="68"/>
      <c r="G28" s="7"/>
      <c r="H28" s="138"/>
      <c r="I28" s="39"/>
      <c r="J28" s="40"/>
      <c r="K28" s="50"/>
      <c r="L28" s="8"/>
      <c r="M28" s="138"/>
      <c r="N28" s="39"/>
      <c r="O28" s="40"/>
      <c r="P28" s="52"/>
      <c r="Q28" s="8"/>
      <c r="R28" s="138"/>
      <c r="S28" s="39"/>
      <c r="T28" s="40"/>
      <c r="U28" s="50"/>
      <c r="V28" s="8"/>
      <c r="W28" s="138"/>
      <c r="X28" s="39"/>
      <c r="Y28" s="40"/>
      <c r="Z28" s="50"/>
      <c r="AA28" s="8"/>
      <c r="AB28" s="76"/>
    </row>
    <row r="29" spans="1:28" s="4" customFormat="1" ht="15" customHeight="1">
      <c r="A29" s="38"/>
      <c r="B29" s="34"/>
      <c r="C29" s="138"/>
      <c r="D29" s="100"/>
      <c r="E29" s="40"/>
      <c r="F29" s="68"/>
      <c r="G29" s="7"/>
      <c r="H29" s="138"/>
      <c r="I29" s="39"/>
      <c r="J29" s="40"/>
      <c r="K29" s="50"/>
      <c r="L29" s="8"/>
      <c r="M29" s="138"/>
      <c r="N29" s="39"/>
      <c r="O29" s="40"/>
      <c r="P29" s="50"/>
      <c r="Q29" s="8"/>
      <c r="R29" s="138"/>
      <c r="S29" s="39"/>
      <c r="T29" s="40"/>
      <c r="U29" s="50"/>
      <c r="V29" s="8"/>
      <c r="W29" s="138"/>
      <c r="X29" s="39"/>
      <c r="Y29" s="40"/>
      <c r="Z29" s="50"/>
      <c r="AA29" s="8"/>
      <c r="AB29" s="76"/>
    </row>
    <row r="30" spans="1:28" s="4" customFormat="1" ht="15" customHeight="1">
      <c r="A30" s="38"/>
      <c r="B30" s="34"/>
      <c r="C30" s="138"/>
      <c r="D30" s="100"/>
      <c r="E30" s="40"/>
      <c r="F30" s="68"/>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c r="D31" s="100"/>
      <c r="E31" s="40"/>
      <c r="F31" s="68"/>
      <c r="G31" s="7"/>
      <c r="H31" s="138"/>
      <c r="I31" s="39"/>
      <c r="J31" s="40"/>
      <c r="K31" s="50"/>
      <c r="L31" s="8"/>
      <c r="M31" s="138"/>
      <c r="N31" s="39"/>
      <c r="O31" s="40"/>
      <c r="P31" s="50"/>
      <c r="Q31" s="8"/>
      <c r="R31" s="138"/>
      <c r="S31" s="39"/>
      <c r="T31" s="40"/>
      <c r="U31" s="50"/>
      <c r="V31" s="8"/>
      <c r="W31" s="138"/>
      <c r="X31" s="39"/>
      <c r="Y31" s="40"/>
      <c r="Z31" s="50"/>
      <c r="AA31" s="8"/>
      <c r="AB31" s="76"/>
    </row>
    <row r="32" spans="1:28" s="4" customFormat="1" ht="15" customHeight="1">
      <c r="A32" s="38"/>
      <c r="B32" s="34"/>
      <c r="C32" s="138"/>
      <c r="D32" s="100"/>
      <c r="E32" s="40"/>
      <c r="F32" s="68"/>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c r="D33" s="100"/>
      <c r="E33" s="40"/>
      <c r="F33" s="68"/>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100"/>
      <c r="E34" s="40"/>
      <c r="F34" s="68"/>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100"/>
      <c r="E35" s="40"/>
      <c r="F35" s="68"/>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100"/>
      <c r="E36" s="40"/>
      <c r="F36" s="68"/>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100"/>
      <c r="E37" s="40"/>
      <c r="F37" s="42"/>
      <c r="G37" s="7"/>
      <c r="H37" s="138"/>
      <c r="I37" s="39"/>
      <c r="J37" s="40"/>
      <c r="K37" s="50"/>
      <c r="L37" s="8"/>
      <c r="M37" s="138"/>
      <c r="N37" s="39"/>
      <c r="O37" s="40"/>
      <c r="P37" s="50"/>
      <c r="Q37" s="8"/>
      <c r="R37" s="138"/>
      <c r="S37" s="39"/>
      <c r="T37" s="40"/>
      <c r="U37" s="50"/>
      <c r="V37" s="8"/>
      <c r="W37" s="138"/>
      <c r="X37" s="39"/>
      <c r="Y37" s="40"/>
      <c r="Z37" s="50"/>
      <c r="AA37" s="8"/>
      <c r="AB37" s="76"/>
    </row>
    <row r="38" spans="1:28" s="4" customFormat="1" ht="15" customHeight="1">
      <c r="A38" s="38"/>
      <c r="B38" s="34"/>
      <c r="C38" s="138"/>
      <c r="D38" s="100"/>
      <c r="E38" s="40"/>
      <c r="F38" s="42"/>
      <c r="G38" s="7"/>
      <c r="H38" s="138"/>
      <c r="I38" s="39"/>
      <c r="J38" s="40"/>
      <c r="K38" s="50"/>
      <c r="L38" s="8"/>
      <c r="M38" s="138"/>
      <c r="N38" s="39"/>
      <c r="O38" s="40"/>
      <c r="P38" s="50"/>
      <c r="Q38" s="8"/>
      <c r="R38" s="138"/>
      <c r="S38" s="39"/>
      <c r="T38" s="40"/>
      <c r="U38" s="50"/>
      <c r="V38" s="8"/>
      <c r="W38" s="138"/>
      <c r="X38" s="39"/>
      <c r="Y38" s="40"/>
      <c r="Z38" s="50"/>
      <c r="AA38" s="8"/>
      <c r="AB38" s="76"/>
    </row>
    <row r="39" spans="1:28" s="4" customFormat="1" ht="15" customHeight="1">
      <c r="A39" s="38"/>
      <c r="B39" s="34"/>
      <c r="C39" s="138"/>
      <c r="D39" s="100"/>
      <c r="E39" s="40"/>
      <c r="F39" s="42"/>
      <c r="G39" s="7"/>
      <c r="H39" s="138"/>
      <c r="I39" s="39"/>
      <c r="J39" s="40"/>
      <c r="K39" s="50"/>
      <c r="L39" s="8"/>
      <c r="M39" s="138"/>
      <c r="N39" s="39"/>
      <c r="O39" s="40"/>
      <c r="P39" s="50"/>
      <c r="Q39" s="8"/>
      <c r="R39" s="138"/>
      <c r="S39" s="39"/>
      <c r="T39" s="40"/>
      <c r="U39" s="50"/>
      <c r="V39" s="8"/>
      <c r="W39" s="138"/>
      <c r="X39" s="39"/>
      <c r="Y39" s="40"/>
      <c r="Z39" s="50"/>
      <c r="AA39" s="8"/>
      <c r="AB39" s="76"/>
    </row>
    <row r="40" spans="1:28" s="4" customFormat="1" ht="15" customHeight="1">
      <c r="A40" s="38"/>
      <c r="B40" s="34"/>
      <c r="C40" s="138"/>
      <c r="D40" s="100"/>
      <c r="E40" s="40"/>
      <c r="F40" s="42"/>
      <c r="G40" s="7"/>
      <c r="H40" s="138"/>
      <c r="I40" s="39"/>
      <c r="J40" s="40"/>
      <c r="K40" s="50"/>
      <c r="L40" s="8"/>
      <c r="M40" s="138"/>
      <c r="N40" s="39"/>
      <c r="O40" s="40"/>
      <c r="P40" s="50"/>
      <c r="Q40" s="8"/>
      <c r="R40" s="138"/>
      <c r="S40" s="39"/>
      <c r="T40" s="40"/>
      <c r="U40" s="50"/>
      <c r="V40" s="8"/>
      <c r="W40" s="138"/>
      <c r="X40" s="39"/>
      <c r="Y40" s="40"/>
      <c r="Z40" s="50"/>
      <c r="AA40" s="8"/>
      <c r="AB40" s="76"/>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46"/>
      <c r="D43" s="29" t="str">
        <f>CONCATENATE(FIXED(COUNTA(D6:D42),0,0),"　店")</f>
        <v>17　店</v>
      </c>
      <c r="E43" s="144"/>
      <c r="F43" s="47">
        <f>SUM(F6:F42)</f>
        <v>35100</v>
      </c>
      <c r="G43" s="54">
        <f>SUM(G6:G42)</f>
        <v>0</v>
      </c>
      <c r="H43" s="46"/>
      <c r="I43" s="29" t="str">
        <f>CONCATENATE(FIXED(COUNTA(I6:I42),0,0),"　店")</f>
        <v>3　店</v>
      </c>
      <c r="J43" s="144"/>
      <c r="K43" s="51">
        <f>SUM(K6:K42)</f>
        <v>3350</v>
      </c>
      <c r="L43" s="53">
        <f>SUM(L6:L42)</f>
        <v>0</v>
      </c>
      <c r="M43" s="46"/>
      <c r="N43" s="29" t="str">
        <f>CONCATENATE(FIXED(COUNTA(N6:N42),0,0),"　店")</f>
        <v>0　店</v>
      </c>
      <c r="O43" s="144"/>
      <c r="P43" s="51">
        <f>SUM(P6:P42)</f>
        <v>0</v>
      </c>
      <c r="Q43" s="53">
        <f>SUM(Q6:Q42)</f>
        <v>0</v>
      </c>
      <c r="R43" s="46"/>
      <c r="S43" s="29" t="str">
        <f>CONCATENATE(FIXED(COUNTA(S6:S42),0,0),"　店")</f>
        <v>3　店</v>
      </c>
      <c r="T43" s="144"/>
      <c r="U43" s="51">
        <f>SUM(U6:U42)</f>
        <v>1800</v>
      </c>
      <c r="V43" s="53">
        <f>SUM(V6:V42)</f>
        <v>0</v>
      </c>
      <c r="W43" s="46"/>
      <c r="X43" s="29" t="str">
        <f>CONCATENATE(FIXED(COUNTA(X6:X42),0,0),"　店")</f>
        <v>0　店</v>
      </c>
      <c r="Y43" s="14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1006</v>
      </c>
      <c r="B45" s="77"/>
      <c r="D45" s="77"/>
      <c r="E45" s="77"/>
      <c r="F45" s="61"/>
      <c r="AB45" s="79" t="s">
        <v>23</v>
      </c>
    </row>
    <row r="46" spans="1:28" ht="22.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formatCells="0"/>
  <mergeCells count="17">
    <mergeCell ref="B1:G2"/>
    <mergeCell ref="H1:I1"/>
    <mergeCell ref="J1:U1"/>
    <mergeCell ref="W1:AA1"/>
    <mergeCell ref="H2:I2"/>
    <mergeCell ref="J2:U2"/>
    <mergeCell ref="W2:AA2"/>
    <mergeCell ref="A7:A8"/>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F31" sqref="F31"/>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28"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f>
        <v>0</v>
      </c>
      <c r="X2" s="368"/>
      <c r="Y2" s="368"/>
      <c r="Z2" s="368"/>
      <c r="AA2" s="36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5" t="s">
        <v>520</v>
      </c>
      <c r="C4" s="355"/>
      <c r="D4" s="355"/>
      <c r="E4" s="355"/>
      <c r="F4" s="19"/>
      <c r="G4" s="20" t="s">
        <v>4</v>
      </c>
      <c r="H4" s="21"/>
      <c r="I4" s="356">
        <f>SUM(G43,L43,Q43,V43,AA43)</f>
        <v>0</v>
      </c>
      <c r="J4" s="356"/>
      <c r="K4" s="22" t="s">
        <v>19</v>
      </c>
      <c r="L4" s="357">
        <f>SUM(F43,K43,P43,U43,Z43)</f>
        <v>86400</v>
      </c>
      <c r="M4" s="357"/>
      <c r="N4" s="357"/>
      <c r="O4" s="23"/>
      <c r="P4" s="24"/>
      <c r="Q4" s="24"/>
      <c r="R4" s="24"/>
      <c r="S4" s="24"/>
      <c r="T4" s="25"/>
    </row>
    <row r="5" spans="1:28"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row>
    <row r="6" spans="1:33" s="4" customFormat="1" ht="15" customHeight="1">
      <c r="A6" s="33"/>
      <c r="B6" s="34"/>
      <c r="C6" s="137" t="s">
        <v>455</v>
      </c>
      <c r="D6" s="174" t="s">
        <v>478</v>
      </c>
      <c r="E6" s="36" t="s">
        <v>31</v>
      </c>
      <c r="F6" s="37">
        <v>4700</v>
      </c>
      <c r="G6" s="5"/>
      <c r="H6" s="140" t="s">
        <v>502</v>
      </c>
      <c r="I6" s="306" t="s">
        <v>478</v>
      </c>
      <c r="J6" s="36"/>
      <c r="K6" s="48">
        <v>700</v>
      </c>
      <c r="L6" s="6"/>
      <c r="M6" s="140" t="s">
        <v>511</v>
      </c>
      <c r="N6" s="35" t="s">
        <v>512</v>
      </c>
      <c r="O6" s="36"/>
      <c r="P6" s="48">
        <v>700</v>
      </c>
      <c r="Q6" s="6"/>
      <c r="R6" s="140">
        <v>230510405001</v>
      </c>
      <c r="S6" s="35" t="s">
        <v>491</v>
      </c>
      <c r="T6" s="36"/>
      <c r="U6" s="48">
        <v>600</v>
      </c>
      <c r="V6" s="6"/>
      <c r="W6" s="140"/>
      <c r="X6" s="35"/>
      <c r="Y6" s="36"/>
      <c r="Z6" s="48"/>
      <c r="AA6" s="6"/>
      <c r="AB6" s="74"/>
      <c r="AG6" s="32"/>
    </row>
    <row r="7" spans="1:33" s="4" customFormat="1" ht="15" customHeight="1">
      <c r="A7" s="38"/>
      <c r="B7" s="34"/>
      <c r="C7" s="138" t="s">
        <v>456</v>
      </c>
      <c r="D7" s="136" t="s">
        <v>479</v>
      </c>
      <c r="E7" s="40" t="s">
        <v>31</v>
      </c>
      <c r="F7" s="41">
        <v>5150</v>
      </c>
      <c r="G7" s="7"/>
      <c r="H7" s="138" t="s">
        <v>503</v>
      </c>
      <c r="I7" s="39" t="s">
        <v>481</v>
      </c>
      <c r="J7" s="40"/>
      <c r="K7" s="49">
        <v>1050</v>
      </c>
      <c r="L7" s="8"/>
      <c r="M7" s="138"/>
      <c r="N7" s="39"/>
      <c r="O7" s="40"/>
      <c r="P7" s="52"/>
      <c r="Q7" s="8"/>
      <c r="R7" s="138" t="s">
        <v>514</v>
      </c>
      <c r="S7" s="136" t="s">
        <v>478</v>
      </c>
      <c r="T7" s="40"/>
      <c r="U7" s="50">
        <v>450</v>
      </c>
      <c r="V7" s="8"/>
      <c r="W7" s="138"/>
      <c r="X7" s="39"/>
      <c r="Y7" s="40"/>
      <c r="Z7" s="50"/>
      <c r="AA7" s="8"/>
      <c r="AB7" s="75"/>
      <c r="AG7" s="32"/>
    </row>
    <row r="8" spans="1:33" s="4" customFormat="1" ht="15" customHeight="1">
      <c r="A8" s="38"/>
      <c r="B8" s="34"/>
      <c r="C8" s="138" t="s">
        <v>457</v>
      </c>
      <c r="D8" s="136" t="s">
        <v>480</v>
      </c>
      <c r="E8" s="40" t="s">
        <v>31</v>
      </c>
      <c r="F8" s="41">
        <v>1150</v>
      </c>
      <c r="G8" s="7"/>
      <c r="H8" s="138" t="s">
        <v>504</v>
      </c>
      <c r="I8" s="149" t="s">
        <v>505</v>
      </c>
      <c r="J8" s="40"/>
      <c r="K8" s="50">
        <v>1050</v>
      </c>
      <c r="L8" s="8"/>
      <c r="M8" s="138"/>
      <c r="N8" s="39"/>
      <c r="O8" s="40"/>
      <c r="P8" s="50"/>
      <c r="Q8" s="8"/>
      <c r="R8" s="138" t="s">
        <v>515</v>
      </c>
      <c r="S8" s="39" t="s">
        <v>481</v>
      </c>
      <c r="T8" s="40"/>
      <c r="U8" s="49">
        <v>400</v>
      </c>
      <c r="V8" s="8"/>
      <c r="W8" s="138"/>
      <c r="X8" s="39"/>
      <c r="Y8" s="40"/>
      <c r="Z8" s="49"/>
      <c r="AA8" s="8"/>
      <c r="AB8" s="75"/>
      <c r="AG8" s="32"/>
    </row>
    <row r="9" spans="1:33" s="4" customFormat="1" ht="15" customHeight="1">
      <c r="A9" s="38"/>
      <c r="B9" s="34"/>
      <c r="C9" s="138" t="s">
        <v>458</v>
      </c>
      <c r="D9" s="100" t="s">
        <v>481</v>
      </c>
      <c r="E9" s="40" t="s">
        <v>31</v>
      </c>
      <c r="F9" s="41">
        <v>2000</v>
      </c>
      <c r="G9" s="7"/>
      <c r="H9" s="138" t="s">
        <v>506</v>
      </c>
      <c r="I9" s="39" t="s">
        <v>488</v>
      </c>
      <c r="J9" s="40"/>
      <c r="K9" s="50">
        <v>1800</v>
      </c>
      <c r="L9" s="8"/>
      <c r="M9" s="138"/>
      <c r="N9" s="39"/>
      <c r="O9" s="40"/>
      <c r="P9" s="50"/>
      <c r="Q9" s="8"/>
      <c r="R9" s="138" t="s">
        <v>516</v>
      </c>
      <c r="S9" s="39" t="s">
        <v>521</v>
      </c>
      <c r="T9" s="40"/>
      <c r="U9" s="49">
        <v>600</v>
      </c>
      <c r="V9" s="8"/>
      <c r="W9" s="138"/>
      <c r="X9" s="39"/>
      <c r="Y9" s="40"/>
      <c r="Z9" s="49"/>
      <c r="AA9" s="8"/>
      <c r="AB9" s="76"/>
      <c r="AG9" s="32"/>
    </row>
    <row r="10" spans="1:33" s="4" customFormat="1" ht="15" customHeight="1">
      <c r="A10" s="38"/>
      <c r="B10" s="34"/>
      <c r="C10" s="138">
        <v>230510101270</v>
      </c>
      <c r="D10" s="100" t="s">
        <v>501</v>
      </c>
      <c r="E10" s="40" t="s">
        <v>31</v>
      </c>
      <c r="F10" s="41">
        <v>1950</v>
      </c>
      <c r="G10" s="7"/>
      <c r="H10" s="138" t="s">
        <v>507</v>
      </c>
      <c r="I10" s="39" t="s">
        <v>494</v>
      </c>
      <c r="J10" s="40"/>
      <c r="K10" s="50">
        <v>1750</v>
      </c>
      <c r="L10" s="8"/>
      <c r="M10" s="138"/>
      <c r="N10" s="39"/>
      <c r="O10" s="40"/>
      <c r="P10" s="50"/>
      <c r="Q10" s="8"/>
      <c r="R10" s="138" t="s">
        <v>517</v>
      </c>
      <c r="S10" s="39" t="s">
        <v>487</v>
      </c>
      <c r="T10" s="40"/>
      <c r="U10" s="50">
        <v>1150</v>
      </c>
      <c r="V10" s="8"/>
      <c r="W10" s="138"/>
      <c r="X10" s="39"/>
      <c r="Y10" s="40"/>
      <c r="Z10" s="50"/>
      <c r="AA10" s="8"/>
      <c r="AB10" s="76"/>
      <c r="AG10" s="32"/>
    </row>
    <row r="11" spans="1:33" s="4" customFormat="1" ht="15" customHeight="1">
      <c r="A11" s="38"/>
      <c r="B11" s="34"/>
      <c r="C11" s="138" t="s">
        <v>459</v>
      </c>
      <c r="D11" s="100" t="s">
        <v>482</v>
      </c>
      <c r="E11" s="40" t="s">
        <v>31</v>
      </c>
      <c r="F11" s="68">
        <v>2000</v>
      </c>
      <c r="G11" s="7"/>
      <c r="H11" s="138" t="s">
        <v>508</v>
      </c>
      <c r="I11" s="39" t="s">
        <v>491</v>
      </c>
      <c r="J11" s="40"/>
      <c r="K11" s="50">
        <v>1300</v>
      </c>
      <c r="L11" s="8"/>
      <c r="M11" s="138"/>
      <c r="N11" s="39"/>
      <c r="O11" s="40"/>
      <c r="P11" s="50"/>
      <c r="Q11" s="8"/>
      <c r="R11" s="138" t="s">
        <v>518</v>
      </c>
      <c r="S11" s="136" t="s">
        <v>519</v>
      </c>
      <c r="T11" s="40"/>
      <c r="U11" s="50">
        <v>200</v>
      </c>
      <c r="V11" s="8"/>
      <c r="W11" s="138"/>
      <c r="X11" s="39"/>
      <c r="Y11" s="40"/>
      <c r="Z11" s="50"/>
      <c r="AA11" s="8"/>
      <c r="AB11" s="76"/>
      <c r="AG11" s="32"/>
    </row>
    <row r="12" spans="1:28" s="4" customFormat="1" ht="15" customHeight="1">
      <c r="A12" s="38"/>
      <c r="B12" s="34"/>
      <c r="C12" s="138" t="s">
        <v>460</v>
      </c>
      <c r="D12" s="100" t="s">
        <v>483</v>
      </c>
      <c r="E12" s="40" t="s">
        <v>31</v>
      </c>
      <c r="F12" s="41">
        <v>1700</v>
      </c>
      <c r="G12" s="7"/>
      <c r="H12" s="138" t="s">
        <v>509</v>
      </c>
      <c r="I12" s="39" t="s">
        <v>496</v>
      </c>
      <c r="J12" s="40"/>
      <c r="K12" s="50">
        <v>1550</v>
      </c>
      <c r="L12" s="8"/>
      <c r="M12" s="138"/>
      <c r="N12" s="39"/>
      <c r="O12" s="40"/>
      <c r="P12" s="50"/>
      <c r="Q12" s="8"/>
      <c r="R12" s="138"/>
      <c r="S12" s="39"/>
      <c r="T12" s="40"/>
      <c r="U12" s="50"/>
      <c r="V12" s="8"/>
      <c r="W12" s="138"/>
      <c r="X12" s="39"/>
      <c r="Y12" s="40"/>
      <c r="Z12" s="50"/>
      <c r="AA12" s="8"/>
      <c r="AB12" s="76"/>
    </row>
    <row r="13" spans="1:28" s="4" customFormat="1" ht="15" customHeight="1">
      <c r="A13" s="38"/>
      <c r="B13" s="34"/>
      <c r="C13" s="138" t="s">
        <v>461</v>
      </c>
      <c r="D13" s="136" t="s">
        <v>484</v>
      </c>
      <c r="E13" s="40" t="s">
        <v>31</v>
      </c>
      <c r="F13" s="41">
        <v>2400</v>
      </c>
      <c r="G13" s="7"/>
      <c r="H13" s="138" t="s">
        <v>510</v>
      </c>
      <c r="I13" s="39" t="s">
        <v>493</v>
      </c>
      <c r="J13" s="40"/>
      <c r="K13" s="50">
        <v>1050</v>
      </c>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t="s">
        <v>462</v>
      </c>
      <c r="D14" s="136" t="s">
        <v>485</v>
      </c>
      <c r="E14" s="40" t="s">
        <v>31</v>
      </c>
      <c r="F14" s="41">
        <v>1800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t="s">
        <v>463</v>
      </c>
      <c r="D15" s="136" t="s">
        <v>486</v>
      </c>
      <c r="E15" s="40" t="s">
        <v>13</v>
      </c>
      <c r="F15" s="41">
        <v>2150</v>
      </c>
      <c r="G15" s="7"/>
      <c r="H15" s="138"/>
      <c r="I15" s="39"/>
      <c r="J15" s="40"/>
      <c r="K15" s="50"/>
      <c r="L15" s="8"/>
      <c r="M15" s="138"/>
      <c r="N15" s="39"/>
      <c r="O15" s="40"/>
      <c r="P15" s="50"/>
      <c r="Q15" s="8"/>
      <c r="R15" s="138"/>
      <c r="S15" s="39"/>
      <c r="T15" s="40"/>
      <c r="U15" s="50"/>
      <c r="V15" s="8"/>
      <c r="W15" s="138"/>
      <c r="X15" s="39"/>
      <c r="Y15" s="40"/>
      <c r="Z15" s="50"/>
      <c r="AA15" s="8"/>
      <c r="AB15" s="76"/>
    </row>
    <row r="16" spans="1:28" s="4" customFormat="1" ht="15" customHeight="1">
      <c r="A16" s="38"/>
      <c r="B16" s="34"/>
      <c r="C16" s="138" t="s">
        <v>464</v>
      </c>
      <c r="D16" s="100" t="s">
        <v>487</v>
      </c>
      <c r="E16" s="40" t="s">
        <v>31</v>
      </c>
      <c r="F16" s="41">
        <v>6600</v>
      </c>
      <c r="G16" s="7"/>
      <c r="H16" s="138"/>
      <c r="I16" s="39"/>
      <c r="J16" s="40"/>
      <c r="K16" s="50"/>
      <c r="L16" s="8"/>
      <c r="M16" s="138"/>
      <c r="N16" s="39"/>
      <c r="O16" s="40"/>
      <c r="P16" s="50"/>
      <c r="Q16" s="8"/>
      <c r="R16" s="138"/>
      <c r="S16" s="39"/>
      <c r="T16" s="40"/>
      <c r="U16" s="50"/>
      <c r="V16" s="8"/>
      <c r="W16" s="138"/>
      <c r="X16" s="39"/>
      <c r="Y16" s="40"/>
      <c r="Z16" s="50"/>
      <c r="AA16" s="8"/>
      <c r="AB16" s="75"/>
    </row>
    <row r="17" spans="1:28" s="4" customFormat="1" ht="15" customHeight="1">
      <c r="A17" s="38"/>
      <c r="B17" s="34"/>
      <c r="C17" s="138">
        <v>230510101280</v>
      </c>
      <c r="D17" s="136" t="s">
        <v>989</v>
      </c>
      <c r="E17" s="40" t="s">
        <v>31</v>
      </c>
      <c r="F17" s="41">
        <v>1850</v>
      </c>
      <c r="G17" s="9"/>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t="s">
        <v>465</v>
      </c>
      <c r="D18" s="100" t="s">
        <v>488</v>
      </c>
      <c r="E18" s="40" t="s">
        <v>31</v>
      </c>
      <c r="F18" s="41">
        <v>5100</v>
      </c>
      <c r="G18" s="9"/>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t="s">
        <v>466</v>
      </c>
      <c r="D19" s="136" t="s">
        <v>489</v>
      </c>
      <c r="E19" s="40" t="s">
        <v>13</v>
      </c>
      <c r="F19" s="41">
        <v>1100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83"/>
      <c r="B20" s="34"/>
      <c r="C20" s="138" t="s">
        <v>467</v>
      </c>
      <c r="D20" s="100" t="s">
        <v>490</v>
      </c>
      <c r="E20" s="40" t="s">
        <v>13</v>
      </c>
      <c r="F20" s="42">
        <v>1700</v>
      </c>
      <c r="G20" s="7"/>
      <c r="H20" s="139"/>
      <c r="I20" s="85"/>
      <c r="J20" s="86"/>
      <c r="K20" s="90"/>
      <c r="L20" s="89"/>
      <c r="M20" s="139"/>
      <c r="N20" s="85"/>
      <c r="O20" s="86"/>
      <c r="P20" s="90"/>
      <c r="Q20" s="89"/>
      <c r="R20" s="139"/>
      <c r="S20" s="85"/>
      <c r="T20" s="86"/>
      <c r="U20" s="90"/>
      <c r="V20" s="89"/>
      <c r="W20" s="139"/>
      <c r="X20" s="85"/>
      <c r="Y20" s="86"/>
      <c r="Z20" s="90"/>
      <c r="AA20" s="89"/>
      <c r="AB20" s="76"/>
    </row>
    <row r="21" spans="1:28" s="4" customFormat="1" ht="15" customHeight="1">
      <c r="A21" s="308"/>
      <c r="B21" s="34"/>
      <c r="C21" s="138" t="s">
        <v>468</v>
      </c>
      <c r="D21" s="100" t="s">
        <v>491</v>
      </c>
      <c r="E21" s="40" t="s">
        <v>13</v>
      </c>
      <c r="F21" s="42">
        <v>5650</v>
      </c>
      <c r="G21" s="7"/>
      <c r="H21" s="138"/>
      <c r="I21" s="39"/>
      <c r="J21" s="40"/>
      <c r="K21" s="52"/>
      <c r="L21" s="8"/>
      <c r="M21" s="138"/>
      <c r="N21" s="39"/>
      <c r="O21" s="40"/>
      <c r="P21" s="52"/>
      <c r="Q21" s="8"/>
      <c r="R21" s="138"/>
      <c r="S21" s="39"/>
      <c r="T21" s="40"/>
      <c r="U21" s="99"/>
      <c r="V21" s="8"/>
      <c r="W21" s="138"/>
      <c r="X21" s="39"/>
      <c r="Y21" s="40"/>
      <c r="Z21" s="99"/>
      <c r="AA21" s="8"/>
      <c r="AB21" s="76"/>
    </row>
    <row r="22" spans="1:28" s="4" customFormat="1" ht="15" customHeight="1">
      <c r="A22" s="309"/>
      <c r="B22" s="84"/>
      <c r="C22" s="139" t="s">
        <v>469</v>
      </c>
      <c r="D22" s="305" t="s">
        <v>492</v>
      </c>
      <c r="E22" s="86" t="s">
        <v>13</v>
      </c>
      <c r="F22" s="87">
        <v>2050</v>
      </c>
      <c r="G22" s="88"/>
      <c r="H22" s="138"/>
      <c r="I22" s="39"/>
      <c r="J22" s="40"/>
      <c r="K22" s="52"/>
      <c r="L22" s="8"/>
      <c r="M22" s="138"/>
      <c r="N22" s="39"/>
      <c r="O22" s="40"/>
      <c r="P22" s="52"/>
      <c r="Q22" s="8"/>
      <c r="R22" s="138"/>
      <c r="S22" s="39"/>
      <c r="T22" s="40"/>
      <c r="U22" s="99"/>
      <c r="V22" s="8"/>
      <c r="W22" s="138"/>
      <c r="X22" s="39"/>
      <c r="Y22" s="40"/>
      <c r="Z22" s="99"/>
      <c r="AA22" s="8"/>
      <c r="AB22" s="76"/>
    </row>
    <row r="23" spans="1:28" s="32" customFormat="1" ht="15" customHeight="1">
      <c r="A23" s="310"/>
      <c r="B23" s="153"/>
      <c r="C23" s="138" t="s">
        <v>470</v>
      </c>
      <c r="D23" s="100" t="s">
        <v>493</v>
      </c>
      <c r="E23" s="40" t="s">
        <v>31</v>
      </c>
      <c r="F23" s="68">
        <v>4250</v>
      </c>
      <c r="G23" s="7"/>
      <c r="H23" s="138"/>
      <c r="I23" s="39"/>
      <c r="J23" s="40"/>
      <c r="K23" s="52"/>
      <c r="L23" s="8"/>
      <c r="M23" s="138"/>
      <c r="N23" s="39"/>
      <c r="O23" s="40"/>
      <c r="P23" s="52"/>
      <c r="Q23" s="8"/>
      <c r="R23" s="138"/>
      <c r="S23" s="39"/>
      <c r="T23" s="40"/>
      <c r="U23" s="99"/>
      <c r="V23" s="8"/>
      <c r="W23" s="138"/>
      <c r="X23" s="39"/>
      <c r="Y23" s="40"/>
      <c r="Z23" s="99"/>
      <c r="AA23" s="8"/>
      <c r="AB23" s="76"/>
    </row>
    <row r="24" spans="1:28" s="32" customFormat="1" ht="15" customHeight="1">
      <c r="A24" s="388" t="s">
        <v>957</v>
      </c>
      <c r="B24" s="153"/>
      <c r="C24" s="138" t="s">
        <v>471</v>
      </c>
      <c r="D24" s="100" t="s">
        <v>494</v>
      </c>
      <c r="E24" s="40" t="s">
        <v>13</v>
      </c>
      <c r="F24" s="68">
        <v>2200</v>
      </c>
      <c r="G24" s="7"/>
      <c r="H24" s="138"/>
      <c r="I24" s="39"/>
      <c r="J24" s="40"/>
      <c r="K24" s="52"/>
      <c r="L24" s="8"/>
      <c r="M24" s="138" t="s">
        <v>513</v>
      </c>
      <c r="N24" s="39" t="s">
        <v>494</v>
      </c>
      <c r="O24" s="40"/>
      <c r="P24" s="52">
        <v>1300</v>
      </c>
      <c r="Q24" s="8"/>
      <c r="R24" s="138"/>
      <c r="S24" s="39"/>
      <c r="T24" s="40"/>
      <c r="U24" s="99"/>
      <c r="V24" s="8"/>
      <c r="W24" s="138"/>
      <c r="X24" s="39"/>
      <c r="Y24" s="40"/>
      <c r="Z24" s="99"/>
      <c r="AA24" s="8"/>
      <c r="AB24" s="76"/>
    </row>
    <row r="25" spans="1:28" s="32" customFormat="1" ht="15" customHeight="1">
      <c r="A25" s="389"/>
      <c r="B25" s="153"/>
      <c r="C25" s="138" t="s">
        <v>472</v>
      </c>
      <c r="D25" s="100" t="s">
        <v>495</v>
      </c>
      <c r="E25" s="40" t="s">
        <v>13</v>
      </c>
      <c r="F25" s="68">
        <v>2500</v>
      </c>
      <c r="G25" s="7"/>
      <c r="H25" s="138"/>
      <c r="I25" s="39"/>
      <c r="J25" s="40"/>
      <c r="K25" s="52"/>
      <c r="L25" s="8"/>
      <c r="M25" s="138"/>
      <c r="N25" s="39"/>
      <c r="O25" s="40"/>
      <c r="P25" s="52"/>
      <c r="Q25" s="8"/>
      <c r="R25" s="138"/>
      <c r="S25" s="39"/>
      <c r="T25" s="40"/>
      <c r="U25" s="99"/>
      <c r="V25" s="8"/>
      <c r="W25" s="138"/>
      <c r="X25" s="39"/>
      <c r="Y25" s="40"/>
      <c r="Z25" s="99"/>
      <c r="AA25" s="8"/>
      <c r="AB25" s="76"/>
    </row>
    <row r="26" spans="1:28" s="4" customFormat="1" ht="15" customHeight="1">
      <c r="A26" s="389"/>
      <c r="B26" s="153"/>
      <c r="C26" s="138" t="s">
        <v>473</v>
      </c>
      <c r="D26" s="100" t="s">
        <v>496</v>
      </c>
      <c r="E26" s="40" t="s">
        <v>13</v>
      </c>
      <c r="F26" s="68">
        <v>2600</v>
      </c>
      <c r="G26" s="7"/>
      <c r="H26" s="137"/>
      <c r="I26" s="70"/>
      <c r="J26" s="143"/>
      <c r="K26" s="94"/>
      <c r="L26" s="95"/>
      <c r="M26" s="141"/>
      <c r="N26" s="96"/>
      <c r="O26" s="145"/>
      <c r="P26" s="97"/>
      <c r="Q26" s="95"/>
      <c r="R26" s="137"/>
      <c r="S26" s="70"/>
      <c r="T26" s="143"/>
      <c r="U26" s="98"/>
      <c r="V26" s="95"/>
      <c r="W26" s="137"/>
      <c r="X26" s="70"/>
      <c r="Y26" s="143"/>
      <c r="Z26" s="98"/>
      <c r="AA26" s="95"/>
      <c r="AB26" s="76"/>
    </row>
    <row r="27" spans="1:28" s="4" customFormat="1" ht="15" customHeight="1">
      <c r="A27" s="389"/>
      <c r="B27" s="153"/>
      <c r="C27" s="138" t="s">
        <v>474</v>
      </c>
      <c r="D27" s="100" t="s">
        <v>497</v>
      </c>
      <c r="E27" s="40" t="s">
        <v>13</v>
      </c>
      <c r="F27" s="68">
        <v>2100</v>
      </c>
      <c r="G27" s="7"/>
      <c r="H27" s="138"/>
      <c r="I27" s="39"/>
      <c r="J27" s="40"/>
      <c r="K27" s="52"/>
      <c r="L27" s="8"/>
      <c r="M27" s="138"/>
      <c r="N27" s="39"/>
      <c r="O27" s="40"/>
      <c r="P27" s="52"/>
      <c r="Q27" s="8"/>
      <c r="R27" s="138"/>
      <c r="S27" s="39"/>
      <c r="T27" s="40"/>
      <c r="U27" s="50"/>
      <c r="V27" s="8"/>
      <c r="W27" s="138"/>
      <c r="X27" s="39"/>
      <c r="Y27" s="40"/>
      <c r="Z27" s="50"/>
      <c r="AA27" s="8"/>
      <c r="AB27" s="76"/>
    </row>
    <row r="28" spans="1:28" s="4" customFormat="1" ht="15" customHeight="1">
      <c r="A28" s="390"/>
      <c r="B28" s="167"/>
      <c r="C28" s="137" t="s">
        <v>475</v>
      </c>
      <c r="D28" s="102" t="s">
        <v>498</v>
      </c>
      <c r="E28" s="143" t="s">
        <v>13</v>
      </c>
      <c r="F28" s="92">
        <v>2050</v>
      </c>
      <c r="G28" s="93"/>
      <c r="H28" s="138"/>
      <c r="I28" s="39"/>
      <c r="J28" s="40"/>
      <c r="K28" s="50"/>
      <c r="L28" s="8"/>
      <c r="M28" s="138"/>
      <c r="N28" s="39"/>
      <c r="O28" s="40"/>
      <c r="P28" s="52"/>
      <c r="Q28" s="8"/>
      <c r="R28" s="138"/>
      <c r="S28" s="39"/>
      <c r="T28" s="40"/>
      <c r="U28" s="50"/>
      <c r="V28" s="8"/>
      <c r="W28" s="138"/>
      <c r="X28" s="39"/>
      <c r="Y28" s="40"/>
      <c r="Z28" s="50"/>
      <c r="AA28" s="8"/>
      <c r="AB28" s="76"/>
    </row>
    <row r="29" spans="1:28" s="4" customFormat="1" ht="15" customHeight="1">
      <c r="A29" s="38"/>
      <c r="B29" s="34"/>
      <c r="C29" s="138" t="s">
        <v>476</v>
      </c>
      <c r="D29" s="136" t="s">
        <v>499</v>
      </c>
      <c r="E29" s="40" t="s">
        <v>31</v>
      </c>
      <c r="F29" s="68">
        <v>1950</v>
      </c>
      <c r="G29" s="7"/>
      <c r="H29" s="138"/>
      <c r="I29" s="39"/>
      <c r="J29" s="40"/>
      <c r="K29" s="50"/>
      <c r="L29" s="8"/>
      <c r="M29" s="138"/>
      <c r="N29" s="39"/>
      <c r="O29" s="40"/>
      <c r="P29" s="50"/>
      <c r="Q29" s="8"/>
      <c r="R29" s="138"/>
      <c r="S29" s="39"/>
      <c r="T29" s="40"/>
      <c r="U29" s="50"/>
      <c r="V29" s="8"/>
      <c r="W29" s="138"/>
      <c r="X29" s="39"/>
      <c r="Y29" s="40"/>
      <c r="Z29" s="50"/>
      <c r="AA29" s="8"/>
      <c r="AB29" s="76"/>
    </row>
    <row r="30" spans="1:28" s="4" customFormat="1" ht="15" customHeight="1">
      <c r="A30" s="38"/>
      <c r="B30" s="34"/>
      <c r="C30" s="138" t="s">
        <v>477</v>
      </c>
      <c r="D30" s="100" t="s">
        <v>500</v>
      </c>
      <c r="E30" s="40" t="s">
        <v>31</v>
      </c>
      <c r="F30" s="68">
        <v>4050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c r="D31" s="100"/>
      <c r="E31" s="40"/>
      <c r="F31" s="68"/>
      <c r="G31" s="7"/>
      <c r="H31" s="138"/>
      <c r="I31" s="39"/>
      <c r="J31" s="40"/>
      <c r="K31" s="50"/>
      <c r="L31" s="8"/>
      <c r="M31" s="138"/>
      <c r="N31" s="39"/>
      <c r="O31" s="40"/>
      <c r="P31" s="50"/>
      <c r="Q31" s="8"/>
      <c r="R31" s="138"/>
      <c r="S31" s="39"/>
      <c r="T31" s="40"/>
      <c r="U31" s="50"/>
      <c r="V31" s="8"/>
      <c r="W31" s="138"/>
      <c r="X31" s="39"/>
      <c r="Y31" s="40"/>
      <c r="Z31" s="50"/>
      <c r="AA31" s="8"/>
      <c r="AB31" s="76"/>
    </row>
    <row r="32" spans="1:28" s="4" customFormat="1" ht="15" customHeight="1">
      <c r="A32" s="38"/>
      <c r="B32" s="34"/>
      <c r="C32" s="138"/>
      <c r="D32" s="100"/>
      <c r="E32" s="40"/>
      <c r="F32" s="68"/>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c r="D33" s="100"/>
      <c r="E33" s="40"/>
      <c r="F33" s="68"/>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100"/>
      <c r="E34" s="40"/>
      <c r="F34" s="68"/>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100"/>
      <c r="E35" s="40"/>
      <c r="F35" s="68"/>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100"/>
      <c r="E36" s="40"/>
      <c r="F36" s="68"/>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100"/>
      <c r="E37" s="40"/>
      <c r="F37" s="42"/>
      <c r="G37" s="7"/>
      <c r="H37" s="138"/>
      <c r="I37" s="39"/>
      <c r="J37" s="40"/>
      <c r="K37" s="50"/>
      <c r="L37" s="8"/>
      <c r="M37" s="138"/>
      <c r="N37" s="39"/>
      <c r="O37" s="40"/>
      <c r="P37" s="50"/>
      <c r="Q37" s="8"/>
      <c r="R37" s="138"/>
      <c r="S37" s="39"/>
      <c r="T37" s="40"/>
      <c r="U37" s="50"/>
      <c r="V37" s="8"/>
      <c r="W37" s="138"/>
      <c r="X37" s="39"/>
      <c r="Y37" s="40"/>
      <c r="Z37" s="50"/>
      <c r="AA37" s="8"/>
      <c r="AB37" s="76"/>
    </row>
    <row r="38" spans="1:28" s="4" customFormat="1" ht="15" customHeight="1">
      <c r="A38" s="38"/>
      <c r="B38" s="34"/>
      <c r="C38" s="138"/>
      <c r="D38" s="100"/>
      <c r="E38" s="40"/>
      <c r="F38" s="42"/>
      <c r="G38" s="7"/>
      <c r="H38" s="138"/>
      <c r="I38" s="39"/>
      <c r="J38" s="40"/>
      <c r="K38" s="50"/>
      <c r="L38" s="8"/>
      <c r="M38" s="138"/>
      <c r="N38" s="39"/>
      <c r="O38" s="40"/>
      <c r="P38" s="50"/>
      <c r="Q38" s="8"/>
      <c r="R38" s="138"/>
      <c r="S38" s="39"/>
      <c r="T38" s="40"/>
      <c r="U38" s="50"/>
      <c r="V38" s="8"/>
      <c r="W38" s="138"/>
      <c r="X38" s="39"/>
      <c r="Y38" s="40"/>
      <c r="Z38" s="50"/>
      <c r="AA38" s="8"/>
      <c r="AB38" s="76"/>
    </row>
    <row r="39" spans="1:28" s="4" customFormat="1" ht="15" customHeight="1">
      <c r="A39" s="38"/>
      <c r="B39" s="34"/>
      <c r="C39" s="138"/>
      <c r="D39" s="100"/>
      <c r="E39" s="40"/>
      <c r="F39" s="42"/>
      <c r="G39" s="7"/>
      <c r="H39" s="138"/>
      <c r="I39" s="39"/>
      <c r="J39" s="40"/>
      <c r="K39" s="50"/>
      <c r="L39" s="8"/>
      <c r="M39" s="138"/>
      <c r="N39" s="39"/>
      <c r="O39" s="40"/>
      <c r="P39" s="50"/>
      <c r="Q39" s="8"/>
      <c r="R39" s="138"/>
      <c r="S39" s="39"/>
      <c r="T39" s="40"/>
      <c r="U39" s="50"/>
      <c r="V39" s="8"/>
      <c r="W39" s="138"/>
      <c r="X39" s="39"/>
      <c r="Y39" s="40"/>
      <c r="Z39" s="50"/>
      <c r="AA39" s="8"/>
      <c r="AB39" s="76"/>
    </row>
    <row r="40" spans="1:28" s="4" customFormat="1" ht="15" customHeight="1">
      <c r="A40" s="38"/>
      <c r="B40" s="34"/>
      <c r="C40" s="138"/>
      <c r="D40" s="100"/>
      <c r="E40" s="40"/>
      <c r="F40" s="42"/>
      <c r="G40" s="7"/>
      <c r="H40" s="138"/>
      <c r="I40" s="39"/>
      <c r="J40" s="40"/>
      <c r="K40" s="50"/>
      <c r="L40" s="8"/>
      <c r="M40" s="138"/>
      <c r="N40" s="39"/>
      <c r="O40" s="40"/>
      <c r="P40" s="50"/>
      <c r="Q40" s="8"/>
      <c r="R40" s="138"/>
      <c r="S40" s="39"/>
      <c r="T40" s="40"/>
      <c r="U40" s="50"/>
      <c r="V40" s="8"/>
      <c r="W40" s="138"/>
      <c r="X40" s="39"/>
      <c r="Y40" s="40"/>
      <c r="Z40" s="50"/>
      <c r="AA40" s="8"/>
      <c r="AB40" s="76"/>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46"/>
      <c r="D43" s="29" t="str">
        <f>CONCATENATE(FIXED(COUNTA(D6:D42),0,0),"　店")</f>
        <v>25　店</v>
      </c>
      <c r="E43" s="144"/>
      <c r="F43" s="47">
        <f>SUM(F6:F42)</f>
        <v>70750</v>
      </c>
      <c r="G43" s="54">
        <f>SUM(G6:G42)</f>
        <v>0</v>
      </c>
      <c r="H43" s="46"/>
      <c r="I43" s="29" t="str">
        <f>CONCATENATE(FIXED(COUNTA(I6:I42),0,0),"　店")</f>
        <v>8　店</v>
      </c>
      <c r="J43" s="144"/>
      <c r="K43" s="51">
        <f>SUM(K6:K42)</f>
        <v>10250</v>
      </c>
      <c r="L43" s="53">
        <f>SUM(L6:L42)</f>
        <v>0</v>
      </c>
      <c r="M43" s="46"/>
      <c r="N43" s="29" t="str">
        <f>CONCATENATE(FIXED(COUNTA(N6:N42),0,0),"　店")</f>
        <v>2　店</v>
      </c>
      <c r="O43" s="144"/>
      <c r="P43" s="51">
        <f>SUM(P6:P42)</f>
        <v>2000</v>
      </c>
      <c r="Q43" s="53">
        <f>SUM(Q6:Q42)</f>
        <v>0</v>
      </c>
      <c r="R43" s="46"/>
      <c r="S43" s="29" t="str">
        <f>CONCATENATE(FIXED(COUNTA(S6:S42),0,0),"　店")</f>
        <v>6　店</v>
      </c>
      <c r="T43" s="144"/>
      <c r="U43" s="51">
        <f>SUM(U6:U42)</f>
        <v>3400</v>
      </c>
      <c r="V43" s="53">
        <f>SUM(V6:V42)</f>
        <v>0</v>
      </c>
      <c r="W43" s="46"/>
      <c r="X43" s="29" t="str">
        <f>CONCATENATE(FIXED(COUNTA(X6:X42),0,0),"　店")</f>
        <v>0　店</v>
      </c>
      <c r="Y43" s="14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1006</v>
      </c>
      <c r="B45" s="77"/>
      <c r="D45" s="77"/>
      <c r="E45" s="77"/>
      <c r="F45" s="61"/>
      <c r="AB45" s="79" t="s">
        <v>23</v>
      </c>
    </row>
    <row r="46" spans="1:28" ht="22.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47" sheet="1" objects="1" scenarios="1" formatCells="0"/>
  <mergeCells count="17">
    <mergeCell ref="B1:G2"/>
    <mergeCell ref="H1:I1"/>
    <mergeCell ref="J1:U1"/>
    <mergeCell ref="W1:AA1"/>
    <mergeCell ref="H2:I2"/>
    <mergeCell ref="J2:U2"/>
    <mergeCell ref="W2:AA2"/>
    <mergeCell ref="A46:AB46"/>
    <mergeCell ref="B4:E4"/>
    <mergeCell ref="I4:J4"/>
    <mergeCell ref="L4:N4"/>
    <mergeCell ref="B5:F5"/>
    <mergeCell ref="I5:K5"/>
    <mergeCell ref="N5:P5"/>
    <mergeCell ref="S5:U5"/>
    <mergeCell ref="X5:Z5"/>
    <mergeCell ref="A24:A28"/>
  </mergeCells>
  <dataValidations count="2">
    <dataValidation type="whole" operator="lessThanOrEqual" allowBlank="1" showInputMessage="1" showErrorMessage="1" sqref="AA6:AA42 L6:L42 G6:G42 V6:V42 Q6:Q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28"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SUM(I4,I30)</f>
        <v>0</v>
      </c>
      <c r="X2" s="368"/>
      <c r="Y2" s="368"/>
      <c r="Z2" s="368"/>
      <c r="AA2" s="36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5" t="s">
        <v>564</v>
      </c>
      <c r="C4" s="355"/>
      <c r="D4" s="355"/>
      <c r="E4" s="355"/>
      <c r="F4" s="19"/>
      <c r="G4" s="20" t="s">
        <v>4</v>
      </c>
      <c r="H4" s="21"/>
      <c r="I4" s="356">
        <f>SUM(G28,L28,Q28,V28,AA28)</f>
        <v>0</v>
      </c>
      <c r="J4" s="356"/>
      <c r="K4" s="22" t="s">
        <v>19</v>
      </c>
      <c r="L4" s="357">
        <f>SUM(F28,K28,P28,U28,Z28)</f>
        <v>36600</v>
      </c>
      <c r="M4" s="357"/>
      <c r="N4" s="357"/>
      <c r="O4" s="23"/>
      <c r="P4" s="24"/>
      <c r="Q4" s="24"/>
      <c r="R4" s="24"/>
      <c r="S4" s="24"/>
      <c r="T4" s="25"/>
    </row>
    <row r="5" spans="1:28"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row>
    <row r="6" spans="1:32" s="4" customFormat="1" ht="15" customHeight="1">
      <c r="A6" s="33"/>
      <c r="B6" s="34"/>
      <c r="C6" s="137" t="s">
        <v>522</v>
      </c>
      <c r="D6" s="35" t="s">
        <v>538</v>
      </c>
      <c r="E6" s="36" t="s">
        <v>31</v>
      </c>
      <c r="F6" s="37">
        <v>2550</v>
      </c>
      <c r="G6" s="5"/>
      <c r="H6" s="140" t="s">
        <v>553</v>
      </c>
      <c r="I6" s="35" t="s">
        <v>554</v>
      </c>
      <c r="J6" s="36"/>
      <c r="K6" s="48">
        <v>1300</v>
      </c>
      <c r="L6" s="6"/>
      <c r="M6" s="140" t="s">
        <v>559</v>
      </c>
      <c r="N6" s="35" t="s">
        <v>842</v>
      </c>
      <c r="O6" s="36" t="s">
        <v>843</v>
      </c>
      <c r="P6" s="48">
        <v>1700</v>
      </c>
      <c r="Q6" s="6"/>
      <c r="R6" s="140" t="s">
        <v>560</v>
      </c>
      <c r="S6" s="35" t="s">
        <v>554</v>
      </c>
      <c r="T6" s="36"/>
      <c r="U6" s="48">
        <v>600</v>
      </c>
      <c r="V6" s="6"/>
      <c r="W6" s="140"/>
      <c r="X6" s="35"/>
      <c r="Y6" s="36"/>
      <c r="Z6" s="48"/>
      <c r="AA6" s="6"/>
      <c r="AB6" s="74" t="s">
        <v>986</v>
      </c>
      <c r="AF6" s="32"/>
    </row>
    <row r="7" spans="1:32" s="4" customFormat="1" ht="15" customHeight="1">
      <c r="A7" s="38"/>
      <c r="B7" s="34"/>
      <c r="C7" s="138" t="s">
        <v>523</v>
      </c>
      <c r="D7" s="39" t="s">
        <v>995</v>
      </c>
      <c r="E7" s="40" t="s">
        <v>31</v>
      </c>
      <c r="F7" s="41">
        <v>1500</v>
      </c>
      <c r="G7" s="7"/>
      <c r="H7" s="138" t="s">
        <v>555</v>
      </c>
      <c r="I7" s="39" t="s">
        <v>556</v>
      </c>
      <c r="J7" s="40"/>
      <c r="K7" s="49">
        <v>1350</v>
      </c>
      <c r="L7" s="8"/>
      <c r="M7" s="138"/>
      <c r="N7" s="39"/>
      <c r="O7" s="40"/>
      <c r="P7" s="52"/>
      <c r="Q7" s="8"/>
      <c r="R7" s="138" t="s">
        <v>561</v>
      </c>
      <c r="S7" s="39" t="s">
        <v>562</v>
      </c>
      <c r="T7" s="40"/>
      <c r="U7" s="50">
        <v>350</v>
      </c>
      <c r="V7" s="8"/>
      <c r="W7" s="138"/>
      <c r="X7" s="39"/>
      <c r="Y7" s="40"/>
      <c r="Z7" s="50"/>
      <c r="AA7" s="8"/>
      <c r="AB7" s="75" t="s">
        <v>987</v>
      </c>
      <c r="AF7" s="32"/>
    </row>
    <row r="8" spans="1:32" s="4" customFormat="1" ht="15" customHeight="1">
      <c r="A8" s="38"/>
      <c r="B8" s="34"/>
      <c r="C8" s="138" t="s">
        <v>524</v>
      </c>
      <c r="D8" s="39" t="s">
        <v>539</v>
      </c>
      <c r="E8" s="40" t="s">
        <v>31</v>
      </c>
      <c r="F8" s="41">
        <v>2450</v>
      </c>
      <c r="G8" s="7"/>
      <c r="H8" s="138" t="s">
        <v>557</v>
      </c>
      <c r="I8" s="39" t="s">
        <v>558</v>
      </c>
      <c r="J8" s="40"/>
      <c r="K8" s="50">
        <v>1000</v>
      </c>
      <c r="L8" s="8"/>
      <c r="M8" s="138"/>
      <c r="N8" s="39"/>
      <c r="O8" s="40"/>
      <c r="P8" s="50"/>
      <c r="Q8" s="8"/>
      <c r="R8" s="138"/>
      <c r="S8" s="39"/>
      <c r="T8" s="40"/>
      <c r="U8" s="49"/>
      <c r="V8" s="8"/>
      <c r="W8" s="138"/>
      <c r="X8" s="39"/>
      <c r="Y8" s="40"/>
      <c r="Z8" s="49"/>
      <c r="AA8" s="8"/>
      <c r="AB8" s="75" t="s">
        <v>988</v>
      </c>
      <c r="AF8" s="32"/>
    </row>
    <row r="9" spans="1:32" s="4" customFormat="1" ht="15" customHeight="1">
      <c r="A9" s="38"/>
      <c r="B9" s="34"/>
      <c r="C9" s="138" t="s">
        <v>525</v>
      </c>
      <c r="D9" s="39" t="s">
        <v>540</v>
      </c>
      <c r="E9" s="40" t="s">
        <v>31</v>
      </c>
      <c r="F9" s="41">
        <v>1600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t="s">
        <v>526</v>
      </c>
      <c r="D10" s="39" t="s">
        <v>541</v>
      </c>
      <c r="E10" s="40" t="s">
        <v>31</v>
      </c>
      <c r="F10" s="41">
        <v>2400</v>
      </c>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t="s">
        <v>527</v>
      </c>
      <c r="D11" s="39" t="s">
        <v>542</v>
      </c>
      <c r="E11" s="40" t="s">
        <v>31</v>
      </c>
      <c r="F11" s="41">
        <v>1900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t="s">
        <v>528</v>
      </c>
      <c r="D12" s="39" t="s">
        <v>543</v>
      </c>
      <c r="E12" s="40" t="s">
        <v>31</v>
      </c>
      <c r="F12" s="41">
        <v>3600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t="s">
        <v>529</v>
      </c>
      <c r="D13" s="39" t="s">
        <v>544</v>
      </c>
      <c r="E13" s="40" t="s">
        <v>31</v>
      </c>
      <c r="F13" s="41">
        <v>1350</v>
      </c>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t="s">
        <v>530</v>
      </c>
      <c r="D14" s="39" t="s">
        <v>545</v>
      </c>
      <c r="E14" s="40" t="s">
        <v>31</v>
      </c>
      <c r="F14" s="42">
        <v>1550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91" t="s">
        <v>563</v>
      </c>
      <c r="B15" s="153"/>
      <c r="C15" s="138" t="s">
        <v>531</v>
      </c>
      <c r="D15" s="39" t="s">
        <v>546</v>
      </c>
      <c r="E15" s="40" t="s">
        <v>31</v>
      </c>
      <c r="F15" s="42">
        <v>1100</v>
      </c>
      <c r="G15" s="7"/>
      <c r="H15" s="138"/>
      <c r="I15" s="39"/>
      <c r="J15" s="40"/>
      <c r="K15" s="50"/>
      <c r="L15" s="8"/>
      <c r="M15" s="138"/>
      <c r="N15" s="39"/>
      <c r="O15" s="40"/>
      <c r="P15" s="50"/>
      <c r="Q15" s="8"/>
      <c r="R15" s="138"/>
      <c r="S15" s="39"/>
      <c r="T15" s="40"/>
      <c r="U15" s="50"/>
      <c r="V15" s="8"/>
      <c r="W15" s="138"/>
      <c r="X15" s="39"/>
      <c r="Y15" s="40"/>
      <c r="Z15" s="50"/>
      <c r="AA15" s="8"/>
      <c r="AB15" s="75"/>
    </row>
    <row r="16" spans="1:28" s="4" customFormat="1" ht="15" customHeight="1">
      <c r="A16" s="392"/>
      <c r="B16" s="153"/>
      <c r="C16" s="138" t="s">
        <v>532</v>
      </c>
      <c r="D16" s="39" t="s">
        <v>547</v>
      </c>
      <c r="E16" s="40" t="s">
        <v>31</v>
      </c>
      <c r="F16" s="41">
        <v>1200</v>
      </c>
      <c r="G16" s="7"/>
      <c r="H16" s="138"/>
      <c r="I16" s="39"/>
      <c r="J16" s="40"/>
      <c r="K16" s="50"/>
      <c r="L16" s="8"/>
      <c r="M16" s="138"/>
      <c r="N16" s="39"/>
      <c r="O16" s="40"/>
      <c r="P16" s="50"/>
      <c r="Q16" s="8"/>
      <c r="R16" s="138"/>
      <c r="S16" s="39"/>
      <c r="T16" s="40"/>
      <c r="U16" s="50"/>
      <c r="V16" s="8"/>
      <c r="W16" s="138"/>
      <c r="X16" s="39"/>
      <c r="Y16" s="40"/>
      <c r="Z16" s="50"/>
      <c r="AA16" s="8"/>
      <c r="AB16" s="76"/>
    </row>
    <row r="17" spans="1:32" s="4" customFormat="1" ht="15" customHeight="1">
      <c r="A17" s="393"/>
      <c r="B17" s="153"/>
      <c r="C17" s="138" t="s">
        <v>533</v>
      </c>
      <c r="D17" s="39" t="s">
        <v>548</v>
      </c>
      <c r="E17" s="40" t="s">
        <v>31</v>
      </c>
      <c r="F17" s="41">
        <v>900</v>
      </c>
      <c r="G17" s="7"/>
      <c r="H17" s="138"/>
      <c r="I17" s="39"/>
      <c r="J17" s="40"/>
      <c r="K17" s="49"/>
      <c r="L17" s="8"/>
      <c r="M17" s="138"/>
      <c r="N17" s="39"/>
      <c r="O17" s="40"/>
      <c r="P17" s="52"/>
      <c r="Q17" s="8"/>
      <c r="R17" s="138"/>
      <c r="S17" s="39"/>
      <c r="T17" s="40"/>
      <c r="U17" s="50"/>
      <c r="V17" s="8"/>
      <c r="W17" s="138"/>
      <c r="X17" s="39"/>
      <c r="Y17" s="40"/>
      <c r="Z17" s="50"/>
      <c r="AA17" s="8"/>
      <c r="AB17" s="75"/>
      <c r="AF17" s="32"/>
    </row>
    <row r="18" spans="1:32" s="4" customFormat="1" ht="15" customHeight="1">
      <c r="A18" s="38"/>
      <c r="B18" s="34"/>
      <c r="C18" s="138" t="s">
        <v>534</v>
      </c>
      <c r="D18" s="39" t="s">
        <v>549</v>
      </c>
      <c r="E18" s="40" t="s">
        <v>31</v>
      </c>
      <c r="F18" s="41">
        <v>3200</v>
      </c>
      <c r="G18" s="7"/>
      <c r="H18" s="138"/>
      <c r="I18" s="39"/>
      <c r="J18" s="40"/>
      <c r="K18" s="50"/>
      <c r="L18" s="8"/>
      <c r="M18" s="138"/>
      <c r="N18" s="39"/>
      <c r="O18" s="40"/>
      <c r="P18" s="50"/>
      <c r="Q18" s="8"/>
      <c r="R18" s="138"/>
      <c r="S18" s="39"/>
      <c r="T18" s="40"/>
      <c r="U18" s="49"/>
      <c r="V18" s="8"/>
      <c r="W18" s="138"/>
      <c r="X18" s="39"/>
      <c r="Y18" s="40"/>
      <c r="Z18" s="49"/>
      <c r="AA18" s="8"/>
      <c r="AB18" s="75"/>
      <c r="AF18" s="32"/>
    </row>
    <row r="19" spans="1:32" s="4" customFormat="1" ht="15" customHeight="1">
      <c r="A19" s="38"/>
      <c r="B19" s="34"/>
      <c r="C19" s="138" t="s">
        <v>535</v>
      </c>
      <c r="D19" s="39" t="s">
        <v>550</v>
      </c>
      <c r="E19" s="40" t="s">
        <v>31</v>
      </c>
      <c r="F19" s="41">
        <v>1800</v>
      </c>
      <c r="G19" s="7"/>
      <c r="H19" s="138"/>
      <c r="I19" s="39"/>
      <c r="J19" s="40"/>
      <c r="K19" s="50"/>
      <c r="L19" s="8"/>
      <c r="M19" s="138"/>
      <c r="N19" s="39"/>
      <c r="O19" s="40"/>
      <c r="P19" s="50"/>
      <c r="Q19" s="8"/>
      <c r="R19" s="138"/>
      <c r="S19" s="39"/>
      <c r="T19" s="40"/>
      <c r="U19" s="49"/>
      <c r="V19" s="8"/>
      <c r="W19" s="138"/>
      <c r="X19" s="39"/>
      <c r="Y19" s="40"/>
      <c r="Z19" s="49"/>
      <c r="AA19" s="8"/>
      <c r="AB19" s="76"/>
      <c r="AF19" s="32"/>
    </row>
    <row r="20" spans="1:32" s="4" customFormat="1" ht="15" customHeight="1">
      <c r="A20" s="38"/>
      <c r="B20" s="34"/>
      <c r="C20" s="138" t="s">
        <v>536</v>
      </c>
      <c r="D20" s="39" t="s">
        <v>551</v>
      </c>
      <c r="E20" s="40" t="s">
        <v>31</v>
      </c>
      <c r="F20" s="41">
        <v>1700</v>
      </c>
      <c r="G20" s="7"/>
      <c r="H20" s="138"/>
      <c r="I20" s="39"/>
      <c r="J20" s="40"/>
      <c r="K20" s="50"/>
      <c r="L20" s="8"/>
      <c r="M20" s="138"/>
      <c r="N20" s="39"/>
      <c r="O20" s="40"/>
      <c r="P20" s="50"/>
      <c r="Q20" s="8"/>
      <c r="R20" s="138"/>
      <c r="S20" s="39"/>
      <c r="T20" s="40"/>
      <c r="U20" s="50"/>
      <c r="V20" s="8"/>
      <c r="W20" s="138"/>
      <c r="X20" s="39"/>
      <c r="Y20" s="40"/>
      <c r="Z20" s="50"/>
      <c r="AA20" s="8"/>
      <c r="AB20" s="76"/>
      <c r="AF20" s="32"/>
    </row>
    <row r="21" spans="1:32" s="4" customFormat="1" ht="15" customHeight="1">
      <c r="A21" s="38"/>
      <c r="B21" s="34"/>
      <c r="C21" s="138" t="s">
        <v>537</v>
      </c>
      <c r="D21" s="39" t="s">
        <v>552</v>
      </c>
      <c r="E21" s="40" t="s">
        <v>31</v>
      </c>
      <c r="F21" s="41">
        <v>1500</v>
      </c>
      <c r="G21" s="7"/>
      <c r="H21" s="138"/>
      <c r="I21" s="39"/>
      <c r="J21" s="40"/>
      <c r="K21" s="50"/>
      <c r="L21" s="8"/>
      <c r="M21" s="138"/>
      <c r="N21" s="39"/>
      <c r="O21" s="40"/>
      <c r="P21" s="50"/>
      <c r="Q21" s="8"/>
      <c r="R21" s="138"/>
      <c r="S21" s="39"/>
      <c r="T21" s="40"/>
      <c r="U21" s="50"/>
      <c r="V21" s="8"/>
      <c r="W21" s="138"/>
      <c r="X21" s="39"/>
      <c r="Y21" s="40"/>
      <c r="Z21" s="50"/>
      <c r="AA21" s="8"/>
      <c r="AB21" s="76"/>
      <c r="AF21" s="32"/>
    </row>
    <row r="22" spans="1:32" s="4" customFormat="1" ht="15" customHeight="1">
      <c r="A22" s="38"/>
      <c r="B22" s="34"/>
      <c r="C22" s="138"/>
      <c r="D22" s="39"/>
      <c r="E22" s="40"/>
      <c r="F22" s="41"/>
      <c r="G22" s="7"/>
      <c r="H22" s="138"/>
      <c r="I22" s="39"/>
      <c r="J22" s="40"/>
      <c r="K22" s="50"/>
      <c r="L22" s="8"/>
      <c r="M22" s="138"/>
      <c r="N22" s="39"/>
      <c r="O22" s="40"/>
      <c r="P22" s="50"/>
      <c r="Q22" s="8"/>
      <c r="R22" s="138"/>
      <c r="S22" s="39"/>
      <c r="T22" s="40"/>
      <c r="U22" s="50"/>
      <c r="V22" s="8"/>
      <c r="W22" s="138"/>
      <c r="X22" s="39"/>
      <c r="Y22" s="40"/>
      <c r="Z22" s="50"/>
      <c r="AA22" s="8"/>
      <c r="AB22" s="76"/>
      <c r="AF22" s="32"/>
    </row>
    <row r="23" spans="1:28" s="4" customFormat="1" ht="15" customHeight="1">
      <c r="A23" s="38"/>
      <c r="B23" s="34"/>
      <c r="C23" s="138"/>
      <c r="D23" s="39"/>
      <c r="E23" s="40"/>
      <c r="F23" s="41"/>
      <c r="G23" s="7"/>
      <c r="H23" s="138"/>
      <c r="I23" s="39"/>
      <c r="J23" s="40"/>
      <c r="K23" s="50"/>
      <c r="L23" s="8"/>
      <c r="M23" s="138"/>
      <c r="N23" s="39"/>
      <c r="O23" s="40"/>
      <c r="P23" s="50"/>
      <c r="Q23" s="8"/>
      <c r="R23" s="138"/>
      <c r="S23" s="39"/>
      <c r="T23" s="40"/>
      <c r="U23" s="50"/>
      <c r="V23" s="8"/>
      <c r="W23" s="138"/>
      <c r="X23" s="39"/>
      <c r="Y23" s="40"/>
      <c r="Z23" s="50"/>
      <c r="AA23" s="8"/>
      <c r="AB23" s="76"/>
    </row>
    <row r="24" spans="1:28" s="4" customFormat="1" ht="15" customHeight="1">
      <c r="A24" s="38"/>
      <c r="B24" s="34"/>
      <c r="C24" s="138"/>
      <c r="D24" s="39"/>
      <c r="E24" s="40"/>
      <c r="F24" s="41"/>
      <c r="G24" s="7"/>
      <c r="H24" s="138"/>
      <c r="I24" s="39"/>
      <c r="J24" s="40"/>
      <c r="K24" s="50"/>
      <c r="L24" s="8"/>
      <c r="M24" s="138"/>
      <c r="N24" s="39"/>
      <c r="O24" s="40"/>
      <c r="P24" s="50"/>
      <c r="Q24" s="8"/>
      <c r="R24" s="138"/>
      <c r="S24" s="39"/>
      <c r="T24" s="40"/>
      <c r="U24" s="50"/>
      <c r="V24" s="8"/>
      <c r="W24" s="138"/>
      <c r="X24" s="39"/>
      <c r="Y24" s="40"/>
      <c r="Z24" s="50"/>
      <c r="AA24" s="8"/>
      <c r="AB24" s="76"/>
    </row>
    <row r="25" spans="1:28" s="4" customFormat="1" ht="15" customHeight="1">
      <c r="A25" s="38"/>
      <c r="B25" s="34"/>
      <c r="C25" s="138"/>
      <c r="D25" s="39"/>
      <c r="E25" s="40"/>
      <c r="F25" s="42"/>
      <c r="G25" s="7"/>
      <c r="H25" s="138"/>
      <c r="I25" s="39"/>
      <c r="J25" s="40"/>
      <c r="K25" s="50"/>
      <c r="L25" s="8"/>
      <c r="M25" s="138"/>
      <c r="N25" s="39"/>
      <c r="O25" s="40"/>
      <c r="P25" s="50"/>
      <c r="Q25" s="8"/>
      <c r="R25" s="138"/>
      <c r="S25" s="39"/>
      <c r="T25" s="40"/>
      <c r="U25" s="50"/>
      <c r="V25" s="8"/>
      <c r="W25" s="138"/>
      <c r="X25" s="39"/>
      <c r="Y25" s="40"/>
      <c r="Z25" s="50"/>
      <c r="AA25" s="8"/>
      <c r="AB25" s="75"/>
    </row>
    <row r="26" spans="1:28" s="4" customFormat="1" ht="15" customHeight="1">
      <c r="A26" s="38"/>
      <c r="B26" s="34"/>
      <c r="C26" s="138"/>
      <c r="D26" s="39"/>
      <c r="E26" s="40"/>
      <c r="F26" s="42"/>
      <c r="G26" s="7"/>
      <c r="H26" s="138"/>
      <c r="I26" s="39"/>
      <c r="J26" s="40"/>
      <c r="K26" s="50"/>
      <c r="L26" s="8"/>
      <c r="M26" s="138"/>
      <c r="N26" s="39"/>
      <c r="O26" s="40"/>
      <c r="P26" s="50"/>
      <c r="Q26" s="8"/>
      <c r="R26" s="138"/>
      <c r="S26" s="39"/>
      <c r="T26" s="40"/>
      <c r="U26" s="50"/>
      <c r="V26" s="8"/>
      <c r="W26" s="138"/>
      <c r="X26" s="39"/>
      <c r="Y26" s="40"/>
      <c r="Z26" s="50"/>
      <c r="AA26" s="8"/>
      <c r="AB26" s="76"/>
    </row>
    <row r="27" spans="1:28" s="4" customFormat="1" ht="15" customHeight="1">
      <c r="A27" s="43"/>
      <c r="B27" s="34"/>
      <c r="C27" s="138"/>
      <c r="D27" s="39"/>
      <c r="E27" s="40"/>
      <c r="F27" s="42"/>
      <c r="G27" s="7"/>
      <c r="H27" s="138"/>
      <c r="I27" s="39"/>
      <c r="J27" s="40"/>
      <c r="K27" s="50"/>
      <c r="L27" s="8"/>
      <c r="M27" s="138"/>
      <c r="N27" s="39"/>
      <c r="O27" s="40"/>
      <c r="P27" s="50"/>
      <c r="Q27" s="8"/>
      <c r="R27" s="138"/>
      <c r="S27" s="39"/>
      <c r="T27" s="40"/>
      <c r="U27" s="50"/>
      <c r="V27" s="8"/>
      <c r="W27" s="138"/>
      <c r="X27" s="39"/>
      <c r="Y27" s="40"/>
      <c r="Z27" s="50"/>
      <c r="AA27" s="8"/>
      <c r="AB27" s="76"/>
    </row>
    <row r="28" spans="1:28" s="4" customFormat="1" ht="15" customHeight="1">
      <c r="A28" s="44"/>
      <c r="B28" s="45"/>
      <c r="C28" s="151"/>
      <c r="D28" s="29" t="str">
        <f>CONCATENATE(FIXED(COUNTA(D6:D27),0,0),"　店")</f>
        <v>16　店</v>
      </c>
      <c r="E28" s="144"/>
      <c r="F28" s="47">
        <f>SUM(F6:F27)</f>
        <v>30300</v>
      </c>
      <c r="G28" s="54">
        <f>SUM(G6:G27)</f>
        <v>0</v>
      </c>
      <c r="H28" s="151"/>
      <c r="I28" s="29" t="str">
        <f>CONCATENATE(FIXED(COUNTA(I6:I27),0,0),"　店")</f>
        <v>3　店</v>
      </c>
      <c r="J28" s="144"/>
      <c r="K28" s="51">
        <f>SUM(K6:K27)</f>
        <v>3650</v>
      </c>
      <c r="L28" s="53">
        <f>SUM(L6:L27)</f>
        <v>0</v>
      </c>
      <c r="M28" s="151"/>
      <c r="N28" s="29" t="str">
        <f>CONCATENATE(FIXED(COUNTA(N6:N27),0,0),"　店")</f>
        <v>1　店</v>
      </c>
      <c r="O28" s="144"/>
      <c r="P28" s="51">
        <f>SUM(P6:P27)</f>
        <v>1700</v>
      </c>
      <c r="Q28" s="53">
        <f>SUM(Q6:Q27)</f>
        <v>0</v>
      </c>
      <c r="R28" s="151"/>
      <c r="S28" s="29" t="str">
        <f>CONCATENATE(FIXED(COUNTA(S6:S27),0,0),"　店")</f>
        <v>2　店</v>
      </c>
      <c r="T28" s="144"/>
      <c r="U28" s="51">
        <f>SUM(U6:U27)</f>
        <v>950</v>
      </c>
      <c r="V28" s="53">
        <f>SUM(V6:V27)</f>
        <v>0</v>
      </c>
      <c r="W28" s="151"/>
      <c r="X28" s="29" t="str">
        <f>CONCATENATE(FIXED(COUNTA(X6:X27),0,0),"　店")</f>
        <v>0　店</v>
      </c>
      <c r="Y28" s="144"/>
      <c r="Z28" s="51">
        <f>SUM(Z6:Z27)</f>
        <v>0</v>
      </c>
      <c r="AA28" s="53">
        <f>SUM(AA6:AA27)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55" t="s">
        <v>565</v>
      </c>
      <c r="C30" s="355"/>
      <c r="D30" s="355"/>
      <c r="E30" s="355"/>
      <c r="F30" s="19"/>
      <c r="G30" s="20" t="s">
        <v>4</v>
      </c>
      <c r="H30" s="21"/>
      <c r="I30" s="356">
        <f>SUM(G43,L43,Q43,V43,AA43)</f>
        <v>0</v>
      </c>
      <c r="J30" s="356"/>
      <c r="K30" s="22" t="s">
        <v>19</v>
      </c>
      <c r="L30" s="357">
        <f>SUM(F43,K43,P43,U43,Z43)</f>
        <v>22950</v>
      </c>
      <c r="M30" s="357"/>
      <c r="N30" s="357"/>
      <c r="O30" s="65"/>
    </row>
    <row r="31" spans="1:28" s="32" customFormat="1" ht="16.5" customHeight="1">
      <c r="A31" s="27" t="s">
        <v>21</v>
      </c>
      <c r="B31" s="358" t="s">
        <v>15</v>
      </c>
      <c r="C31" s="359"/>
      <c r="D31" s="359"/>
      <c r="E31" s="359"/>
      <c r="F31" s="359"/>
      <c r="G31" s="28" t="s">
        <v>20</v>
      </c>
      <c r="H31" s="29"/>
      <c r="I31" s="353" t="s">
        <v>7</v>
      </c>
      <c r="J31" s="353"/>
      <c r="K31" s="353"/>
      <c r="L31" s="30" t="s">
        <v>20</v>
      </c>
      <c r="M31" s="29"/>
      <c r="N31" s="353" t="s">
        <v>8</v>
      </c>
      <c r="O31" s="353"/>
      <c r="P31" s="353"/>
      <c r="Q31" s="30" t="s">
        <v>20</v>
      </c>
      <c r="R31" s="29"/>
      <c r="S31" s="353" t="s">
        <v>9</v>
      </c>
      <c r="T31" s="353"/>
      <c r="U31" s="353"/>
      <c r="V31" s="30" t="s">
        <v>20</v>
      </c>
      <c r="W31" s="29"/>
      <c r="X31" s="353"/>
      <c r="Y31" s="353"/>
      <c r="Z31" s="353"/>
      <c r="AA31" s="30"/>
      <c r="AB31" s="31" t="s">
        <v>11</v>
      </c>
    </row>
    <row r="32" spans="1:28" s="4" customFormat="1" ht="15" customHeight="1">
      <c r="A32" s="33"/>
      <c r="B32" s="66"/>
      <c r="C32" s="140" t="s">
        <v>566</v>
      </c>
      <c r="D32" s="35" t="s">
        <v>572</v>
      </c>
      <c r="E32" s="36" t="s">
        <v>31</v>
      </c>
      <c r="F32" s="67">
        <v>1900</v>
      </c>
      <c r="G32" s="5"/>
      <c r="H32" s="140">
        <v>230540202010</v>
      </c>
      <c r="I32" s="35" t="s">
        <v>578</v>
      </c>
      <c r="J32" s="36"/>
      <c r="K32" s="48">
        <v>3150</v>
      </c>
      <c r="L32" s="6"/>
      <c r="M32" s="152"/>
      <c r="N32" s="71"/>
      <c r="O32" s="150"/>
      <c r="P32" s="72"/>
      <c r="Q32" s="6"/>
      <c r="R32" s="140" t="s">
        <v>579</v>
      </c>
      <c r="S32" s="35" t="s">
        <v>959</v>
      </c>
      <c r="T32" s="36"/>
      <c r="U32" s="73">
        <v>500</v>
      </c>
      <c r="V32" s="6"/>
      <c r="W32" s="140"/>
      <c r="X32" s="35"/>
      <c r="Y32" s="36"/>
      <c r="Z32" s="73"/>
      <c r="AA32" s="6"/>
      <c r="AB32" s="146" t="s">
        <v>581</v>
      </c>
    </row>
    <row r="33" spans="1:28" s="4" customFormat="1" ht="15" customHeight="1">
      <c r="A33" s="38"/>
      <c r="B33" s="34"/>
      <c r="C33" s="138" t="s">
        <v>567</v>
      </c>
      <c r="D33" s="39" t="s">
        <v>573</v>
      </c>
      <c r="E33" s="40" t="s">
        <v>31</v>
      </c>
      <c r="F33" s="68">
        <v>4050</v>
      </c>
      <c r="G33" s="7"/>
      <c r="H33" s="138"/>
      <c r="I33" s="39"/>
      <c r="J33" s="40"/>
      <c r="K33" s="52"/>
      <c r="L33" s="8"/>
      <c r="M33" s="138"/>
      <c r="N33" s="39"/>
      <c r="O33" s="40"/>
      <c r="P33" s="52"/>
      <c r="Q33" s="8"/>
      <c r="R33" s="138" t="s">
        <v>580</v>
      </c>
      <c r="S33" s="39" t="s">
        <v>572</v>
      </c>
      <c r="T33" s="40"/>
      <c r="U33" s="50">
        <v>300</v>
      </c>
      <c r="V33" s="8"/>
      <c r="W33" s="138"/>
      <c r="X33" s="39"/>
      <c r="Y33" s="40"/>
      <c r="Z33" s="50"/>
      <c r="AA33" s="8"/>
      <c r="AB33" s="76" t="s">
        <v>996</v>
      </c>
    </row>
    <row r="34" spans="1:28" s="4" customFormat="1" ht="15" customHeight="1">
      <c r="A34" s="38"/>
      <c r="B34" s="34"/>
      <c r="C34" s="138" t="s">
        <v>568</v>
      </c>
      <c r="D34" s="136" t="s">
        <v>574</v>
      </c>
      <c r="E34" s="40" t="s">
        <v>31</v>
      </c>
      <c r="F34" s="68">
        <v>2400</v>
      </c>
      <c r="G34" s="7"/>
      <c r="H34" s="138"/>
      <c r="I34" s="39"/>
      <c r="J34" s="40"/>
      <c r="K34" s="50"/>
      <c r="L34" s="8"/>
      <c r="M34" s="138"/>
      <c r="N34" s="39"/>
      <c r="O34" s="40"/>
      <c r="P34" s="52"/>
      <c r="Q34" s="8"/>
      <c r="R34" s="138"/>
      <c r="S34" s="39"/>
      <c r="T34" s="40"/>
      <c r="U34" s="50"/>
      <c r="V34" s="8"/>
      <c r="W34" s="138"/>
      <c r="X34" s="39"/>
      <c r="Y34" s="40"/>
      <c r="Z34" s="50"/>
      <c r="AA34" s="8"/>
      <c r="AB34" s="76" t="s">
        <v>963</v>
      </c>
    </row>
    <row r="35" spans="1:28" s="4" customFormat="1" ht="15" customHeight="1">
      <c r="A35" s="38"/>
      <c r="B35" s="34"/>
      <c r="C35" s="138" t="s">
        <v>569</v>
      </c>
      <c r="D35" s="39" t="s">
        <v>575</v>
      </c>
      <c r="E35" s="40" t="s">
        <v>31</v>
      </c>
      <c r="F35" s="68">
        <v>4050</v>
      </c>
      <c r="G35" s="7"/>
      <c r="H35" s="138"/>
      <c r="I35" s="39"/>
      <c r="J35" s="40"/>
      <c r="K35" s="50"/>
      <c r="L35" s="8"/>
      <c r="M35" s="138"/>
      <c r="N35" s="39"/>
      <c r="O35" s="40"/>
      <c r="P35" s="50"/>
      <c r="Q35" s="8"/>
      <c r="R35" s="138"/>
      <c r="S35" s="39"/>
      <c r="T35" s="40"/>
      <c r="U35" s="50"/>
      <c r="V35" s="8"/>
      <c r="W35" s="138"/>
      <c r="X35" s="39"/>
      <c r="Y35" s="40"/>
      <c r="Z35" s="50"/>
      <c r="AA35" s="8"/>
      <c r="AB35" s="75" t="s">
        <v>37</v>
      </c>
    </row>
    <row r="36" spans="1:28" s="4" customFormat="1" ht="15" customHeight="1">
      <c r="A36" s="38"/>
      <c r="B36" s="34" t="s">
        <v>12</v>
      </c>
      <c r="C36" s="138" t="s">
        <v>570</v>
      </c>
      <c r="D36" s="39" t="s">
        <v>576</v>
      </c>
      <c r="E36" s="40" t="s">
        <v>31</v>
      </c>
      <c r="F36" s="68">
        <v>4350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t="s">
        <v>32</v>
      </c>
      <c r="C37" s="138" t="s">
        <v>571</v>
      </c>
      <c r="D37" s="39" t="s">
        <v>577</v>
      </c>
      <c r="E37" s="40" t="s">
        <v>31</v>
      </c>
      <c r="F37" s="42">
        <v>2250</v>
      </c>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t="s">
        <v>994</v>
      </c>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t="s">
        <v>582</v>
      </c>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CONCATENATE(FIXED(COUNTA(D32:D42),0,0),"　店")</f>
        <v>6　店</v>
      </c>
      <c r="E43" s="144"/>
      <c r="F43" s="47">
        <f>SUM(F32:F42)</f>
        <v>19000</v>
      </c>
      <c r="G43" s="54">
        <f>SUM(G32:G42)</f>
        <v>0</v>
      </c>
      <c r="H43" s="151"/>
      <c r="I43" s="29" t="str">
        <f>CONCATENATE(FIXED(COUNTA(I32:I42),0,0),"　店")</f>
        <v>1　店</v>
      </c>
      <c r="J43" s="144"/>
      <c r="K43" s="51">
        <f>SUM(K32:K42)</f>
        <v>3150</v>
      </c>
      <c r="L43" s="53">
        <f>SUM(L32:L42)</f>
        <v>0</v>
      </c>
      <c r="M43" s="151"/>
      <c r="N43" s="29" t="str">
        <f>CONCATENATE(FIXED(COUNTA(N32:N42),0,0),"　店")</f>
        <v>0　店</v>
      </c>
      <c r="O43" s="144"/>
      <c r="P43" s="51">
        <f>SUM(P32:P42)</f>
        <v>0</v>
      </c>
      <c r="Q43" s="53">
        <f>SUM(Q32:Q42)</f>
        <v>0</v>
      </c>
      <c r="R43" s="151"/>
      <c r="S43" s="29" t="str">
        <f>CONCATENATE(FIXED(COUNTA(S32:S42),0,0),"　店")</f>
        <v>2　店</v>
      </c>
      <c r="T43" s="144"/>
      <c r="U43" s="51">
        <f>SUM(U32:U42)</f>
        <v>800</v>
      </c>
      <c r="V43" s="53">
        <f>SUM(V32:V42)</f>
        <v>0</v>
      </c>
      <c r="W43" s="151"/>
      <c r="X43" s="29" t="str">
        <f>CONCATENATE(FIXED(COUNTA(X32:X42),0,0),"　店")</f>
        <v>0　店</v>
      </c>
      <c r="Y43" s="144"/>
      <c r="Z43" s="51">
        <f>SUM(Z32:Z42)</f>
        <v>0</v>
      </c>
      <c r="AA43" s="53">
        <f>SUM(AA32:AA42)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1006</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47" sheet="1" objects="1" scenarios="1" formatCells="0"/>
  <mergeCells count="25">
    <mergeCell ref="B1:G2"/>
    <mergeCell ref="H1:I1"/>
    <mergeCell ref="J1:U1"/>
    <mergeCell ref="W1:AA1"/>
    <mergeCell ref="H2:I2"/>
    <mergeCell ref="J2:U2"/>
    <mergeCell ref="W2:AA2"/>
    <mergeCell ref="S31:U31"/>
    <mergeCell ref="X31:Z31"/>
    <mergeCell ref="B4:E4"/>
    <mergeCell ref="I4:J4"/>
    <mergeCell ref="L4:N4"/>
    <mergeCell ref="B5:F5"/>
    <mergeCell ref="I5:K5"/>
    <mergeCell ref="N5:P5"/>
    <mergeCell ref="A15:A17"/>
    <mergeCell ref="A46:AB46"/>
    <mergeCell ref="S5:U5"/>
    <mergeCell ref="X5:Z5"/>
    <mergeCell ref="B30:E30"/>
    <mergeCell ref="I30:J30"/>
    <mergeCell ref="L30:N30"/>
    <mergeCell ref="B31:F31"/>
    <mergeCell ref="I31:K31"/>
    <mergeCell ref="N31:P31"/>
  </mergeCells>
  <dataValidations count="2">
    <dataValidation type="whole" operator="lessThanOrEqual" allowBlank="1" showInputMessage="1" showErrorMessage="1" sqref="G32:G42 AA32:AA42 V32:V42 Q32:Q42 L32:L42 AA6:AA27 L6:L27 Q6:Q27 V6:V27 G6:G27">
      <formula1>F32</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28"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SUM(I4,I25)</f>
        <v>0</v>
      </c>
      <c r="X2" s="368"/>
      <c r="Y2" s="368"/>
      <c r="Z2" s="368"/>
      <c r="AA2" s="36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5" t="s">
        <v>583</v>
      </c>
      <c r="C4" s="355"/>
      <c r="D4" s="355"/>
      <c r="E4" s="355"/>
      <c r="F4" s="19"/>
      <c r="G4" s="20" t="s">
        <v>4</v>
      </c>
      <c r="H4" s="21"/>
      <c r="I4" s="356">
        <f>SUM(G23,L23,Q23,V23,AA23)</f>
        <v>0</v>
      </c>
      <c r="J4" s="356"/>
      <c r="K4" s="22" t="s">
        <v>19</v>
      </c>
      <c r="L4" s="357">
        <f>SUM(F23,K23,P23,U23,Z23)</f>
        <v>22700</v>
      </c>
      <c r="M4" s="357"/>
      <c r="N4" s="357"/>
      <c r="O4" s="23"/>
      <c r="P4" s="24"/>
      <c r="Q4" s="24"/>
      <c r="R4" s="24"/>
      <c r="S4" s="24"/>
      <c r="T4" s="25"/>
    </row>
    <row r="5" spans="1:28"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row>
    <row r="6" spans="1:32" s="4" customFormat="1" ht="15" customHeight="1">
      <c r="A6" s="33"/>
      <c r="B6" s="34"/>
      <c r="C6" s="137" t="s">
        <v>585</v>
      </c>
      <c r="D6" s="35" t="s">
        <v>596</v>
      </c>
      <c r="E6" s="36" t="s">
        <v>13</v>
      </c>
      <c r="F6" s="37">
        <v>1900</v>
      </c>
      <c r="G6" s="5"/>
      <c r="H6" s="140" t="s">
        <v>595</v>
      </c>
      <c r="I6" s="35" t="s">
        <v>596</v>
      </c>
      <c r="J6" s="36"/>
      <c r="K6" s="48">
        <v>1500</v>
      </c>
      <c r="L6" s="6"/>
      <c r="M6" s="140" t="s">
        <v>601</v>
      </c>
      <c r="N6" s="35" t="s">
        <v>36</v>
      </c>
      <c r="O6" s="36"/>
      <c r="P6" s="48">
        <v>1150</v>
      </c>
      <c r="Q6" s="6"/>
      <c r="R6" s="140" t="s">
        <v>602</v>
      </c>
      <c r="S6" s="35" t="s">
        <v>598</v>
      </c>
      <c r="T6" s="36"/>
      <c r="U6" s="48">
        <v>500</v>
      </c>
      <c r="V6" s="6"/>
      <c r="W6" s="140"/>
      <c r="X6" s="35"/>
      <c r="Y6" s="36"/>
      <c r="Z6" s="48"/>
      <c r="AA6" s="6"/>
      <c r="AB6" s="74" t="s">
        <v>612</v>
      </c>
      <c r="AF6" s="32"/>
    </row>
    <row r="7" spans="1:32" s="4" customFormat="1" ht="15" customHeight="1">
      <c r="A7" s="38"/>
      <c r="B7" s="34"/>
      <c r="C7" s="138" t="s">
        <v>586</v>
      </c>
      <c r="D7" s="136" t="s">
        <v>604</v>
      </c>
      <c r="E7" s="40" t="s">
        <v>13</v>
      </c>
      <c r="F7" s="41">
        <v>2000</v>
      </c>
      <c r="G7" s="7"/>
      <c r="H7" s="138" t="s">
        <v>597</v>
      </c>
      <c r="I7" s="39" t="s">
        <v>598</v>
      </c>
      <c r="J7" s="40"/>
      <c r="K7" s="49">
        <v>1300</v>
      </c>
      <c r="L7" s="8"/>
      <c r="M7" s="138"/>
      <c r="N7" s="39"/>
      <c r="O7" s="40"/>
      <c r="P7" s="52"/>
      <c r="Q7" s="8"/>
      <c r="R7" s="138" t="s">
        <v>603</v>
      </c>
      <c r="S7" s="39" t="s">
        <v>600</v>
      </c>
      <c r="T7" s="40"/>
      <c r="U7" s="50">
        <v>500</v>
      </c>
      <c r="V7" s="8"/>
      <c r="W7" s="138"/>
      <c r="X7" s="39"/>
      <c r="Y7" s="40"/>
      <c r="Z7" s="50"/>
      <c r="AA7" s="8"/>
      <c r="AB7" s="75" t="s">
        <v>973</v>
      </c>
      <c r="AF7" s="32"/>
    </row>
    <row r="8" spans="1:32" s="4" customFormat="1" ht="15" customHeight="1">
      <c r="A8" s="38"/>
      <c r="B8" s="34"/>
      <c r="C8" s="138" t="s">
        <v>587</v>
      </c>
      <c r="D8" s="39" t="s">
        <v>605</v>
      </c>
      <c r="E8" s="40" t="s">
        <v>13</v>
      </c>
      <c r="F8" s="41">
        <v>1400</v>
      </c>
      <c r="G8" s="7"/>
      <c r="H8" s="138" t="s">
        <v>599</v>
      </c>
      <c r="I8" s="39" t="s">
        <v>600</v>
      </c>
      <c r="J8" s="40"/>
      <c r="K8" s="50">
        <v>300</v>
      </c>
      <c r="L8" s="8"/>
      <c r="M8" s="138"/>
      <c r="N8" s="39"/>
      <c r="O8" s="40"/>
      <c r="P8" s="50"/>
      <c r="Q8" s="8"/>
      <c r="R8" s="138"/>
      <c r="S8" s="39"/>
      <c r="T8" s="40"/>
      <c r="U8" s="49"/>
      <c r="V8" s="8"/>
      <c r="W8" s="138"/>
      <c r="X8" s="39"/>
      <c r="Y8" s="40"/>
      <c r="Z8" s="49"/>
      <c r="AA8" s="8"/>
      <c r="AB8" s="75" t="s">
        <v>974</v>
      </c>
      <c r="AF8" s="32"/>
    </row>
    <row r="9" spans="1:32" s="4" customFormat="1" ht="15" customHeight="1">
      <c r="A9" s="38"/>
      <c r="B9" s="34"/>
      <c r="C9" s="138" t="s">
        <v>588</v>
      </c>
      <c r="D9" s="39" t="s">
        <v>606</v>
      </c>
      <c r="E9" s="40" t="s">
        <v>13</v>
      </c>
      <c r="F9" s="41">
        <v>1750</v>
      </c>
      <c r="G9" s="7"/>
      <c r="H9" s="138"/>
      <c r="I9" s="39"/>
      <c r="J9" s="40"/>
      <c r="K9" s="50"/>
      <c r="L9" s="8"/>
      <c r="M9" s="138"/>
      <c r="N9" s="39"/>
      <c r="O9" s="40"/>
      <c r="P9" s="50"/>
      <c r="Q9" s="8"/>
      <c r="R9" s="138"/>
      <c r="S9" s="39"/>
      <c r="T9" s="40"/>
      <c r="U9" s="49"/>
      <c r="V9" s="8"/>
      <c r="W9" s="138"/>
      <c r="X9" s="39"/>
      <c r="Y9" s="40"/>
      <c r="Z9" s="49"/>
      <c r="AA9" s="8"/>
      <c r="AB9" s="76" t="s">
        <v>37</v>
      </c>
      <c r="AF9" s="32"/>
    </row>
    <row r="10" spans="1:32" s="4" customFormat="1" ht="15" customHeight="1">
      <c r="A10" s="38"/>
      <c r="B10" s="34"/>
      <c r="C10" s="138" t="s">
        <v>589</v>
      </c>
      <c r="D10" s="136" t="s">
        <v>607</v>
      </c>
      <c r="E10" s="40" t="s">
        <v>31</v>
      </c>
      <c r="F10" s="41">
        <v>1500</v>
      </c>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t="s">
        <v>590</v>
      </c>
      <c r="D11" s="39" t="s">
        <v>608</v>
      </c>
      <c r="E11" s="40" t="s">
        <v>13</v>
      </c>
      <c r="F11" s="41">
        <v>1200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t="s">
        <v>591</v>
      </c>
      <c r="D12" s="39" t="s">
        <v>600</v>
      </c>
      <c r="E12" s="40" t="s">
        <v>31</v>
      </c>
      <c r="F12" s="41">
        <v>1650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t="s">
        <v>592</v>
      </c>
      <c r="D13" s="39" t="s">
        <v>609</v>
      </c>
      <c r="E13" s="40" t="s">
        <v>31</v>
      </c>
      <c r="F13" s="41">
        <v>3300</v>
      </c>
      <c r="G13" s="7"/>
      <c r="H13" s="138"/>
      <c r="I13" s="39"/>
      <c r="J13" s="40"/>
      <c r="K13" s="50"/>
      <c r="L13" s="8"/>
      <c r="M13" s="138"/>
      <c r="N13" s="39"/>
      <c r="O13" s="40"/>
      <c r="P13" s="50"/>
      <c r="Q13" s="8"/>
      <c r="R13" s="138"/>
      <c r="S13" s="39"/>
      <c r="T13" s="40"/>
      <c r="U13" s="50"/>
      <c r="V13" s="8"/>
      <c r="W13" s="138"/>
      <c r="X13" s="39"/>
      <c r="Y13" s="40"/>
      <c r="Z13" s="50"/>
      <c r="AA13" s="8"/>
      <c r="AB13" s="76"/>
    </row>
    <row r="14" spans="1:32" s="4" customFormat="1" ht="15" customHeight="1">
      <c r="A14" s="38"/>
      <c r="B14" s="34"/>
      <c r="C14" s="138" t="s">
        <v>593</v>
      </c>
      <c r="D14" s="39" t="s">
        <v>610</v>
      </c>
      <c r="E14" s="40" t="s">
        <v>31</v>
      </c>
      <c r="F14" s="41">
        <v>1700</v>
      </c>
      <c r="G14" s="7"/>
      <c r="H14" s="138"/>
      <c r="I14" s="39"/>
      <c r="J14" s="40"/>
      <c r="K14" s="50"/>
      <c r="L14" s="8"/>
      <c r="M14" s="138"/>
      <c r="N14" s="39"/>
      <c r="O14" s="40"/>
      <c r="P14" s="50"/>
      <c r="Q14" s="8"/>
      <c r="R14" s="138"/>
      <c r="S14" s="39"/>
      <c r="T14" s="40"/>
      <c r="U14" s="49"/>
      <c r="V14" s="8"/>
      <c r="W14" s="138"/>
      <c r="X14" s="39"/>
      <c r="Y14" s="40"/>
      <c r="Z14" s="49"/>
      <c r="AA14" s="8"/>
      <c r="AB14" s="76"/>
      <c r="AF14" s="32"/>
    </row>
    <row r="15" spans="1:32" s="4" customFormat="1" ht="15" customHeight="1">
      <c r="A15" s="38"/>
      <c r="B15" s="34"/>
      <c r="C15" s="138" t="s">
        <v>594</v>
      </c>
      <c r="D15" s="39" t="s">
        <v>611</v>
      </c>
      <c r="E15" s="40" t="s">
        <v>31</v>
      </c>
      <c r="F15" s="41">
        <v>1050</v>
      </c>
      <c r="G15" s="7"/>
      <c r="H15" s="138"/>
      <c r="I15" s="39"/>
      <c r="J15" s="40"/>
      <c r="K15" s="50"/>
      <c r="L15" s="8"/>
      <c r="M15" s="138"/>
      <c r="N15" s="39"/>
      <c r="O15" s="40"/>
      <c r="P15" s="50"/>
      <c r="Q15" s="8"/>
      <c r="R15" s="138"/>
      <c r="S15" s="39"/>
      <c r="T15" s="40"/>
      <c r="U15" s="50"/>
      <c r="V15" s="8"/>
      <c r="W15" s="138"/>
      <c r="X15" s="39"/>
      <c r="Y15" s="40"/>
      <c r="Z15" s="50"/>
      <c r="AA15" s="8"/>
      <c r="AB15" s="76"/>
      <c r="AF15" s="32"/>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50"/>
      <c r="V16" s="8"/>
      <c r="W16" s="138"/>
      <c r="X16" s="39"/>
      <c r="Y16" s="40"/>
      <c r="Z16" s="50"/>
      <c r="AA16" s="8"/>
      <c r="AB16" s="76"/>
      <c r="AF16" s="32"/>
    </row>
    <row r="17" spans="1:32" s="4" customFormat="1" ht="15" customHeight="1">
      <c r="A17" s="38"/>
      <c r="B17" s="34"/>
      <c r="C17" s="138"/>
      <c r="D17" s="39"/>
      <c r="E17" s="40"/>
      <c r="F17" s="41"/>
      <c r="G17" s="7"/>
      <c r="H17" s="138"/>
      <c r="I17" s="39"/>
      <c r="J17" s="40"/>
      <c r="K17" s="50"/>
      <c r="L17" s="8"/>
      <c r="M17" s="138"/>
      <c r="N17" s="39"/>
      <c r="O17" s="40"/>
      <c r="P17" s="50"/>
      <c r="Q17" s="8"/>
      <c r="R17" s="138"/>
      <c r="S17" s="39"/>
      <c r="T17" s="40"/>
      <c r="U17" s="50"/>
      <c r="V17" s="8"/>
      <c r="W17" s="138"/>
      <c r="X17" s="39"/>
      <c r="Y17" s="40"/>
      <c r="Z17" s="50"/>
      <c r="AA17" s="8"/>
      <c r="AB17" s="76"/>
      <c r="AF17" s="32"/>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10　店</v>
      </c>
      <c r="E23" s="144"/>
      <c r="F23" s="47">
        <f>SUM(F6:F22)</f>
        <v>17450</v>
      </c>
      <c r="G23" s="54">
        <f>SUM(G6:G22)</f>
        <v>0</v>
      </c>
      <c r="H23" s="151"/>
      <c r="I23" s="29" t="str">
        <f>CONCATENATE(FIXED(COUNTA(I6:I22),0,0),"　店")</f>
        <v>3　店</v>
      </c>
      <c r="J23" s="144"/>
      <c r="K23" s="51">
        <f>SUM(K6:K22)</f>
        <v>3100</v>
      </c>
      <c r="L23" s="53">
        <f>SUM(L6:L22)</f>
        <v>0</v>
      </c>
      <c r="M23" s="151"/>
      <c r="N23" s="29" t="str">
        <f>CONCATENATE(FIXED(COUNTA(N6:N22),0,0),"　店")</f>
        <v>1　店</v>
      </c>
      <c r="O23" s="144"/>
      <c r="P23" s="51">
        <f>SUM(P6:P22)</f>
        <v>1150</v>
      </c>
      <c r="Q23" s="53">
        <f>SUM(Q6:Q22)</f>
        <v>0</v>
      </c>
      <c r="R23" s="151"/>
      <c r="S23" s="29" t="str">
        <f>CONCATENATE(FIXED(COUNTA(S6:S22),0,0),"　店")</f>
        <v>2　店</v>
      </c>
      <c r="T23" s="144"/>
      <c r="U23" s="51">
        <f>SUM(U6:U22)</f>
        <v>1000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55" t="s">
        <v>584</v>
      </c>
      <c r="C25" s="355"/>
      <c r="D25" s="355"/>
      <c r="E25" s="355"/>
      <c r="F25" s="19"/>
      <c r="G25" s="20" t="s">
        <v>4</v>
      </c>
      <c r="H25" s="21"/>
      <c r="I25" s="356">
        <f>SUM(G43,L43,Q43,V43,AA43)</f>
        <v>0</v>
      </c>
      <c r="J25" s="356"/>
      <c r="K25" s="22" t="s">
        <v>19</v>
      </c>
      <c r="L25" s="357">
        <f>SUM(F43,K43,P43,U43,Z43)</f>
        <v>18500</v>
      </c>
      <c r="M25" s="357"/>
      <c r="N25" s="357"/>
      <c r="O25" s="65"/>
    </row>
    <row r="26" spans="1:28" s="32" customFormat="1" ht="16.5" customHeight="1">
      <c r="A26" s="27" t="s">
        <v>21</v>
      </c>
      <c r="B26" s="358" t="s">
        <v>15</v>
      </c>
      <c r="C26" s="359"/>
      <c r="D26" s="359"/>
      <c r="E26" s="359"/>
      <c r="F26" s="359"/>
      <c r="G26" s="28" t="s">
        <v>20</v>
      </c>
      <c r="H26" s="29"/>
      <c r="I26" s="353" t="s">
        <v>7</v>
      </c>
      <c r="J26" s="353"/>
      <c r="K26" s="353"/>
      <c r="L26" s="30" t="s">
        <v>20</v>
      </c>
      <c r="M26" s="29"/>
      <c r="N26" s="353" t="s">
        <v>8</v>
      </c>
      <c r="O26" s="353"/>
      <c r="P26" s="353"/>
      <c r="Q26" s="30" t="s">
        <v>20</v>
      </c>
      <c r="R26" s="29"/>
      <c r="S26" s="353" t="s">
        <v>9</v>
      </c>
      <c r="T26" s="353"/>
      <c r="U26" s="353"/>
      <c r="V26" s="30" t="s">
        <v>20</v>
      </c>
      <c r="W26" s="29"/>
      <c r="X26" s="353"/>
      <c r="Y26" s="353"/>
      <c r="Z26" s="353"/>
      <c r="AA26" s="30"/>
      <c r="AB26" s="31" t="s">
        <v>11</v>
      </c>
    </row>
    <row r="27" spans="1:28" s="4" customFormat="1" ht="15" customHeight="1">
      <c r="A27" s="33"/>
      <c r="B27" s="66"/>
      <c r="C27" s="140" t="s">
        <v>613</v>
      </c>
      <c r="D27" s="35" t="s">
        <v>619</v>
      </c>
      <c r="E27" s="36" t="s">
        <v>31</v>
      </c>
      <c r="F27" s="67">
        <v>2650</v>
      </c>
      <c r="G27" s="5"/>
      <c r="H27" s="140" t="s">
        <v>625</v>
      </c>
      <c r="I27" s="35" t="s">
        <v>626</v>
      </c>
      <c r="J27" s="36"/>
      <c r="K27" s="48">
        <v>1250</v>
      </c>
      <c r="L27" s="6"/>
      <c r="M27" s="152"/>
      <c r="N27" s="71"/>
      <c r="O27" s="150"/>
      <c r="P27" s="72"/>
      <c r="Q27" s="6"/>
      <c r="R27" s="140" t="s">
        <v>628</v>
      </c>
      <c r="S27" s="35" t="s">
        <v>626</v>
      </c>
      <c r="T27" s="36"/>
      <c r="U27" s="73">
        <v>300</v>
      </c>
      <c r="V27" s="6"/>
      <c r="W27" s="140"/>
      <c r="X27" s="35"/>
      <c r="Y27" s="36"/>
      <c r="Z27" s="73"/>
      <c r="AA27" s="6"/>
      <c r="AB27" s="146"/>
    </row>
    <row r="28" spans="1:28" s="4" customFormat="1" ht="15" customHeight="1">
      <c r="A28" s="38"/>
      <c r="B28" s="34"/>
      <c r="C28" s="138" t="s">
        <v>614</v>
      </c>
      <c r="D28" s="39" t="s">
        <v>620</v>
      </c>
      <c r="E28" s="40" t="s">
        <v>31</v>
      </c>
      <c r="F28" s="68">
        <v>2800</v>
      </c>
      <c r="G28" s="7"/>
      <c r="H28" s="138" t="s">
        <v>627</v>
      </c>
      <c r="I28" s="39" t="s">
        <v>621</v>
      </c>
      <c r="J28" s="40"/>
      <c r="K28" s="52">
        <v>750</v>
      </c>
      <c r="L28" s="8"/>
      <c r="M28" s="138"/>
      <c r="N28" s="39"/>
      <c r="O28" s="40"/>
      <c r="P28" s="52"/>
      <c r="Q28" s="8"/>
      <c r="R28" s="138" t="s">
        <v>629</v>
      </c>
      <c r="S28" s="39" t="s">
        <v>621</v>
      </c>
      <c r="T28" s="40"/>
      <c r="U28" s="50">
        <v>200</v>
      </c>
      <c r="V28" s="8"/>
      <c r="W28" s="138"/>
      <c r="X28" s="39"/>
      <c r="Y28" s="40"/>
      <c r="Z28" s="50"/>
      <c r="AA28" s="8"/>
      <c r="AB28" s="76"/>
    </row>
    <row r="29" spans="1:28" s="4" customFormat="1" ht="15" customHeight="1">
      <c r="A29" s="38"/>
      <c r="B29" s="34"/>
      <c r="C29" s="138" t="s">
        <v>615</v>
      </c>
      <c r="D29" s="39" t="s">
        <v>621</v>
      </c>
      <c r="E29" s="40" t="s">
        <v>31</v>
      </c>
      <c r="F29" s="68">
        <v>3300</v>
      </c>
      <c r="G29" s="7"/>
      <c r="H29" s="138"/>
      <c r="I29" s="39"/>
      <c r="J29" s="40"/>
      <c r="K29" s="50"/>
      <c r="L29" s="8"/>
      <c r="M29" s="138"/>
      <c r="N29" s="39"/>
      <c r="O29" s="40"/>
      <c r="P29" s="52"/>
      <c r="Q29" s="8"/>
      <c r="R29" s="138"/>
      <c r="S29" s="39"/>
      <c r="T29" s="40"/>
      <c r="U29" s="50"/>
      <c r="V29" s="8"/>
      <c r="W29" s="138"/>
      <c r="X29" s="39"/>
      <c r="Y29" s="40"/>
      <c r="Z29" s="50"/>
      <c r="AA29" s="8"/>
      <c r="AB29" s="76"/>
    </row>
    <row r="30" spans="1:28" s="4" customFormat="1" ht="15" customHeight="1">
      <c r="A30" s="38"/>
      <c r="B30" s="34"/>
      <c r="C30" s="138" t="s">
        <v>616</v>
      </c>
      <c r="D30" s="39" t="s">
        <v>622</v>
      </c>
      <c r="E30" s="40" t="s">
        <v>31</v>
      </c>
      <c r="F30" s="68">
        <v>2250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617</v>
      </c>
      <c r="D31" s="39" t="s">
        <v>623</v>
      </c>
      <c r="E31" s="40" t="s">
        <v>31</v>
      </c>
      <c r="F31" s="68">
        <v>3550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618</v>
      </c>
      <c r="D32" s="39" t="s">
        <v>624</v>
      </c>
      <c r="E32" s="40" t="s">
        <v>13</v>
      </c>
      <c r="F32" s="68">
        <v>1450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c r="D33" s="39"/>
      <c r="E33" s="40"/>
      <c r="F33" s="42"/>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39"/>
      <c r="E34" s="40"/>
      <c r="F34" s="42"/>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39"/>
      <c r="E35" s="40"/>
      <c r="F35" s="42"/>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39"/>
      <c r="E36" s="40"/>
      <c r="F36" s="42"/>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6　店</v>
      </c>
      <c r="E43" s="144"/>
      <c r="F43" s="47">
        <f>SUM(F27:F42)</f>
        <v>16000</v>
      </c>
      <c r="G43" s="54">
        <f>SUM(G27:G42)</f>
        <v>0</v>
      </c>
      <c r="H43" s="151"/>
      <c r="I43" s="29" t="str">
        <f>CONCATENATE(FIXED(COUNTA(I27:I42),0,0),"　店")</f>
        <v>2　店</v>
      </c>
      <c r="J43" s="144"/>
      <c r="K43" s="51">
        <f>SUM(K27:K42)</f>
        <v>2000</v>
      </c>
      <c r="L43" s="53">
        <f>SUM(L27:L42)</f>
        <v>0</v>
      </c>
      <c r="M43" s="151"/>
      <c r="N43" s="29" t="str">
        <f>CONCATENATE(FIXED(COUNTA(N27:N42),0,0),"　店")</f>
        <v>0　店</v>
      </c>
      <c r="O43" s="144"/>
      <c r="P43" s="51">
        <f>SUM(P27:P42)</f>
        <v>0</v>
      </c>
      <c r="Q43" s="53">
        <f>SUM(Q27:Q42)</f>
        <v>0</v>
      </c>
      <c r="R43" s="151"/>
      <c r="S43" s="29" t="str">
        <f>CONCATENATE(FIXED(COUNTA(S27:S42),0,0),"　店")</f>
        <v>2　店</v>
      </c>
      <c r="T43" s="144"/>
      <c r="U43" s="51">
        <f>SUM(U27:U42)</f>
        <v>500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1006</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47" sheet="1" objects="1" scenarios="1" formatCells="0"/>
  <mergeCells count="24">
    <mergeCell ref="B1:G2"/>
    <mergeCell ref="H1:I1"/>
    <mergeCell ref="J1:U1"/>
    <mergeCell ref="W1:AA1"/>
    <mergeCell ref="H2:I2"/>
    <mergeCell ref="J2:U2"/>
    <mergeCell ref="W2:AA2"/>
    <mergeCell ref="X26:Z26"/>
    <mergeCell ref="B4:E4"/>
    <mergeCell ref="I4:J4"/>
    <mergeCell ref="L4:N4"/>
    <mergeCell ref="B5:F5"/>
    <mergeCell ref="I5:K5"/>
    <mergeCell ref="N5:P5"/>
    <mergeCell ref="A46:AB46"/>
    <mergeCell ref="S5:U5"/>
    <mergeCell ref="X5:Z5"/>
    <mergeCell ref="B25:E25"/>
    <mergeCell ref="I25:J25"/>
    <mergeCell ref="L25:N25"/>
    <mergeCell ref="B26:F26"/>
    <mergeCell ref="I26:K26"/>
    <mergeCell ref="N26:P26"/>
    <mergeCell ref="S26:U26"/>
  </mergeCells>
  <dataValidations count="2">
    <dataValidation type="whole" operator="lessThanOrEqual" allowBlank="1" showInputMessage="1" showErrorMessage="1" sqref="G27:G42 AA27:AA42 V27:V42 Q27:Q42 L27:L42 G6:G22 L6:L22 Q6:Q22 V6:V22 AA6:AA22">
      <formula1>F27</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28"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SUM(I4,I25)</f>
        <v>0</v>
      </c>
      <c r="X2" s="368"/>
      <c r="Y2" s="368"/>
      <c r="Z2" s="368"/>
      <c r="AA2" s="36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5" t="s">
        <v>630</v>
      </c>
      <c r="C4" s="355"/>
      <c r="D4" s="355"/>
      <c r="E4" s="355"/>
      <c r="F4" s="19"/>
      <c r="G4" s="20" t="s">
        <v>4</v>
      </c>
      <c r="H4" s="21"/>
      <c r="I4" s="356">
        <f>SUM(G23,L23,Q23,V23,AA23)</f>
        <v>0</v>
      </c>
      <c r="J4" s="356"/>
      <c r="K4" s="22" t="s">
        <v>19</v>
      </c>
      <c r="L4" s="357">
        <f>SUM(F23,K23,P23,U23,Z23)</f>
        <v>12900</v>
      </c>
      <c r="M4" s="357"/>
      <c r="N4" s="357"/>
      <c r="O4" s="23"/>
      <c r="P4" s="24"/>
      <c r="Q4" s="24"/>
      <c r="R4" s="24"/>
      <c r="S4" s="24"/>
      <c r="T4" s="25"/>
    </row>
    <row r="5" spans="1:28"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row>
    <row r="6" spans="1:32" s="4" customFormat="1" ht="15" customHeight="1">
      <c r="A6" s="33"/>
      <c r="B6" s="34"/>
      <c r="C6" s="137">
        <v>230590101010</v>
      </c>
      <c r="D6" s="306" t="s">
        <v>956</v>
      </c>
      <c r="E6" s="36" t="s">
        <v>31</v>
      </c>
      <c r="F6" s="37">
        <v>2350</v>
      </c>
      <c r="G6" s="5"/>
      <c r="H6" s="140">
        <v>230590202010</v>
      </c>
      <c r="I6" s="35" t="s">
        <v>632</v>
      </c>
      <c r="J6" s="36"/>
      <c r="K6" s="48">
        <v>1950</v>
      </c>
      <c r="L6" s="6"/>
      <c r="M6" s="140"/>
      <c r="N6" s="35"/>
      <c r="O6" s="36"/>
      <c r="P6" s="48"/>
      <c r="Q6" s="6"/>
      <c r="R6" s="140">
        <v>230590405010</v>
      </c>
      <c r="S6" s="35" t="s">
        <v>636</v>
      </c>
      <c r="T6" s="36"/>
      <c r="U6" s="48">
        <v>650</v>
      </c>
      <c r="V6" s="6"/>
      <c r="W6" s="140"/>
      <c r="X6" s="35"/>
      <c r="Y6" s="36"/>
      <c r="Z6" s="48"/>
      <c r="AA6" s="6"/>
      <c r="AB6" s="74" t="s">
        <v>637</v>
      </c>
      <c r="AF6" s="32"/>
    </row>
    <row r="7" spans="1:32" s="4" customFormat="1" ht="15" customHeight="1">
      <c r="A7" s="38"/>
      <c r="B7" s="34"/>
      <c r="C7" s="138">
        <v>230590101020</v>
      </c>
      <c r="D7" s="136" t="s">
        <v>633</v>
      </c>
      <c r="E7" s="40" t="s">
        <v>31</v>
      </c>
      <c r="F7" s="41">
        <v>2600</v>
      </c>
      <c r="G7" s="7"/>
      <c r="H7" s="138"/>
      <c r="I7" s="39"/>
      <c r="J7" s="40"/>
      <c r="K7" s="49"/>
      <c r="L7" s="8"/>
      <c r="M7" s="138"/>
      <c r="N7" s="39"/>
      <c r="O7" s="40"/>
      <c r="P7" s="52"/>
      <c r="Q7" s="8"/>
      <c r="R7" s="138"/>
      <c r="S7" s="39"/>
      <c r="T7" s="40"/>
      <c r="U7" s="50"/>
      <c r="V7" s="8"/>
      <c r="W7" s="138"/>
      <c r="X7" s="39"/>
      <c r="Y7" s="40"/>
      <c r="Z7" s="50"/>
      <c r="AA7" s="8"/>
      <c r="AB7" s="75" t="s">
        <v>638</v>
      </c>
      <c r="AF7" s="32"/>
    </row>
    <row r="8" spans="1:32" s="4" customFormat="1" ht="15" customHeight="1">
      <c r="A8" s="38"/>
      <c r="B8" s="34"/>
      <c r="C8" s="138">
        <v>230590101030</v>
      </c>
      <c r="D8" s="136" t="s">
        <v>634</v>
      </c>
      <c r="E8" s="40" t="s">
        <v>31</v>
      </c>
      <c r="F8" s="41">
        <v>3450</v>
      </c>
      <c r="G8" s="7"/>
      <c r="H8" s="138"/>
      <c r="I8" s="39"/>
      <c r="J8" s="40"/>
      <c r="K8" s="50"/>
      <c r="L8" s="8"/>
      <c r="M8" s="138"/>
      <c r="N8" s="39"/>
      <c r="O8" s="40"/>
      <c r="P8" s="50"/>
      <c r="Q8" s="8"/>
      <c r="R8" s="138"/>
      <c r="S8" s="39"/>
      <c r="T8" s="40"/>
      <c r="U8" s="49"/>
      <c r="V8" s="8"/>
      <c r="W8" s="138"/>
      <c r="X8" s="39"/>
      <c r="Y8" s="40"/>
      <c r="Z8" s="49"/>
      <c r="AA8" s="8"/>
      <c r="AB8" s="75" t="s">
        <v>37</v>
      </c>
      <c r="AF8" s="32"/>
    </row>
    <row r="9" spans="1:32" s="4" customFormat="1" ht="15" customHeight="1">
      <c r="A9" s="38"/>
      <c r="B9" s="34"/>
      <c r="C9" s="138">
        <v>230590101050</v>
      </c>
      <c r="D9" s="136" t="s">
        <v>635</v>
      </c>
      <c r="E9" s="40" t="s">
        <v>31</v>
      </c>
      <c r="F9" s="41">
        <v>1900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c r="D10" s="136"/>
      <c r="E10" s="40"/>
      <c r="F10" s="41"/>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c r="D11" s="39"/>
      <c r="E11" s="40"/>
      <c r="F11" s="41"/>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c r="D12" s="39"/>
      <c r="E12" s="40"/>
      <c r="F12" s="41"/>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row>
    <row r="14" spans="1:32" s="4" customFormat="1" ht="15" customHeight="1">
      <c r="A14" s="38"/>
      <c r="B14" s="34"/>
      <c r="C14" s="138"/>
      <c r="D14" s="39"/>
      <c r="E14" s="40"/>
      <c r="F14" s="41"/>
      <c r="G14" s="7"/>
      <c r="H14" s="138"/>
      <c r="I14" s="39"/>
      <c r="J14" s="40"/>
      <c r="K14" s="50"/>
      <c r="L14" s="8"/>
      <c r="M14" s="138"/>
      <c r="N14" s="39"/>
      <c r="O14" s="40"/>
      <c r="P14" s="50"/>
      <c r="Q14" s="8"/>
      <c r="R14" s="138"/>
      <c r="S14" s="39"/>
      <c r="T14" s="40"/>
      <c r="U14" s="49"/>
      <c r="V14" s="8"/>
      <c r="W14" s="138"/>
      <c r="X14" s="39"/>
      <c r="Y14" s="40"/>
      <c r="Z14" s="49"/>
      <c r="AA14" s="8"/>
      <c r="AB14" s="76"/>
      <c r="AF14" s="32"/>
    </row>
    <row r="15" spans="1:32" s="4" customFormat="1" ht="15" customHeight="1">
      <c r="A15" s="38"/>
      <c r="B15" s="34"/>
      <c r="C15" s="138"/>
      <c r="D15" s="39"/>
      <c r="E15" s="40"/>
      <c r="F15" s="41"/>
      <c r="G15" s="7"/>
      <c r="H15" s="138"/>
      <c r="I15" s="39"/>
      <c r="J15" s="40"/>
      <c r="K15" s="50"/>
      <c r="L15" s="8"/>
      <c r="M15" s="138"/>
      <c r="N15" s="39"/>
      <c r="O15" s="40"/>
      <c r="P15" s="50"/>
      <c r="Q15" s="8"/>
      <c r="R15" s="138"/>
      <c r="S15" s="39"/>
      <c r="T15" s="40"/>
      <c r="U15" s="50"/>
      <c r="V15" s="8"/>
      <c r="W15" s="138"/>
      <c r="X15" s="39"/>
      <c r="Y15" s="40"/>
      <c r="Z15" s="50"/>
      <c r="AA15" s="8"/>
      <c r="AB15" s="76"/>
      <c r="AF15" s="32"/>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50"/>
      <c r="V16" s="8"/>
      <c r="W16" s="138"/>
      <c r="X16" s="39"/>
      <c r="Y16" s="40"/>
      <c r="Z16" s="50"/>
      <c r="AA16" s="8"/>
      <c r="AB16" s="76"/>
      <c r="AF16" s="32"/>
    </row>
    <row r="17" spans="1:32" s="4" customFormat="1" ht="15" customHeight="1">
      <c r="A17" s="38"/>
      <c r="B17" s="34"/>
      <c r="C17" s="138"/>
      <c r="D17" s="39"/>
      <c r="E17" s="40"/>
      <c r="F17" s="41"/>
      <c r="G17" s="7"/>
      <c r="H17" s="138"/>
      <c r="I17" s="39"/>
      <c r="J17" s="40"/>
      <c r="K17" s="50"/>
      <c r="L17" s="8"/>
      <c r="M17" s="138"/>
      <c r="N17" s="39"/>
      <c r="O17" s="40"/>
      <c r="P17" s="50"/>
      <c r="Q17" s="8"/>
      <c r="R17" s="138"/>
      <c r="S17" s="39"/>
      <c r="T17" s="40"/>
      <c r="U17" s="50"/>
      <c r="V17" s="8"/>
      <c r="W17" s="138"/>
      <c r="X17" s="39"/>
      <c r="Y17" s="40"/>
      <c r="Z17" s="50"/>
      <c r="AA17" s="8"/>
      <c r="AB17" s="76"/>
      <c r="AF17" s="32"/>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4　店</v>
      </c>
      <c r="E23" s="144"/>
      <c r="F23" s="47">
        <f>SUM(F6:F22)</f>
        <v>10300</v>
      </c>
      <c r="G23" s="54">
        <f>SUM(G6:G22)</f>
        <v>0</v>
      </c>
      <c r="H23" s="151"/>
      <c r="I23" s="29" t="str">
        <f>CONCATENATE(FIXED(COUNTA(I6:I22),0,0),"　店")</f>
        <v>1　店</v>
      </c>
      <c r="J23" s="144"/>
      <c r="K23" s="51">
        <f>SUM(K6:K22)</f>
        <v>1950</v>
      </c>
      <c r="L23" s="53">
        <f>SUM(L6:L22)</f>
        <v>0</v>
      </c>
      <c r="M23" s="151"/>
      <c r="N23" s="29" t="str">
        <f>CONCATENATE(FIXED(COUNTA(N6:N22),0,0),"　店")</f>
        <v>0　店</v>
      </c>
      <c r="O23" s="144"/>
      <c r="P23" s="51">
        <f>SUM(P6:P22)</f>
        <v>0</v>
      </c>
      <c r="Q23" s="53">
        <f>SUM(Q6:Q22)</f>
        <v>0</v>
      </c>
      <c r="R23" s="151"/>
      <c r="S23" s="29" t="str">
        <f>CONCATENATE(FIXED(COUNTA(S6:S22),0,0),"　店")</f>
        <v>1　店</v>
      </c>
      <c r="T23" s="144"/>
      <c r="U23" s="51">
        <f>SUM(U6:U22)</f>
        <v>650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55" t="s">
        <v>631</v>
      </c>
      <c r="C25" s="355"/>
      <c r="D25" s="355"/>
      <c r="E25" s="355"/>
      <c r="F25" s="19"/>
      <c r="G25" s="20" t="s">
        <v>4</v>
      </c>
      <c r="H25" s="21"/>
      <c r="I25" s="356">
        <f>SUM(G43,L43,Q43,V43,AA43)</f>
        <v>0</v>
      </c>
      <c r="J25" s="356"/>
      <c r="K25" s="22" t="s">
        <v>19</v>
      </c>
      <c r="L25" s="357">
        <f>SUM(F43,K43,P43,U43,Z43)</f>
        <v>11200</v>
      </c>
      <c r="M25" s="357"/>
      <c r="N25" s="357"/>
      <c r="O25" s="65"/>
    </row>
    <row r="26" spans="1:28" s="32" customFormat="1" ht="16.5" customHeight="1">
      <c r="A26" s="27" t="s">
        <v>21</v>
      </c>
      <c r="B26" s="358" t="s">
        <v>15</v>
      </c>
      <c r="C26" s="359"/>
      <c r="D26" s="359"/>
      <c r="E26" s="359"/>
      <c r="F26" s="359"/>
      <c r="G26" s="28" t="s">
        <v>20</v>
      </c>
      <c r="H26" s="29"/>
      <c r="I26" s="353" t="s">
        <v>7</v>
      </c>
      <c r="J26" s="353"/>
      <c r="K26" s="353"/>
      <c r="L26" s="30" t="s">
        <v>20</v>
      </c>
      <c r="M26" s="29"/>
      <c r="N26" s="353" t="s">
        <v>8</v>
      </c>
      <c r="O26" s="353"/>
      <c r="P26" s="353"/>
      <c r="Q26" s="30" t="s">
        <v>20</v>
      </c>
      <c r="R26" s="29"/>
      <c r="S26" s="353" t="s">
        <v>9</v>
      </c>
      <c r="T26" s="353"/>
      <c r="U26" s="353"/>
      <c r="V26" s="30" t="s">
        <v>20</v>
      </c>
      <c r="W26" s="29"/>
      <c r="X26" s="353"/>
      <c r="Y26" s="353"/>
      <c r="Z26" s="353"/>
      <c r="AA26" s="30"/>
      <c r="AB26" s="31" t="s">
        <v>11</v>
      </c>
    </row>
    <row r="27" spans="1:28" s="4" customFormat="1" ht="15" customHeight="1">
      <c r="A27" s="394" t="s">
        <v>650</v>
      </c>
      <c r="B27" s="66"/>
      <c r="C27" s="140" t="s">
        <v>639</v>
      </c>
      <c r="D27" s="35" t="s">
        <v>644</v>
      </c>
      <c r="E27" s="36" t="s">
        <v>31</v>
      </c>
      <c r="F27" s="67">
        <v>1400</v>
      </c>
      <c r="G27" s="5"/>
      <c r="H27" s="140">
        <v>230580202010</v>
      </c>
      <c r="I27" s="35" t="s">
        <v>649</v>
      </c>
      <c r="J27" s="36"/>
      <c r="K27" s="48">
        <v>1350</v>
      </c>
      <c r="L27" s="6"/>
      <c r="M27" s="152"/>
      <c r="N27" s="71"/>
      <c r="O27" s="150"/>
      <c r="P27" s="72"/>
      <c r="Q27" s="6"/>
      <c r="R27" s="140">
        <v>230580405001</v>
      </c>
      <c r="S27" s="35" t="s">
        <v>649</v>
      </c>
      <c r="T27" s="36"/>
      <c r="U27" s="73">
        <v>400</v>
      </c>
      <c r="V27" s="6"/>
      <c r="W27" s="140"/>
      <c r="X27" s="35"/>
      <c r="Y27" s="36"/>
      <c r="Z27" s="73"/>
      <c r="AA27" s="6"/>
      <c r="AB27" s="146"/>
    </row>
    <row r="28" spans="1:28" s="4" customFormat="1" ht="15" customHeight="1">
      <c r="A28" s="395"/>
      <c r="B28" s="34"/>
      <c r="C28" s="138" t="s">
        <v>640</v>
      </c>
      <c r="D28" s="39" t="s">
        <v>645</v>
      </c>
      <c r="E28" s="40" t="s">
        <v>31</v>
      </c>
      <c r="F28" s="68">
        <v>2150</v>
      </c>
      <c r="G28" s="7"/>
      <c r="H28" s="138"/>
      <c r="I28" s="39"/>
      <c r="J28" s="40"/>
      <c r="K28" s="52"/>
      <c r="L28" s="8"/>
      <c r="M28" s="138"/>
      <c r="N28" s="39"/>
      <c r="O28" s="40"/>
      <c r="P28" s="52"/>
      <c r="Q28" s="8"/>
      <c r="R28" s="138"/>
      <c r="S28" s="39"/>
      <c r="T28" s="40"/>
      <c r="U28" s="50"/>
      <c r="V28" s="8"/>
      <c r="W28" s="138"/>
      <c r="X28" s="39"/>
      <c r="Y28" s="40"/>
      <c r="Z28" s="50"/>
      <c r="AA28" s="8"/>
      <c r="AB28" s="76"/>
    </row>
    <row r="29" spans="1:28" s="4" customFormat="1" ht="15" customHeight="1">
      <c r="A29" s="395"/>
      <c r="B29" s="34"/>
      <c r="C29" s="138" t="s">
        <v>641</v>
      </c>
      <c r="D29" s="39" t="s">
        <v>646</v>
      </c>
      <c r="E29" s="40" t="s">
        <v>31</v>
      </c>
      <c r="F29" s="68">
        <v>1750</v>
      </c>
      <c r="G29" s="7"/>
      <c r="H29" s="138"/>
      <c r="I29" s="39"/>
      <c r="J29" s="40"/>
      <c r="K29" s="50"/>
      <c r="L29" s="8"/>
      <c r="M29" s="138"/>
      <c r="N29" s="39"/>
      <c r="O29" s="40"/>
      <c r="P29" s="52"/>
      <c r="Q29" s="8"/>
      <c r="R29" s="138"/>
      <c r="S29" s="39"/>
      <c r="T29" s="40"/>
      <c r="U29" s="50"/>
      <c r="V29" s="8"/>
      <c r="W29" s="138"/>
      <c r="X29" s="39"/>
      <c r="Y29" s="40"/>
      <c r="Z29" s="50"/>
      <c r="AA29" s="8"/>
      <c r="AB29" s="76"/>
    </row>
    <row r="30" spans="1:28" s="4" customFormat="1" ht="15" customHeight="1">
      <c r="A30" s="395"/>
      <c r="B30" s="34"/>
      <c r="C30" s="138" t="s">
        <v>642</v>
      </c>
      <c r="D30" s="39" t="s">
        <v>647</v>
      </c>
      <c r="E30" s="40" t="s">
        <v>31</v>
      </c>
      <c r="F30" s="68">
        <v>1500</v>
      </c>
      <c r="G30" s="7"/>
      <c r="H30" s="138"/>
      <c r="I30" s="39"/>
      <c r="J30" s="40"/>
      <c r="K30" s="50"/>
      <c r="L30" s="8"/>
      <c r="M30" s="138"/>
      <c r="N30" s="39"/>
      <c r="O30" s="40"/>
      <c r="P30" s="50"/>
      <c r="Q30" s="8"/>
      <c r="R30" s="138"/>
      <c r="S30" s="39"/>
      <c r="T30" s="40"/>
      <c r="U30" s="50"/>
      <c r="V30" s="8"/>
      <c r="W30" s="138"/>
      <c r="X30" s="39"/>
      <c r="Y30" s="40"/>
      <c r="Z30" s="50"/>
      <c r="AA30" s="8"/>
      <c r="AB30" s="76"/>
    </row>
    <row r="31" spans="1:28" s="4" customFormat="1" ht="15" customHeight="1">
      <c r="A31" s="396"/>
      <c r="B31" s="34"/>
      <c r="C31" s="138" t="s">
        <v>643</v>
      </c>
      <c r="D31" s="39" t="s">
        <v>648</v>
      </c>
      <c r="E31" s="40" t="s">
        <v>31</v>
      </c>
      <c r="F31" s="68">
        <v>2650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c r="D32" s="39"/>
      <c r="E32" s="40"/>
      <c r="F32" s="68"/>
      <c r="G32" s="7"/>
      <c r="H32" s="138"/>
      <c r="I32" s="39"/>
      <c r="J32" s="40"/>
      <c r="K32" s="50"/>
      <c r="L32" s="8"/>
      <c r="M32" s="138"/>
      <c r="N32" s="39"/>
      <c r="O32" s="40"/>
      <c r="P32" s="50"/>
      <c r="Q32" s="8"/>
      <c r="R32" s="138"/>
      <c r="S32" s="39"/>
      <c r="T32" s="40"/>
      <c r="U32" s="50"/>
      <c r="V32" s="8"/>
      <c r="W32" s="138"/>
      <c r="X32" s="39"/>
      <c r="Y32" s="40"/>
      <c r="Z32" s="50"/>
      <c r="AA32" s="8"/>
      <c r="AB32" s="76"/>
    </row>
    <row r="33" spans="1:28" s="4" customFormat="1" ht="15" customHeight="1">
      <c r="A33" s="38"/>
      <c r="B33" s="34"/>
      <c r="C33" s="138"/>
      <c r="D33" s="39"/>
      <c r="E33" s="40"/>
      <c r="F33" s="68"/>
      <c r="G33" s="7"/>
      <c r="H33" s="138"/>
      <c r="I33" s="39"/>
      <c r="J33" s="40"/>
      <c r="K33" s="50"/>
      <c r="L33" s="8"/>
      <c r="M33" s="138"/>
      <c r="N33" s="39"/>
      <c r="O33" s="40"/>
      <c r="P33" s="50"/>
      <c r="Q33" s="8"/>
      <c r="R33" s="138"/>
      <c r="S33" s="39"/>
      <c r="T33" s="40"/>
      <c r="U33" s="50"/>
      <c r="V33" s="8"/>
      <c r="W33" s="138"/>
      <c r="X33" s="39"/>
      <c r="Y33" s="40"/>
      <c r="Z33" s="50"/>
      <c r="AA33" s="8"/>
      <c r="AB33" s="76"/>
    </row>
    <row r="34" spans="1:28" s="4" customFormat="1" ht="15" customHeight="1">
      <c r="A34" s="38"/>
      <c r="B34" s="34"/>
      <c r="C34" s="138"/>
      <c r="D34" s="39"/>
      <c r="E34" s="40"/>
      <c r="F34" s="42"/>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39"/>
      <c r="E35" s="40"/>
      <c r="F35" s="42"/>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39"/>
      <c r="E36" s="40"/>
      <c r="F36" s="42"/>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5　店</v>
      </c>
      <c r="E43" s="144"/>
      <c r="F43" s="47">
        <f>SUM(F27:F42)</f>
        <v>9450</v>
      </c>
      <c r="G43" s="54">
        <f>SUM(G27:G42)</f>
        <v>0</v>
      </c>
      <c r="H43" s="151"/>
      <c r="I43" s="29" t="str">
        <f>CONCATENATE(FIXED(COUNTA(I27:I42),0,0),"　店")</f>
        <v>1　店</v>
      </c>
      <c r="J43" s="144"/>
      <c r="K43" s="51">
        <f>SUM(K27:K42)</f>
        <v>1350</v>
      </c>
      <c r="L43" s="53">
        <f>SUM(L27:L42)</f>
        <v>0</v>
      </c>
      <c r="M43" s="151"/>
      <c r="N43" s="29" t="str">
        <f>CONCATENATE(FIXED(COUNTA(N27:N42),0,0),"　店")</f>
        <v>0　店</v>
      </c>
      <c r="O43" s="144"/>
      <c r="P43" s="51">
        <f>SUM(P27:P42)</f>
        <v>0</v>
      </c>
      <c r="Q43" s="53">
        <f>SUM(Q27:Q42)</f>
        <v>0</v>
      </c>
      <c r="R43" s="151"/>
      <c r="S43" s="29" t="str">
        <f>CONCATENATE(FIXED(COUNTA(S27:S42),0,0),"　店")</f>
        <v>1　店</v>
      </c>
      <c r="T43" s="144"/>
      <c r="U43" s="51">
        <f>SUM(U27:U42)</f>
        <v>400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1006</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47" sheet="1" objects="1" scenarios="1" formatCells="0"/>
  <mergeCells count="25">
    <mergeCell ref="B1:G2"/>
    <mergeCell ref="H1:I1"/>
    <mergeCell ref="J1:U1"/>
    <mergeCell ref="W1:AA1"/>
    <mergeCell ref="H2:I2"/>
    <mergeCell ref="J2:U2"/>
    <mergeCell ref="W2:AA2"/>
    <mergeCell ref="S26:U26"/>
    <mergeCell ref="X26:Z26"/>
    <mergeCell ref="B4:E4"/>
    <mergeCell ref="I4:J4"/>
    <mergeCell ref="L4:N4"/>
    <mergeCell ref="B5:F5"/>
    <mergeCell ref="I5:K5"/>
    <mergeCell ref="N5:P5"/>
    <mergeCell ref="A46:AB46"/>
    <mergeCell ref="A27:A31"/>
    <mergeCell ref="S5:U5"/>
    <mergeCell ref="X5:Z5"/>
    <mergeCell ref="B25:E25"/>
    <mergeCell ref="I25:J25"/>
    <mergeCell ref="L25:N25"/>
    <mergeCell ref="B26:F26"/>
    <mergeCell ref="I26:K26"/>
    <mergeCell ref="N26:P26"/>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7:G42 AA27:AA42 V27:V42 Q27:Q42 L27:L42 G6:G22 L6:L22 Q6:Q22 V6:V22 AA6:AA22">
      <formula1>F27</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28"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SUM(I4,I25)</f>
        <v>0</v>
      </c>
      <c r="X2" s="368"/>
      <c r="Y2" s="368"/>
      <c r="Z2" s="368"/>
      <c r="AA2" s="36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5" t="s">
        <v>667</v>
      </c>
      <c r="C4" s="355"/>
      <c r="D4" s="355"/>
      <c r="E4" s="355"/>
      <c r="F4" s="19"/>
      <c r="G4" s="20" t="s">
        <v>4</v>
      </c>
      <c r="H4" s="21"/>
      <c r="I4" s="356">
        <f>SUM(G23,L23,Q23,V23,AA23)</f>
        <v>0</v>
      </c>
      <c r="J4" s="356"/>
      <c r="K4" s="22" t="s">
        <v>19</v>
      </c>
      <c r="L4" s="357">
        <f>SUM(F23,K23,P23,U23,Z23)</f>
        <v>21750</v>
      </c>
      <c r="M4" s="357"/>
      <c r="N4" s="357"/>
      <c r="O4" s="23"/>
      <c r="P4" s="24"/>
      <c r="Q4" s="24"/>
      <c r="R4" s="24"/>
      <c r="S4" s="24"/>
      <c r="T4" s="25"/>
    </row>
    <row r="5" spans="1:28"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row>
    <row r="6" spans="1:32" s="4" customFormat="1" ht="15" customHeight="1">
      <c r="A6" s="33"/>
      <c r="B6" s="34"/>
      <c r="C6" s="137" t="s">
        <v>651</v>
      </c>
      <c r="D6" s="35" t="s">
        <v>657</v>
      </c>
      <c r="E6" s="36" t="s">
        <v>31</v>
      </c>
      <c r="F6" s="37">
        <v>5200</v>
      </c>
      <c r="G6" s="5"/>
      <c r="H6" s="140" t="s">
        <v>664</v>
      </c>
      <c r="I6" s="35" t="s">
        <v>660</v>
      </c>
      <c r="J6" s="36"/>
      <c r="K6" s="48">
        <v>1850</v>
      </c>
      <c r="L6" s="6"/>
      <c r="M6" s="140"/>
      <c r="N6" s="35"/>
      <c r="O6" s="36"/>
      <c r="P6" s="48"/>
      <c r="Q6" s="6"/>
      <c r="R6" s="140" t="s">
        <v>666</v>
      </c>
      <c r="S6" s="35" t="s">
        <v>660</v>
      </c>
      <c r="T6" s="36"/>
      <c r="U6" s="48">
        <v>800</v>
      </c>
      <c r="V6" s="6"/>
      <c r="W6" s="140"/>
      <c r="X6" s="35"/>
      <c r="Y6" s="36"/>
      <c r="Z6" s="48"/>
      <c r="AA6" s="6"/>
      <c r="AB6" s="74"/>
      <c r="AF6" s="32"/>
    </row>
    <row r="7" spans="1:32" s="4" customFormat="1" ht="15" customHeight="1">
      <c r="A7" s="38"/>
      <c r="B7" s="34"/>
      <c r="C7" s="138" t="s">
        <v>652</v>
      </c>
      <c r="D7" s="39" t="s">
        <v>658</v>
      </c>
      <c r="E7" s="40" t="s">
        <v>31</v>
      </c>
      <c r="F7" s="41">
        <v>1650</v>
      </c>
      <c r="G7" s="7"/>
      <c r="H7" s="138" t="s">
        <v>665</v>
      </c>
      <c r="I7" s="39" t="s">
        <v>657</v>
      </c>
      <c r="J7" s="40"/>
      <c r="K7" s="49">
        <v>700</v>
      </c>
      <c r="L7" s="8"/>
      <c r="M7" s="138"/>
      <c r="N7" s="39"/>
      <c r="O7" s="40"/>
      <c r="P7" s="52"/>
      <c r="Q7" s="8"/>
      <c r="R7" s="138"/>
      <c r="S7" s="39"/>
      <c r="T7" s="40"/>
      <c r="U7" s="50"/>
      <c r="V7" s="8"/>
      <c r="W7" s="138"/>
      <c r="X7" s="39"/>
      <c r="Y7" s="40"/>
      <c r="Z7" s="50"/>
      <c r="AA7" s="8"/>
      <c r="AB7" s="75"/>
      <c r="AF7" s="32"/>
    </row>
    <row r="8" spans="1:32" s="4" customFormat="1" ht="15" customHeight="1">
      <c r="A8" s="38"/>
      <c r="B8" s="34"/>
      <c r="C8" s="138" t="s">
        <v>653</v>
      </c>
      <c r="D8" s="39" t="s">
        <v>659</v>
      </c>
      <c r="E8" s="40" t="s">
        <v>31</v>
      </c>
      <c r="F8" s="41">
        <v>1400</v>
      </c>
      <c r="G8" s="7"/>
      <c r="H8" s="138"/>
      <c r="I8" s="39"/>
      <c r="J8" s="40"/>
      <c r="K8" s="50"/>
      <c r="L8" s="8"/>
      <c r="M8" s="138"/>
      <c r="N8" s="39"/>
      <c r="O8" s="40"/>
      <c r="P8" s="50"/>
      <c r="Q8" s="8"/>
      <c r="R8" s="138"/>
      <c r="S8" s="39"/>
      <c r="T8" s="40"/>
      <c r="U8" s="49"/>
      <c r="V8" s="8"/>
      <c r="W8" s="138"/>
      <c r="X8" s="39"/>
      <c r="Y8" s="40"/>
      <c r="Z8" s="49"/>
      <c r="AA8" s="8"/>
      <c r="AB8" s="75"/>
      <c r="AF8" s="32"/>
    </row>
    <row r="9" spans="1:32" s="4" customFormat="1" ht="15" customHeight="1">
      <c r="A9" s="38"/>
      <c r="B9" s="34"/>
      <c r="C9" s="138" t="s">
        <v>654</v>
      </c>
      <c r="D9" s="39" t="s">
        <v>660</v>
      </c>
      <c r="E9" s="40" t="s">
        <v>31</v>
      </c>
      <c r="F9" s="41">
        <v>4350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t="s">
        <v>655</v>
      </c>
      <c r="D10" s="39" t="s">
        <v>661</v>
      </c>
      <c r="E10" s="40" t="s">
        <v>31</v>
      </c>
      <c r="F10" s="41">
        <v>1750</v>
      </c>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t="s">
        <v>656</v>
      </c>
      <c r="D11" s="39" t="s">
        <v>662</v>
      </c>
      <c r="E11" s="40" t="s">
        <v>31</v>
      </c>
      <c r="F11" s="41">
        <v>1850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v>230420101080</v>
      </c>
      <c r="D12" s="39" t="s">
        <v>663</v>
      </c>
      <c r="E12" s="40" t="s">
        <v>31</v>
      </c>
      <c r="F12" s="41">
        <v>2200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5"/>
    </row>
    <row r="16" spans="1:28" s="4" customFormat="1" ht="15" customHeight="1">
      <c r="A16" s="38"/>
      <c r="B16" s="34"/>
      <c r="C16" s="138"/>
      <c r="D16" s="39"/>
      <c r="E16" s="40"/>
      <c r="F16" s="42"/>
      <c r="G16" s="7"/>
      <c r="H16" s="138"/>
      <c r="I16" s="39"/>
      <c r="J16" s="40"/>
      <c r="K16" s="50"/>
      <c r="L16" s="8"/>
      <c r="M16" s="138"/>
      <c r="N16" s="39"/>
      <c r="O16" s="40"/>
      <c r="P16" s="50"/>
      <c r="Q16" s="8"/>
      <c r="R16" s="138"/>
      <c r="S16" s="39"/>
      <c r="T16" s="40"/>
      <c r="U16" s="50"/>
      <c r="V16" s="8"/>
      <c r="W16" s="138"/>
      <c r="X16" s="39"/>
      <c r="Y16" s="40"/>
      <c r="Z16" s="50"/>
      <c r="AA16" s="8"/>
      <c r="AB16" s="76"/>
    </row>
    <row r="17" spans="1:28" s="4" customFormat="1" ht="15" customHeight="1">
      <c r="A17" s="83"/>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7　店</v>
      </c>
      <c r="E23" s="144"/>
      <c r="F23" s="47">
        <f>SUM(F6:F22)</f>
        <v>18400</v>
      </c>
      <c r="G23" s="54">
        <f>SUM(G6:G22)</f>
        <v>0</v>
      </c>
      <c r="H23" s="151"/>
      <c r="I23" s="29" t="str">
        <f>CONCATENATE(FIXED(COUNTA(I6:I22),0,0),"　店")</f>
        <v>2　店</v>
      </c>
      <c r="J23" s="144"/>
      <c r="K23" s="51">
        <f>SUM(K6:K22)</f>
        <v>2550</v>
      </c>
      <c r="L23" s="53">
        <f>SUM(L6:L22)</f>
        <v>0</v>
      </c>
      <c r="M23" s="151"/>
      <c r="N23" s="29" t="str">
        <f>CONCATENATE(FIXED(COUNTA(N6:N22),0,0),"　店")</f>
        <v>0　店</v>
      </c>
      <c r="O23" s="144"/>
      <c r="P23" s="51">
        <f>SUM(P6:P22)</f>
        <v>0</v>
      </c>
      <c r="Q23" s="53">
        <f>SUM(Q6:Q22)</f>
        <v>0</v>
      </c>
      <c r="R23" s="151"/>
      <c r="S23" s="29" t="str">
        <f>CONCATENATE(FIXED(COUNTA(S6:S22),0,0),"　店")</f>
        <v>1　店</v>
      </c>
      <c r="T23" s="144"/>
      <c r="U23" s="51">
        <f>SUM(U6:U22)</f>
        <v>800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55" t="s">
        <v>668</v>
      </c>
      <c r="C25" s="355"/>
      <c r="D25" s="355"/>
      <c r="E25" s="355"/>
      <c r="F25" s="19"/>
      <c r="G25" s="20" t="s">
        <v>4</v>
      </c>
      <c r="H25" s="21"/>
      <c r="I25" s="356">
        <f>SUM(G43,L43,Q43,V43,AA43)</f>
        <v>0</v>
      </c>
      <c r="J25" s="356"/>
      <c r="K25" s="22" t="s">
        <v>19</v>
      </c>
      <c r="L25" s="357">
        <f>SUM(F43,K43,P43,U43,Z43)</f>
        <v>26400</v>
      </c>
      <c r="M25" s="357"/>
      <c r="N25" s="357"/>
      <c r="O25" s="65"/>
    </row>
    <row r="26" spans="1:28" s="32" customFormat="1" ht="16.5" customHeight="1">
      <c r="A26" s="27" t="s">
        <v>21</v>
      </c>
      <c r="B26" s="358" t="s">
        <v>15</v>
      </c>
      <c r="C26" s="359"/>
      <c r="D26" s="359"/>
      <c r="E26" s="359"/>
      <c r="F26" s="359"/>
      <c r="G26" s="28" t="s">
        <v>20</v>
      </c>
      <c r="H26" s="29"/>
      <c r="I26" s="353" t="s">
        <v>7</v>
      </c>
      <c r="J26" s="353"/>
      <c r="K26" s="353"/>
      <c r="L26" s="30" t="s">
        <v>20</v>
      </c>
      <c r="M26" s="29"/>
      <c r="N26" s="353" t="s">
        <v>8</v>
      </c>
      <c r="O26" s="353"/>
      <c r="P26" s="353"/>
      <c r="Q26" s="30" t="s">
        <v>20</v>
      </c>
      <c r="R26" s="29"/>
      <c r="S26" s="353" t="s">
        <v>9</v>
      </c>
      <c r="T26" s="353"/>
      <c r="U26" s="353"/>
      <c r="V26" s="30" t="s">
        <v>20</v>
      </c>
      <c r="W26" s="29"/>
      <c r="X26" s="353"/>
      <c r="Y26" s="353"/>
      <c r="Z26" s="353"/>
      <c r="AA26" s="30"/>
      <c r="AB26" s="31" t="s">
        <v>11</v>
      </c>
    </row>
    <row r="27" spans="1:28" s="4" customFormat="1" ht="15" customHeight="1">
      <c r="A27" s="33"/>
      <c r="B27" s="66"/>
      <c r="C27" s="140" t="s">
        <v>669</v>
      </c>
      <c r="D27" s="35" t="s">
        <v>680</v>
      </c>
      <c r="E27" s="36" t="s">
        <v>13</v>
      </c>
      <c r="F27" s="67">
        <v>1350</v>
      </c>
      <c r="G27" s="5"/>
      <c r="H27" s="140" t="s">
        <v>691</v>
      </c>
      <c r="I27" s="142" t="s">
        <v>970</v>
      </c>
      <c r="J27" s="36"/>
      <c r="K27" s="48">
        <v>1000</v>
      </c>
      <c r="L27" s="6"/>
      <c r="M27" s="152" t="s">
        <v>695</v>
      </c>
      <c r="N27" s="71" t="s">
        <v>696</v>
      </c>
      <c r="O27" s="150"/>
      <c r="P27" s="72">
        <v>150</v>
      </c>
      <c r="Q27" s="6"/>
      <c r="R27" s="140">
        <v>230410405001</v>
      </c>
      <c r="S27" s="35" t="s">
        <v>697</v>
      </c>
      <c r="T27" s="36"/>
      <c r="U27" s="73">
        <v>250</v>
      </c>
      <c r="V27" s="6"/>
      <c r="W27" s="140"/>
      <c r="X27" s="35"/>
      <c r="Y27" s="36"/>
      <c r="Z27" s="73"/>
      <c r="AA27" s="6"/>
      <c r="AB27" s="146" t="s">
        <v>704</v>
      </c>
    </row>
    <row r="28" spans="1:28" s="4" customFormat="1" ht="15" customHeight="1">
      <c r="A28" s="38"/>
      <c r="B28" s="34"/>
      <c r="C28" s="138" t="s">
        <v>670</v>
      </c>
      <c r="D28" s="39" t="s">
        <v>681</v>
      </c>
      <c r="E28" s="40" t="s">
        <v>13</v>
      </c>
      <c r="F28" s="68">
        <v>1850</v>
      </c>
      <c r="G28" s="7"/>
      <c r="H28" s="138" t="s">
        <v>692</v>
      </c>
      <c r="I28" s="136" t="s">
        <v>689</v>
      </c>
      <c r="J28" s="40"/>
      <c r="K28" s="52">
        <v>900</v>
      </c>
      <c r="L28" s="8"/>
      <c r="M28" s="138"/>
      <c r="N28" s="100"/>
      <c r="O28" s="40"/>
      <c r="P28" s="52"/>
      <c r="Q28" s="8"/>
      <c r="R28" s="138" t="s">
        <v>698</v>
      </c>
      <c r="S28" s="39" t="s">
        <v>699</v>
      </c>
      <c r="T28" s="40"/>
      <c r="U28" s="50">
        <v>600</v>
      </c>
      <c r="V28" s="8"/>
      <c r="W28" s="138"/>
      <c r="X28" s="39"/>
      <c r="Y28" s="40"/>
      <c r="Z28" s="50"/>
      <c r="AA28" s="8"/>
      <c r="AB28" s="76" t="s">
        <v>705</v>
      </c>
    </row>
    <row r="29" spans="1:28" s="4" customFormat="1" ht="15" customHeight="1">
      <c r="A29" s="38"/>
      <c r="B29" s="34"/>
      <c r="C29" s="138" t="s">
        <v>671</v>
      </c>
      <c r="D29" s="39" t="s">
        <v>682</v>
      </c>
      <c r="E29" s="40" t="s">
        <v>31</v>
      </c>
      <c r="F29" s="68">
        <v>2550</v>
      </c>
      <c r="G29" s="7"/>
      <c r="H29" s="138" t="s">
        <v>693</v>
      </c>
      <c r="I29" s="39" t="s">
        <v>694</v>
      </c>
      <c r="J29" s="40"/>
      <c r="K29" s="50">
        <v>1100</v>
      </c>
      <c r="L29" s="8"/>
      <c r="M29" s="138"/>
      <c r="N29" s="39"/>
      <c r="O29" s="40"/>
      <c r="P29" s="52"/>
      <c r="Q29" s="8"/>
      <c r="R29" s="138" t="s">
        <v>700</v>
      </c>
      <c r="S29" s="39" t="s">
        <v>701</v>
      </c>
      <c r="T29" s="40"/>
      <c r="U29" s="50">
        <v>350</v>
      </c>
      <c r="V29" s="8"/>
      <c r="W29" s="138"/>
      <c r="X29" s="39"/>
      <c r="Y29" s="40"/>
      <c r="Z29" s="50"/>
      <c r="AA29" s="8"/>
      <c r="AB29" s="76" t="s">
        <v>37</v>
      </c>
    </row>
    <row r="30" spans="1:28" s="4" customFormat="1" ht="15" customHeight="1">
      <c r="A30" s="38"/>
      <c r="B30" s="34"/>
      <c r="C30" s="138" t="s">
        <v>672</v>
      </c>
      <c r="D30" s="39" t="s">
        <v>683</v>
      </c>
      <c r="E30" s="40" t="s">
        <v>31</v>
      </c>
      <c r="F30" s="68">
        <v>1550</v>
      </c>
      <c r="G30" s="7"/>
      <c r="H30" s="138"/>
      <c r="I30" s="39"/>
      <c r="J30" s="40"/>
      <c r="K30" s="50"/>
      <c r="L30" s="8"/>
      <c r="M30" s="138"/>
      <c r="N30" s="39"/>
      <c r="O30" s="40"/>
      <c r="P30" s="50"/>
      <c r="Q30" s="8"/>
      <c r="R30" s="138" t="s">
        <v>702</v>
      </c>
      <c r="S30" s="39" t="s">
        <v>703</v>
      </c>
      <c r="T30" s="40"/>
      <c r="U30" s="50">
        <v>300</v>
      </c>
      <c r="V30" s="8"/>
      <c r="W30" s="138"/>
      <c r="X30" s="39"/>
      <c r="Y30" s="40"/>
      <c r="Z30" s="50"/>
      <c r="AA30" s="8"/>
      <c r="AB30" s="76"/>
    </row>
    <row r="31" spans="1:28" s="4" customFormat="1" ht="15" customHeight="1">
      <c r="A31" s="38"/>
      <c r="B31" s="34"/>
      <c r="C31" s="138" t="s">
        <v>673</v>
      </c>
      <c r="D31" s="39" t="s">
        <v>684</v>
      </c>
      <c r="E31" s="40" t="s">
        <v>31</v>
      </c>
      <c r="F31" s="68">
        <v>1300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674</v>
      </c>
      <c r="D32" s="39" t="s">
        <v>685</v>
      </c>
      <c r="E32" s="40" t="s">
        <v>960</v>
      </c>
      <c r="F32" s="68">
        <v>1850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675</v>
      </c>
      <c r="D33" s="39" t="s">
        <v>686</v>
      </c>
      <c r="E33" s="40" t="s">
        <v>14</v>
      </c>
      <c r="F33" s="42">
        <v>1750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t="s">
        <v>676</v>
      </c>
      <c r="D34" s="39" t="s">
        <v>687</v>
      </c>
      <c r="E34" s="40" t="s">
        <v>960</v>
      </c>
      <c r="F34" s="42">
        <v>1850</v>
      </c>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t="s">
        <v>677</v>
      </c>
      <c r="D35" s="39" t="s">
        <v>688</v>
      </c>
      <c r="E35" s="40" t="s">
        <v>14</v>
      </c>
      <c r="F35" s="42">
        <v>1450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t="s">
        <v>678</v>
      </c>
      <c r="D36" s="136" t="s">
        <v>689</v>
      </c>
      <c r="E36" s="40" t="s">
        <v>14</v>
      </c>
      <c r="F36" s="42">
        <v>1300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t="s">
        <v>679</v>
      </c>
      <c r="D37" s="39" t="s">
        <v>690</v>
      </c>
      <c r="E37" s="40" t="s">
        <v>960</v>
      </c>
      <c r="F37" s="42">
        <v>4950</v>
      </c>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11　店</v>
      </c>
      <c r="E43" s="144"/>
      <c r="F43" s="47">
        <f>SUM(F27:F42)</f>
        <v>21750</v>
      </c>
      <c r="G43" s="54">
        <f>SUM(G27:G42)</f>
        <v>0</v>
      </c>
      <c r="H43" s="151"/>
      <c r="I43" s="29" t="str">
        <f>CONCATENATE(FIXED(COUNTA(I27:I42),0,0),"　店")</f>
        <v>3　店</v>
      </c>
      <c r="J43" s="144"/>
      <c r="K43" s="51">
        <f>SUM(K27:K42)</f>
        <v>3000</v>
      </c>
      <c r="L43" s="53">
        <f>SUM(L27:L42)</f>
        <v>0</v>
      </c>
      <c r="M43" s="151"/>
      <c r="N43" s="29" t="str">
        <f>CONCATENATE(FIXED(COUNTA(N27:N42),0,0),"　店")</f>
        <v>1　店</v>
      </c>
      <c r="O43" s="144"/>
      <c r="P43" s="51">
        <f>SUM(P27:P42)</f>
        <v>150</v>
      </c>
      <c r="Q43" s="53">
        <f>SUM(Q27:Q42)</f>
        <v>0</v>
      </c>
      <c r="R43" s="151"/>
      <c r="S43" s="29" t="str">
        <f>CONCATENATE(FIXED(COUNTA(S27:S42),0,0),"　店")</f>
        <v>4　店</v>
      </c>
      <c r="T43" s="144"/>
      <c r="U43" s="51">
        <f>SUM(U27:U42)</f>
        <v>1500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1006</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47" sheet="1" objects="1" scenarios="1" formatCells="0"/>
  <mergeCells count="24">
    <mergeCell ref="B1:G2"/>
    <mergeCell ref="H1:I1"/>
    <mergeCell ref="J1:U1"/>
    <mergeCell ref="W1:AA1"/>
    <mergeCell ref="H2:I2"/>
    <mergeCell ref="J2:U2"/>
    <mergeCell ref="W2:AA2"/>
    <mergeCell ref="X26:Z26"/>
    <mergeCell ref="B4:E4"/>
    <mergeCell ref="I4:J4"/>
    <mergeCell ref="L4:N4"/>
    <mergeCell ref="B5:F5"/>
    <mergeCell ref="I5:K5"/>
    <mergeCell ref="N5:P5"/>
    <mergeCell ref="A46:AB46"/>
    <mergeCell ref="S5:U5"/>
    <mergeCell ref="X5:Z5"/>
    <mergeCell ref="B25:E25"/>
    <mergeCell ref="I25:J25"/>
    <mergeCell ref="L25:N25"/>
    <mergeCell ref="B26:F26"/>
    <mergeCell ref="I26:K26"/>
    <mergeCell ref="N26:P26"/>
    <mergeCell ref="S26:U26"/>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28"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SUM(I4,I25)</f>
        <v>0</v>
      </c>
      <c r="X2" s="368"/>
      <c r="Y2" s="368"/>
      <c r="Z2" s="368"/>
      <c r="AA2" s="36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5" t="s">
        <v>715</v>
      </c>
      <c r="C4" s="355"/>
      <c r="D4" s="355"/>
      <c r="E4" s="355"/>
      <c r="F4" s="19"/>
      <c r="G4" s="20" t="s">
        <v>4</v>
      </c>
      <c r="H4" s="21"/>
      <c r="I4" s="356">
        <f>SUM(G23,L23,Q23,V23,AA23)</f>
        <v>0</v>
      </c>
      <c r="J4" s="356"/>
      <c r="K4" s="22" t="s">
        <v>19</v>
      </c>
      <c r="L4" s="357">
        <f>SUM(F23,K23,P23,U23,Z23)</f>
        <v>24500</v>
      </c>
      <c r="M4" s="357"/>
      <c r="N4" s="357"/>
      <c r="O4" s="23"/>
      <c r="P4" s="24"/>
      <c r="Q4" s="24"/>
      <c r="R4" s="24"/>
      <c r="S4" s="24"/>
      <c r="T4" s="25"/>
    </row>
    <row r="5" spans="1:28"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row>
    <row r="6" spans="1:32" s="4" customFormat="1" ht="15" customHeight="1">
      <c r="A6" s="33"/>
      <c r="B6" s="34"/>
      <c r="C6" s="137" t="s">
        <v>706</v>
      </c>
      <c r="D6" s="35" t="s">
        <v>717</v>
      </c>
      <c r="E6" s="36" t="s">
        <v>31</v>
      </c>
      <c r="F6" s="37">
        <v>2100</v>
      </c>
      <c r="G6" s="5"/>
      <c r="H6" s="140" t="s">
        <v>726</v>
      </c>
      <c r="I6" s="35" t="s">
        <v>727</v>
      </c>
      <c r="J6" s="36"/>
      <c r="K6" s="48">
        <v>950</v>
      </c>
      <c r="L6" s="6"/>
      <c r="M6" s="140"/>
      <c r="N6" s="35"/>
      <c r="O6" s="36"/>
      <c r="P6" s="260"/>
      <c r="Q6" s="6"/>
      <c r="R6" s="140">
        <v>230430405001</v>
      </c>
      <c r="S6" s="35" t="s">
        <v>732</v>
      </c>
      <c r="T6" s="36"/>
      <c r="U6" s="48">
        <v>700</v>
      </c>
      <c r="V6" s="6"/>
      <c r="W6" s="140"/>
      <c r="X6" s="35"/>
      <c r="Y6" s="36"/>
      <c r="Z6" s="48"/>
      <c r="AA6" s="6"/>
      <c r="AB6" s="74"/>
      <c r="AF6" s="32"/>
    </row>
    <row r="7" spans="1:32" s="4" customFormat="1" ht="15" customHeight="1">
      <c r="A7" s="38"/>
      <c r="B7" s="34"/>
      <c r="C7" s="138" t="s">
        <v>707</v>
      </c>
      <c r="D7" s="39" t="s">
        <v>718</v>
      </c>
      <c r="E7" s="40" t="s">
        <v>31</v>
      </c>
      <c r="F7" s="41">
        <v>5400</v>
      </c>
      <c r="G7" s="7"/>
      <c r="H7" s="138" t="s">
        <v>728</v>
      </c>
      <c r="I7" s="39" t="s">
        <v>729</v>
      </c>
      <c r="J7" s="40"/>
      <c r="K7" s="49">
        <v>1100</v>
      </c>
      <c r="L7" s="8"/>
      <c r="M7" s="138"/>
      <c r="N7" s="39"/>
      <c r="O7" s="40"/>
      <c r="P7" s="52"/>
      <c r="Q7" s="8"/>
      <c r="R7" s="138"/>
      <c r="S7" s="39"/>
      <c r="T7" s="40"/>
      <c r="U7" s="50"/>
      <c r="V7" s="8"/>
      <c r="W7" s="138"/>
      <c r="X7" s="39"/>
      <c r="Y7" s="40"/>
      <c r="Z7" s="50"/>
      <c r="AA7" s="8"/>
      <c r="AB7" s="75"/>
      <c r="AF7" s="32"/>
    </row>
    <row r="8" spans="1:32" s="4" customFormat="1" ht="15" customHeight="1">
      <c r="A8" s="38"/>
      <c r="B8" s="34"/>
      <c r="C8" s="138" t="s">
        <v>708</v>
      </c>
      <c r="D8" s="149" t="s">
        <v>719</v>
      </c>
      <c r="E8" s="40" t="s">
        <v>31</v>
      </c>
      <c r="F8" s="41">
        <v>2100</v>
      </c>
      <c r="G8" s="7"/>
      <c r="H8" s="138" t="s">
        <v>730</v>
      </c>
      <c r="I8" s="136" t="s">
        <v>731</v>
      </c>
      <c r="J8" s="40"/>
      <c r="K8" s="50">
        <v>1300</v>
      </c>
      <c r="L8" s="8"/>
      <c r="M8" s="138"/>
      <c r="N8" s="39"/>
      <c r="O8" s="40"/>
      <c r="P8" s="50"/>
      <c r="Q8" s="8"/>
      <c r="R8" s="138"/>
      <c r="S8" s="39"/>
      <c r="T8" s="40"/>
      <c r="U8" s="49"/>
      <c r="V8" s="8"/>
      <c r="W8" s="138"/>
      <c r="X8" s="39"/>
      <c r="Y8" s="40"/>
      <c r="Z8" s="49"/>
      <c r="AA8" s="8"/>
      <c r="AB8" s="75"/>
      <c r="AF8" s="32"/>
    </row>
    <row r="9" spans="1:32" s="4" customFormat="1" ht="15" customHeight="1">
      <c r="A9" s="38"/>
      <c r="B9" s="34" t="s">
        <v>12</v>
      </c>
      <c r="C9" s="138" t="s">
        <v>709</v>
      </c>
      <c r="D9" s="100" t="s">
        <v>720</v>
      </c>
      <c r="E9" s="40" t="s">
        <v>31</v>
      </c>
      <c r="F9" s="41">
        <v>1600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t="s">
        <v>710</v>
      </c>
      <c r="D10" s="39" t="s">
        <v>721</v>
      </c>
      <c r="E10" s="40" t="s">
        <v>31</v>
      </c>
      <c r="F10" s="41">
        <v>2350</v>
      </c>
      <c r="G10" s="7"/>
      <c r="H10" s="138"/>
      <c r="I10" s="39"/>
      <c r="J10" s="40"/>
      <c r="K10" s="50"/>
      <c r="L10" s="8"/>
      <c r="M10" s="138"/>
      <c r="N10" s="39"/>
      <c r="O10" s="40"/>
      <c r="P10" s="50"/>
      <c r="Q10" s="8"/>
      <c r="R10" s="138"/>
      <c r="S10" s="39"/>
      <c r="T10" s="40"/>
      <c r="U10" s="50"/>
      <c r="V10" s="8"/>
      <c r="W10" s="138"/>
      <c r="X10" s="39"/>
      <c r="Y10" s="40"/>
      <c r="Z10" s="50"/>
      <c r="AA10" s="8"/>
      <c r="AB10" s="76" t="s">
        <v>733</v>
      </c>
      <c r="AF10" s="32"/>
    </row>
    <row r="11" spans="1:32" s="4" customFormat="1" ht="15" customHeight="1">
      <c r="A11" s="38"/>
      <c r="B11" s="34"/>
      <c r="C11" s="138" t="s">
        <v>711</v>
      </c>
      <c r="D11" s="39" t="s">
        <v>722</v>
      </c>
      <c r="E11" s="40" t="s">
        <v>31</v>
      </c>
      <c r="F11" s="41">
        <v>1750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t="s">
        <v>712</v>
      </c>
      <c r="D12" s="39" t="s">
        <v>723</v>
      </c>
      <c r="E12" s="40" t="s">
        <v>31</v>
      </c>
      <c r="F12" s="41">
        <v>1650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t="s">
        <v>713</v>
      </c>
      <c r="D13" s="39" t="s">
        <v>724</v>
      </c>
      <c r="E13" s="40" t="s">
        <v>31</v>
      </c>
      <c r="F13" s="41">
        <v>1600</v>
      </c>
      <c r="G13" s="7"/>
      <c r="H13" s="138"/>
      <c r="I13" s="39"/>
      <c r="J13" s="40"/>
      <c r="K13" s="50"/>
      <c r="L13" s="8"/>
      <c r="M13" s="138"/>
      <c r="N13" s="39"/>
      <c r="O13" s="40"/>
      <c r="P13" s="50"/>
      <c r="Q13" s="8"/>
      <c r="R13" s="138"/>
      <c r="S13" s="39"/>
      <c r="T13" s="40"/>
      <c r="U13" s="50"/>
      <c r="V13" s="8"/>
      <c r="W13" s="138"/>
      <c r="X13" s="39"/>
      <c r="Y13" s="40"/>
      <c r="Z13" s="50"/>
      <c r="AA13" s="8"/>
      <c r="AB13" s="76"/>
    </row>
    <row r="14" spans="1:32" s="4" customFormat="1" ht="15" customHeight="1">
      <c r="A14" s="38"/>
      <c r="B14" s="34"/>
      <c r="C14" s="138" t="s">
        <v>714</v>
      </c>
      <c r="D14" s="39" t="s">
        <v>725</v>
      </c>
      <c r="E14" s="40" t="s">
        <v>31</v>
      </c>
      <c r="F14" s="41">
        <v>1900</v>
      </c>
      <c r="G14" s="7"/>
      <c r="H14" s="138"/>
      <c r="I14" s="39"/>
      <c r="J14" s="40"/>
      <c r="K14" s="50"/>
      <c r="L14" s="8"/>
      <c r="M14" s="138"/>
      <c r="N14" s="39"/>
      <c r="O14" s="40"/>
      <c r="P14" s="50"/>
      <c r="Q14" s="8"/>
      <c r="R14" s="138"/>
      <c r="S14" s="39"/>
      <c r="T14" s="40"/>
      <c r="U14" s="49"/>
      <c r="V14" s="8"/>
      <c r="W14" s="138"/>
      <c r="X14" s="39"/>
      <c r="Y14" s="40"/>
      <c r="Z14" s="49"/>
      <c r="AA14" s="8"/>
      <c r="AB14" s="76"/>
      <c r="AF14" s="32"/>
    </row>
    <row r="15" spans="1:32" s="4" customFormat="1" ht="15" customHeight="1">
      <c r="A15" s="38"/>
      <c r="B15" s="34"/>
      <c r="C15" s="138"/>
      <c r="D15" s="39"/>
      <c r="E15" s="40"/>
      <c r="F15" s="41"/>
      <c r="G15" s="7"/>
      <c r="H15" s="138"/>
      <c r="I15" s="39"/>
      <c r="J15" s="40"/>
      <c r="K15" s="50"/>
      <c r="L15" s="8"/>
      <c r="M15" s="138"/>
      <c r="N15" s="39"/>
      <c r="O15" s="40"/>
      <c r="P15" s="50"/>
      <c r="Q15" s="8"/>
      <c r="R15" s="138"/>
      <c r="S15" s="39"/>
      <c r="T15" s="40"/>
      <c r="U15" s="50"/>
      <c r="V15" s="8"/>
      <c r="W15" s="138"/>
      <c r="X15" s="39"/>
      <c r="Y15" s="40"/>
      <c r="Z15" s="50"/>
      <c r="AA15" s="8"/>
      <c r="AB15" s="76"/>
      <c r="AF15" s="32"/>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50"/>
      <c r="V16" s="8"/>
      <c r="W16" s="138"/>
      <c r="X16" s="39"/>
      <c r="Y16" s="40"/>
      <c r="Z16" s="50"/>
      <c r="AA16" s="8"/>
      <c r="AB16" s="76"/>
      <c r="AF16" s="32"/>
    </row>
    <row r="17" spans="1:32" s="4" customFormat="1" ht="15" customHeight="1">
      <c r="A17" s="38"/>
      <c r="B17" s="34"/>
      <c r="C17" s="138"/>
      <c r="D17" s="39"/>
      <c r="E17" s="40"/>
      <c r="F17" s="41"/>
      <c r="G17" s="7"/>
      <c r="H17" s="138"/>
      <c r="I17" s="39"/>
      <c r="J17" s="40"/>
      <c r="K17" s="50"/>
      <c r="L17" s="8"/>
      <c r="M17" s="138"/>
      <c r="N17" s="39"/>
      <c r="O17" s="40"/>
      <c r="P17" s="50"/>
      <c r="Q17" s="8"/>
      <c r="R17" s="138"/>
      <c r="S17" s="39"/>
      <c r="T17" s="40"/>
      <c r="U17" s="50"/>
      <c r="V17" s="8"/>
      <c r="W17" s="138"/>
      <c r="X17" s="39"/>
      <c r="Y17" s="40"/>
      <c r="Z17" s="50"/>
      <c r="AA17" s="8"/>
      <c r="AB17" s="76"/>
      <c r="AF17" s="32"/>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9　店</v>
      </c>
      <c r="E23" s="144"/>
      <c r="F23" s="47">
        <f>SUM(F6:F22)</f>
        <v>20450</v>
      </c>
      <c r="G23" s="54">
        <f>SUM(G6:G22)</f>
        <v>0</v>
      </c>
      <c r="H23" s="151"/>
      <c r="I23" s="29" t="str">
        <f>CONCATENATE(FIXED(COUNTA(I6:I22),0,0),"　店")</f>
        <v>3　店</v>
      </c>
      <c r="J23" s="144"/>
      <c r="K23" s="51">
        <f>SUM(K6:K22)</f>
        <v>3350</v>
      </c>
      <c r="L23" s="53">
        <f>SUM(L6:L22)</f>
        <v>0</v>
      </c>
      <c r="M23" s="151"/>
      <c r="N23" s="29" t="str">
        <f>CONCATENATE(FIXED(COUNTA(N6:N22),0,0),"　店")</f>
        <v>0　店</v>
      </c>
      <c r="O23" s="144"/>
      <c r="P23" s="51">
        <f>SUM(P6:P22)</f>
        <v>0</v>
      </c>
      <c r="Q23" s="53">
        <f>SUM(Q6:Q22)</f>
        <v>0</v>
      </c>
      <c r="R23" s="151"/>
      <c r="S23" s="29" t="str">
        <f>CONCATENATE(FIXED(COUNTA(S6:S22),0,0),"　店")</f>
        <v>1　店</v>
      </c>
      <c r="T23" s="144"/>
      <c r="U23" s="51">
        <f>SUM(U6:U22)</f>
        <v>700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55" t="s">
        <v>716</v>
      </c>
      <c r="C25" s="355"/>
      <c r="D25" s="355"/>
      <c r="E25" s="355"/>
      <c r="F25" s="19"/>
      <c r="G25" s="20" t="s">
        <v>4</v>
      </c>
      <c r="H25" s="21"/>
      <c r="I25" s="356">
        <f>SUM(G43,L43,Q43,V43,AA43)</f>
        <v>0</v>
      </c>
      <c r="J25" s="356"/>
      <c r="K25" s="22" t="s">
        <v>19</v>
      </c>
      <c r="L25" s="357">
        <f>SUM(F43,K43,P43,U43,Z43)</f>
        <v>33100</v>
      </c>
      <c r="M25" s="357"/>
      <c r="N25" s="357"/>
      <c r="O25" s="65"/>
    </row>
    <row r="26" spans="1:28" s="32" customFormat="1" ht="16.5" customHeight="1">
      <c r="A26" s="27" t="s">
        <v>21</v>
      </c>
      <c r="B26" s="358" t="s">
        <v>15</v>
      </c>
      <c r="C26" s="359"/>
      <c r="D26" s="359"/>
      <c r="E26" s="359"/>
      <c r="F26" s="359"/>
      <c r="G26" s="28" t="s">
        <v>20</v>
      </c>
      <c r="H26" s="29"/>
      <c r="I26" s="353" t="s">
        <v>7</v>
      </c>
      <c r="J26" s="353"/>
      <c r="K26" s="353"/>
      <c r="L26" s="30" t="s">
        <v>20</v>
      </c>
      <c r="M26" s="29"/>
      <c r="N26" s="353" t="s">
        <v>8</v>
      </c>
      <c r="O26" s="353"/>
      <c r="P26" s="353"/>
      <c r="Q26" s="30" t="s">
        <v>20</v>
      </c>
      <c r="R26" s="29"/>
      <c r="S26" s="353" t="s">
        <v>9</v>
      </c>
      <c r="T26" s="353"/>
      <c r="U26" s="353"/>
      <c r="V26" s="30" t="s">
        <v>20</v>
      </c>
      <c r="W26" s="29"/>
      <c r="X26" s="353"/>
      <c r="Y26" s="353"/>
      <c r="Z26" s="353"/>
      <c r="AA26" s="30"/>
      <c r="AB26" s="31" t="s">
        <v>11</v>
      </c>
    </row>
    <row r="27" spans="1:28" s="4" customFormat="1" ht="15" customHeight="1">
      <c r="A27" s="33"/>
      <c r="B27" s="66"/>
      <c r="C27" s="140" t="s">
        <v>734</v>
      </c>
      <c r="D27" s="35" t="s">
        <v>747</v>
      </c>
      <c r="E27" s="36" t="s">
        <v>31</v>
      </c>
      <c r="F27" s="67">
        <v>2600</v>
      </c>
      <c r="G27" s="5"/>
      <c r="H27" s="140" t="s">
        <v>760</v>
      </c>
      <c r="I27" s="35" t="s">
        <v>761</v>
      </c>
      <c r="J27" s="36"/>
      <c r="K27" s="48">
        <v>650</v>
      </c>
      <c r="L27" s="6"/>
      <c r="M27" s="152" t="s">
        <v>767</v>
      </c>
      <c r="N27" s="71" t="s">
        <v>765</v>
      </c>
      <c r="O27" s="150"/>
      <c r="P27" s="72">
        <v>1450</v>
      </c>
      <c r="Q27" s="6"/>
      <c r="R27" s="140" t="s">
        <v>768</v>
      </c>
      <c r="S27" s="35" t="s">
        <v>769</v>
      </c>
      <c r="T27" s="36"/>
      <c r="U27" s="73">
        <v>450</v>
      </c>
      <c r="V27" s="6"/>
      <c r="W27" s="140"/>
      <c r="X27" s="35"/>
      <c r="Y27" s="36"/>
      <c r="Z27" s="73"/>
      <c r="AA27" s="6"/>
      <c r="AB27" s="146"/>
    </row>
    <row r="28" spans="1:28" s="4" customFormat="1" ht="15" customHeight="1">
      <c r="A28" s="38"/>
      <c r="B28" s="34"/>
      <c r="C28" s="138" t="s">
        <v>735</v>
      </c>
      <c r="D28" s="39" t="s">
        <v>748</v>
      </c>
      <c r="E28" s="40" t="s">
        <v>31</v>
      </c>
      <c r="F28" s="68">
        <v>1800</v>
      </c>
      <c r="G28" s="7"/>
      <c r="H28" s="138" t="s">
        <v>762</v>
      </c>
      <c r="I28" s="39" t="s">
        <v>763</v>
      </c>
      <c r="J28" s="40"/>
      <c r="K28" s="52">
        <v>550</v>
      </c>
      <c r="L28" s="8"/>
      <c r="M28" s="138"/>
      <c r="N28" s="39"/>
      <c r="O28" s="40"/>
      <c r="P28" s="52"/>
      <c r="Q28" s="8"/>
      <c r="R28" s="138" t="s">
        <v>770</v>
      </c>
      <c r="S28" s="39" t="s">
        <v>763</v>
      </c>
      <c r="T28" s="40"/>
      <c r="U28" s="50">
        <v>650</v>
      </c>
      <c r="V28" s="8"/>
      <c r="W28" s="138"/>
      <c r="X28" s="39"/>
      <c r="Y28" s="40"/>
      <c r="Z28" s="50"/>
      <c r="AA28" s="8"/>
      <c r="AB28" s="76"/>
    </row>
    <row r="29" spans="1:28" s="4" customFormat="1" ht="15" customHeight="1">
      <c r="A29" s="38"/>
      <c r="B29" s="34"/>
      <c r="C29" s="138" t="s">
        <v>736</v>
      </c>
      <c r="D29" s="39" t="s">
        <v>749</v>
      </c>
      <c r="E29" s="40" t="s">
        <v>31</v>
      </c>
      <c r="F29" s="68">
        <v>3250</v>
      </c>
      <c r="G29" s="7"/>
      <c r="H29" s="138" t="s">
        <v>764</v>
      </c>
      <c r="I29" s="39" t="s">
        <v>765</v>
      </c>
      <c r="J29" s="40"/>
      <c r="K29" s="50">
        <v>1000</v>
      </c>
      <c r="L29" s="8"/>
      <c r="M29" s="138"/>
      <c r="N29" s="39"/>
      <c r="O29" s="40"/>
      <c r="P29" s="50"/>
      <c r="Q29" s="8"/>
      <c r="R29" s="138" t="s">
        <v>771</v>
      </c>
      <c r="S29" s="39" t="s">
        <v>751</v>
      </c>
      <c r="T29" s="40"/>
      <c r="U29" s="50">
        <v>200</v>
      </c>
      <c r="V29" s="8"/>
      <c r="W29" s="138"/>
      <c r="X29" s="39"/>
      <c r="Y29" s="40"/>
      <c r="Z29" s="50"/>
      <c r="AA29" s="8"/>
      <c r="AB29" s="75"/>
    </row>
    <row r="30" spans="1:28" s="4" customFormat="1" ht="15" customHeight="1">
      <c r="A30" s="38"/>
      <c r="B30" s="34"/>
      <c r="C30" s="138" t="s">
        <v>737</v>
      </c>
      <c r="D30" s="39" t="s">
        <v>750</v>
      </c>
      <c r="E30" s="40" t="s">
        <v>31</v>
      </c>
      <c r="F30" s="68">
        <v>2350</v>
      </c>
      <c r="G30" s="7"/>
      <c r="H30" s="138" t="s">
        <v>766</v>
      </c>
      <c r="I30" s="39" t="s">
        <v>750</v>
      </c>
      <c r="J30" s="40"/>
      <c r="K30" s="50">
        <v>700</v>
      </c>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738</v>
      </c>
      <c r="D31" s="39" t="s">
        <v>751</v>
      </c>
      <c r="E31" s="40" t="s">
        <v>13</v>
      </c>
      <c r="F31" s="68">
        <v>1700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739</v>
      </c>
      <c r="D32" s="39" t="s">
        <v>752</v>
      </c>
      <c r="E32" s="40" t="s">
        <v>13</v>
      </c>
      <c r="F32" s="68">
        <v>1350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740</v>
      </c>
      <c r="D33" s="39" t="s">
        <v>753</v>
      </c>
      <c r="E33" s="40" t="s">
        <v>13</v>
      </c>
      <c r="F33" s="42">
        <v>1550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t="s">
        <v>741</v>
      </c>
      <c r="D34" s="39" t="s">
        <v>754</v>
      </c>
      <c r="E34" s="40" t="s">
        <v>13</v>
      </c>
      <c r="F34" s="42">
        <v>1700</v>
      </c>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t="s">
        <v>742</v>
      </c>
      <c r="D35" s="39" t="s">
        <v>755</v>
      </c>
      <c r="E35" s="40" t="s">
        <v>31</v>
      </c>
      <c r="F35" s="42">
        <v>1550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t="s">
        <v>743</v>
      </c>
      <c r="D36" s="39" t="s">
        <v>756</v>
      </c>
      <c r="E36" s="40" t="s">
        <v>13</v>
      </c>
      <c r="F36" s="42">
        <v>2050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t="s">
        <v>744</v>
      </c>
      <c r="D37" s="39" t="s">
        <v>757</v>
      </c>
      <c r="E37" s="40" t="s">
        <v>13</v>
      </c>
      <c r="F37" s="42">
        <v>1350</v>
      </c>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t="s">
        <v>745</v>
      </c>
      <c r="D38" s="39" t="s">
        <v>758</v>
      </c>
      <c r="E38" s="40" t="s">
        <v>13</v>
      </c>
      <c r="F38" s="42">
        <v>2500</v>
      </c>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t="s">
        <v>746</v>
      </c>
      <c r="D39" s="39" t="s">
        <v>759</v>
      </c>
      <c r="E39" s="40" t="s">
        <v>13</v>
      </c>
      <c r="F39" s="42">
        <v>3700</v>
      </c>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13　店</v>
      </c>
      <c r="E43" s="144"/>
      <c r="F43" s="47">
        <f>SUM(F27:F42)</f>
        <v>27450</v>
      </c>
      <c r="G43" s="54">
        <f>SUM(G27:G42)</f>
        <v>0</v>
      </c>
      <c r="H43" s="151"/>
      <c r="I43" s="29" t="str">
        <f>CONCATENATE(FIXED(COUNTA(I27:I42),0,0),"　店")</f>
        <v>4　店</v>
      </c>
      <c r="J43" s="144"/>
      <c r="K43" s="51">
        <f>SUM(K27:K42)</f>
        <v>2900</v>
      </c>
      <c r="L43" s="53">
        <f>SUM(L27:L42)</f>
        <v>0</v>
      </c>
      <c r="M43" s="151"/>
      <c r="N43" s="29" t="str">
        <f>CONCATENATE(FIXED(COUNTA(N27:N42),0,0),"　店")</f>
        <v>1　店</v>
      </c>
      <c r="O43" s="144"/>
      <c r="P43" s="51">
        <f>SUM(P27:P42)</f>
        <v>1450</v>
      </c>
      <c r="Q43" s="53">
        <f>SUM(Q27:Q42)</f>
        <v>0</v>
      </c>
      <c r="R43" s="151"/>
      <c r="S43" s="29" t="str">
        <f>CONCATENATE(FIXED(COUNTA(S27:S42),0,0),"　店")</f>
        <v>3　店</v>
      </c>
      <c r="T43" s="144"/>
      <c r="U43" s="51">
        <f>SUM(U27:U42)</f>
        <v>1300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1006</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47" sheet="1" objects="1" scenarios="1" formatCells="0"/>
  <mergeCells count="24">
    <mergeCell ref="B1:G2"/>
    <mergeCell ref="H1:I1"/>
    <mergeCell ref="J1:U1"/>
    <mergeCell ref="W1:AA1"/>
    <mergeCell ref="H2:I2"/>
    <mergeCell ref="J2:U2"/>
    <mergeCell ref="W2:AA2"/>
    <mergeCell ref="X26:Z26"/>
    <mergeCell ref="B4:E4"/>
    <mergeCell ref="I4:J4"/>
    <mergeCell ref="L4:N4"/>
    <mergeCell ref="B5:F5"/>
    <mergeCell ref="I5:K5"/>
    <mergeCell ref="N5:P5"/>
    <mergeCell ref="A46:AB46"/>
    <mergeCell ref="S5:U5"/>
    <mergeCell ref="X5:Z5"/>
    <mergeCell ref="B25:E25"/>
    <mergeCell ref="I25:J25"/>
    <mergeCell ref="L25:N25"/>
    <mergeCell ref="B26:F26"/>
    <mergeCell ref="I26:K26"/>
    <mergeCell ref="N26:P26"/>
    <mergeCell ref="S26:U26"/>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7:G42 AA27:AA42 V27:V42 Q27:Q42 L27:L42 G6:G22 L6:L22 Q6:Q22 V6:V22 AA6:AA22">
      <formula1>F27</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62" customWidth="1"/>
    <col min="2" max="3" width="8.625" style="262" customWidth="1"/>
    <col min="4" max="4" width="112.375" style="262" customWidth="1"/>
    <col min="5" max="5" width="3.625" style="0" customWidth="1"/>
  </cols>
  <sheetData>
    <row r="1" spans="1:5" ht="13.5">
      <c r="A1" s="254"/>
      <c r="B1" s="254"/>
      <c r="C1" s="254"/>
      <c r="D1" s="254"/>
      <c r="E1" s="250"/>
    </row>
    <row r="2" spans="1:5" ht="24">
      <c r="A2" s="318" t="s">
        <v>881</v>
      </c>
      <c r="B2" s="318"/>
      <c r="C2" s="318"/>
      <c r="D2" s="318"/>
      <c r="E2" s="318"/>
    </row>
    <row r="3" spans="1:5" ht="18.75" customHeight="1">
      <c r="A3" s="263"/>
      <c r="B3" s="263"/>
      <c r="C3" s="263"/>
      <c r="D3" s="263"/>
      <c r="E3" s="248"/>
    </row>
    <row r="4" spans="1:5" ht="18.75">
      <c r="A4" s="261"/>
      <c r="B4" s="261"/>
      <c r="C4" s="248"/>
      <c r="D4" s="248"/>
      <c r="E4" s="248"/>
    </row>
    <row r="5" spans="1:4" s="273" customFormat="1" ht="12">
      <c r="A5" s="255"/>
      <c r="B5" s="255" t="s">
        <v>890</v>
      </c>
      <c r="C5" s="255"/>
      <c r="D5" s="255"/>
    </row>
    <row r="6" spans="1:4" s="273" customFormat="1" ht="6" customHeight="1">
      <c r="A6" s="255"/>
      <c r="B6" s="255"/>
      <c r="C6" s="255"/>
      <c r="D6" s="255"/>
    </row>
    <row r="7" spans="1:4" s="273" customFormat="1" ht="12">
      <c r="A7" s="255"/>
      <c r="B7" s="255" t="s">
        <v>891</v>
      </c>
      <c r="C7" s="255"/>
      <c r="D7" s="255"/>
    </row>
    <row r="8" spans="1:4" s="273" customFormat="1" ht="6" customHeight="1">
      <c r="A8" s="255"/>
      <c r="B8" s="255"/>
      <c r="C8" s="255"/>
      <c r="D8" s="255"/>
    </row>
    <row r="9" spans="1:4" s="273" customFormat="1" ht="12">
      <c r="A9" s="255"/>
      <c r="B9" s="255" t="s">
        <v>893</v>
      </c>
      <c r="C9" s="255"/>
      <c r="D9" s="255"/>
    </row>
    <row r="10" spans="1:4" s="273" customFormat="1" ht="6" customHeight="1">
      <c r="A10" s="255"/>
      <c r="B10" s="255"/>
      <c r="C10" s="255"/>
      <c r="D10" s="255"/>
    </row>
    <row r="11" spans="1:4" s="273" customFormat="1" ht="12">
      <c r="A11" s="255"/>
      <c r="B11" s="255" t="s">
        <v>892</v>
      </c>
      <c r="C11" s="255"/>
      <c r="D11" s="255"/>
    </row>
    <row r="12" spans="1:4" s="273" customFormat="1" ht="6" customHeight="1">
      <c r="A12" s="255"/>
      <c r="B12" s="255"/>
      <c r="C12" s="255"/>
      <c r="D12" s="255"/>
    </row>
    <row r="13" spans="1:4" s="273" customFormat="1" ht="12">
      <c r="A13" s="255"/>
      <c r="B13" s="255" t="s">
        <v>894</v>
      </c>
      <c r="C13" s="255"/>
      <c r="D13" s="255"/>
    </row>
    <row r="14" spans="1:4" s="273" customFormat="1" ht="6" customHeight="1">
      <c r="A14" s="255"/>
      <c r="B14" s="255"/>
      <c r="C14" s="255"/>
      <c r="D14" s="255"/>
    </row>
    <row r="15" spans="1:4" s="273" customFormat="1" ht="12">
      <c r="A15" s="255"/>
      <c r="B15" s="255" t="s">
        <v>895</v>
      </c>
      <c r="C15" s="255"/>
      <c r="D15" s="255"/>
    </row>
    <row r="16" spans="1:4" s="273" customFormat="1" ht="6" customHeight="1">
      <c r="A16" s="255" t="s">
        <v>866</v>
      </c>
      <c r="B16" s="255"/>
      <c r="C16" s="255"/>
      <c r="D16" s="255"/>
    </row>
    <row r="17" spans="1:4" s="273" customFormat="1" ht="12">
      <c r="A17" s="255"/>
      <c r="B17" s="255"/>
      <c r="C17" s="255"/>
      <c r="D17" s="255"/>
    </row>
    <row r="18" spans="1:4" s="273" customFormat="1" ht="12">
      <c r="A18" s="255"/>
      <c r="B18" s="255"/>
      <c r="C18" s="255"/>
      <c r="D18" s="255"/>
    </row>
    <row r="19" spans="1:4" s="273" customFormat="1" ht="12">
      <c r="A19" s="255"/>
      <c r="B19" s="255"/>
      <c r="C19" s="255"/>
      <c r="D19" s="255"/>
    </row>
    <row r="20" spans="1:4" s="273" customFormat="1" ht="12">
      <c r="A20" s="255"/>
      <c r="B20" s="255"/>
      <c r="C20" s="255"/>
      <c r="D20" s="255"/>
    </row>
    <row r="21" spans="1:4" s="273" customFormat="1" ht="12">
      <c r="A21" s="255"/>
      <c r="B21" s="255"/>
      <c r="C21" s="255"/>
      <c r="D21" s="255"/>
    </row>
    <row r="22" spans="1:4" s="273" customFormat="1" ht="12">
      <c r="A22" s="255"/>
      <c r="B22" s="255"/>
      <c r="C22" s="255"/>
      <c r="D22" s="255"/>
    </row>
    <row r="23" spans="1:4" s="273" customFormat="1" ht="12">
      <c r="A23" s="255"/>
      <c r="B23" s="287"/>
      <c r="C23" s="288"/>
      <c r="D23" s="289"/>
    </row>
    <row r="24" spans="1:5" s="273" customFormat="1" ht="18.75">
      <c r="A24" s="277"/>
      <c r="B24" s="319" t="s">
        <v>882</v>
      </c>
      <c r="C24" s="320"/>
      <c r="D24" s="321"/>
      <c r="E24" s="274"/>
    </row>
    <row r="25" spans="1:5" s="273" customFormat="1" ht="6" customHeight="1">
      <c r="A25" s="277"/>
      <c r="B25" s="299"/>
      <c r="C25" s="300"/>
      <c r="D25" s="301"/>
      <c r="E25" s="274"/>
    </row>
    <row r="26" spans="1:5" s="273" customFormat="1" ht="18.75">
      <c r="A26" s="277"/>
      <c r="B26" s="319" t="s">
        <v>883</v>
      </c>
      <c r="C26" s="320"/>
      <c r="D26" s="321"/>
      <c r="E26" s="274"/>
    </row>
    <row r="27" spans="1:5" s="273" customFormat="1" ht="18.75" customHeight="1">
      <c r="A27" s="275"/>
      <c r="B27" s="278"/>
      <c r="C27" s="279"/>
      <c r="D27" s="280"/>
      <c r="E27" s="276"/>
    </row>
    <row r="28" spans="1:4" s="273" customFormat="1" ht="18.75" customHeight="1">
      <c r="A28" s="255"/>
      <c r="B28" s="281"/>
      <c r="C28" s="264"/>
      <c r="D28" s="282"/>
    </row>
    <row r="29" spans="1:4" s="273" customFormat="1" ht="12">
      <c r="A29" s="255"/>
      <c r="B29" s="281" t="s">
        <v>896</v>
      </c>
      <c r="C29" s="264"/>
      <c r="D29" s="282"/>
    </row>
    <row r="30" spans="1:4" s="273" customFormat="1" ht="6" customHeight="1">
      <c r="A30" s="255"/>
      <c r="B30" s="281"/>
      <c r="C30" s="264"/>
      <c r="D30" s="282"/>
    </row>
    <row r="31" spans="1:4" s="273" customFormat="1" ht="12">
      <c r="A31" s="255"/>
      <c r="B31" s="281" t="s">
        <v>897</v>
      </c>
      <c r="C31" s="264"/>
      <c r="D31" s="282"/>
    </row>
    <row r="32" spans="1:4" s="273" customFormat="1" ht="6" customHeight="1">
      <c r="A32" s="255"/>
      <c r="B32" s="281"/>
      <c r="C32" s="264"/>
      <c r="D32" s="282"/>
    </row>
    <row r="33" spans="1:4" s="273" customFormat="1" ht="12">
      <c r="A33" s="255"/>
      <c r="B33" s="281" t="s">
        <v>898</v>
      </c>
      <c r="C33" s="264"/>
      <c r="D33" s="282"/>
    </row>
    <row r="34" spans="1:4" s="273" customFormat="1" ht="6" customHeight="1">
      <c r="A34" s="255"/>
      <c r="B34" s="281"/>
      <c r="C34" s="264"/>
      <c r="D34" s="282"/>
    </row>
    <row r="35" spans="1:4" s="273" customFormat="1" ht="12">
      <c r="A35" s="255"/>
      <c r="B35" s="281" t="s">
        <v>900</v>
      </c>
      <c r="C35" s="264"/>
      <c r="D35" s="282"/>
    </row>
    <row r="36" spans="1:4" s="273" customFormat="1" ht="6" customHeight="1">
      <c r="A36" s="255"/>
      <c r="B36" s="281"/>
      <c r="C36" s="264"/>
      <c r="D36" s="282"/>
    </row>
    <row r="37" spans="1:4" s="273" customFormat="1" ht="12">
      <c r="A37" s="255"/>
      <c r="B37" s="281" t="s">
        <v>899</v>
      </c>
      <c r="C37" s="264"/>
      <c r="D37" s="282"/>
    </row>
    <row r="38" spans="1:4" s="273" customFormat="1" ht="6" customHeight="1">
      <c r="A38" s="255"/>
      <c r="B38" s="281"/>
      <c r="C38" s="264"/>
      <c r="D38" s="282"/>
    </row>
    <row r="39" spans="1:4" s="273" customFormat="1" ht="12">
      <c r="A39" s="255"/>
      <c r="B39" s="281" t="s">
        <v>901</v>
      </c>
      <c r="C39" s="264"/>
      <c r="D39" s="283"/>
    </row>
    <row r="40" spans="1:4" s="273" customFormat="1" ht="6" customHeight="1">
      <c r="A40" s="255"/>
      <c r="B40" s="281"/>
      <c r="C40" s="264"/>
      <c r="D40" s="283"/>
    </row>
    <row r="41" spans="1:4" s="273" customFormat="1" ht="12">
      <c r="A41" s="255"/>
      <c r="B41" s="281" t="s">
        <v>903</v>
      </c>
      <c r="C41" s="264"/>
      <c r="D41" s="282"/>
    </row>
    <row r="42" spans="1:4" s="273" customFormat="1" ht="6" customHeight="1">
      <c r="A42" s="255"/>
      <c r="B42" s="281"/>
      <c r="C42" s="264"/>
      <c r="D42" s="282"/>
    </row>
    <row r="43" spans="1:4" s="273" customFormat="1" ht="12">
      <c r="A43" s="255"/>
      <c r="B43" s="281" t="s">
        <v>902</v>
      </c>
      <c r="C43" s="264"/>
      <c r="D43" s="282"/>
    </row>
    <row r="44" spans="1:4" s="273" customFormat="1" ht="6" customHeight="1">
      <c r="A44" s="255"/>
      <c r="B44" s="281"/>
      <c r="C44" s="264"/>
      <c r="D44" s="282"/>
    </row>
    <row r="45" spans="1:4" s="273" customFormat="1" ht="12">
      <c r="A45" s="255"/>
      <c r="B45" s="281" t="s">
        <v>905</v>
      </c>
      <c r="C45" s="264"/>
      <c r="D45" s="282"/>
    </row>
    <row r="46" spans="1:4" s="273" customFormat="1" ht="6" customHeight="1">
      <c r="A46" s="255"/>
      <c r="B46" s="281"/>
      <c r="C46" s="264"/>
      <c r="D46" s="282"/>
    </row>
    <row r="47" spans="1:4" s="273" customFormat="1" ht="12">
      <c r="A47" s="255"/>
      <c r="B47" s="281" t="s">
        <v>904</v>
      </c>
      <c r="C47" s="264"/>
      <c r="D47" s="282"/>
    </row>
    <row r="48" spans="1:4" s="273" customFormat="1" ht="6" customHeight="1">
      <c r="A48" s="255"/>
      <c r="B48" s="281"/>
      <c r="C48" s="264"/>
      <c r="D48" s="282"/>
    </row>
    <row r="49" spans="1:4" s="273" customFormat="1" ht="12">
      <c r="A49" s="255"/>
      <c r="B49" s="281" t="s">
        <v>889</v>
      </c>
      <c r="C49" s="264"/>
      <c r="D49" s="282"/>
    </row>
    <row r="50" spans="1:4" ht="13.5" customHeight="1">
      <c r="A50" s="255"/>
      <c r="B50" s="284"/>
      <c r="C50" s="285"/>
      <c r="D50" s="286"/>
    </row>
    <row r="51" spans="1:4" ht="13.5">
      <c r="A51" s="255"/>
      <c r="B51" s="255"/>
      <c r="C51" s="255"/>
      <c r="D51" s="255"/>
    </row>
    <row r="52" spans="1:4" ht="13.5">
      <c r="A52" s="255"/>
      <c r="B52" s="255"/>
      <c r="C52" s="255"/>
      <c r="D52" s="255"/>
    </row>
    <row r="53" spans="1:4" ht="13.5">
      <c r="A53" s="255"/>
      <c r="B53" s="255"/>
      <c r="C53" s="255"/>
      <c r="D53" s="25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AB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28"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SUM(I4,I20)</f>
        <v>0</v>
      </c>
      <c r="X2" s="368"/>
      <c r="Y2" s="368"/>
      <c r="Z2" s="368"/>
      <c r="AA2" s="36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5" t="s">
        <v>772</v>
      </c>
      <c r="C4" s="355"/>
      <c r="D4" s="355"/>
      <c r="E4" s="355"/>
      <c r="F4" s="19"/>
      <c r="G4" s="20" t="s">
        <v>4</v>
      </c>
      <c r="H4" s="21"/>
      <c r="I4" s="356">
        <f>SUM(G18,L18,Q18,V18,AA18)</f>
        <v>0</v>
      </c>
      <c r="J4" s="356"/>
      <c r="K4" s="22" t="s">
        <v>19</v>
      </c>
      <c r="L4" s="357">
        <f>SUM(F18,K18,P18,U18,Z18)</f>
        <v>13700</v>
      </c>
      <c r="M4" s="357"/>
      <c r="N4" s="357"/>
      <c r="O4" s="23"/>
      <c r="P4" s="24"/>
      <c r="Q4" s="24"/>
      <c r="R4" s="24"/>
      <c r="S4" s="24"/>
      <c r="T4" s="25"/>
    </row>
    <row r="5" spans="1:28"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row>
    <row r="6" spans="1:28" s="4" customFormat="1" ht="15" customHeight="1">
      <c r="A6" s="33"/>
      <c r="B6" s="34"/>
      <c r="C6" s="137" t="s">
        <v>773</v>
      </c>
      <c r="D6" s="35" t="s">
        <v>777</v>
      </c>
      <c r="E6" s="36" t="s">
        <v>31</v>
      </c>
      <c r="F6" s="37">
        <v>2850</v>
      </c>
      <c r="G6" s="5"/>
      <c r="H6" s="140">
        <v>230440202010</v>
      </c>
      <c r="I6" s="35" t="s">
        <v>778</v>
      </c>
      <c r="J6" s="36"/>
      <c r="K6" s="48">
        <v>700</v>
      </c>
      <c r="L6" s="6"/>
      <c r="M6" s="140"/>
      <c r="N6" s="35"/>
      <c r="O6" s="36"/>
      <c r="P6" s="48"/>
      <c r="Q6" s="6"/>
      <c r="R6" s="140"/>
      <c r="S6" s="35"/>
      <c r="T6" s="36"/>
      <c r="U6" s="48"/>
      <c r="V6" s="6"/>
      <c r="W6" s="140"/>
      <c r="X6" s="35"/>
      <c r="Y6" s="36"/>
      <c r="Z6" s="48"/>
      <c r="AA6" s="6"/>
      <c r="AB6" s="74"/>
    </row>
    <row r="7" spans="1:28" s="4" customFormat="1" ht="15" customHeight="1">
      <c r="A7" s="38"/>
      <c r="B7" s="34"/>
      <c r="C7" s="138" t="s">
        <v>774</v>
      </c>
      <c r="D7" s="39" t="s">
        <v>781</v>
      </c>
      <c r="E7" s="40" t="s">
        <v>779</v>
      </c>
      <c r="F7" s="41">
        <v>1400</v>
      </c>
      <c r="G7" s="7"/>
      <c r="H7" s="138"/>
      <c r="I7" s="39"/>
      <c r="J7" s="40"/>
      <c r="K7" s="49"/>
      <c r="L7" s="8"/>
      <c r="M7" s="138"/>
      <c r="N7" s="39"/>
      <c r="O7" s="40"/>
      <c r="P7" s="52"/>
      <c r="Q7" s="8"/>
      <c r="R7" s="138"/>
      <c r="S7" s="39"/>
      <c r="T7" s="40"/>
      <c r="U7" s="50"/>
      <c r="V7" s="8"/>
      <c r="W7" s="138"/>
      <c r="X7" s="39"/>
      <c r="Y7" s="40"/>
      <c r="Z7" s="50"/>
      <c r="AA7" s="8"/>
      <c r="AB7" s="75"/>
    </row>
    <row r="8" spans="1:28" s="4" customFormat="1" ht="15" customHeight="1">
      <c r="A8" s="38"/>
      <c r="B8" s="34"/>
      <c r="C8" s="138" t="s">
        <v>775</v>
      </c>
      <c r="D8" s="39" t="s">
        <v>782</v>
      </c>
      <c r="E8" s="40" t="s">
        <v>779</v>
      </c>
      <c r="F8" s="41">
        <v>1550</v>
      </c>
      <c r="G8" s="7"/>
      <c r="H8" s="138"/>
      <c r="I8" s="39"/>
      <c r="J8" s="40"/>
      <c r="K8" s="50"/>
      <c r="L8" s="8"/>
      <c r="M8" s="138"/>
      <c r="N8" s="39"/>
      <c r="O8" s="40"/>
      <c r="P8" s="50"/>
      <c r="Q8" s="8"/>
      <c r="R8" s="138"/>
      <c r="S8" s="39"/>
      <c r="T8" s="40"/>
      <c r="U8" s="49"/>
      <c r="V8" s="8"/>
      <c r="W8" s="138"/>
      <c r="X8" s="39"/>
      <c r="Y8" s="40"/>
      <c r="Z8" s="49"/>
      <c r="AA8" s="8"/>
      <c r="AB8" s="75"/>
    </row>
    <row r="9" spans="1:28" s="4" customFormat="1" ht="15" customHeight="1">
      <c r="A9" s="38"/>
      <c r="B9" s="34"/>
      <c r="C9" s="138" t="s">
        <v>776</v>
      </c>
      <c r="D9" s="39" t="s">
        <v>778</v>
      </c>
      <c r="E9" s="40" t="s">
        <v>779</v>
      </c>
      <c r="F9" s="41">
        <v>5450</v>
      </c>
      <c r="G9" s="7"/>
      <c r="H9" s="138"/>
      <c r="I9" s="39"/>
      <c r="J9" s="40"/>
      <c r="K9" s="50"/>
      <c r="L9" s="8"/>
      <c r="M9" s="138"/>
      <c r="N9" s="39"/>
      <c r="O9" s="40"/>
      <c r="P9" s="50"/>
      <c r="Q9" s="8"/>
      <c r="R9" s="138"/>
      <c r="S9" s="39"/>
      <c r="T9" s="40"/>
      <c r="U9" s="49"/>
      <c r="V9" s="8"/>
      <c r="W9" s="138"/>
      <c r="X9" s="39"/>
      <c r="Y9" s="40"/>
      <c r="Z9" s="49"/>
      <c r="AA9" s="8"/>
      <c r="AB9" s="76"/>
    </row>
    <row r="10" spans="1:28" s="4" customFormat="1" ht="15" customHeight="1">
      <c r="A10" s="38"/>
      <c r="B10" s="34"/>
      <c r="C10" s="138">
        <v>230440101070</v>
      </c>
      <c r="D10" s="39" t="s">
        <v>783</v>
      </c>
      <c r="E10" s="40" t="s">
        <v>780</v>
      </c>
      <c r="F10" s="41">
        <v>1750</v>
      </c>
      <c r="G10" s="7"/>
      <c r="H10" s="138"/>
      <c r="I10" s="39"/>
      <c r="J10" s="40"/>
      <c r="K10" s="50"/>
      <c r="L10" s="8"/>
      <c r="M10" s="138"/>
      <c r="N10" s="39"/>
      <c r="O10" s="40"/>
      <c r="P10" s="50"/>
      <c r="Q10" s="8"/>
      <c r="R10" s="138"/>
      <c r="S10" s="39"/>
      <c r="T10" s="40"/>
      <c r="U10" s="50"/>
      <c r="V10" s="8"/>
      <c r="W10" s="138"/>
      <c r="X10" s="39"/>
      <c r="Y10" s="40"/>
      <c r="Z10" s="50"/>
      <c r="AA10" s="8"/>
      <c r="AB10" s="76"/>
    </row>
    <row r="11" spans="1:28" s="4" customFormat="1" ht="15" customHeight="1">
      <c r="A11" s="38"/>
      <c r="B11" s="34"/>
      <c r="C11" s="138"/>
      <c r="D11" s="39"/>
      <c r="E11" s="40"/>
      <c r="F11" s="41"/>
      <c r="G11" s="7"/>
      <c r="H11" s="138"/>
      <c r="I11" s="39"/>
      <c r="J11" s="40"/>
      <c r="K11" s="50"/>
      <c r="L11" s="8"/>
      <c r="M11" s="138"/>
      <c r="N11" s="39"/>
      <c r="O11" s="40"/>
      <c r="P11" s="50"/>
      <c r="Q11" s="8"/>
      <c r="R11" s="138"/>
      <c r="S11" s="39"/>
      <c r="T11" s="40"/>
      <c r="U11" s="50"/>
      <c r="V11" s="8"/>
      <c r="W11" s="138"/>
      <c r="X11" s="39"/>
      <c r="Y11" s="40"/>
      <c r="Z11" s="50"/>
      <c r="AA11" s="8"/>
      <c r="AB11" s="76"/>
    </row>
    <row r="12" spans="1:28" s="4" customFormat="1" ht="15" customHeight="1">
      <c r="A12" s="38"/>
      <c r="B12" s="34"/>
      <c r="C12" s="138"/>
      <c r="D12" s="39"/>
      <c r="E12" s="40"/>
      <c r="F12" s="41"/>
      <c r="G12" s="7"/>
      <c r="H12" s="138"/>
      <c r="I12" s="39"/>
      <c r="J12" s="40"/>
      <c r="K12" s="50"/>
      <c r="L12" s="8"/>
      <c r="M12" s="138"/>
      <c r="N12" s="39"/>
      <c r="O12" s="40"/>
      <c r="P12" s="50"/>
      <c r="Q12" s="8"/>
      <c r="R12" s="138"/>
      <c r="S12" s="39"/>
      <c r="T12" s="40"/>
      <c r="U12" s="50"/>
      <c r="V12" s="8"/>
      <c r="W12" s="138"/>
      <c r="X12" s="39"/>
      <c r="Y12" s="40"/>
      <c r="Z12" s="50"/>
      <c r="AA12" s="8"/>
      <c r="AB12" s="76"/>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5"/>
    </row>
    <row r="16" spans="1:28" s="4" customFormat="1" ht="15" customHeight="1">
      <c r="A16" s="38"/>
      <c r="B16" s="34"/>
      <c r="C16" s="138"/>
      <c r="D16" s="39"/>
      <c r="E16" s="40"/>
      <c r="F16" s="42"/>
      <c r="G16" s="7"/>
      <c r="H16" s="138"/>
      <c r="I16" s="39"/>
      <c r="J16" s="40"/>
      <c r="K16" s="50"/>
      <c r="L16" s="8"/>
      <c r="M16" s="138"/>
      <c r="N16" s="39"/>
      <c r="O16" s="40"/>
      <c r="P16" s="50"/>
      <c r="Q16" s="8"/>
      <c r="R16" s="138"/>
      <c r="S16" s="39"/>
      <c r="T16" s="40"/>
      <c r="U16" s="50"/>
      <c r="V16" s="8"/>
      <c r="W16" s="138"/>
      <c r="X16" s="39"/>
      <c r="Y16" s="40"/>
      <c r="Z16" s="50"/>
      <c r="AA16" s="8"/>
      <c r="AB16" s="76"/>
    </row>
    <row r="17" spans="1:28" s="4" customFormat="1" ht="15" customHeight="1">
      <c r="A17" s="43"/>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44"/>
      <c r="B18" s="45"/>
      <c r="C18" s="151"/>
      <c r="D18" s="29" t="str">
        <f>CONCATENATE(FIXED(COUNTA(D6:D17),0,0),"　店")</f>
        <v>5　店</v>
      </c>
      <c r="E18" s="144"/>
      <c r="F18" s="47">
        <f>SUM(F6:F17)</f>
        <v>13000</v>
      </c>
      <c r="G18" s="54">
        <f>SUM(G6:G17)</f>
        <v>0</v>
      </c>
      <c r="H18" s="151"/>
      <c r="I18" s="29" t="str">
        <f>CONCATENATE(FIXED(COUNTA(I6:I17),0,0),"　店")</f>
        <v>1　店</v>
      </c>
      <c r="J18" s="144"/>
      <c r="K18" s="51">
        <f>SUM(K6:K17)</f>
        <v>700</v>
      </c>
      <c r="L18" s="53">
        <f>SUM(L6:L17)</f>
        <v>0</v>
      </c>
      <c r="M18" s="151"/>
      <c r="N18" s="29" t="str">
        <f>CONCATENATE(FIXED(COUNTA(N6:N17),0,0),"　店")</f>
        <v>0　店</v>
      </c>
      <c r="O18" s="144"/>
      <c r="P18" s="51">
        <f>SUM(P6:P17)</f>
        <v>0</v>
      </c>
      <c r="Q18" s="53">
        <f>SUM(Q6:Q17)</f>
        <v>0</v>
      </c>
      <c r="R18" s="151"/>
      <c r="S18" s="29" t="str">
        <f>CONCATENATE(FIXED(COUNTA(S6:S17),0,0),"　店")</f>
        <v>0　店</v>
      </c>
      <c r="T18" s="144"/>
      <c r="U18" s="51">
        <f>SUM(U6:U17)</f>
        <v>0</v>
      </c>
      <c r="V18" s="53">
        <f>SUM(V6:V17)</f>
        <v>0</v>
      </c>
      <c r="W18" s="151"/>
      <c r="X18" s="29" t="str">
        <f>CONCATENATE(FIXED(COUNTA(X6:X17),0,0),"　店")</f>
        <v>0　店</v>
      </c>
      <c r="Y18" s="144"/>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55" t="s">
        <v>838</v>
      </c>
      <c r="C20" s="355"/>
      <c r="D20" s="355"/>
      <c r="E20" s="355"/>
      <c r="F20" s="19"/>
      <c r="G20" s="20" t="s">
        <v>4</v>
      </c>
      <c r="H20" s="21"/>
      <c r="I20" s="356">
        <f>SUM(G43,L43,Q43,V43,AA43)</f>
        <v>0</v>
      </c>
      <c r="J20" s="356"/>
      <c r="K20" s="22" t="s">
        <v>19</v>
      </c>
      <c r="L20" s="357">
        <f>SUM(F43,K43,P43,U43,Z43)</f>
        <v>40300</v>
      </c>
      <c r="M20" s="357"/>
      <c r="N20" s="357"/>
      <c r="O20" s="65"/>
    </row>
    <row r="21" spans="1:28" s="32" customFormat="1" ht="16.5" customHeight="1">
      <c r="A21" s="27" t="s">
        <v>21</v>
      </c>
      <c r="B21" s="358" t="s">
        <v>15</v>
      </c>
      <c r="C21" s="359"/>
      <c r="D21" s="359"/>
      <c r="E21" s="359"/>
      <c r="F21" s="359"/>
      <c r="G21" s="28" t="s">
        <v>20</v>
      </c>
      <c r="H21" s="29"/>
      <c r="I21" s="353" t="s">
        <v>7</v>
      </c>
      <c r="J21" s="353"/>
      <c r="K21" s="353"/>
      <c r="L21" s="30" t="s">
        <v>20</v>
      </c>
      <c r="M21" s="29"/>
      <c r="N21" s="353" t="s">
        <v>8</v>
      </c>
      <c r="O21" s="353"/>
      <c r="P21" s="353"/>
      <c r="Q21" s="30" t="s">
        <v>20</v>
      </c>
      <c r="R21" s="29"/>
      <c r="S21" s="353" t="s">
        <v>9</v>
      </c>
      <c r="T21" s="353"/>
      <c r="U21" s="353"/>
      <c r="V21" s="30" t="s">
        <v>20</v>
      </c>
      <c r="W21" s="29"/>
      <c r="X21" s="353"/>
      <c r="Y21" s="353"/>
      <c r="Z21" s="353"/>
      <c r="AA21" s="30"/>
      <c r="AB21" s="31" t="s">
        <v>11</v>
      </c>
    </row>
    <row r="22" spans="1:28" s="4" customFormat="1" ht="15" customHeight="1">
      <c r="A22" s="397" t="s">
        <v>829</v>
      </c>
      <c r="B22" s="168"/>
      <c r="C22" s="140" t="s">
        <v>784</v>
      </c>
      <c r="D22" s="35" t="s">
        <v>800</v>
      </c>
      <c r="E22" s="36" t="s">
        <v>31</v>
      </c>
      <c r="F22" s="67">
        <v>1800</v>
      </c>
      <c r="G22" s="5"/>
      <c r="H22" s="140" t="s">
        <v>816</v>
      </c>
      <c r="I22" s="35" t="s">
        <v>817</v>
      </c>
      <c r="J22" s="36"/>
      <c r="K22" s="48">
        <v>1250</v>
      </c>
      <c r="L22" s="6"/>
      <c r="M22" s="152"/>
      <c r="N22" s="71"/>
      <c r="O22" s="150"/>
      <c r="P22" s="72"/>
      <c r="Q22" s="6"/>
      <c r="R22" s="140" t="s">
        <v>823</v>
      </c>
      <c r="S22" s="35" t="s">
        <v>824</v>
      </c>
      <c r="T22" s="36"/>
      <c r="U22" s="73">
        <v>100</v>
      </c>
      <c r="V22" s="6"/>
      <c r="W22" s="140"/>
      <c r="X22" s="35"/>
      <c r="Y22" s="36"/>
      <c r="Z22" s="73"/>
      <c r="AA22" s="6"/>
      <c r="AB22" s="146"/>
    </row>
    <row r="23" spans="1:28" s="4" customFormat="1" ht="15" customHeight="1">
      <c r="A23" s="398"/>
      <c r="B23" s="153"/>
      <c r="C23" s="138" t="s">
        <v>785</v>
      </c>
      <c r="D23" s="39" t="s">
        <v>801</v>
      </c>
      <c r="E23" s="40" t="s">
        <v>31</v>
      </c>
      <c r="F23" s="68">
        <v>2500</v>
      </c>
      <c r="G23" s="7"/>
      <c r="H23" s="138"/>
      <c r="I23" s="39"/>
      <c r="J23" s="40"/>
      <c r="K23" s="52"/>
      <c r="L23" s="8"/>
      <c r="M23" s="138"/>
      <c r="N23" s="39"/>
      <c r="O23" s="40"/>
      <c r="P23" s="52"/>
      <c r="Q23" s="8"/>
      <c r="R23" s="138"/>
      <c r="S23" s="39"/>
      <c r="T23" s="40"/>
      <c r="U23" s="50"/>
      <c r="V23" s="8"/>
      <c r="W23" s="138"/>
      <c r="X23" s="39"/>
      <c r="Y23" s="40"/>
      <c r="Z23" s="50"/>
      <c r="AA23" s="8"/>
      <c r="AB23" s="76"/>
    </row>
    <row r="24" spans="1:28" s="4" customFormat="1" ht="15" customHeight="1">
      <c r="A24" s="398"/>
      <c r="B24" s="153"/>
      <c r="C24" s="138" t="s">
        <v>786</v>
      </c>
      <c r="D24" s="39" t="s">
        <v>802</v>
      </c>
      <c r="E24" s="40" t="s">
        <v>31</v>
      </c>
      <c r="F24" s="68">
        <v>1350</v>
      </c>
      <c r="G24" s="7"/>
      <c r="H24" s="138"/>
      <c r="I24" s="39"/>
      <c r="J24" s="40"/>
      <c r="K24" s="50"/>
      <c r="L24" s="8"/>
      <c r="M24" s="138"/>
      <c r="N24" s="39"/>
      <c r="O24" s="40"/>
      <c r="P24" s="52"/>
      <c r="Q24" s="8"/>
      <c r="R24" s="138"/>
      <c r="S24" s="39"/>
      <c r="T24" s="40"/>
      <c r="U24" s="50"/>
      <c r="V24" s="8"/>
      <c r="W24" s="138"/>
      <c r="X24" s="39"/>
      <c r="Y24" s="40"/>
      <c r="Z24" s="50"/>
      <c r="AA24" s="8"/>
      <c r="AB24" s="76"/>
    </row>
    <row r="25" spans="1:28" s="4" customFormat="1" ht="15" customHeight="1">
      <c r="A25" s="398"/>
      <c r="B25" s="153"/>
      <c r="C25" s="138" t="s">
        <v>787</v>
      </c>
      <c r="D25" s="39" t="s">
        <v>803</v>
      </c>
      <c r="E25" s="40" t="s">
        <v>31</v>
      </c>
      <c r="F25" s="68">
        <v>1700</v>
      </c>
      <c r="G25" s="7"/>
      <c r="H25" s="138"/>
      <c r="I25" s="39"/>
      <c r="J25" s="40"/>
      <c r="K25" s="50"/>
      <c r="L25" s="8"/>
      <c r="M25" s="138"/>
      <c r="N25" s="39"/>
      <c r="O25" s="40"/>
      <c r="P25" s="50"/>
      <c r="Q25" s="8"/>
      <c r="R25" s="138"/>
      <c r="S25" s="39"/>
      <c r="T25" s="40"/>
      <c r="U25" s="50"/>
      <c r="V25" s="8"/>
      <c r="W25" s="138"/>
      <c r="X25" s="39"/>
      <c r="Y25" s="40"/>
      <c r="Z25" s="50"/>
      <c r="AA25" s="8"/>
      <c r="AB25" s="76"/>
    </row>
    <row r="26" spans="1:28" s="4" customFormat="1" ht="15" customHeight="1">
      <c r="A26" s="398"/>
      <c r="B26" s="153"/>
      <c r="C26" s="138" t="s">
        <v>788</v>
      </c>
      <c r="D26" s="39" t="s">
        <v>804</v>
      </c>
      <c r="E26" s="40" t="s">
        <v>31</v>
      </c>
      <c r="F26" s="68">
        <v>1350</v>
      </c>
      <c r="G26" s="7"/>
      <c r="H26" s="138"/>
      <c r="I26" s="39"/>
      <c r="J26" s="40"/>
      <c r="K26" s="50"/>
      <c r="L26" s="8"/>
      <c r="M26" s="138"/>
      <c r="N26" s="39"/>
      <c r="O26" s="40"/>
      <c r="P26" s="50"/>
      <c r="Q26" s="8"/>
      <c r="R26" s="138"/>
      <c r="S26" s="39"/>
      <c r="T26" s="40"/>
      <c r="U26" s="50"/>
      <c r="V26" s="8"/>
      <c r="W26" s="138"/>
      <c r="X26" s="39"/>
      <c r="Y26" s="40"/>
      <c r="Z26" s="50"/>
      <c r="AA26" s="8"/>
      <c r="AB26" s="75"/>
    </row>
    <row r="27" spans="1:28" s="4" customFormat="1" ht="15" customHeight="1">
      <c r="A27" s="398"/>
      <c r="B27" s="153"/>
      <c r="C27" s="138" t="s">
        <v>789</v>
      </c>
      <c r="D27" s="39" t="s">
        <v>805</v>
      </c>
      <c r="E27" s="40" t="s">
        <v>31</v>
      </c>
      <c r="F27" s="68">
        <v>1300</v>
      </c>
      <c r="G27" s="7"/>
      <c r="H27" s="138"/>
      <c r="I27" s="39"/>
      <c r="J27" s="40"/>
      <c r="K27" s="50"/>
      <c r="L27" s="8"/>
      <c r="M27" s="138"/>
      <c r="N27" s="39"/>
      <c r="O27" s="40"/>
      <c r="P27" s="50"/>
      <c r="Q27" s="8"/>
      <c r="R27" s="138"/>
      <c r="S27" s="39"/>
      <c r="T27" s="40"/>
      <c r="U27" s="50"/>
      <c r="V27" s="8"/>
      <c r="W27" s="138"/>
      <c r="X27" s="39"/>
      <c r="Y27" s="40"/>
      <c r="Z27" s="50"/>
      <c r="AA27" s="8"/>
      <c r="AB27" s="76"/>
    </row>
    <row r="28" spans="1:28" s="4" customFormat="1" ht="15" customHeight="1">
      <c r="A28" s="399"/>
      <c r="B28" s="173" t="s">
        <v>12</v>
      </c>
      <c r="C28" s="139" t="s">
        <v>790</v>
      </c>
      <c r="D28" s="85" t="s">
        <v>806</v>
      </c>
      <c r="E28" s="86" t="s">
        <v>31</v>
      </c>
      <c r="F28" s="210">
        <v>1650</v>
      </c>
      <c r="G28" s="88"/>
      <c r="H28" s="139"/>
      <c r="I28" s="85"/>
      <c r="J28" s="86"/>
      <c r="K28" s="90"/>
      <c r="L28" s="89"/>
      <c r="M28" s="139"/>
      <c r="N28" s="85"/>
      <c r="O28" s="86"/>
      <c r="P28" s="90"/>
      <c r="Q28" s="89"/>
      <c r="R28" s="139"/>
      <c r="S28" s="85"/>
      <c r="T28" s="86"/>
      <c r="U28" s="90"/>
      <c r="V28" s="89"/>
      <c r="W28" s="139"/>
      <c r="X28" s="85"/>
      <c r="Y28" s="86"/>
      <c r="Z28" s="90"/>
      <c r="AA28" s="89"/>
      <c r="AB28" s="169" t="s">
        <v>952</v>
      </c>
    </row>
    <row r="29" spans="1:28" s="4" customFormat="1" ht="15" customHeight="1">
      <c r="A29" s="397" t="s">
        <v>830</v>
      </c>
      <c r="B29" s="168"/>
      <c r="C29" s="140" t="s">
        <v>791</v>
      </c>
      <c r="D29" s="35" t="s">
        <v>703</v>
      </c>
      <c r="E29" s="36" t="s">
        <v>31</v>
      </c>
      <c r="F29" s="67">
        <v>2950</v>
      </c>
      <c r="G29" s="5"/>
      <c r="H29" s="140" t="s">
        <v>818</v>
      </c>
      <c r="I29" s="35" t="s">
        <v>703</v>
      </c>
      <c r="J29" s="36"/>
      <c r="K29" s="218">
        <v>700</v>
      </c>
      <c r="L29" s="6"/>
      <c r="M29" s="140"/>
      <c r="N29" s="35"/>
      <c r="O29" s="36"/>
      <c r="P29" s="218"/>
      <c r="Q29" s="6"/>
      <c r="R29" s="140"/>
      <c r="S29" s="35"/>
      <c r="T29" s="36"/>
      <c r="U29" s="218"/>
      <c r="V29" s="6"/>
      <c r="W29" s="140"/>
      <c r="X29" s="35"/>
      <c r="Y29" s="36"/>
      <c r="Z29" s="218"/>
      <c r="AA29" s="6"/>
      <c r="AB29" s="169" t="s">
        <v>835</v>
      </c>
    </row>
    <row r="30" spans="1:28" s="4" customFormat="1" ht="15" customHeight="1">
      <c r="A30" s="400"/>
      <c r="B30" s="219"/>
      <c r="C30" s="155" t="s">
        <v>792</v>
      </c>
      <c r="D30" s="156" t="s">
        <v>807</v>
      </c>
      <c r="E30" s="157" t="s">
        <v>31</v>
      </c>
      <c r="F30" s="220">
        <v>2800</v>
      </c>
      <c r="G30" s="159"/>
      <c r="H30" s="155"/>
      <c r="I30" s="156"/>
      <c r="J30" s="157"/>
      <c r="K30" s="161"/>
      <c r="L30" s="160"/>
      <c r="M30" s="155"/>
      <c r="N30" s="156"/>
      <c r="O30" s="157"/>
      <c r="P30" s="161"/>
      <c r="Q30" s="160"/>
      <c r="R30" s="155"/>
      <c r="S30" s="156"/>
      <c r="T30" s="157"/>
      <c r="U30" s="161"/>
      <c r="V30" s="160"/>
      <c r="W30" s="155"/>
      <c r="X30" s="156"/>
      <c r="Y30" s="157"/>
      <c r="Z30" s="161"/>
      <c r="AA30" s="160"/>
      <c r="AB30" s="169" t="s">
        <v>951</v>
      </c>
    </row>
    <row r="31" spans="1:28" s="4" customFormat="1" ht="15" customHeight="1">
      <c r="A31" s="401" t="s">
        <v>831</v>
      </c>
      <c r="B31" s="167"/>
      <c r="C31" s="137" t="s">
        <v>793</v>
      </c>
      <c r="D31" s="70" t="s">
        <v>808</v>
      </c>
      <c r="E31" s="143" t="s">
        <v>14</v>
      </c>
      <c r="F31" s="92">
        <v>6800</v>
      </c>
      <c r="G31" s="93"/>
      <c r="H31" s="137" t="s">
        <v>819</v>
      </c>
      <c r="I31" s="70" t="s">
        <v>808</v>
      </c>
      <c r="J31" s="143"/>
      <c r="K31" s="212">
        <v>1150</v>
      </c>
      <c r="L31" s="95"/>
      <c r="M31" s="137"/>
      <c r="N31" s="70"/>
      <c r="O31" s="143"/>
      <c r="P31" s="212"/>
      <c r="Q31" s="95"/>
      <c r="R31" s="137" t="s">
        <v>825</v>
      </c>
      <c r="S31" s="70" t="s">
        <v>808</v>
      </c>
      <c r="T31" s="143"/>
      <c r="U31" s="212">
        <v>300</v>
      </c>
      <c r="V31" s="95"/>
      <c r="W31" s="137"/>
      <c r="X31" s="70"/>
      <c r="Y31" s="143"/>
      <c r="Z31" s="212"/>
      <c r="AA31" s="95"/>
      <c r="AB31" s="170"/>
    </row>
    <row r="32" spans="1:28" s="4" customFormat="1" ht="15" customHeight="1">
      <c r="A32" s="399"/>
      <c r="B32" s="173"/>
      <c r="C32" s="139" t="s">
        <v>794</v>
      </c>
      <c r="D32" s="85" t="s">
        <v>809</v>
      </c>
      <c r="E32" s="86" t="s">
        <v>31</v>
      </c>
      <c r="F32" s="210">
        <v>1750</v>
      </c>
      <c r="G32" s="88"/>
      <c r="H32" s="139"/>
      <c r="I32" s="85"/>
      <c r="J32" s="86"/>
      <c r="K32" s="90"/>
      <c r="L32" s="89"/>
      <c r="M32" s="139"/>
      <c r="N32" s="85"/>
      <c r="O32" s="86"/>
      <c r="P32" s="90"/>
      <c r="Q32" s="89"/>
      <c r="R32" s="139"/>
      <c r="S32" s="85"/>
      <c r="T32" s="86"/>
      <c r="U32" s="90"/>
      <c r="V32" s="89"/>
      <c r="W32" s="139"/>
      <c r="X32" s="85"/>
      <c r="Y32" s="86"/>
      <c r="Z32" s="90"/>
      <c r="AA32" s="89"/>
      <c r="AB32" s="169"/>
    </row>
    <row r="33" spans="1:28" s="4" customFormat="1" ht="15" customHeight="1">
      <c r="A33" s="402" t="s">
        <v>832</v>
      </c>
      <c r="B33" s="168"/>
      <c r="C33" s="140" t="s">
        <v>795</v>
      </c>
      <c r="D33" s="35" t="s">
        <v>810</v>
      </c>
      <c r="E33" s="36" t="s">
        <v>31</v>
      </c>
      <c r="F33" s="221">
        <v>3250</v>
      </c>
      <c r="G33" s="5"/>
      <c r="H33" s="140" t="s">
        <v>820</v>
      </c>
      <c r="I33" s="35" t="s">
        <v>810</v>
      </c>
      <c r="J33" s="36"/>
      <c r="K33" s="218">
        <v>250</v>
      </c>
      <c r="L33" s="6"/>
      <c r="M33" s="140"/>
      <c r="N33" s="35"/>
      <c r="O33" s="36"/>
      <c r="P33" s="218"/>
      <c r="Q33" s="6"/>
      <c r="R33" s="140"/>
      <c r="S33" s="35"/>
      <c r="T33" s="36"/>
      <c r="U33" s="218"/>
      <c r="V33" s="6"/>
      <c r="W33" s="140"/>
      <c r="X33" s="35"/>
      <c r="Y33" s="36"/>
      <c r="Z33" s="218"/>
      <c r="AA33" s="6"/>
      <c r="AB33" s="170"/>
    </row>
    <row r="34" spans="1:28" s="4" customFormat="1" ht="15" customHeight="1">
      <c r="A34" s="404"/>
      <c r="B34" s="219"/>
      <c r="C34" s="155" t="s">
        <v>796</v>
      </c>
      <c r="D34" s="156" t="s">
        <v>813</v>
      </c>
      <c r="E34" s="157" t="s">
        <v>955</v>
      </c>
      <c r="F34" s="158">
        <v>2550</v>
      </c>
      <c r="G34" s="159"/>
      <c r="H34" s="155"/>
      <c r="I34" s="156"/>
      <c r="J34" s="157"/>
      <c r="K34" s="161"/>
      <c r="L34" s="160"/>
      <c r="M34" s="155"/>
      <c r="N34" s="156"/>
      <c r="O34" s="157"/>
      <c r="P34" s="161"/>
      <c r="Q34" s="160"/>
      <c r="R34" s="155"/>
      <c r="S34" s="156"/>
      <c r="T34" s="157"/>
      <c r="U34" s="161"/>
      <c r="V34" s="160"/>
      <c r="W34" s="155"/>
      <c r="X34" s="156"/>
      <c r="Y34" s="157"/>
      <c r="Z34" s="161"/>
      <c r="AA34" s="160"/>
      <c r="AB34" s="170"/>
    </row>
    <row r="35" spans="1:28" s="4" customFormat="1" ht="15" customHeight="1">
      <c r="A35" s="402" t="s">
        <v>833</v>
      </c>
      <c r="B35" s="168"/>
      <c r="C35" s="140" t="s">
        <v>797</v>
      </c>
      <c r="D35" s="35" t="s">
        <v>811</v>
      </c>
      <c r="E35" s="36" t="s">
        <v>31</v>
      </c>
      <c r="F35" s="221">
        <v>1350</v>
      </c>
      <c r="G35" s="5"/>
      <c r="H35" s="140" t="s">
        <v>821</v>
      </c>
      <c r="I35" s="35" t="s">
        <v>811</v>
      </c>
      <c r="J35" s="36"/>
      <c r="K35" s="218">
        <v>200</v>
      </c>
      <c r="L35" s="6"/>
      <c r="M35" s="140"/>
      <c r="N35" s="35"/>
      <c r="O35" s="36"/>
      <c r="P35" s="218"/>
      <c r="Q35" s="6"/>
      <c r="R35" s="140" t="s">
        <v>826</v>
      </c>
      <c r="S35" s="35" t="s">
        <v>812</v>
      </c>
      <c r="T35" s="36"/>
      <c r="U35" s="218">
        <v>150</v>
      </c>
      <c r="V35" s="6"/>
      <c r="W35" s="140"/>
      <c r="X35" s="35"/>
      <c r="Y35" s="36"/>
      <c r="Z35" s="218"/>
      <c r="AA35" s="6"/>
      <c r="AB35" s="171"/>
    </row>
    <row r="36" spans="1:28" s="4" customFormat="1" ht="15" customHeight="1">
      <c r="A36" s="403"/>
      <c r="B36" s="153"/>
      <c r="C36" s="138" t="s">
        <v>798</v>
      </c>
      <c r="D36" s="39" t="s">
        <v>812</v>
      </c>
      <c r="E36" s="40" t="s">
        <v>31</v>
      </c>
      <c r="F36" s="42">
        <v>1150</v>
      </c>
      <c r="G36" s="7"/>
      <c r="H36" s="138" t="s">
        <v>822</v>
      </c>
      <c r="I36" s="39" t="s">
        <v>812</v>
      </c>
      <c r="J36" s="40"/>
      <c r="K36" s="50">
        <v>200</v>
      </c>
      <c r="L36" s="8"/>
      <c r="M36" s="138"/>
      <c r="N36" s="39"/>
      <c r="O36" s="40"/>
      <c r="P36" s="50"/>
      <c r="Q36" s="8"/>
      <c r="R36" s="138" t="s">
        <v>827</v>
      </c>
      <c r="S36" s="39" t="s">
        <v>828</v>
      </c>
      <c r="T36" s="40"/>
      <c r="U36" s="50">
        <v>100</v>
      </c>
      <c r="V36" s="8"/>
      <c r="W36" s="138"/>
      <c r="X36" s="39"/>
      <c r="Y36" s="40"/>
      <c r="Z36" s="50"/>
      <c r="AA36" s="8"/>
      <c r="AB36" s="169"/>
    </row>
    <row r="37" spans="1:28" s="4" customFormat="1" ht="15" customHeight="1">
      <c r="A37" s="404"/>
      <c r="B37" s="219" t="s">
        <v>834</v>
      </c>
      <c r="C37" s="155" t="s">
        <v>799</v>
      </c>
      <c r="D37" s="156" t="s">
        <v>814</v>
      </c>
      <c r="E37" s="157" t="s">
        <v>815</v>
      </c>
      <c r="F37" s="158">
        <v>1650</v>
      </c>
      <c r="G37" s="159"/>
      <c r="H37" s="155"/>
      <c r="I37" s="156"/>
      <c r="J37" s="157"/>
      <c r="K37" s="161"/>
      <c r="L37" s="160"/>
      <c r="M37" s="155"/>
      <c r="N37" s="156"/>
      <c r="O37" s="157"/>
      <c r="P37" s="161"/>
      <c r="Q37" s="160"/>
      <c r="R37" s="155"/>
      <c r="S37" s="156"/>
      <c r="T37" s="157"/>
      <c r="U37" s="161"/>
      <c r="V37" s="160"/>
      <c r="W37" s="155"/>
      <c r="X37" s="156"/>
      <c r="Y37" s="157"/>
      <c r="Z37" s="161"/>
      <c r="AA37" s="160"/>
      <c r="AB37" s="172" t="s">
        <v>836</v>
      </c>
    </row>
    <row r="38" spans="1:28" s="4" customFormat="1" ht="15" customHeight="1">
      <c r="A38" s="91"/>
      <c r="B38" s="167"/>
      <c r="C38" s="137"/>
      <c r="D38" s="70"/>
      <c r="E38" s="143"/>
      <c r="F38" s="211"/>
      <c r="G38" s="93"/>
      <c r="H38" s="137"/>
      <c r="I38" s="70"/>
      <c r="J38" s="143"/>
      <c r="K38" s="212"/>
      <c r="L38" s="95"/>
      <c r="M38" s="137"/>
      <c r="N38" s="70"/>
      <c r="O38" s="143"/>
      <c r="P38" s="212"/>
      <c r="Q38" s="95"/>
      <c r="R38" s="137"/>
      <c r="S38" s="70"/>
      <c r="T38" s="143"/>
      <c r="U38" s="212"/>
      <c r="V38" s="95"/>
      <c r="W38" s="137"/>
      <c r="X38" s="70"/>
      <c r="Y38" s="143"/>
      <c r="Z38" s="212"/>
      <c r="AA38" s="95"/>
      <c r="AB38" s="172" t="s">
        <v>837</v>
      </c>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172"/>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CONCATENATE(FIXED(COUNTA(D22:D42),0,0),"　店")</f>
        <v>16　店</v>
      </c>
      <c r="E43" s="144"/>
      <c r="F43" s="47">
        <f>SUM(F22:F42)</f>
        <v>35900</v>
      </c>
      <c r="G43" s="54">
        <f>SUM(G22:G42)</f>
        <v>0</v>
      </c>
      <c r="H43" s="151"/>
      <c r="I43" s="29" t="str">
        <f>CONCATENATE(FIXED(COUNTA(I22:I42),0,0),"　店")</f>
        <v>6　店</v>
      </c>
      <c r="J43" s="144"/>
      <c r="K43" s="51">
        <f>SUM(K22:K42)</f>
        <v>3750</v>
      </c>
      <c r="L43" s="53">
        <f>SUM(L22:L42)</f>
        <v>0</v>
      </c>
      <c r="M43" s="151"/>
      <c r="N43" s="29" t="str">
        <f>CONCATENATE(FIXED(COUNTA(N22:N42),0,0),"　店")</f>
        <v>0　店</v>
      </c>
      <c r="O43" s="144"/>
      <c r="P43" s="51">
        <f>SUM(P22:P42)</f>
        <v>0</v>
      </c>
      <c r="Q43" s="53">
        <f>SUM(Q22:Q42)</f>
        <v>0</v>
      </c>
      <c r="R43" s="151"/>
      <c r="S43" s="29" t="str">
        <f>CONCATENATE(FIXED(COUNTA(S22:S42),0,0),"　店")</f>
        <v>4　店</v>
      </c>
      <c r="T43" s="144"/>
      <c r="U43" s="51">
        <f>SUM(U22:U42)</f>
        <v>650</v>
      </c>
      <c r="V43" s="53">
        <f>SUM(V22:V42)</f>
        <v>0</v>
      </c>
      <c r="W43" s="151"/>
      <c r="X43" s="29" t="str">
        <f>CONCATENATE(FIXED(COUNTA(X22:X42),0,0),"　店")</f>
        <v>0　店</v>
      </c>
      <c r="Y43" s="144"/>
      <c r="Z43" s="51">
        <f>SUM(Z22:Z42)</f>
        <v>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1006</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47" sheet="1" objects="1" scenarios="1" formatCells="0"/>
  <mergeCells count="29">
    <mergeCell ref="B1:G2"/>
    <mergeCell ref="H1:I1"/>
    <mergeCell ref="J1:U1"/>
    <mergeCell ref="W1:AA1"/>
    <mergeCell ref="H2:I2"/>
    <mergeCell ref="J2:U2"/>
    <mergeCell ref="W2:AA2"/>
    <mergeCell ref="B4:E4"/>
    <mergeCell ref="I4:J4"/>
    <mergeCell ref="L4:N4"/>
    <mergeCell ref="B5:F5"/>
    <mergeCell ref="I5:K5"/>
    <mergeCell ref="N5:P5"/>
    <mergeCell ref="S5:U5"/>
    <mergeCell ref="X5:Z5"/>
    <mergeCell ref="B20:E20"/>
    <mergeCell ref="I20:J20"/>
    <mergeCell ref="L20:N20"/>
    <mergeCell ref="B21:F21"/>
    <mergeCell ref="I21:K21"/>
    <mergeCell ref="N21:P21"/>
    <mergeCell ref="S21:U21"/>
    <mergeCell ref="X21:Z21"/>
    <mergeCell ref="A46:AB46"/>
    <mergeCell ref="A22:A28"/>
    <mergeCell ref="A29:A30"/>
    <mergeCell ref="A31:A32"/>
    <mergeCell ref="A35:A37"/>
    <mergeCell ref="A33:A34"/>
  </mergeCells>
  <dataValidations count="2">
    <dataValidation type="whole" operator="lessThanOrEqual" allowBlank="1" showInputMessage="1" showErrorMessage="1" sqref="AA6:AA17 V6:V17 Q6:Q17 L6:L17 G6:G17 G22:G42 L22:L42 Q22:Q42 V22:V42 AA22: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62" customWidth="1"/>
    <col min="2" max="3" width="8.625" style="262" customWidth="1"/>
    <col min="4" max="4" width="80.625" style="262" customWidth="1"/>
    <col min="5" max="5" width="31.625" style="262" customWidth="1"/>
    <col min="6" max="6" width="3.625" style="0" customWidth="1"/>
  </cols>
  <sheetData>
    <row r="1" spans="1:6" ht="13.5">
      <c r="A1" s="246"/>
      <c r="B1" s="246"/>
      <c r="C1" s="246"/>
      <c r="D1" s="246"/>
      <c r="E1" s="246"/>
      <c r="F1" s="247"/>
    </row>
    <row r="2" spans="1:6" ht="24">
      <c r="A2" s="318" t="s">
        <v>867</v>
      </c>
      <c r="B2" s="318"/>
      <c r="C2" s="318"/>
      <c r="D2" s="318"/>
      <c r="E2" s="318"/>
      <c r="F2" s="318"/>
    </row>
    <row r="3" spans="1:6" ht="18.75">
      <c r="A3" s="261"/>
      <c r="B3" s="261"/>
      <c r="C3" s="261"/>
      <c r="D3" s="261"/>
      <c r="E3" s="261"/>
      <c r="F3" s="248"/>
    </row>
    <row r="4" spans="1:6" ht="13.5" customHeight="1">
      <c r="A4" s="238" t="s">
        <v>934</v>
      </c>
      <c r="B4" s="239"/>
      <c r="C4" s="261"/>
      <c r="D4" s="261"/>
      <c r="E4" s="261"/>
      <c r="F4" s="248"/>
    </row>
    <row r="5" spans="1:6" ht="13.5" customHeight="1">
      <c r="A5" s="238"/>
      <c r="B5" s="239"/>
      <c r="C5" s="261"/>
      <c r="D5" s="261"/>
      <c r="E5" s="261"/>
      <c r="F5" s="248"/>
    </row>
    <row r="6" spans="1:6" ht="18.75">
      <c r="A6" s="238" t="s">
        <v>922</v>
      </c>
      <c r="B6" s="239"/>
      <c r="C6" s="261"/>
      <c r="D6" s="261"/>
      <c r="E6" s="261"/>
      <c r="F6" s="248"/>
    </row>
    <row r="7" spans="1:6" ht="6" customHeight="1">
      <c r="A7" s="239"/>
      <c r="B7" s="239"/>
      <c r="C7" s="261"/>
      <c r="D7" s="261"/>
      <c r="E7" s="261"/>
      <c r="F7" s="248"/>
    </row>
    <row r="8" spans="1:6" ht="13.5">
      <c r="A8" s="254" t="s">
        <v>907</v>
      </c>
      <c r="B8" s="251"/>
      <c r="C8" s="249"/>
      <c r="D8" s="249"/>
      <c r="E8" s="249"/>
      <c r="F8" s="250"/>
    </row>
    <row r="9" spans="1:6" ht="6" customHeight="1">
      <c r="A9" s="254"/>
      <c r="B9" s="251"/>
      <c r="C9" s="249"/>
      <c r="D9" s="249"/>
      <c r="E9" s="249"/>
      <c r="F9" s="252"/>
    </row>
    <row r="10" spans="1:6" ht="13.5">
      <c r="A10" s="254" t="s">
        <v>906</v>
      </c>
      <c r="B10" s="251"/>
      <c r="C10" s="249"/>
      <c r="D10" s="249"/>
      <c r="E10" s="249"/>
      <c r="F10" s="250"/>
    </row>
    <row r="11" spans="1:6" ht="6" customHeight="1">
      <c r="A11" s="251"/>
      <c r="B11" s="251"/>
      <c r="C11" s="249"/>
      <c r="D11" s="249"/>
      <c r="E11" s="249"/>
      <c r="F11" s="250"/>
    </row>
    <row r="12" spans="1:6" ht="13.5" customHeight="1">
      <c r="A12" s="240" t="s">
        <v>908</v>
      </c>
      <c r="B12" s="239"/>
      <c r="C12" s="261"/>
      <c r="D12" s="261"/>
      <c r="E12" s="261"/>
      <c r="F12" s="248"/>
    </row>
    <row r="13" spans="1:6" ht="6" customHeight="1">
      <c r="A13" s="240"/>
      <c r="B13" s="239"/>
      <c r="C13" s="261"/>
      <c r="D13" s="261"/>
      <c r="E13" s="261"/>
      <c r="F13" s="248"/>
    </row>
    <row r="14" spans="1:6" ht="13.5" customHeight="1">
      <c r="A14" s="240" t="s">
        <v>912</v>
      </c>
      <c r="B14" s="239"/>
      <c r="C14" s="261"/>
      <c r="D14" s="261"/>
      <c r="E14" s="261"/>
      <c r="F14" s="248"/>
    </row>
    <row r="15" spans="1:6" ht="6" customHeight="1">
      <c r="A15" s="240"/>
      <c r="B15" s="239"/>
      <c r="C15" s="261"/>
      <c r="D15" s="261"/>
      <c r="E15" s="261"/>
      <c r="F15" s="248"/>
    </row>
    <row r="16" spans="1:6" ht="13.5" customHeight="1">
      <c r="A16" s="240" t="s">
        <v>913</v>
      </c>
      <c r="B16" s="239"/>
      <c r="C16" s="261"/>
      <c r="D16" s="261"/>
      <c r="E16" s="261"/>
      <c r="F16" s="248"/>
    </row>
    <row r="17" spans="1:5" ht="13.5">
      <c r="A17" s="242"/>
      <c r="B17" s="242"/>
      <c r="C17" s="250"/>
      <c r="D17" s="250"/>
      <c r="E17" s="250"/>
    </row>
    <row r="18" spans="1:6" ht="13.5">
      <c r="A18" s="267"/>
      <c r="B18" s="322" t="s">
        <v>920</v>
      </c>
      <c r="C18" s="323"/>
      <c r="D18" s="254"/>
      <c r="E18" s="254"/>
      <c r="F18" s="250"/>
    </row>
    <row r="19" spans="1:6" ht="6" customHeight="1">
      <c r="A19" s="268"/>
      <c r="B19" s="268"/>
      <c r="C19" s="269"/>
      <c r="D19" s="254"/>
      <c r="E19" s="254"/>
      <c r="F19" s="250"/>
    </row>
    <row r="20" spans="1:6" ht="6" customHeight="1">
      <c r="A20" s="268"/>
      <c r="B20" s="290"/>
      <c r="C20" s="291"/>
      <c r="D20" s="292"/>
      <c r="E20" s="253"/>
      <c r="F20" s="250"/>
    </row>
    <row r="21" spans="1:6" ht="13.5">
      <c r="A21" s="256"/>
      <c r="B21" s="293" t="s">
        <v>921</v>
      </c>
      <c r="C21" s="294"/>
      <c r="D21" s="295"/>
      <c r="E21" s="294"/>
      <c r="F21" s="250"/>
    </row>
    <row r="22" spans="1:6" ht="6" customHeight="1">
      <c r="A22" s="256"/>
      <c r="B22" s="296"/>
      <c r="C22" s="297"/>
      <c r="D22" s="298"/>
      <c r="E22" s="267"/>
      <c r="F22" s="250"/>
    </row>
    <row r="23" spans="1:6" ht="13.5">
      <c r="A23" s="256"/>
      <c r="B23" s="256"/>
      <c r="C23" s="256"/>
      <c r="D23" s="256"/>
      <c r="E23" s="256"/>
      <c r="F23" s="250"/>
    </row>
    <row r="24" spans="1:6" ht="13.5">
      <c r="A24" s="256"/>
      <c r="B24" s="256" t="s">
        <v>935</v>
      </c>
      <c r="C24" s="256"/>
      <c r="D24" s="256"/>
      <c r="E24" s="256"/>
      <c r="F24" s="250"/>
    </row>
    <row r="25" spans="1:6" ht="6" customHeight="1">
      <c r="A25" s="256"/>
      <c r="B25" s="256"/>
      <c r="C25" s="256"/>
      <c r="D25" s="256"/>
      <c r="E25" s="256"/>
      <c r="F25" s="250"/>
    </row>
    <row r="26" spans="1:6" ht="13.5">
      <c r="A26" s="256"/>
      <c r="B26" s="256" t="s">
        <v>936</v>
      </c>
      <c r="C26" s="256"/>
      <c r="D26" s="256"/>
      <c r="E26" s="256"/>
      <c r="F26" s="250"/>
    </row>
    <row r="27" spans="1:6" ht="6" customHeight="1">
      <c r="A27" s="256"/>
      <c r="B27" s="256"/>
      <c r="C27" s="256"/>
      <c r="D27" s="256"/>
      <c r="E27" s="256"/>
      <c r="F27" s="250"/>
    </row>
    <row r="28" spans="1:6" ht="13.5">
      <c r="A28" s="256"/>
      <c r="B28" s="256" t="s">
        <v>937</v>
      </c>
      <c r="C28" s="256"/>
      <c r="D28" s="256"/>
      <c r="E28" s="256"/>
      <c r="F28" s="250"/>
    </row>
    <row r="29" spans="1:6" ht="13.5">
      <c r="A29" s="256"/>
      <c r="B29" s="256"/>
      <c r="C29" s="256"/>
      <c r="D29" s="256"/>
      <c r="E29" s="256"/>
      <c r="F29" s="250"/>
    </row>
    <row r="30" spans="1:6" ht="13.5" customHeight="1">
      <c r="A30" s="261"/>
      <c r="B30" s="261"/>
      <c r="C30" s="261"/>
      <c r="D30" s="261"/>
      <c r="E30" s="261"/>
      <c r="F30" s="248"/>
    </row>
    <row r="31" spans="1:6" ht="13.5" customHeight="1">
      <c r="A31" s="238" t="s">
        <v>933</v>
      </c>
      <c r="B31" s="239"/>
      <c r="C31" s="239"/>
      <c r="D31" s="239"/>
      <c r="E31" s="239"/>
      <c r="F31" s="248"/>
    </row>
    <row r="32" spans="1:6" ht="13.5" customHeight="1">
      <c r="A32" s="239"/>
      <c r="B32" s="239"/>
      <c r="C32" s="239"/>
      <c r="D32" s="239"/>
      <c r="E32" s="239"/>
      <c r="F32" s="248"/>
    </row>
    <row r="33" spans="1:6" ht="13.5" customHeight="1">
      <c r="A33" s="240" t="s">
        <v>914</v>
      </c>
      <c r="B33" s="239"/>
      <c r="C33" s="239"/>
      <c r="D33" s="239"/>
      <c r="E33" s="239"/>
      <c r="F33" s="248"/>
    </row>
    <row r="34" spans="1:6" ht="6" customHeight="1">
      <c r="A34" s="240"/>
      <c r="B34" s="239"/>
      <c r="C34" s="239"/>
      <c r="D34" s="239"/>
      <c r="E34" s="239"/>
      <c r="F34" s="248"/>
    </row>
    <row r="35" spans="1:6" ht="13.5" customHeight="1">
      <c r="A35" s="240" t="s">
        <v>916</v>
      </c>
      <c r="B35" s="239"/>
      <c r="C35" s="239"/>
      <c r="D35" s="239"/>
      <c r="E35" s="239"/>
      <c r="F35" s="248"/>
    </row>
    <row r="36" spans="1:6" ht="6" customHeight="1">
      <c r="A36" s="240"/>
      <c r="B36" s="239"/>
      <c r="C36" s="239"/>
      <c r="D36" s="239"/>
      <c r="E36" s="239"/>
      <c r="F36" s="248"/>
    </row>
    <row r="37" spans="1:6" ht="13.5" customHeight="1">
      <c r="A37" s="240" t="s">
        <v>915</v>
      </c>
      <c r="B37" s="239"/>
      <c r="C37" s="239"/>
      <c r="D37" s="239"/>
      <c r="E37" s="239"/>
      <c r="F37" s="248"/>
    </row>
    <row r="38" spans="1:6" ht="6" customHeight="1">
      <c r="A38" s="240"/>
      <c r="B38" s="239"/>
      <c r="C38" s="239"/>
      <c r="D38" s="239"/>
      <c r="E38" s="239"/>
      <c r="F38" s="248"/>
    </row>
    <row r="39" spans="1:6" ht="14.25">
      <c r="A39" s="240" t="s">
        <v>909</v>
      </c>
      <c r="B39" s="239"/>
      <c r="C39" s="239"/>
      <c r="D39" s="239"/>
      <c r="E39" s="239"/>
      <c r="F39" s="248"/>
    </row>
    <row r="40" spans="1:6" ht="6" customHeight="1">
      <c r="A40" s="240"/>
      <c r="B40" s="239"/>
      <c r="C40" s="239"/>
      <c r="D40" s="239"/>
      <c r="E40" s="239"/>
      <c r="F40" s="248"/>
    </row>
    <row r="41" spans="1:6" ht="13.5" customHeight="1">
      <c r="A41" s="240" t="s">
        <v>910</v>
      </c>
      <c r="B41" s="239"/>
      <c r="C41" s="239"/>
      <c r="D41" s="239"/>
      <c r="E41" s="239"/>
      <c r="F41" s="248"/>
    </row>
    <row r="42" spans="1:6" ht="6" customHeight="1">
      <c r="A42" s="240"/>
      <c r="B42" s="239"/>
      <c r="C42" s="239"/>
      <c r="D42" s="239"/>
      <c r="E42" s="239"/>
      <c r="F42" s="248"/>
    </row>
    <row r="43" spans="1:6" ht="13.5" customHeight="1">
      <c r="A43" s="240" t="s">
        <v>911</v>
      </c>
      <c r="B43" s="239"/>
      <c r="C43" s="239"/>
      <c r="D43" s="239"/>
      <c r="E43" s="239"/>
      <c r="F43" s="248"/>
    </row>
    <row r="44" spans="1:6" ht="13.5" customHeight="1">
      <c r="A44" s="238"/>
      <c r="B44" s="238"/>
      <c r="C44" s="238"/>
      <c r="D44" s="238"/>
      <c r="E44" s="238"/>
      <c r="F44" s="248"/>
    </row>
    <row r="45" spans="1:6" ht="13.5" customHeight="1">
      <c r="A45" s="238"/>
      <c r="B45" s="238"/>
      <c r="C45" s="238"/>
      <c r="D45" s="238"/>
      <c r="E45" s="238"/>
      <c r="F45" s="248"/>
    </row>
    <row r="46" spans="1:6" ht="13.5" customHeight="1">
      <c r="A46" s="238" t="s">
        <v>932</v>
      </c>
      <c r="B46" s="239"/>
      <c r="C46" s="239"/>
      <c r="D46" s="239"/>
      <c r="E46" s="239"/>
      <c r="F46" s="248"/>
    </row>
    <row r="47" spans="1:6" ht="13.5" customHeight="1">
      <c r="A47" s="239"/>
      <c r="B47" s="239"/>
      <c r="C47" s="239"/>
      <c r="D47" s="239"/>
      <c r="E47" s="239"/>
      <c r="F47" s="248"/>
    </row>
    <row r="48" spans="1:6" ht="13.5" customHeight="1">
      <c r="A48" s="240" t="s">
        <v>924</v>
      </c>
      <c r="B48" s="239"/>
      <c r="C48" s="239"/>
      <c r="D48" s="239"/>
      <c r="E48" s="239"/>
      <c r="F48" s="248"/>
    </row>
    <row r="49" spans="1:6" ht="6" customHeight="1">
      <c r="A49" s="240"/>
      <c r="B49" s="238"/>
      <c r="C49" s="238"/>
      <c r="D49" s="238"/>
      <c r="E49" s="238"/>
      <c r="F49" s="248"/>
    </row>
    <row r="50" spans="1:6" ht="13.5" customHeight="1">
      <c r="A50" s="240" t="s">
        <v>925</v>
      </c>
      <c r="B50" s="238"/>
      <c r="C50" s="238"/>
      <c r="D50" s="238"/>
      <c r="E50" s="238"/>
      <c r="F50" s="248"/>
    </row>
    <row r="51" spans="1:6" ht="13.5" customHeight="1">
      <c r="A51" s="261"/>
      <c r="B51" s="261"/>
      <c r="C51" s="261"/>
      <c r="D51" s="261"/>
      <c r="E51" s="261"/>
      <c r="F51" s="248"/>
    </row>
    <row r="52" spans="1:6" ht="13.5">
      <c r="A52" s="251" t="s">
        <v>868</v>
      </c>
      <c r="B52" s="251"/>
      <c r="C52" s="249"/>
      <c r="D52" s="249"/>
      <c r="E52" s="249"/>
      <c r="F52" s="250"/>
    </row>
    <row r="53" spans="1:6" ht="13.5">
      <c r="A53" s="251"/>
      <c r="B53" s="251"/>
      <c r="C53" s="249"/>
      <c r="D53" s="249"/>
      <c r="E53" s="249"/>
      <c r="F53" s="250"/>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62" customWidth="1"/>
    <col min="2" max="3" width="8.625" style="262" customWidth="1"/>
    <col min="4" max="4" width="80.625" style="262" customWidth="1"/>
    <col min="5" max="5" width="31.625" style="262" customWidth="1"/>
    <col min="6" max="6" width="3.625" style="0" customWidth="1"/>
  </cols>
  <sheetData>
    <row r="1" spans="1:6" ht="13.5">
      <c r="A1" s="251"/>
      <c r="B1" s="251"/>
      <c r="C1" s="249"/>
      <c r="D1" s="249"/>
      <c r="E1" s="249"/>
      <c r="F1" s="250"/>
    </row>
    <row r="2" spans="1:6" ht="13.5">
      <c r="A2" s="251" t="s">
        <v>931</v>
      </c>
      <c r="B2" s="251"/>
      <c r="C2" s="249"/>
      <c r="D2" s="249"/>
      <c r="E2" s="249"/>
      <c r="F2" s="250"/>
    </row>
    <row r="3" spans="1:6" ht="6" customHeight="1">
      <c r="A3" s="251"/>
      <c r="B3" s="251"/>
      <c r="C3" s="249"/>
      <c r="D3" s="249"/>
      <c r="E3" s="249"/>
      <c r="F3" s="250"/>
    </row>
    <row r="4" spans="1:6" ht="13.5">
      <c r="A4" s="254" t="s">
        <v>923</v>
      </c>
      <c r="B4" s="251"/>
      <c r="C4" s="249"/>
      <c r="D4" s="249"/>
      <c r="E4" s="249"/>
      <c r="F4" s="250"/>
    </row>
    <row r="5" spans="1:6" ht="6" customHeight="1">
      <c r="A5" s="254"/>
      <c r="B5" s="251"/>
      <c r="C5" s="249"/>
      <c r="D5" s="249"/>
      <c r="E5" s="249"/>
      <c r="F5" s="250"/>
    </row>
    <row r="6" spans="1:6" ht="13.5">
      <c r="A6" s="254" t="s">
        <v>869</v>
      </c>
      <c r="B6" s="251"/>
      <c r="C6" s="249"/>
      <c r="D6" s="249"/>
      <c r="E6" s="249"/>
      <c r="F6" s="250"/>
    </row>
    <row r="7" spans="1:6" ht="13.5">
      <c r="A7" s="251"/>
      <c r="B7" s="251"/>
      <c r="C7" s="249"/>
      <c r="D7" s="249"/>
      <c r="E7" s="249"/>
      <c r="F7" s="250"/>
    </row>
    <row r="8" spans="1:6" ht="13.5">
      <c r="A8" s="254"/>
      <c r="B8" s="254" t="s">
        <v>870</v>
      </c>
      <c r="C8" s="253"/>
      <c r="D8" s="253"/>
      <c r="E8" s="253"/>
      <c r="F8" s="250"/>
    </row>
    <row r="9" spans="1:6" s="266" customFormat="1" ht="6" customHeight="1">
      <c r="A9" s="253"/>
      <c r="B9" s="253"/>
      <c r="C9" s="253"/>
      <c r="D9" s="253"/>
      <c r="E9" s="253"/>
      <c r="F9" s="265"/>
    </row>
    <row r="10" spans="1:6" ht="19.5" customHeight="1">
      <c r="A10" s="253"/>
      <c r="B10" s="324" t="s">
        <v>917</v>
      </c>
      <c r="C10" s="325"/>
      <c r="D10" s="326"/>
      <c r="E10" s="303"/>
      <c r="F10" s="250"/>
    </row>
    <row r="11" spans="1:6" ht="19.5" customHeight="1">
      <c r="A11" s="253"/>
      <c r="B11" s="327" t="s">
        <v>969</v>
      </c>
      <c r="C11" s="328"/>
      <c r="D11" s="329"/>
      <c r="E11" s="303"/>
      <c r="F11" s="250"/>
    </row>
    <row r="12" spans="1:6" ht="13.5">
      <c r="A12" s="253"/>
      <c r="B12" s="253"/>
      <c r="C12" s="253"/>
      <c r="D12" s="253"/>
      <c r="E12" s="253"/>
      <c r="F12" s="250"/>
    </row>
    <row r="13" spans="1:6" ht="13.5">
      <c r="A13" s="253"/>
      <c r="B13" s="253"/>
      <c r="C13" s="253"/>
      <c r="D13" s="253"/>
      <c r="E13" s="253"/>
      <c r="F13" s="250"/>
    </row>
    <row r="14" spans="1:6" ht="13.5">
      <c r="A14" s="254"/>
      <c r="B14" s="254" t="s">
        <v>871</v>
      </c>
      <c r="C14" s="254"/>
      <c r="D14" s="254"/>
      <c r="E14" s="254"/>
      <c r="F14" s="250"/>
    </row>
    <row r="15" spans="1:6" s="266" customFormat="1" ht="6" customHeight="1">
      <c r="A15" s="253"/>
      <c r="B15" s="253"/>
      <c r="C15" s="253"/>
      <c r="D15" s="253"/>
      <c r="E15" s="253"/>
      <c r="F15" s="265"/>
    </row>
    <row r="16" spans="1:6" ht="19.5" customHeight="1">
      <c r="A16" s="253"/>
      <c r="B16" s="324" t="s">
        <v>918</v>
      </c>
      <c r="C16" s="325"/>
      <c r="D16" s="326"/>
      <c r="E16" s="303"/>
      <c r="F16" s="250"/>
    </row>
    <row r="17" spans="1:6" ht="19.5" customHeight="1">
      <c r="A17" s="253"/>
      <c r="B17" s="327" t="s">
        <v>919</v>
      </c>
      <c r="C17" s="328"/>
      <c r="D17" s="329"/>
      <c r="E17" s="303"/>
      <c r="F17" s="250"/>
    </row>
    <row r="18" spans="1:6" ht="13.5">
      <c r="A18" s="250"/>
      <c r="B18" s="250"/>
      <c r="C18" s="250"/>
      <c r="D18" s="250"/>
      <c r="E18" s="250"/>
      <c r="F18" s="250"/>
    </row>
    <row r="19" spans="1:6" ht="13.5">
      <c r="A19" s="250"/>
      <c r="B19" s="250"/>
      <c r="C19" s="250"/>
      <c r="D19" s="250"/>
      <c r="E19" s="250"/>
      <c r="F19" s="250"/>
    </row>
    <row r="20" spans="1:5" ht="13.5">
      <c r="A20" s="251" t="s">
        <v>930</v>
      </c>
      <c r="B20" s="251"/>
      <c r="C20" s="250"/>
      <c r="D20" s="250"/>
      <c r="E20" s="250"/>
    </row>
    <row r="21" spans="1:5" ht="13.5">
      <c r="A21" s="251"/>
      <c r="B21" s="251"/>
      <c r="C21" s="250"/>
      <c r="D21" s="250"/>
      <c r="E21" s="250"/>
    </row>
    <row r="22" spans="1:5" ht="13.5">
      <c r="A22" s="250"/>
      <c r="B22" s="250"/>
      <c r="C22" s="250"/>
      <c r="D22" s="250"/>
      <c r="E22" s="250"/>
    </row>
    <row r="23" spans="1:5" ht="13.5">
      <c r="A23" s="251" t="s">
        <v>929</v>
      </c>
      <c r="B23" s="251"/>
      <c r="C23" s="250"/>
      <c r="D23" s="250"/>
      <c r="E23" s="250"/>
    </row>
    <row r="24" spans="1:5" ht="6" customHeight="1">
      <c r="A24" s="251"/>
      <c r="B24" s="251"/>
      <c r="C24" s="250"/>
      <c r="D24" s="250"/>
      <c r="E24" s="250"/>
    </row>
    <row r="25" spans="1:5" ht="13.5">
      <c r="A25" s="246" t="s">
        <v>872</v>
      </c>
      <c r="B25" s="246"/>
      <c r="C25" s="250"/>
      <c r="D25" s="250"/>
      <c r="E25" s="250"/>
    </row>
    <row r="26" spans="1:5" ht="6" customHeight="1">
      <c r="A26" s="246"/>
      <c r="B26" s="246"/>
      <c r="C26" s="250"/>
      <c r="D26" s="250"/>
      <c r="E26" s="250"/>
    </row>
    <row r="27" spans="1:5" ht="13.5" customHeight="1">
      <c r="A27" s="246"/>
      <c r="B27" s="246"/>
      <c r="C27" s="250"/>
      <c r="D27" s="250"/>
      <c r="E27" s="250"/>
    </row>
    <row r="28" spans="1:5" ht="13.5">
      <c r="A28" s="246" t="s">
        <v>873</v>
      </c>
      <c r="B28" s="246"/>
      <c r="C28" s="250"/>
      <c r="D28" s="250"/>
      <c r="E28" s="250"/>
    </row>
    <row r="29" spans="1:5" ht="6" customHeight="1">
      <c r="A29" s="246"/>
      <c r="B29" s="246"/>
      <c r="C29" s="250"/>
      <c r="D29" s="250"/>
      <c r="E29" s="250"/>
    </row>
    <row r="30" spans="1:5" ht="13.5">
      <c r="A30" s="255" t="s">
        <v>874</v>
      </c>
      <c r="B30" s="255"/>
      <c r="C30" s="255"/>
      <c r="D30" s="255"/>
      <c r="E30" s="255"/>
    </row>
    <row r="31" spans="1:5" ht="6" customHeight="1">
      <c r="A31" s="255"/>
      <c r="B31" s="255"/>
      <c r="C31" s="255"/>
      <c r="D31" s="255"/>
      <c r="E31" s="255"/>
    </row>
    <row r="32" spans="1:5" ht="13.5">
      <c r="A32" s="255" t="s">
        <v>875</v>
      </c>
      <c r="B32" s="255"/>
      <c r="C32" s="255"/>
      <c r="D32" s="255"/>
      <c r="E32" s="255"/>
    </row>
    <row r="33" spans="1:5" ht="6" customHeight="1">
      <c r="A33" s="255"/>
      <c r="B33" s="255"/>
      <c r="C33" s="255"/>
      <c r="D33" s="255"/>
      <c r="E33" s="255"/>
    </row>
    <row r="34" spans="1:5" ht="13.5">
      <c r="A34" s="255" t="s">
        <v>876</v>
      </c>
      <c r="B34" s="255"/>
      <c r="C34" s="255"/>
      <c r="D34" s="255"/>
      <c r="E34" s="255"/>
    </row>
    <row r="35" spans="1:5" ht="6" customHeight="1">
      <c r="A35" s="255"/>
      <c r="B35" s="255"/>
      <c r="C35" s="255"/>
      <c r="D35" s="255"/>
      <c r="E35" s="255"/>
    </row>
    <row r="36" spans="1:5" ht="13.5">
      <c r="A36" s="255" t="s">
        <v>877</v>
      </c>
      <c r="B36" s="255"/>
      <c r="C36" s="255"/>
      <c r="D36" s="255"/>
      <c r="E36" s="255"/>
    </row>
    <row r="37" spans="1:5" ht="6" customHeight="1">
      <c r="A37" s="255"/>
      <c r="B37" s="255"/>
      <c r="C37" s="255"/>
      <c r="D37" s="255"/>
      <c r="E37" s="255"/>
    </row>
    <row r="38" spans="1:5" ht="13.5">
      <c r="A38" s="255" t="s">
        <v>878</v>
      </c>
      <c r="B38" s="255"/>
      <c r="C38" s="255"/>
      <c r="D38" s="255"/>
      <c r="E38" s="255"/>
    </row>
    <row r="39" spans="1:5" ht="6" customHeight="1">
      <c r="A39" s="255"/>
      <c r="B39" s="255"/>
      <c r="C39" s="255"/>
      <c r="D39" s="255"/>
      <c r="E39" s="255"/>
    </row>
    <row r="40" spans="1:5" ht="13.5">
      <c r="A40" s="255" t="s">
        <v>879</v>
      </c>
      <c r="B40" s="255"/>
      <c r="C40" s="255"/>
      <c r="D40" s="255"/>
      <c r="E40" s="255"/>
    </row>
    <row r="41" spans="1:5" ht="6" customHeight="1">
      <c r="A41" s="255"/>
      <c r="B41" s="255"/>
      <c r="C41" s="255"/>
      <c r="D41" s="255"/>
      <c r="E41" s="255"/>
    </row>
    <row r="42" spans="1:5" ht="13.5">
      <c r="A42" s="255" t="s">
        <v>880</v>
      </c>
      <c r="B42" s="255"/>
      <c r="C42" s="255"/>
      <c r="D42" s="255"/>
      <c r="E42" s="255"/>
    </row>
    <row r="43" spans="1:5" ht="13.5" customHeight="1">
      <c r="A43" s="246"/>
      <c r="B43" s="246"/>
      <c r="C43" s="250"/>
      <c r="D43" s="250"/>
      <c r="E43" s="250"/>
    </row>
    <row r="44" spans="1:5" ht="13.5">
      <c r="A44" s="242" t="s">
        <v>866</v>
      </c>
      <c r="B44" s="242"/>
      <c r="C44" s="250"/>
      <c r="D44" s="250"/>
      <c r="E44" s="250"/>
    </row>
    <row r="45" spans="1:6" ht="13.5">
      <c r="A45" s="246" t="s">
        <v>928</v>
      </c>
      <c r="B45" s="246"/>
      <c r="C45" s="256"/>
      <c r="D45" s="256"/>
      <c r="E45" s="256"/>
      <c r="F45" s="250"/>
    </row>
    <row r="46" spans="1:6" ht="13.5">
      <c r="A46" s="255"/>
      <c r="B46" s="255"/>
      <c r="C46" s="256"/>
      <c r="D46" s="256"/>
      <c r="E46" s="256"/>
      <c r="F46" s="250"/>
    </row>
    <row r="47" spans="1:6" ht="13.5">
      <c r="A47" s="255" t="s">
        <v>888</v>
      </c>
      <c r="B47" s="255"/>
      <c r="C47" s="256"/>
      <c r="D47" s="256"/>
      <c r="E47" s="256"/>
      <c r="F47" s="250"/>
    </row>
    <row r="48" spans="1:6" ht="6" customHeight="1">
      <c r="A48" s="246"/>
      <c r="B48" s="255"/>
      <c r="C48" s="256"/>
      <c r="D48" s="256"/>
      <c r="E48" s="256"/>
      <c r="F48" s="250"/>
    </row>
    <row r="49" spans="1:6" ht="13.5">
      <c r="A49" s="255" t="s">
        <v>926</v>
      </c>
      <c r="B49" s="255"/>
      <c r="C49" s="256"/>
      <c r="D49" s="256"/>
      <c r="E49" s="256"/>
      <c r="F49" s="250"/>
    </row>
    <row r="50" spans="1:6" ht="13.5">
      <c r="A50" s="246"/>
      <c r="B50" s="255"/>
      <c r="C50" s="256"/>
      <c r="D50" s="256"/>
      <c r="E50" s="256"/>
      <c r="F50" s="250"/>
    </row>
    <row r="51" spans="1:6" ht="13.5">
      <c r="A51" s="254" t="s">
        <v>852</v>
      </c>
      <c r="B51" s="254"/>
      <c r="C51" s="254"/>
      <c r="D51" s="254"/>
      <c r="E51" s="254"/>
      <c r="F51" s="250"/>
    </row>
    <row r="52" spans="1:5" ht="13.5">
      <c r="A52" s="242" t="s">
        <v>927</v>
      </c>
      <c r="B52" s="242"/>
      <c r="C52" s="250"/>
      <c r="D52" s="250"/>
      <c r="E52" s="250"/>
    </row>
    <row r="53" spans="1:5" ht="13.5">
      <c r="A53" s="242"/>
      <c r="B53" s="242"/>
      <c r="C53" s="250"/>
      <c r="D53" s="250"/>
      <c r="E53" s="250"/>
    </row>
    <row r="54" spans="1:5" ht="13.5">
      <c r="A54" s="255"/>
      <c r="B54" s="255"/>
      <c r="C54" s="255"/>
      <c r="D54" s="255"/>
      <c r="E54" s="25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46"/>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A20" sqref="A20"/>
    </sheetView>
  </sheetViews>
  <sheetFormatPr defaultColWidth="9.00390625" defaultRowHeight="13.5"/>
  <cols>
    <col min="1" max="1" width="10.625" style="122" customWidth="1"/>
    <col min="2" max="2" width="3.625" style="122" customWidth="1"/>
    <col min="3" max="4" width="8.625" style="122" customWidth="1"/>
    <col min="5" max="5" width="3.625" style="122" customWidth="1"/>
    <col min="6" max="7" width="8.625" style="122" customWidth="1"/>
    <col min="8" max="8" width="3.625" style="122" customWidth="1"/>
    <col min="9" max="10" width="8.625" style="122" customWidth="1"/>
    <col min="11" max="11" width="3.625" style="122" customWidth="1"/>
    <col min="12" max="13" width="8.625" style="122" customWidth="1"/>
    <col min="14" max="14" width="3.625" style="122" customWidth="1"/>
    <col min="15" max="16" width="8.625" style="122" customWidth="1"/>
    <col min="17" max="17" width="3.625" style="122" customWidth="1"/>
    <col min="18" max="20" width="8.625" style="122" customWidth="1"/>
    <col min="21" max="21" width="8.625" style="124" customWidth="1"/>
    <col min="22" max="16384" width="9.00390625" style="124" customWidth="1"/>
  </cols>
  <sheetData>
    <row r="1" spans="1:29" s="2" customFormat="1" ht="33" customHeight="1">
      <c r="A1" s="103" t="s">
        <v>0</v>
      </c>
      <c r="B1" s="340"/>
      <c r="C1" s="341"/>
      <c r="D1" s="341"/>
      <c r="E1" s="342"/>
      <c r="F1" s="104" t="s">
        <v>1</v>
      </c>
      <c r="G1" s="345"/>
      <c r="H1" s="346"/>
      <c r="I1" s="346"/>
      <c r="J1" s="346"/>
      <c r="K1" s="346"/>
      <c r="L1" s="346"/>
      <c r="M1" s="346"/>
      <c r="N1" s="346"/>
      <c r="O1" s="347"/>
      <c r="P1" s="105" t="s">
        <v>2</v>
      </c>
      <c r="Q1" s="348"/>
      <c r="R1" s="348"/>
      <c r="S1" s="349"/>
      <c r="T1" s="106"/>
      <c r="U1" s="107"/>
      <c r="V1" s="3"/>
      <c r="W1" s="3"/>
      <c r="X1" s="3"/>
      <c r="Y1" s="3"/>
      <c r="Z1" s="108"/>
      <c r="AA1" s="108"/>
      <c r="AB1" s="108"/>
      <c r="AC1" s="108"/>
    </row>
    <row r="2" spans="1:29" s="2" customFormat="1" ht="33" customHeight="1">
      <c r="A2" s="109"/>
      <c r="B2" s="343"/>
      <c r="C2" s="343"/>
      <c r="D2" s="343"/>
      <c r="E2" s="344"/>
      <c r="F2" s="110" t="s">
        <v>24</v>
      </c>
      <c r="G2" s="345"/>
      <c r="H2" s="346"/>
      <c r="I2" s="346"/>
      <c r="J2" s="346"/>
      <c r="K2" s="346"/>
      <c r="L2" s="346"/>
      <c r="M2" s="346"/>
      <c r="N2" s="346"/>
      <c r="O2" s="347"/>
      <c r="P2" s="105" t="s">
        <v>18</v>
      </c>
      <c r="Q2" s="350">
        <f>SUM(S40)</f>
        <v>0</v>
      </c>
      <c r="R2" s="351"/>
      <c r="S2" s="352"/>
      <c r="T2" s="111"/>
      <c r="U2" s="112"/>
      <c r="V2" s="3"/>
      <c r="W2" s="3"/>
      <c r="X2" s="3"/>
      <c r="Y2" s="3"/>
      <c r="Z2" s="108"/>
      <c r="AA2" s="108"/>
      <c r="AB2" s="108"/>
      <c r="AC2" s="108"/>
    </row>
    <row r="3" spans="1:29" s="2" customFormat="1" ht="12" customHeight="1">
      <c r="A3" s="125"/>
      <c r="B3" s="126"/>
      <c r="C3" s="126"/>
      <c r="D3" s="126"/>
      <c r="E3" s="126"/>
      <c r="F3" s="127"/>
      <c r="G3" s="128"/>
      <c r="H3" s="129"/>
      <c r="I3" s="129"/>
      <c r="J3" s="129"/>
      <c r="K3" s="129"/>
      <c r="L3" s="129"/>
      <c r="M3" s="129"/>
      <c r="N3" s="129"/>
      <c r="O3" s="129"/>
      <c r="P3" s="130"/>
      <c r="Q3" s="131"/>
      <c r="R3" s="132"/>
      <c r="S3" s="132"/>
      <c r="T3" s="133"/>
      <c r="U3" s="134"/>
      <c r="V3" s="3"/>
      <c r="W3" s="3"/>
      <c r="X3" s="3"/>
      <c r="Y3" s="3"/>
      <c r="Z3" s="108"/>
      <c r="AA3" s="108"/>
      <c r="AB3" s="108"/>
      <c r="AC3" s="108"/>
    </row>
    <row r="4" spans="1:27" s="115" customFormat="1" ht="27.75" customHeight="1">
      <c r="A4" s="331" t="s">
        <v>140</v>
      </c>
      <c r="B4" s="331"/>
      <c r="C4" s="331"/>
      <c r="D4" s="331"/>
      <c r="E4" s="331"/>
      <c r="F4" s="331"/>
      <c r="G4" s="331"/>
      <c r="H4" s="331"/>
      <c r="I4" s="331"/>
      <c r="J4" s="331"/>
      <c r="K4" s="331"/>
      <c r="L4" s="331"/>
      <c r="M4" s="331"/>
      <c r="N4" s="331"/>
      <c r="O4" s="331"/>
      <c r="P4" s="331"/>
      <c r="Q4" s="331"/>
      <c r="R4" s="331"/>
      <c r="S4" s="331"/>
      <c r="T4" s="330" t="s">
        <v>1005</v>
      </c>
      <c r="U4" s="330"/>
      <c r="V4" s="135"/>
      <c r="W4" s="114"/>
      <c r="X4" s="114"/>
      <c r="Y4" s="114"/>
      <c r="Z4" s="114"/>
      <c r="AA4" s="114"/>
    </row>
    <row r="5" spans="1:27" s="115" customFormat="1" ht="21.75" customHeight="1">
      <c r="A5" s="116" t="s">
        <v>5</v>
      </c>
      <c r="B5" s="338" t="s">
        <v>6</v>
      </c>
      <c r="C5" s="338"/>
      <c r="D5" s="338"/>
      <c r="E5" s="338" t="s">
        <v>7</v>
      </c>
      <c r="F5" s="339"/>
      <c r="G5" s="339"/>
      <c r="H5" s="338" t="s">
        <v>8</v>
      </c>
      <c r="I5" s="339"/>
      <c r="J5" s="339"/>
      <c r="K5" s="338" t="s">
        <v>9</v>
      </c>
      <c r="L5" s="339"/>
      <c r="M5" s="339"/>
      <c r="N5" s="338"/>
      <c r="O5" s="339"/>
      <c r="P5" s="339"/>
      <c r="Q5" s="338" t="s">
        <v>10</v>
      </c>
      <c r="R5" s="338"/>
      <c r="S5" s="338"/>
      <c r="T5" s="332" t="s">
        <v>11</v>
      </c>
      <c r="U5" s="334"/>
      <c r="V5" s="114"/>
      <c r="W5" s="114"/>
      <c r="X5" s="114"/>
      <c r="Y5" s="114"/>
      <c r="Z5" s="114"/>
      <c r="AA5" s="114"/>
    </row>
    <row r="6" spans="1:27" s="115" customFormat="1" ht="14.25" customHeight="1">
      <c r="A6" s="175" t="s">
        <v>139</v>
      </c>
      <c r="B6" s="176">
        <f>VALUE(TRIM(LEFT('一宮市'!D43,2)))</f>
        <v>31</v>
      </c>
      <c r="C6" s="177">
        <f>'一宮市'!F43</f>
        <v>86150</v>
      </c>
      <c r="D6" s="178">
        <f>'一宮市'!G43</f>
        <v>0</v>
      </c>
      <c r="E6" s="179">
        <f>VALUE(TRIM(LEFT('一宮市'!I43,2)))</f>
        <v>9</v>
      </c>
      <c r="F6" s="177">
        <f>'一宮市'!K43</f>
        <v>7650</v>
      </c>
      <c r="G6" s="178">
        <f>'一宮市'!L43</f>
        <v>0</v>
      </c>
      <c r="H6" s="179">
        <f>VALUE(TRIM(LEFT('一宮市'!N43,2)))</f>
        <v>9</v>
      </c>
      <c r="I6" s="177">
        <f>'一宮市'!P43</f>
        <v>5450</v>
      </c>
      <c r="J6" s="178">
        <f>'一宮市'!Q43</f>
        <v>0</v>
      </c>
      <c r="K6" s="179">
        <f>VALUE(TRIM(LEFT('一宮市'!S43,2)))</f>
        <v>5</v>
      </c>
      <c r="L6" s="177">
        <f>'一宮市'!U43</f>
        <v>4150</v>
      </c>
      <c r="M6" s="178">
        <f>'一宮市'!V43</f>
        <v>0</v>
      </c>
      <c r="N6" s="179">
        <f>VALUE(TRIM(LEFT('一宮市'!X43,2)))</f>
        <v>0</v>
      </c>
      <c r="O6" s="177">
        <f>'一宮市'!Z43</f>
        <v>0</v>
      </c>
      <c r="P6" s="178">
        <f>'一宮市'!AA43</f>
        <v>0</v>
      </c>
      <c r="Q6" s="179">
        <f aca="true" t="shared" si="0" ref="Q6:Q30">SUM(B6+E6+H6+K6)</f>
        <v>54</v>
      </c>
      <c r="R6" s="177">
        <f aca="true" t="shared" si="1" ref="R6:R30">SUM(C6+O6+F6+I6+L6)</f>
        <v>103400</v>
      </c>
      <c r="S6" s="178">
        <f aca="true" t="shared" si="2" ref="S6:S30">SUM(D6,P6,G6,J6,M6)</f>
        <v>0</v>
      </c>
      <c r="T6" s="117"/>
      <c r="U6" s="118"/>
      <c r="V6" s="114"/>
      <c r="W6" s="114"/>
      <c r="X6" s="114"/>
      <c r="Y6" s="114"/>
      <c r="Z6" s="114"/>
      <c r="AA6" s="114"/>
    </row>
    <row r="7" spans="1:27" s="115" customFormat="1" ht="14.25" customHeight="1">
      <c r="A7" s="175" t="s">
        <v>141</v>
      </c>
      <c r="B7" s="176">
        <f>VALUE(TRIM(LEFT('稲沢市・津島市'!D28,2)))</f>
        <v>15</v>
      </c>
      <c r="C7" s="177">
        <f>'稲沢市・津島市'!F28</f>
        <v>35500</v>
      </c>
      <c r="D7" s="178">
        <f>'稲沢市・津島市'!G28</f>
        <v>0</v>
      </c>
      <c r="E7" s="179">
        <f>VALUE(TRIM(LEFT('稲沢市・津島市'!I28,2)))</f>
        <v>5</v>
      </c>
      <c r="F7" s="177">
        <f>'稲沢市・津島市'!K28</f>
        <v>5050</v>
      </c>
      <c r="G7" s="178">
        <f>'稲沢市・津島市'!L28</f>
        <v>0</v>
      </c>
      <c r="H7" s="179">
        <f>VALUE(TRIM(LEFT('稲沢市・津島市'!N28,2)))</f>
        <v>5</v>
      </c>
      <c r="I7" s="177">
        <f>'稲沢市・津島市'!P28</f>
        <v>2200</v>
      </c>
      <c r="J7" s="178">
        <f>'稲沢市・津島市'!Q28</f>
        <v>0</v>
      </c>
      <c r="K7" s="179">
        <f>VALUE(TRIM(LEFT('稲沢市・津島市'!S28,2)))</f>
        <v>2</v>
      </c>
      <c r="L7" s="177">
        <f>'稲沢市・津島市'!U28</f>
        <v>900</v>
      </c>
      <c r="M7" s="178">
        <f>'稲沢市・津島市'!V28</f>
        <v>0</v>
      </c>
      <c r="N7" s="179">
        <f>VALUE(TRIM(LEFT('稲沢市・津島市'!X28,2)))</f>
        <v>0</v>
      </c>
      <c r="O7" s="177">
        <f>'稲沢市・津島市'!Z28</f>
        <v>0</v>
      </c>
      <c r="P7" s="178">
        <f>'稲沢市・津島市'!AA28</f>
        <v>0</v>
      </c>
      <c r="Q7" s="179">
        <f t="shared" si="0"/>
        <v>27</v>
      </c>
      <c r="R7" s="177">
        <f t="shared" si="1"/>
        <v>43650</v>
      </c>
      <c r="S7" s="178">
        <f t="shared" si="2"/>
        <v>0</v>
      </c>
      <c r="T7" s="117"/>
      <c r="U7" s="118"/>
      <c r="V7" s="114"/>
      <c r="W7" s="114"/>
      <c r="X7" s="114"/>
      <c r="Y7" s="114"/>
      <c r="Z7" s="114"/>
      <c r="AA7" s="114"/>
    </row>
    <row r="8" spans="1:27" s="115" customFormat="1" ht="14.25" customHeight="1">
      <c r="A8" s="180" t="s">
        <v>142</v>
      </c>
      <c r="B8" s="176">
        <f>VALUE(TRIM(LEFT('稲沢市・津島市'!D43,2)))</f>
        <v>5</v>
      </c>
      <c r="C8" s="177">
        <f>'稲沢市・津島市'!F43</f>
        <v>17150</v>
      </c>
      <c r="D8" s="178">
        <f>'稲沢市・津島市'!G43</f>
        <v>0</v>
      </c>
      <c r="E8" s="179">
        <f>VALUE(TRIM(LEFT('稲沢市・津島市'!I43,2)))</f>
        <v>1</v>
      </c>
      <c r="F8" s="177">
        <f>'稲沢市・津島市'!K43</f>
        <v>3000</v>
      </c>
      <c r="G8" s="178">
        <f>'稲沢市・津島市'!L43</f>
        <v>0</v>
      </c>
      <c r="H8" s="179">
        <f>VALUE(TRIM(LEFT('稲沢市・津島市'!N43,2)))</f>
        <v>0</v>
      </c>
      <c r="I8" s="177">
        <f>'稲沢市・津島市'!P43</f>
        <v>0</v>
      </c>
      <c r="J8" s="178">
        <f>'稲沢市・津島市'!Q43</f>
        <v>0</v>
      </c>
      <c r="K8" s="179">
        <f>VALUE(TRIM(LEFT('稲沢市・津島市'!S43,2)))</f>
        <v>2</v>
      </c>
      <c r="L8" s="177">
        <f>'稲沢市・津島市'!U43</f>
        <v>1000</v>
      </c>
      <c r="M8" s="178">
        <f>'稲沢市・津島市'!V43</f>
        <v>0</v>
      </c>
      <c r="N8" s="179">
        <f>VALUE(TRIM(LEFT('稲沢市・津島市'!X43,2)))</f>
        <v>0</v>
      </c>
      <c r="O8" s="177">
        <f>'稲沢市・津島市'!Z43</f>
        <v>0</v>
      </c>
      <c r="P8" s="178">
        <f>'稲沢市・津島市'!AA43</f>
        <v>0</v>
      </c>
      <c r="Q8" s="179">
        <f t="shared" si="0"/>
        <v>8</v>
      </c>
      <c r="R8" s="177">
        <f t="shared" si="1"/>
        <v>21150</v>
      </c>
      <c r="S8" s="178">
        <f t="shared" si="2"/>
        <v>0</v>
      </c>
      <c r="T8" s="117"/>
      <c r="U8" s="118"/>
      <c r="V8" s="114"/>
      <c r="W8" s="114"/>
      <c r="X8" s="114"/>
      <c r="Y8" s="114"/>
      <c r="Z8" s="114"/>
      <c r="AA8" s="114"/>
    </row>
    <row r="9" spans="1:27" s="115" customFormat="1" ht="14.25" customHeight="1">
      <c r="A9" s="175" t="s">
        <v>216</v>
      </c>
      <c r="B9" s="176">
        <f>VALUE(TRIM(LEFT('愛西市・弥富市・あま市'!D16,2)))</f>
        <v>5</v>
      </c>
      <c r="C9" s="177">
        <f>'愛西市・弥富市・あま市'!F16</f>
        <v>15250</v>
      </c>
      <c r="D9" s="178">
        <f>'愛西市・弥富市・あま市'!G16</f>
        <v>0</v>
      </c>
      <c r="E9" s="179">
        <f>VALUE(TRIM(LEFT('愛西市・弥富市・あま市'!I16,2)))</f>
        <v>1</v>
      </c>
      <c r="F9" s="177">
        <f>'愛西市・弥富市・あま市'!K16</f>
        <v>500</v>
      </c>
      <c r="G9" s="178">
        <f>'愛西市・弥富市・あま市'!L16</f>
        <v>0</v>
      </c>
      <c r="H9" s="179">
        <f>VALUE(TRIM(LEFT('愛西市・弥富市・あま市'!N16,2)))</f>
        <v>0</v>
      </c>
      <c r="I9" s="177">
        <f>'愛西市・弥富市・あま市'!P16</f>
        <v>0</v>
      </c>
      <c r="J9" s="178">
        <f>'愛西市・弥富市・あま市'!Q16</f>
        <v>0</v>
      </c>
      <c r="K9" s="179">
        <f>VALUE(TRIM(LEFT('愛西市・弥富市・あま市'!S16,2)))</f>
        <v>0</v>
      </c>
      <c r="L9" s="177">
        <f>'愛西市・弥富市・あま市'!U16</f>
        <v>0</v>
      </c>
      <c r="M9" s="178">
        <f>'愛西市・弥富市・あま市'!V16</f>
        <v>0</v>
      </c>
      <c r="N9" s="179">
        <f>VALUE(TRIM(LEFT('愛西市・弥富市・あま市'!X16,2)))</f>
        <v>0</v>
      </c>
      <c r="O9" s="177">
        <f>'愛西市・弥富市・あま市'!Z16</f>
        <v>0</v>
      </c>
      <c r="P9" s="178">
        <f>'愛西市・弥富市・あま市'!AA16</f>
        <v>0</v>
      </c>
      <c r="Q9" s="179">
        <f t="shared" si="0"/>
        <v>6</v>
      </c>
      <c r="R9" s="177">
        <f t="shared" si="1"/>
        <v>15750</v>
      </c>
      <c r="S9" s="178">
        <f t="shared" si="2"/>
        <v>0</v>
      </c>
      <c r="T9" s="117"/>
      <c r="U9" s="118"/>
      <c r="V9" s="114"/>
      <c r="W9" s="114"/>
      <c r="X9" s="114"/>
      <c r="Y9" s="114"/>
      <c r="Z9" s="114"/>
      <c r="AA9" s="114"/>
    </row>
    <row r="10" spans="1:27" s="115" customFormat="1" ht="14.25" customHeight="1">
      <c r="A10" s="175" t="s">
        <v>227</v>
      </c>
      <c r="B10" s="176">
        <f>VALUE(TRIM(LEFT('愛西市・弥富市・あま市'!D26,2)))</f>
        <v>3</v>
      </c>
      <c r="C10" s="177">
        <f>'愛西市・弥富市・あま市'!F26</f>
        <v>11000</v>
      </c>
      <c r="D10" s="178">
        <f>'愛西市・弥富市・あま市'!G26</f>
        <v>0</v>
      </c>
      <c r="E10" s="179">
        <f>VALUE(TRIM(LEFT('愛西市・弥富市・あま市'!I26,2)))</f>
        <v>0</v>
      </c>
      <c r="F10" s="177">
        <f>'愛西市・弥富市・あま市'!K26</f>
        <v>0</v>
      </c>
      <c r="G10" s="178">
        <f>'愛西市・弥富市・あま市'!L26</f>
        <v>0</v>
      </c>
      <c r="H10" s="179">
        <f>VALUE(TRIM(LEFT('愛西市・弥富市・あま市'!N26,2)))</f>
        <v>0</v>
      </c>
      <c r="I10" s="177">
        <f>'愛西市・弥富市・あま市'!P26</f>
        <v>0</v>
      </c>
      <c r="J10" s="178">
        <f>'愛西市・弥富市・あま市'!Q26</f>
        <v>0</v>
      </c>
      <c r="K10" s="179">
        <f>VALUE(TRIM(LEFT('愛西市・弥富市・あま市'!S26,2)))</f>
        <v>2</v>
      </c>
      <c r="L10" s="177">
        <f>'愛西市・弥富市・あま市'!U26</f>
        <v>800</v>
      </c>
      <c r="M10" s="178">
        <f>'愛西市・弥富市・あま市'!V26</f>
        <v>0</v>
      </c>
      <c r="N10" s="179">
        <f>VALUE(TRIM(LEFT('愛西市・弥富市・あま市'!X26,2)))</f>
        <v>0</v>
      </c>
      <c r="O10" s="177">
        <f>'愛西市・弥富市・あま市'!Z26</f>
        <v>0</v>
      </c>
      <c r="P10" s="178">
        <f>'愛西市・弥富市・あま市'!AA26</f>
        <v>0</v>
      </c>
      <c r="Q10" s="179">
        <f t="shared" si="0"/>
        <v>5</v>
      </c>
      <c r="R10" s="177">
        <f t="shared" si="1"/>
        <v>11800</v>
      </c>
      <c r="S10" s="178">
        <f t="shared" si="2"/>
        <v>0</v>
      </c>
      <c r="T10" s="117"/>
      <c r="U10" s="118"/>
      <c r="V10" s="114"/>
      <c r="W10" s="114"/>
      <c r="X10" s="114"/>
      <c r="Y10" s="114"/>
      <c r="Z10" s="114"/>
      <c r="AA10" s="114"/>
    </row>
    <row r="11" spans="1:27" s="115" customFormat="1" ht="14.25" customHeight="1">
      <c r="A11" s="175" t="s">
        <v>240</v>
      </c>
      <c r="B11" s="176">
        <f>VALUE(TRIM(LEFT('愛西市・弥富市・あま市'!D42,2)))</f>
        <v>6</v>
      </c>
      <c r="C11" s="177">
        <f>'愛西市・弥富市・あま市'!F42</f>
        <v>19200</v>
      </c>
      <c r="D11" s="178">
        <f>'愛西市・弥富市・あま市'!G42</f>
        <v>0</v>
      </c>
      <c r="E11" s="179">
        <f>VALUE(TRIM(LEFT('愛西市・弥富市・あま市'!I42,2)))</f>
        <v>3</v>
      </c>
      <c r="F11" s="177">
        <f>'愛西市・弥富市・あま市'!K42</f>
        <v>1700</v>
      </c>
      <c r="G11" s="178">
        <f>'愛西市・弥富市・あま市'!L42</f>
        <v>0</v>
      </c>
      <c r="H11" s="179">
        <f>VALUE(TRIM(LEFT('愛西市・弥富市・あま市'!N42,2)))</f>
        <v>0</v>
      </c>
      <c r="I11" s="177">
        <f>'愛西市・弥富市・あま市'!P42</f>
        <v>0</v>
      </c>
      <c r="J11" s="178">
        <f>'愛西市・弥富市・あま市'!Q42</f>
        <v>0</v>
      </c>
      <c r="K11" s="179">
        <f>VALUE(TRIM(LEFT('愛西市・弥富市・あま市'!S42,2)))</f>
        <v>3</v>
      </c>
      <c r="L11" s="177">
        <f>'愛西市・弥富市・あま市'!U42</f>
        <v>1500</v>
      </c>
      <c r="M11" s="178">
        <f>'愛西市・弥富市・あま市'!V42</f>
        <v>0</v>
      </c>
      <c r="N11" s="179">
        <f>VALUE(TRIM(LEFT('愛西市・弥富市・あま市'!X42,2)))</f>
        <v>0</v>
      </c>
      <c r="O11" s="177">
        <f>'愛西市・弥富市・あま市'!Z42</f>
        <v>0</v>
      </c>
      <c r="P11" s="178">
        <f>'愛西市・弥富市・あま市'!AA42</f>
        <v>0</v>
      </c>
      <c r="Q11" s="179">
        <f t="shared" si="0"/>
        <v>12</v>
      </c>
      <c r="R11" s="177">
        <f t="shared" si="1"/>
        <v>22400</v>
      </c>
      <c r="S11" s="178">
        <f t="shared" si="2"/>
        <v>0</v>
      </c>
      <c r="T11" s="117"/>
      <c r="U11" s="118"/>
      <c r="V11" s="114"/>
      <c r="W11" s="114"/>
      <c r="X11" s="114"/>
      <c r="Y11" s="114"/>
      <c r="Z11" s="114"/>
      <c r="AA11" s="114"/>
    </row>
    <row r="12" spans="1:27" s="115" customFormat="1" ht="14.25" customHeight="1">
      <c r="A12" s="175" t="s">
        <v>241</v>
      </c>
      <c r="B12" s="176">
        <f>VALUE(TRIM(LEFT('海部郡・清須市・北名古屋市'!D18,2)))</f>
        <v>9</v>
      </c>
      <c r="C12" s="177">
        <f>'海部郡・清須市・北名古屋市'!F18</f>
        <v>16600</v>
      </c>
      <c r="D12" s="178">
        <f>'海部郡・清須市・北名古屋市'!G18</f>
        <v>0</v>
      </c>
      <c r="E12" s="179">
        <f>VALUE(TRIM(LEFT('海部郡・清須市・北名古屋市'!I18,2)))</f>
        <v>2</v>
      </c>
      <c r="F12" s="177">
        <f>'海部郡・清須市・北名古屋市'!K18</f>
        <v>1400</v>
      </c>
      <c r="G12" s="178">
        <f>'海部郡・清須市・北名古屋市'!L18</f>
        <v>0</v>
      </c>
      <c r="H12" s="179">
        <f>VALUE(TRIM(LEFT('海部郡・清須市・北名古屋市'!N18,2)))</f>
        <v>0</v>
      </c>
      <c r="I12" s="177">
        <f>'海部郡・清須市・北名古屋市'!P18</f>
        <v>0</v>
      </c>
      <c r="J12" s="178">
        <f>'海部郡・清須市・北名古屋市'!Q18</f>
        <v>0</v>
      </c>
      <c r="K12" s="179">
        <f>VALUE(TRIM(LEFT('海部郡・清須市・北名古屋市'!S18,2)))</f>
        <v>1</v>
      </c>
      <c r="L12" s="177">
        <f>'海部郡・清須市・北名古屋市'!U18</f>
        <v>350</v>
      </c>
      <c r="M12" s="178">
        <f>'海部郡・清須市・北名古屋市'!V18</f>
        <v>0</v>
      </c>
      <c r="N12" s="179">
        <f>VALUE(TRIM(LEFT('海部郡・清須市・北名古屋市'!X18,2)))</f>
        <v>0</v>
      </c>
      <c r="O12" s="177">
        <f>'海部郡・清須市・北名古屋市'!Z18</f>
        <v>0</v>
      </c>
      <c r="P12" s="178">
        <f>'海部郡・清須市・北名古屋市'!AA18</f>
        <v>0</v>
      </c>
      <c r="Q12" s="179">
        <f t="shared" si="0"/>
        <v>12</v>
      </c>
      <c r="R12" s="177">
        <f t="shared" si="1"/>
        <v>18350</v>
      </c>
      <c r="S12" s="178">
        <f t="shared" si="2"/>
        <v>0</v>
      </c>
      <c r="T12" s="117"/>
      <c r="U12" s="118"/>
      <c r="V12" s="114"/>
      <c r="W12" s="114"/>
      <c r="X12" s="114"/>
      <c r="Y12" s="114"/>
      <c r="Z12" s="114"/>
      <c r="AA12" s="114"/>
    </row>
    <row r="13" spans="1:27" s="115" customFormat="1" ht="14.25" customHeight="1">
      <c r="A13" s="175" t="s">
        <v>298</v>
      </c>
      <c r="B13" s="176">
        <f>VALUE(TRIM(LEFT('海部郡・清須市・北名古屋市'!D32,2)))</f>
        <v>7</v>
      </c>
      <c r="C13" s="177">
        <f>'海部郡・清須市・北名古屋市'!F32</f>
        <v>14000</v>
      </c>
      <c r="D13" s="178">
        <f>'海部郡・清須市・北名古屋市'!G32</f>
        <v>0</v>
      </c>
      <c r="E13" s="179">
        <f>VALUE(TRIM(LEFT('海部郡・清須市・北名古屋市'!I32,2)))</f>
        <v>1</v>
      </c>
      <c r="F13" s="177">
        <f>'海部郡・清須市・北名古屋市'!K32</f>
        <v>900</v>
      </c>
      <c r="G13" s="178">
        <f>'海部郡・清須市・北名古屋市'!L32</f>
        <v>0</v>
      </c>
      <c r="H13" s="179">
        <f>VALUE(TRIM(LEFT('海部郡・清須市・北名古屋市'!N32,2)))</f>
        <v>1</v>
      </c>
      <c r="I13" s="177">
        <f>'海部郡・清須市・北名古屋市'!P32</f>
        <v>800</v>
      </c>
      <c r="J13" s="178">
        <f>'海部郡・清須市・北名古屋市'!Q32</f>
        <v>0</v>
      </c>
      <c r="K13" s="179">
        <f>VALUE(TRIM(LEFT('海部郡・清須市・北名古屋市'!S32,2)))</f>
        <v>1</v>
      </c>
      <c r="L13" s="177">
        <f>'海部郡・清須市・北名古屋市'!U32</f>
        <v>650</v>
      </c>
      <c r="M13" s="178">
        <f>'海部郡・清須市・北名古屋市'!V32</f>
        <v>0</v>
      </c>
      <c r="N13" s="179">
        <f>VALUE(TRIM(LEFT('海部郡・清須市・北名古屋市'!X32,2)))</f>
        <v>0</v>
      </c>
      <c r="O13" s="177">
        <f>'海部郡・清須市・北名古屋市'!Z32</f>
        <v>0</v>
      </c>
      <c r="P13" s="178">
        <f>'海部郡・清須市・北名古屋市'!AA32</f>
        <v>0</v>
      </c>
      <c r="Q13" s="179">
        <f t="shared" si="0"/>
        <v>10</v>
      </c>
      <c r="R13" s="177">
        <f t="shared" si="1"/>
        <v>16350</v>
      </c>
      <c r="S13" s="178">
        <f t="shared" si="2"/>
        <v>0</v>
      </c>
      <c r="T13" s="117"/>
      <c r="U13" s="118"/>
      <c r="V13" s="114"/>
      <c r="W13" s="114"/>
      <c r="X13" s="114"/>
      <c r="Y13" s="114"/>
      <c r="Z13" s="114"/>
      <c r="AA13" s="114"/>
    </row>
    <row r="14" spans="1:27" s="115" customFormat="1" ht="14.25" customHeight="1">
      <c r="A14" s="175" t="s">
        <v>307</v>
      </c>
      <c r="B14" s="176">
        <f>VALUE(TRIM(LEFT('海部郡・清須市・北名古屋市'!D42,2)))</f>
        <v>1</v>
      </c>
      <c r="C14" s="177">
        <f>'海部郡・清須市・北名古屋市'!F42</f>
        <v>20650</v>
      </c>
      <c r="D14" s="178">
        <f>'海部郡・清須市・北名古屋市'!G42</f>
        <v>0</v>
      </c>
      <c r="E14" s="179">
        <f>VALUE(TRIM(LEFT('海部郡・清須市・北名古屋市'!I42,2)))</f>
        <v>2</v>
      </c>
      <c r="F14" s="177">
        <f>'海部郡・清須市・北名古屋市'!K42</f>
        <v>1800</v>
      </c>
      <c r="G14" s="178">
        <f>'海部郡・清須市・北名古屋市'!L42</f>
        <v>0</v>
      </c>
      <c r="H14" s="179">
        <f>VALUE(TRIM(LEFT('海部郡・清須市・北名古屋市'!N42,2)))</f>
        <v>0</v>
      </c>
      <c r="I14" s="177">
        <f>'海部郡・清須市・北名古屋市'!P42</f>
        <v>0</v>
      </c>
      <c r="J14" s="178">
        <f>'海部郡・清須市・北名古屋市'!Q42</f>
        <v>0</v>
      </c>
      <c r="K14" s="179">
        <f>VALUE(TRIM(LEFT('海部郡・清須市・北名古屋市'!S42,2)))</f>
        <v>2</v>
      </c>
      <c r="L14" s="177">
        <f>'海部郡・清須市・北名古屋市'!U42</f>
        <v>1400</v>
      </c>
      <c r="M14" s="178">
        <f>'海部郡・清須市・北名古屋市'!V42</f>
        <v>0</v>
      </c>
      <c r="N14" s="179">
        <f>VALUE(TRIM(LEFT('海部郡・清須市・北名古屋市'!X42,2)))</f>
        <v>0</v>
      </c>
      <c r="O14" s="177">
        <f>'海部郡・清須市・北名古屋市'!Z42</f>
        <v>0</v>
      </c>
      <c r="P14" s="178">
        <f>'海部郡・清須市・北名古屋市'!AA42</f>
        <v>0</v>
      </c>
      <c r="Q14" s="179">
        <f t="shared" si="0"/>
        <v>5</v>
      </c>
      <c r="R14" s="177">
        <f t="shared" si="1"/>
        <v>23850</v>
      </c>
      <c r="S14" s="178">
        <f t="shared" si="2"/>
        <v>0</v>
      </c>
      <c r="T14" s="117"/>
      <c r="U14" s="118"/>
      <c r="V14" s="114"/>
      <c r="W14" s="114"/>
      <c r="X14" s="114"/>
      <c r="Y14" s="114"/>
      <c r="Z14" s="114"/>
      <c r="AA14" s="114"/>
    </row>
    <row r="15" spans="1:27" s="115" customFormat="1" ht="14.25" customHeight="1">
      <c r="A15" s="175" t="s">
        <v>322</v>
      </c>
      <c r="B15" s="176">
        <f>VALUE(TRIM(LEFT('西春日井郡・岩倉市・江南市'!D12,2)))</f>
        <v>2</v>
      </c>
      <c r="C15" s="177">
        <f>'西春日井郡・岩倉市・江南市'!F12</f>
        <v>3200</v>
      </c>
      <c r="D15" s="178">
        <f>'西春日井郡・岩倉市・江南市'!G12</f>
        <v>0</v>
      </c>
      <c r="E15" s="179">
        <f>VALUE(TRIM(LEFT('西春日井郡・岩倉市・江南市'!I12,2)))</f>
        <v>0</v>
      </c>
      <c r="F15" s="177">
        <f>'西春日井郡・岩倉市・江南市'!K12</f>
        <v>0</v>
      </c>
      <c r="G15" s="178">
        <f>'西春日井郡・岩倉市・江南市'!L12</f>
        <v>0</v>
      </c>
      <c r="H15" s="179">
        <f>VALUE(TRIM(LEFT('西春日井郡・岩倉市・江南市'!N12,2)))</f>
        <v>0</v>
      </c>
      <c r="I15" s="177">
        <f>'西春日井郡・岩倉市・江南市'!P12</f>
        <v>0</v>
      </c>
      <c r="J15" s="178">
        <f>'西春日井郡・岩倉市・江南市'!Q12</f>
        <v>0</v>
      </c>
      <c r="K15" s="179">
        <f>VALUE(TRIM(LEFT('西春日井郡・岩倉市・江南市'!S12,2)))</f>
        <v>0</v>
      </c>
      <c r="L15" s="177">
        <f>'西春日井郡・岩倉市・江南市'!U12</f>
        <v>0</v>
      </c>
      <c r="M15" s="178">
        <f>'西春日井郡・岩倉市・江南市'!V12</f>
        <v>0</v>
      </c>
      <c r="N15" s="179">
        <f>VALUE(TRIM(LEFT('西春日井郡・岩倉市・江南市'!X12,2)))</f>
        <v>0</v>
      </c>
      <c r="O15" s="177">
        <f>'西春日井郡・岩倉市・江南市'!Z12</f>
        <v>0</v>
      </c>
      <c r="P15" s="178">
        <f>'西春日井郡・岩倉市・江南市'!AA12</f>
        <v>0</v>
      </c>
      <c r="Q15" s="179">
        <f t="shared" si="0"/>
        <v>2</v>
      </c>
      <c r="R15" s="177">
        <f t="shared" si="1"/>
        <v>3200</v>
      </c>
      <c r="S15" s="178">
        <f t="shared" si="2"/>
        <v>0</v>
      </c>
      <c r="T15" s="117"/>
      <c r="U15" s="118"/>
      <c r="V15" s="114"/>
      <c r="W15" s="114"/>
      <c r="X15" s="114"/>
      <c r="Y15" s="114"/>
      <c r="Z15" s="114"/>
      <c r="AA15" s="114"/>
    </row>
    <row r="16" spans="1:27" s="115" customFormat="1" ht="14.25" customHeight="1">
      <c r="A16" s="175" t="s">
        <v>326</v>
      </c>
      <c r="B16" s="176">
        <f>VALUE(TRIM(LEFT('西春日井郡・岩倉市・江南市'!D24,2)))</f>
        <v>4</v>
      </c>
      <c r="C16" s="177">
        <f>'西春日井郡・岩倉市・江南市'!F24</f>
        <v>9750</v>
      </c>
      <c r="D16" s="178">
        <f>'西春日井郡・岩倉市・江南市'!G24</f>
        <v>0</v>
      </c>
      <c r="E16" s="179">
        <f>VALUE(TRIM(LEFT('西春日井郡・岩倉市・江南市'!I24,2)))</f>
        <v>1</v>
      </c>
      <c r="F16" s="177">
        <f>'西春日井郡・岩倉市・江南市'!K24</f>
        <v>1400</v>
      </c>
      <c r="G16" s="178">
        <f>'西春日井郡・岩倉市・江南市'!L24</f>
        <v>0</v>
      </c>
      <c r="H16" s="179">
        <f>VALUE(TRIM(LEFT('西春日井郡・岩倉市・江南市'!N24,2)))</f>
        <v>0</v>
      </c>
      <c r="I16" s="177">
        <f>'西春日井郡・岩倉市・江南市'!P24</f>
        <v>0</v>
      </c>
      <c r="J16" s="178">
        <f>'西春日井郡・岩倉市・江南市'!Q24</f>
        <v>0</v>
      </c>
      <c r="K16" s="179">
        <f>VALUE(TRIM(LEFT('西春日井郡・岩倉市・江南市'!S24,2)))</f>
        <v>1</v>
      </c>
      <c r="L16" s="177">
        <f>'西春日井郡・岩倉市・江南市'!U24</f>
        <v>850</v>
      </c>
      <c r="M16" s="178">
        <f>'西春日井郡・岩倉市・江南市'!V24</f>
        <v>0</v>
      </c>
      <c r="N16" s="179">
        <f>VALUE(TRIM(LEFT('西春日井郡・岩倉市・江南市'!X24,2)))</f>
        <v>0</v>
      </c>
      <c r="O16" s="177">
        <f>'西春日井郡・岩倉市・江南市'!Z24</f>
        <v>0</v>
      </c>
      <c r="P16" s="178">
        <f>'西春日井郡・岩倉市・江南市'!AA24</f>
        <v>0</v>
      </c>
      <c r="Q16" s="179">
        <f t="shared" si="0"/>
        <v>6</v>
      </c>
      <c r="R16" s="177">
        <f t="shared" si="1"/>
        <v>12000</v>
      </c>
      <c r="S16" s="178">
        <f t="shared" si="2"/>
        <v>0</v>
      </c>
      <c r="T16" s="119"/>
      <c r="U16" s="118"/>
      <c r="V16" s="114"/>
      <c r="W16" s="114"/>
      <c r="X16" s="114"/>
      <c r="Y16" s="114"/>
      <c r="Z16" s="114"/>
      <c r="AA16" s="114"/>
    </row>
    <row r="17" spans="1:27" s="115" customFormat="1" ht="14.25" customHeight="1">
      <c r="A17" s="175" t="s">
        <v>337</v>
      </c>
      <c r="B17" s="176">
        <f>VALUE(TRIM(LEFT('西春日井郡・岩倉市・江南市'!D42,2)))</f>
        <v>11</v>
      </c>
      <c r="C17" s="177">
        <f>'西春日井郡・岩倉市・江南市'!F42</f>
        <v>23000</v>
      </c>
      <c r="D17" s="178">
        <f>'西春日井郡・岩倉市・江南市'!G42</f>
        <v>0</v>
      </c>
      <c r="E17" s="179">
        <f>VALUE(TRIM(LEFT('西春日井郡・岩倉市・江南市'!I42,2)))</f>
        <v>4</v>
      </c>
      <c r="F17" s="177">
        <f>'西春日井郡・岩倉市・江南市'!K42</f>
        <v>3700</v>
      </c>
      <c r="G17" s="178">
        <f>'西春日井郡・岩倉市・江南市'!L42</f>
        <v>0</v>
      </c>
      <c r="H17" s="179">
        <f>VALUE(TRIM(LEFT('西春日井郡・岩倉市・江南市'!N42,2)))</f>
        <v>0</v>
      </c>
      <c r="I17" s="177">
        <f>'西春日井郡・岩倉市・江南市'!P42</f>
        <v>0</v>
      </c>
      <c r="J17" s="178">
        <f>'西春日井郡・岩倉市・江南市'!Q42</f>
        <v>0</v>
      </c>
      <c r="K17" s="179">
        <f>VALUE(TRIM(LEFT('西春日井郡・岩倉市・江南市'!S42,2)))</f>
        <v>2</v>
      </c>
      <c r="L17" s="177">
        <f>'西春日井郡・岩倉市・江南市'!U42</f>
        <v>950</v>
      </c>
      <c r="M17" s="178">
        <f>'西春日井郡・岩倉市・江南市'!V42</f>
        <v>0</v>
      </c>
      <c r="N17" s="179">
        <f>VALUE(TRIM(LEFT('西春日井郡・岩倉市・江南市'!X42,2)))</f>
        <v>0</v>
      </c>
      <c r="O17" s="177">
        <f>'西春日井郡・岩倉市・江南市'!Z42</f>
        <v>0</v>
      </c>
      <c r="P17" s="178">
        <f>'西春日井郡・岩倉市・江南市'!AA42</f>
        <v>0</v>
      </c>
      <c r="Q17" s="179">
        <f t="shared" si="0"/>
        <v>17</v>
      </c>
      <c r="R17" s="177">
        <f t="shared" si="1"/>
        <v>27650</v>
      </c>
      <c r="S17" s="178">
        <f t="shared" si="2"/>
        <v>0</v>
      </c>
      <c r="T17" s="120"/>
      <c r="U17" s="118"/>
      <c r="V17" s="114"/>
      <c r="W17" s="114"/>
      <c r="X17" s="114"/>
      <c r="Y17" s="114"/>
      <c r="Z17" s="114"/>
      <c r="AA17" s="114"/>
    </row>
    <row r="18" spans="1:27" s="115" customFormat="1" ht="14.25" customHeight="1">
      <c r="A18" s="175" t="s">
        <v>408</v>
      </c>
      <c r="B18" s="176">
        <f>VALUE(TRIM(LEFT('丹羽郡・犬山市'!D22,2)))</f>
        <v>6</v>
      </c>
      <c r="C18" s="177">
        <f>'丹羽郡・犬山市'!F22</f>
        <v>13600</v>
      </c>
      <c r="D18" s="178">
        <f>'丹羽郡・犬山市'!G22</f>
        <v>0</v>
      </c>
      <c r="E18" s="179">
        <f>VALUE(TRIM(LEFT('丹羽郡・犬山市'!I22,2)))</f>
        <v>1</v>
      </c>
      <c r="F18" s="177">
        <f>'丹羽郡・犬山市'!K22</f>
        <v>1400</v>
      </c>
      <c r="G18" s="178">
        <f>'丹羽郡・犬山市'!L22</f>
        <v>0</v>
      </c>
      <c r="H18" s="179">
        <f>VALUE(TRIM(LEFT('丹羽郡・犬山市'!N22,2)))</f>
        <v>0</v>
      </c>
      <c r="I18" s="177">
        <f>'丹羽郡・犬山市'!P22</f>
        <v>0</v>
      </c>
      <c r="J18" s="178">
        <f>'丹羽郡・犬山市'!Q22</f>
        <v>0</v>
      </c>
      <c r="K18" s="179">
        <f>VALUE(TRIM(LEFT('丹羽郡・犬山市'!S22,2)))</f>
        <v>0</v>
      </c>
      <c r="L18" s="177">
        <f>'丹羽郡・犬山市'!U22</f>
        <v>0</v>
      </c>
      <c r="M18" s="178">
        <f>'丹羽郡・犬山市'!V22</f>
        <v>0</v>
      </c>
      <c r="N18" s="179">
        <f>VALUE(TRIM(LEFT('丹羽郡・犬山市'!X22,2)))</f>
        <v>0</v>
      </c>
      <c r="O18" s="177">
        <f>'丹羽郡・犬山市'!Z22</f>
        <v>0</v>
      </c>
      <c r="P18" s="178">
        <f>'丹羽郡・犬山市'!AA22</f>
        <v>0</v>
      </c>
      <c r="Q18" s="179">
        <f t="shared" si="0"/>
        <v>7</v>
      </c>
      <c r="R18" s="177">
        <f t="shared" si="1"/>
        <v>15000</v>
      </c>
      <c r="S18" s="178">
        <f t="shared" si="2"/>
        <v>0</v>
      </c>
      <c r="T18" s="120"/>
      <c r="U18" s="118"/>
      <c r="V18" s="114"/>
      <c r="W18" s="114"/>
      <c r="X18" s="114"/>
      <c r="Y18" s="114"/>
      <c r="Z18" s="114"/>
      <c r="AA18" s="114"/>
    </row>
    <row r="19" spans="1:27" s="115" customFormat="1" ht="14.25" customHeight="1">
      <c r="A19" s="180" t="s">
        <v>370</v>
      </c>
      <c r="B19" s="176">
        <f>VALUE(TRIM(LEFT('丹羽郡・犬山市'!D43,2)))</f>
        <v>8</v>
      </c>
      <c r="C19" s="177">
        <f>'丹羽郡・犬山市'!F43</f>
        <v>17550</v>
      </c>
      <c r="D19" s="178">
        <f>'丹羽郡・犬山市'!G43</f>
        <v>0</v>
      </c>
      <c r="E19" s="179">
        <f>VALUE(TRIM(LEFT('丹羽郡・犬山市'!I43,2)))</f>
        <v>3</v>
      </c>
      <c r="F19" s="177">
        <f>'丹羽郡・犬山市'!K43</f>
        <v>3600</v>
      </c>
      <c r="G19" s="178">
        <f>'丹羽郡・犬山市'!L43</f>
        <v>0</v>
      </c>
      <c r="H19" s="179">
        <f>VALUE(TRIM(LEFT('丹羽郡・犬山市'!N43,2)))</f>
        <v>0</v>
      </c>
      <c r="I19" s="177">
        <f>'丹羽郡・犬山市'!P43</f>
        <v>0</v>
      </c>
      <c r="J19" s="178">
        <f>'丹羽郡・犬山市'!Q43</f>
        <v>0</v>
      </c>
      <c r="K19" s="179">
        <f>VALUE(TRIM(LEFT('丹羽郡・犬山市'!S43,2)))</f>
        <v>1</v>
      </c>
      <c r="L19" s="177">
        <f>'丹羽郡・犬山市'!U43</f>
        <v>650</v>
      </c>
      <c r="M19" s="178">
        <f>'丹羽郡・犬山市'!V43</f>
        <v>0</v>
      </c>
      <c r="N19" s="179">
        <f>VALUE(TRIM(LEFT('丹羽郡・犬山市'!X43,2)))</f>
        <v>0</v>
      </c>
      <c r="O19" s="177">
        <f>'丹羽郡・犬山市'!Z43</f>
        <v>0</v>
      </c>
      <c r="P19" s="178">
        <f>'丹羽郡・犬山市'!AA43</f>
        <v>0</v>
      </c>
      <c r="Q19" s="179">
        <f>SUM(B19+E19+H19+K19)</f>
        <v>12</v>
      </c>
      <c r="R19" s="177">
        <f>SUM(C19+O19+F19+I19+L19)</f>
        <v>21800</v>
      </c>
      <c r="S19" s="178">
        <f>SUM(D19,P19,G19,J19,M19)</f>
        <v>0</v>
      </c>
      <c r="T19" s="117"/>
      <c r="U19" s="118"/>
      <c r="V19" s="114"/>
      <c r="W19" s="114"/>
      <c r="X19" s="114"/>
      <c r="Y19" s="114"/>
      <c r="Z19" s="114"/>
      <c r="AA19" s="114"/>
    </row>
    <row r="20" spans="1:27" s="115" customFormat="1" ht="14.25" customHeight="1">
      <c r="A20" s="180" t="s">
        <v>454</v>
      </c>
      <c r="B20" s="176">
        <f>VALUE(TRIM(LEFT('小牧市'!D43,2)))</f>
        <v>17</v>
      </c>
      <c r="C20" s="177">
        <f>'小牧市'!F43</f>
        <v>35100</v>
      </c>
      <c r="D20" s="178">
        <f>'小牧市'!G43</f>
        <v>0</v>
      </c>
      <c r="E20" s="179">
        <f>VALUE(TRIM(LEFT('小牧市'!I43,2)))</f>
        <v>3</v>
      </c>
      <c r="F20" s="177">
        <f>'小牧市'!K43</f>
        <v>3350</v>
      </c>
      <c r="G20" s="178">
        <f>'小牧市'!L43</f>
        <v>0</v>
      </c>
      <c r="H20" s="179">
        <f>VALUE(TRIM(LEFT('小牧市'!N43,2)))</f>
        <v>0</v>
      </c>
      <c r="I20" s="177">
        <f>'小牧市'!P43</f>
        <v>0</v>
      </c>
      <c r="J20" s="178">
        <f>'小牧市'!Q43</f>
        <v>0</v>
      </c>
      <c r="K20" s="179">
        <f>VALUE(TRIM(LEFT('小牧市'!S43,2)))</f>
        <v>3</v>
      </c>
      <c r="L20" s="177">
        <f>'小牧市'!U43</f>
        <v>1800</v>
      </c>
      <c r="M20" s="178">
        <f>'小牧市'!V43</f>
        <v>0</v>
      </c>
      <c r="N20" s="179">
        <f>VALUE(TRIM(LEFT('小牧市'!X43,2)))</f>
        <v>0</v>
      </c>
      <c r="O20" s="177">
        <f>'小牧市'!Z43</f>
        <v>0</v>
      </c>
      <c r="P20" s="178">
        <f>'小牧市'!AA43</f>
        <v>0</v>
      </c>
      <c r="Q20" s="179">
        <f>SUM(B20+E20+H20+K20)</f>
        <v>23</v>
      </c>
      <c r="R20" s="177">
        <f>SUM(C20+O20+F20+I20+L20)</f>
        <v>40250</v>
      </c>
      <c r="S20" s="178">
        <f>SUM(D20,P20,G20,J20,M20)</f>
        <v>0</v>
      </c>
      <c r="T20" s="117"/>
      <c r="U20" s="118"/>
      <c r="V20" s="114"/>
      <c r="W20" s="114"/>
      <c r="X20" s="114"/>
      <c r="Y20" s="114"/>
      <c r="Z20" s="114"/>
      <c r="AA20" s="114"/>
    </row>
    <row r="21" spans="1:27" s="115" customFormat="1" ht="14.25" customHeight="1">
      <c r="A21" s="180" t="s">
        <v>520</v>
      </c>
      <c r="B21" s="176">
        <f>VALUE(TRIM(LEFT('春日井市'!D43,2)))</f>
        <v>25</v>
      </c>
      <c r="C21" s="177">
        <f>'春日井市'!F43</f>
        <v>70750</v>
      </c>
      <c r="D21" s="178">
        <f>'春日井市'!G43</f>
        <v>0</v>
      </c>
      <c r="E21" s="179">
        <f>VALUE(TRIM(LEFT('春日井市'!I43,2)))</f>
        <v>8</v>
      </c>
      <c r="F21" s="177">
        <f>'春日井市'!K43</f>
        <v>10250</v>
      </c>
      <c r="G21" s="178">
        <f>'春日井市'!L43</f>
        <v>0</v>
      </c>
      <c r="H21" s="179">
        <f>VALUE(TRIM(LEFT('春日井市'!N43,2)))</f>
        <v>2</v>
      </c>
      <c r="I21" s="177">
        <f>'春日井市'!P43</f>
        <v>2000</v>
      </c>
      <c r="J21" s="178">
        <f>'春日井市'!Q43</f>
        <v>0</v>
      </c>
      <c r="K21" s="179">
        <f>VALUE(TRIM(LEFT('春日井市'!S43,2)))</f>
        <v>6</v>
      </c>
      <c r="L21" s="177">
        <f>'春日井市'!U43</f>
        <v>3400</v>
      </c>
      <c r="M21" s="178">
        <f>'春日井市'!V43</f>
        <v>0</v>
      </c>
      <c r="N21" s="179">
        <f>VALUE(TRIM(LEFT('春日井市'!X43,2)))</f>
        <v>0</v>
      </c>
      <c r="O21" s="177">
        <f>'春日井市'!Z43</f>
        <v>0</v>
      </c>
      <c r="P21" s="178">
        <f>'春日井市'!AA43</f>
        <v>0</v>
      </c>
      <c r="Q21" s="179">
        <f>SUM(B21+E21+H21+K21)</f>
        <v>41</v>
      </c>
      <c r="R21" s="177">
        <f>SUM(C21+O21+F21+I21+L21)</f>
        <v>86400</v>
      </c>
      <c r="S21" s="178">
        <f>SUM(D21,P21,G21,J21,M21)</f>
        <v>0</v>
      </c>
      <c r="T21" s="117"/>
      <c r="U21" s="118"/>
      <c r="V21" s="114"/>
      <c r="W21" s="114"/>
      <c r="X21" s="114"/>
      <c r="Y21" s="114"/>
      <c r="Z21" s="114"/>
      <c r="AA21" s="114"/>
    </row>
    <row r="22" spans="1:27" s="115" customFormat="1" ht="14.25" customHeight="1">
      <c r="A22" s="180" t="s">
        <v>564</v>
      </c>
      <c r="B22" s="176">
        <f>VALUE(TRIM(LEFT('瀬戸市・尾張旭市'!D28,2)))</f>
        <v>16</v>
      </c>
      <c r="C22" s="177">
        <f>'瀬戸市・尾張旭市'!F28</f>
        <v>30300</v>
      </c>
      <c r="D22" s="178">
        <f>'瀬戸市・尾張旭市'!G28</f>
        <v>0</v>
      </c>
      <c r="E22" s="179">
        <f>VALUE(TRIM(LEFT('瀬戸市・尾張旭市'!I28,2)))</f>
        <v>3</v>
      </c>
      <c r="F22" s="177">
        <f>'瀬戸市・尾張旭市'!K28</f>
        <v>3650</v>
      </c>
      <c r="G22" s="178">
        <f>'瀬戸市・尾張旭市'!L28</f>
        <v>0</v>
      </c>
      <c r="H22" s="179">
        <f>VALUE(TRIM(LEFT('瀬戸市・尾張旭市'!N28,2)))</f>
        <v>1</v>
      </c>
      <c r="I22" s="177">
        <f>'瀬戸市・尾張旭市'!P28</f>
        <v>1700</v>
      </c>
      <c r="J22" s="178">
        <f>'瀬戸市・尾張旭市'!Q28</f>
        <v>0</v>
      </c>
      <c r="K22" s="179">
        <f>VALUE(TRIM(LEFT('瀬戸市・尾張旭市'!S28,2)))</f>
        <v>2</v>
      </c>
      <c r="L22" s="177">
        <f>'瀬戸市・尾張旭市'!U28</f>
        <v>950</v>
      </c>
      <c r="M22" s="178">
        <f>'瀬戸市・尾張旭市'!V28</f>
        <v>0</v>
      </c>
      <c r="N22" s="179">
        <f>VALUE(TRIM(LEFT('瀬戸市・尾張旭市'!X28,2)))</f>
        <v>0</v>
      </c>
      <c r="O22" s="177">
        <f>'瀬戸市・尾張旭市'!Z28</f>
        <v>0</v>
      </c>
      <c r="P22" s="178">
        <f>'瀬戸市・尾張旭市'!AA28</f>
        <v>0</v>
      </c>
      <c r="Q22" s="179">
        <f>SUM(B22+E22+H22+K22)</f>
        <v>22</v>
      </c>
      <c r="R22" s="177">
        <f>SUM(C22+O22+F22+I22+L22)</f>
        <v>36600</v>
      </c>
      <c r="S22" s="178">
        <f>SUM(D22,P22,G22,J22,M22)</f>
        <v>0</v>
      </c>
      <c r="T22" s="117"/>
      <c r="U22" s="118"/>
      <c r="V22" s="114"/>
      <c r="W22" s="114"/>
      <c r="X22" s="114"/>
      <c r="Y22" s="114"/>
      <c r="Z22" s="114"/>
      <c r="AA22" s="114"/>
    </row>
    <row r="23" spans="1:27" s="115" customFormat="1" ht="14.25" customHeight="1">
      <c r="A23" s="180" t="s">
        <v>565</v>
      </c>
      <c r="B23" s="176">
        <f>VALUE(TRIM(LEFT('瀬戸市・尾張旭市'!D43,2)))</f>
        <v>6</v>
      </c>
      <c r="C23" s="177">
        <f>'瀬戸市・尾張旭市'!F43</f>
        <v>19000</v>
      </c>
      <c r="D23" s="178">
        <f>'瀬戸市・尾張旭市'!G43</f>
        <v>0</v>
      </c>
      <c r="E23" s="179">
        <f>VALUE(TRIM(LEFT('瀬戸市・尾張旭市'!I43,2)))</f>
        <v>1</v>
      </c>
      <c r="F23" s="177">
        <f>'瀬戸市・尾張旭市'!K43</f>
        <v>3150</v>
      </c>
      <c r="G23" s="178">
        <f>'瀬戸市・尾張旭市'!L43</f>
        <v>0</v>
      </c>
      <c r="H23" s="179">
        <f>VALUE(TRIM(LEFT('瀬戸市・尾張旭市'!N43,2)))</f>
        <v>0</v>
      </c>
      <c r="I23" s="177">
        <f>'瀬戸市・尾張旭市'!P43</f>
        <v>0</v>
      </c>
      <c r="J23" s="178">
        <f>'瀬戸市・尾張旭市'!Q43</f>
        <v>0</v>
      </c>
      <c r="K23" s="179">
        <f>VALUE(TRIM(LEFT('瀬戸市・尾張旭市'!S43,2)))</f>
        <v>2</v>
      </c>
      <c r="L23" s="177">
        <f>'瀬戸市・尾張旭市'!U43</f>
        <v>800</v>
      </c>
      <c r="M23" s="178">
        <f>'瀬戸市・尾張旭市'!V43</f>
        <v>0</v>
      </c>
      <c r="N23" s="179">
        <f>VALUE(TRIM(LEFT('瀬戸市・尾張旭市'!X43,2)))</f>
        <v>0</v>
      </c>
      <c r="O23" s="177">
        <f>'瀬戸市・尾張旭市'!Z43</f>
        <v>0</v>
      </c>
      <c r="P23" s="178">
        <f>'瀬戸市・尾張旭市'!AA43</f>
        <v>0</v>
      </c>
      <c r="Q23" s="179">
        <f t="shared" si="0"/>
        <v>9</v>
      </c>
      <c r="R23" s="177">
        <f t="shared" si="1"/>
        <v>22950</v>
      </c>
      <c r="S23" s="178">
        <f t="shared" si="2"/>
        <v>0</v>
      </c>
      <c r="T23" s="117"/>
      <c r="U23" s="118"/>
      <c r="V23" s="114"/>
      <c r="W23" s="114"/>
      <c r="X23" s="114"/>
      <c r="Y23" s="114"/>
      <c r="Z23" s="114"/>
      <c r="AA23" s="114"/>
    </row>
    <row r="24" spans="1:27" s="115" customFormat="1" ht="14.25" customHeight="1">
      <c r="A24" s="180" t="s">
        <v>583</v>
      </c>
      <c r="B24" s="176">
        <f>VALUE(TRIM(LEFT('日進市・豊明市'!D23,2)))</f>
        <v>10</v>
      </c>
      <c r="C24" s="177">
        <f>'日進市・豊明市'!F23</f>
        <v>17450</v>
      </c>
      <c r="D24" s="178">
        <f>'日進市・豊明市'!G23</f>
        <v>0</v>
      </c>
      <c r="E24" s="179">
        <f>VALUE(TRIM(LEFT('日進市・豊明市'!I23,2)))</f>
        <v>3</v>
      </c>
      <c r="F24" s="177">
        <f>'日進市・豊明市'!K23</f>
        <v>3100</v>
      </c>
      <c r="G24" s="178">
        <f>'日進市・豊明市'!L23</f>
        <v>0</v>
      </c>
      <c r="H24" s="179">
        <f>VALUE(TRIM(LEFT('日進市・豊明市'!N23,2)))</f>
        <v>1</v>
      </c>
      <c r="I24" s="177">
        <f>'日進市・豊明市'!P23</f>
        <v>1150</v>
      </c>
      <c r="J24" s="178">
        <f>'日進市・豊明市'!Q23</f>
        <v>0</v>
      </c>
      <c r="K24" s="179">
        <f>VALUE(TRIM(LEFT('日進市・豊明市'!S23,2)))</f>
        <v>2</v>
      </c>
      <c r="L24" s="177">
        <f>'日進市・豊明市'!U23</f>
        <v>1000</v>
      </c>
      <c r="M24" s="178">
        <f>'日進市・豊明市'!V23</f>
        <v>0</v>
      </c>
      <c r="N24" s="179">
        <f>VALUE(TRIM(LEFT('日進市・豊明市'!X23,2)))</f>
        <v>0</v>
      </c>
      <c r="O24" s="177">
        <f>'日進市・豊明市'!Z23</f>
        <v>0</v>
      </c>
      <c r="P24" s="178">
        <f>'日進市・豊明市'!AA23</f>
        <v>0</v>
      </c>
      <c r="Q24" s="179">
        <f aca="true" t="shared" si="3" ref="Q24:Q29">SUM(B24+E24+H24+K24)</f>
        <v>16</v>
      </c>
      <c r="R24" s="177">
        <f aca="true" t="shared" si="4" ref="R24:R29">SUM(C24+O24+F24+I24+L24)</f>
        <v>22700</v>
      </c>
      <c r="S24" s="178">
        <f aca="true" t="shared" si="5" ref="S24:S29">SUM(D24,P24,G24,J24,M24)</f>
        <v>0</v>
      </c>
      <c r="T24" s="117"/>
      <c r="U24" s="118"/>
      <c r="V24" s="114"/>
      <c r="W24" s="114"/>
      <c r="X24" s="114"/>
      <c r="Y24" s="114"/>
      <c r="Z24" s="114"/>
      <c r="AA24" s="114"/>
    </row>
    <row r="25" spans="1:27" s="115" customFormat="1" ht="14.25" customHeight="1">
      <c r="A25" s="180" t="s">
        <v>584</v>
      </c>
      <c r="B25" s="176">
        <f>VALUE(TRIM(LEFT('日進市・豊明市'!D43,2)))</f>
        <v>6</v>
      </c>
      <c r="C25" s="177">
        <f>'日進市・豊明市'!F43</f>
        <v>16000</v>
      </c>
      <c r="D25" s="178">
        <f>'日進市・豊明市'!G43</f>
        <v>0</v>
      </c>
      <c r="E25" s="179">
        <f>VALUE(TRIM(LEFT('日進市・豊明市'!I43,2)))</f>
        <v>2</v>
      </c>
      <c r="F25" s="177">
        <f>'日進市・豊明市'!K43</f>
        <v>2000</v>
      </c>
      <c r="G25" s="178">
        <f>'日進市・豊明市'!L43</f>
        <v>0</v>
      </c>
      <c r="H25" s="179">
        <f>VALUE(TRIM(LEFT('日進市・豊明市'!N43,2)))</f>
        <v>0</v>
      </c>
      <c r="I25" s="177">
        <f>'日進市・豊明市'!P43</f>
        <v>0</v>
      </c>
      <c r="J25" s="178">
        <f>'日進市・豊明市'!Q43</f>
        <v>0</v>
      </c>
      <c r="K25" s="179">
        <f>VALUE(TRIM(LEFT('日進市・豊明市'!S43,2)))</f>
        <v>2</v>
      </c>
      <c r="L25" s="177">
        <f>'日進市・豊明市'!U43</f>
        <v>500</v>
      </c>
      <c r="M25" s="178">
        <f>'日進市・豊明市'!V43</f>
        <v>0</v>
      </c>
      <c r="N25" s="179">
        <f>VALUE(TRIM(LEFT('日進市・豊明市'!X43,2)))</f>
        <v>0</v>
      </c>
      <c r="O25" s="177">
        <f>'日進市・豊明市'!Z43</f>
        <v>0</v>
      </c>
      <c r="P25" s="178">
        <f>'日進市・豊明市'!AA43</f>
        <v>0</v>
      </c>
      <c r="Q25" s="179">
        <f t="shared" si="3"/>
        <v>10</v>
      </c>
      <c r="R25" s="177">
        <f t="shared" si="4"/>
        <v>18500</v>
      </c>
      <c r="S25" s="178">
        <f t="shared" si="5"/>
        <v>0</v>
      </c>
      <c r="T25" s="117"/>
      <c r="U25" s="118"/>
      <c r="V25" s="114"/>
      <c r="W25" s="114"/>
      <c r="X25" s="114"/>
      <c r="Y25" s="114"/>
      <c r="Z25" s="114"/>
      <c r="AA25" s="114"/>
    </row>
    <row r="26" spans="1:27" s="115" customFormat="1" ht="14.25" customHeight="1">
      <c r="A26" s="180" t="s">
        <v>630</v>
      </c>
      <c r="B26" s="176">
        <f>VALUE(TRIM(LEFT('長久手市・愛知郡'!D23,2)))</f>
        <v>4</v>
      </c>
      <c r="C26" s="177">
        <f>'長久手市・愛知郡'!F23</f>
        <v>10300</v>
      </c>
      <c r="D26" s="178">
        <f>'長久手市・愛知郡'!G23</f>
        <v>0</v>
      </c>
      <c r="E26" s="179">
        <f>VALUE(TRIM(LEFT('長久手市・愛知郡'!I23,2)))</f>
        <v>1</v>
      </c>
      <c r="F26" s="177">
        <f>'長久手市・愛知郡'!K23</f>
        <v>1950</v>
      </c>
      <c r="G26" s="178">
        <f>'長久手市・愛知郡'!L23</f>
        <v>0</v>
      </c>
      <c r="H26" s="179">
        <f>VALUE(TRIM(LEFT('長久手市・愛知郡'!N23,2)))</f>
        <v>0</v>
      </c>
      <c r="I26" s="177">
        <f>'長久手市・愛知郡'!P23</f>
        <v>0</v>
      </c>
      <c r="J26" s="178">
        <f>'長久手市・愛知郡'!Q23</f>
        <v>0</v>
      </c>
      <c r="K26" s="179">
        <f>VALUE(TRIM(LEFT('長久手市・愛知郡'!S23,2)))</f>
        <v>1</v>
      </c>
      <c r="L26" s="177">
        <f>'長久手市・愛知郡'!U23</f>
        <v>650</v>
      </c>
      <c r="M26" s="178">
        <f>'長久手市・愛知郡'!V23</f>
        <v>0</v>
      </c>
      <c r="N26" s="179">
        <f>VALUE(TRIM(LEFT('長久手市・愛知郡'!X23,2)))</f>
        <v>0</v>
      </c>
      <c r="O26" s="177">
        <f>'長久手市・愛知郡'!Z23</f>
        <v>0</v>
      </c>
      <c r="P26" s="178">
        <f>'長久手市・愛知郡'!AA23</f>
        <v>0</v>
      </c>
      <c r="Q26" s="179">
        <f t="shared" si="3"/>
        <v>6</v>
      </c>
      <c r="R26" s="177">
        <f t="shared" si="4"/>
        <v>12900</v>
      </c>
      <c r="S26" s="178">
        <f t="shared" si="5"/>
        <v>0</v>
      </c>
      <c r="T26" s="117"/>
      <c r="U26" s="118"/>
      <c r="V26" s="114"/>
      <c r="W26" s="114"/>
      <c r="X26" s="114"/>
      <c r="Y26" s="114"/>
      <c r="Z26" s="114"/>
      <c r="AA26" s="114"/>
    </row>
    <row r="27" spans="1:27" s="115" customFormat="1" ht="14.25" customHeight="1">
      <c r="A27" s="180" t="s">
        <v>631</v>
      </c>
      <c r="B27" s="176">
        <f>VALUE(TRIM(LEFT('長久手市・愛知郡'!D43,2)))</f>
        <v>5</v>
      </c>
      <c r="C27" s="177">
        <f>'長久手市・愛知郡'!F43</f>
        <v>9450</v>
      </c>
      <c r="D27" s="178">
        <f>'長久手市・愛知郡'!G43</f>
        <v>0</v>
      </c>
      <c r="E27" s="179">
        <f>VALUE(TRIM(LEFT('長久手市・愛知郡'!I43,2)))</f>
        <v>1</v>
      </c>
      <c r="F27" s="177">
        <f>'長久手市・愛知郡'!K43</f>
        <v>1350</v>
      </c>
      <c r="G27" s="178">
        <f>'長久手市・愛知郡'!L43</f>
        <v>0</v>
      </c>
      <c r="H27" s="179">
        <f>VALUE(TRIM(LEFT('長久手市・愛知郡'!N43,2)))</f>
        <v>0</v>
      </c>
      <c r="I27" s="177">
        <f>'長久手市・愛知郡'!P43</f>
        <v>0</v>
      </c>
      <c r="J27" s="178">
        <f>'長久手市・愛知郡'!Q43</f>
        <v>0</v>
      </c>
      <c r="K27" s="179">
        <f>VALUE(TRIM(LEFT('長久手市・愛知郡'!S43,2)))</f>
        <v>1</v>
      </c>
      <c r="L27" s="177">
        <f>'長久手市・愛知郡'!U43</f>
        <v>400</v>
      </c>
      <c r="M27" s="178">
        <f>'長久手市・愛知郡'!V43</f>
        <v>0</v>
      </c>
      <c r="N27" s="179">
        <f>VALUE(TRIM(LEFT('長久手市・愛知郡'!X43,2)))</f>
        <v>0</v>
      </c>
      <c r="O27" s="177">
        <f>'長久手市・愛知郡'!Z43</f>
        <v>0</v>
      </c>
      <c r="P27" s="178">
        <f>'長久手市・愛知郡'!AA43</f>
        <v>0</v>
      </c>
      <c r="Q27" s="179">
        <f t="shared" si="3"/>
        <v>7</v>
      </c>
      <c r="R27" s="177">
        <f t="shared" si="4"/>
        <v>11200</v>
      </c>
      <c r="S27" s="178">
        <f t="shared" si="5"/>
        <v>0</v>
      </c>
      <c r="T27" s="117"/>
      <c r="U27" s="118"/>
      <c r="V27" s="114"/>
      <c r="W27" s="114"/>
      <c r="X27" s="114"/>
      <c r="Y27" s="114"/>
      <c r="Z27" s="114"/>
      <c r="AA27" s="114"/>
    </row>
    <row r="28" spans="1:27" s="115" customFormat="1" ht="14.25" customHeight="1">
      <c r="A28" s="180" t="s">
        <v>667</v>
      </c>
      <c r="B28" s="176">
        <f>VALUE(TRIM(LEFT('大府市・東海市'!D23,2)))</f>
        <v>7</v>
      </c>
      <c r="C28" s="177">
        <f>'大府市・東海市'!F23</f>
        <v>18400</v>
      </c>
      <c r="D28" s="178">
        <f>'大府市・東海市'!G23</f>
        <v>0</v>
      </c>
      <c r="E28" s="179">
        <f>VALUE(TRIM(LEFT('大府市・東海市'!I23,2)))</f>
        <v>2</v>
      </c>
      <c r="F28" s="177">
        <f>'大府市・東海市'!K23</f>
        <v>2550</v>
      </c>
      <c r="G28" s="178">
        <f>'大府市・東海市'!L23</f>
        <v>0</v>
      </c>
      <c r="H28" s="179">
        <f>VALUE(TRIM(LEFT('大府市・東海市'!N23,2)))</f>
        <v>0</v>
      </c>
      <c r="I28" s="177">
        <f>'大府市・東海市'!P23</f>
        <v>0</v>
      </c>
      <c r="J28" s="178">
        <f>'大府市・東海市'!Q23</f>
        <v>0</v>
      </c>
      <c r="K28" s="179">
        <f>VALUE(TRIM(LEFT('大府市・東海市'!S23,2)))</f>
        <v>1</v>
      </c>
      <c r="L28" s="177">
        <f>'大府市・東海市'!U23</f>
        <v>800</v>
      </c>
      <c r="M28" s="178">
        <f>'大府市・東海市'!V23</f>
        <v>0</v>
      </c>
      <c r="N28" s="179">
        <f>VALUE(TRIM(LEFT('大府市・東海市'!X23,2)))</f>
        <v>0</v>
      </c>
      <c r="O28" s="177">
        <f>'大府市・東海市'!Z23</f>
        <v>0</v>
      </c>
      <c r="P28" s="178">
        <f>'大府市・東海市'!AA23</f>
        <v>0</v>
      </c>
      <c r="Q28" s="179">
        <f t="shared" si="3"/>
        <v>10</v>
      </c>
      <c r="R28" s="177">
        <f t="shared" si="4"/>
        <v>21750</v>
      </c>
      <c r="S28" s="178">
        <f t="shared" si="5"/>
        <v>0</v>
      </c>
      <c r="T28" s="117"/>
      <c r="U28" s="118"/>
      <c r="V28" s="114"/>
      <c r="W28" s="114"/>
      <c r="X28" s="114"/>
      <c r="Y28" s="114"/>
      <c r="Z28" s="114"/>
      <c r="AA28" s="114"/>
    </row>
    <row r="29" spans="1:27" s="115" customFormat="1" ht="14.25" customHeight="1">
      <c r="A29" s="180" t="s">
        <v>668</v>
      </c>
      <c r="B29" s="176">
        <f>VALUE(TRIM(LEFT('大府市・東海市'!D43,2)))</f>
        <v>11</v>
      </c>
      <c r="C29" s="177">
        <f>'大府市・東海市'!F43</f>
        <v>21750</v>
      </c>
      <c r="D29" s="178">
        <f>'大府市・東海市'!G43</f>
        <v>0</v>
      </c>
      <c r="E29" s="179">
        <f>VALUE(TRIM(LEFT('大府市・東海市'!I43,2)))</f>
        <v>3</v>
      </c>
      <c r="F29" s="177">
        <f>'大府市・東海市'!K43</f>
        <v>3000</v>
      </c>
      <c r="G29" s="178">
        <f>'大府市・東海市'!L43</f>
        <v>0</v>
      </c>
      <c r="H29" s="179">
        <f>VALUE(TRIM(LEFT('大府市・東海市'!N43,2)))</f>
        <v>1</v>
      </c>
      <c r="I29" s="177">
        <f>'大府市・東海市'!P43</f>
        <v>150</v>
      </c>
      <c r="J29" s="178">
        <f>'大府市・東海市'!Q43</f>
        <v>0</v>
      </c>
      <c r="K29" s="179">
        <f>VALUE(TRIM(LEFT('大府市・東海市'!S43,2)))</f>
        <v>4</v>
      </c>
      <c r="L29" s="177">
        <f>'大府市・東海市'!U43</f>
        <v>1500</v>
      </c>
      <c r="M29" s="178">
        <f>'大府市・東海市'!V43</f>
        <v>0</v>
      </c>
      <c r="N29" s="179">
        <f>VALUE(TRIM(LEFT('大府市・東海市'!X43,2)))</f>
        <v>0</v>
      </c>
      <c r="O29" s="177">
        <f>'大府市・東海市'!Z43</f>
        <v>0</v>
      </c>
      <c r="P29" s="178">
        <f>'大府市・東海市'!AA43</f>
        <v>0</v>
      </c>
      <c r="Q29" s="179">
        <f t="shared" si="3"/>
        <v>19</v>
      </c>
      <c r="R29" s="177">
        <f t="shared" si="4"/>
        <v>26400</v>
      </c>
      <c r="S29" s="178">
        <f t="shared" si="5"/>
        <v>0</v>
      </c>
      <c r="T29" s="117"/>
      <c r="U29" s="118"/>
      <c r="V29" s="114"/>
      <c r="W29" s="114"/>
      <c r="X29" s="114"/>
      <c r="Y29" s="114"/>
      <c r="Z29" s="114"/>
      <c r="AA29" s="114"/>
    </row>
    <row r="30" spans="1:27" s="115" customFormat="1" ht="14.25" customHeight="1">
      <c r="A30" s="180" t="s">
        <v>715</v>
      </c>
      <c r="B30" s="176">
        <f>VALUE(TRIM(LEFT('知多市・半田市'!D23,2)))</f>
        <v>9</v>
      </c>
      <c r="C30" s="177">
        <f>'知多市・半田市'!F23</f>
        <v>20450</v>
      </c>
      <c r="D30" s="178">
        <f>'知多市・半田市'!G23</f>
        <v>0</v>
      </c>
      <c r="E30" s="179">
        <f>VALUE(TRIM(LEFT('知多市・半田市'!I23,2)))</f>
        <v>3</v>
      </c>
      <c r="F30" s="177">
        <f>'知多市・半田市'!K23</f>
        <v>3350</v>
      </c>
      <c r="G30" s="178">
        <f>'知多市・半田市'!L23</f>
        <v>0</v>
      </c>
      <c r="H30" s="179">
        <f>VALUE(TRIM(LEFT('知多市・半田市'!N23,2)))</f>
        <v>0</v>
      </c>
      <c r="I30" s="177">
        <f>'知多市・半田市'!P23</f>
        <v>0</v>
      </c>
      <c r="J30" s="178">
        <f>'知多市・半田市'!Q23</f>
        <v>0</v>
      </c>
      <c r="K30" s="179">
        <f>VALUE(TRIM(LEFT('知多市・半田市'!S23,2)))</f>
        <v>1</v>
      </c>
      <c r="L30" s="177">
        <f>'知多市・半田市'!U23</f>
        <v>700</v>
      </c>
      <c r="M30" s="178">
        <f>'知多市・半田市'!V23</f>
        <v>0</v>
      </c>
      <c r="N30" s="179">
        <f>VALUE(TRIM(LEFT('知多市・半田市'!X23,2)))</f>
        <v>0</v>
      </c>
      <c r="O30" s="177">
        <f>'知多市・半田市'!Z23</f>
        <v>0</v>
      </c>
      <c r="P30" s="178">
        <f>'知多市・半田市'!AA23</f>
        <v>0</v>
      </c>
      <c r="Q30" s="179">
        <f t="shared" si="0"/>
        <v>13</v>
      </c>
      <c r="R30" s="177">
        <f t="shared" si="1"/>
        <v>24500</v>
      </c>
      <c r="S30" s="178">
        <f t="shared" si="2"/>
        <v>0</v>
      </c>
      <c r="T30" s="117"/>
      <c r="U30" s="118"/>
      <c r="V30" s="114"/>
      <c r="W30" s="114"/>
      <c r="X30" s="114"/>
      <c r="Y30" s="114"/>
      <c r="Z30" s="114"/>
      <c r="AA30" s="114"/>
    </row>
    <row r="31" spans="1:27" s="115" customFormat="1" ht="14.25" customHeight="1">
      <c r="A31" s="180" t="s">
        <v>716</v>
      </c>
      <c r="B31" s="176">
        <f>VALUE(TRIM(LEFT('知多市・半田市'!D43,2)))</f>
        <v>13</v>
      </c>
      <c r="C31" s="177">
        <f>'知多市・半田市'!F43</f>
        <v>27450</v>
      </c>
      <c r="D31" s="178">
        <f>'知多市・半田市'!G43</f>
        <v>0</v>
      </c>
      <c r="E31" s="179">
        <f>VALUE(TRIM(LEFT('知多市・半田市'!I43,2)))</f>
        <v>4</v>
      </c>
      <c r="F31" s="177">
        <f>'知多市・半田市'!K43</f>
        <v>2900</v>
      </c>
      <c r="G31" s="178">
        <f>'知多市・半田市'!L43</f>
        <v>0</v>
      </c>
      <c r="H31" s="179">
        <f>VALUE(TRIM(LEFT('知多市・半田市'!N43,2)))</f>
        <v>1</v>
      </c>
      <c r="I31" s="177">
        <f>'知多市・半田市'!P43</f>
        <v>1450</v>
      </c>
      <c r="J31" s="178">
        <f>'知多市・半田市'!Q43</f>
        <v>0</v>
      </c>
      <c r="K31" s="179">
        <f>VALUE(TRIM(LEFT('知多市・半田市'!S43,2)))</f>
        <v>3</v>
      </c>
      <c r="L31" s="177">
        <f>'知多市・半田市'!U43</f>
        <v>1300</v>
      </c>
      <c r="M31" s="178">
        <f>'知多市・半田市'!V43</f>
        <v>0</v>
      </c>
      <c r="N31" s="179">
        <f>VALUE(TRIM(LEFT('知多市・半田市'!X43,2)))</f>
        <v>0</v>
      </c>
      <c r="O31" s="177">
        <f>'知多市・半田市'!Z43</f>
        <v>0</v>
      </c>
      <c r="P31" s="178">
        <f>'知多市・半田市'!AA43</f>
        <v>0</v>
      </c>
      <c r="Q31" s="179">
        <f>SUM(B31+E31+H31+K31)</f>
        <v>21</v>
      </c>
      <c r="R31" s="177">
        <f>SUM(C31+O31+F31+I31+L31)</f>
        <v>33100</v>
      </c>
      <c r="S31" s="178">
        <f>SUM(D31,P31,G31,J31,M31)</f>
        <v>0</v>
      </c>
      <c r="T31" s="117"/>
      <c r="U31" s="118"/>
      <c r="V31" s="114"/>
      <c r="W31" s="114"/>
      <c r="X31" s="114"/>
      <c r="Y31" s="114"/>
      <c r="Z31" s="114"/>
      <c r="AA31" s="114"/>
    </row>
    <row r="32" spans="1:27" s="115" customFormat="1" ht="14.25" customHeight="1">
      <c r="A32" s="180" t="s">
        <v>772</v>
      </c>
      <c r="B32" s="176">
        <f>VALUE(TRIM(LEFT('常滑市・知多郡'!D18,2)))</f>
        <v>5</v>
      </c>
      <c r="C32" s="177">
        <f>'常滑市・知多郡'!F18</f>
        <v>13000</v>
      </c>
      <c r="D32" s="178">
        <f>'常滑市・知多郡'!G18</f>
        <v>0</v>
      </c>
      <c r="E32" s="179">
        <f>VALUE(TRIM(LEFT('常滑市・知多郡'!I18,2)))</f>
        <v>1</v>
      </c>
      <c r="F32" s="177">
        <f>'常滑市・知多郡'!K18</f>
        <v>700</v>
      </c>
      <c r="G32" s="178">
        <f>'常滑市・知多郡'!L18</f>
        <v>0</v>
      </c>
      <c r="H32" s="179">
        <f>VALUE(TRIM(LEFT('常滑市・知多郡'!N18,2)))</f>
        <v>0</v>
      </c>
      <c r="I32" s="177">
        <f>'常滑市・知多郡'!P18</f>
        <v>0</v>
      </c>
      <c r="J32" s="178">
        <f>'常滑市・知多郡'!Q18</f>
        <v>0</v>
      </c>
      <c r="K32" s="179">
        <f>VALUE(TRIM(LEFT('常滑市・知多郡'!S18,2)))</f>
        <v>0</v>
      </c>
      <c r="L32" s="177">
        <f>'常滑市・知多郡'!U18</f>
        <v>0</v>
      </c>
      <c r="M32" s="178">
        <f>'常滑市・知多郡'!V18</f>
        <v>0</v>
      </c>
      <c r="N32" s="179">
        <f>VALUE(TRIM(LEFT('常滑市・知多郡'!X18,2)))</f>
        <v>0</v>
      </c>
      <c r="O32" s="177">
        <f>'常滑市・知多郡'!Z18</f>
        <v>0</v>
      </c>
      <c r="P32" s="178">
        <f>'常滑市・知多郡'!AA18</f>
        <v>0</v>
      </c>
      <c r="Q32" s="179">
        <f>SUM(B32+E32+H32+K32)</f>
        <v>6</v>
      </c>
      <c r="R32" s="177">
        <f>SUM(C32+O32+F32+I32+L32)</f>
        <v>13700</v>
      </c>
      <c r="S32" s="178">
        <f>SUM(D32,P32,G32,J32,M32)</f>
        <v>0</v>
      </c>
      <c r="T32" s="117"/>
      <c r="U32" s="118"/>
      <c r="V32" s="114"/>
      <c r="W32" s="114"/>
      <c r="X32" s="114"/>
      <c r="Y32" s="114"/>
      <c r="Z32" s="114"/>
      <c r="AA32" s="114"/>
    </row>
    <row r="33" spans="1:27" s="115" customFormat="1" ht="14.25" customHeight="1">
      <c r="A33" s="180" t="s">
        <v>838</v>
      </c>
      <c r="B33" s="176">
        <f>VALUE(TRIM(LEFT('常滑市・知多郡'!D43,2)))</f>
        <v>16</v>
      </c>
      <c r="C33" s="177">
        <f>'常滑市・知多郡'!F43</f>
        <v>35900</v>
      </c>
      <c r="D33" s="178">
        <f>'常滑市・知多郡'!G43</f>
        <v>0</v>
      </c>
      <c r="E33" s="179">
        <f>VALUE(TRIM(LEFT('常滑市・知多郡'!I43,2)))</f>
        <v>6</v>
      </c>
      <c r="F33" s="177">
        <f>'常滑市・知多郡'!K43</f>
        <v>3750</v>
      </c>
      <c r="G33" s="178">
        <f>'常滑市・知多郡'!L43</f>
        <v>0</v>
      </c>
      <c r="H33" s="179">
        <f>VALUE(TRIM(LEFT('常滑市・知多郡'!N43,2)))</f>
        <v>0</v>
      </c>
      <c r="I33" s="177">
        <f>'常滑市・知多郡'!P43</f>
        <v>0</v>
      </c>
      <c r="J33" s="178">
        <f>'常滑市・知多郡'!Q43</f>
        <v>0</v>
      </c>
      <c r="K33" s="179">
        <f>VALUE(TRIM(LEFT('常滑市・知多郡'!S43,2)))</f>
        <v>4</v>
      </c>
      <c r="L33" s="177">
        <f>'常滑市・知多郡'!U43</f>
        <v>650</v>
      </c>
      <c r="M33" s="178">
        <f>'常滑市・知多郡'!V43</f>
        <v>0</v>
      </c>
      <c r="N33" s="179">
        <f>VALUE(TRIM(LEFT('常滑市・知多郡'!X43,2)))</f>
        <v>0</v>
      </c>
      <c r="O33" s="177">
        <f>'常滑市・知多郡'!Z43</f>
        <v>0</v>
      </c>
      <c r="P33" s="178">
        <f>'常滑市・知多郡'!AA43</f>
        <v>0</v>
      </c>
      <c r="Q33" s="179">
        <f>SUM(B33+E33+H33+K33)</f>
        <v>26</v>
      </c>
      <c r="R33" s="177">
        <f>SUM(C33+O33+F33+I33+L33)</f>
        <v>40300</v>
      </c>
      <c r="S33" s="178">
        <f>SUM(D33,P33,G33,J33,M33)</f>
        <v>0</v>
      </c>
      <c r="T33" s="117"/>
      <c r="U33" s="118"/>
      <c r="V33" s="114"/>
      <c r="W33" s="114"/>
      <c r="X33" s="114"/>
      <c r="Y33" s="114"/>
      <c r="Z33" s="114"/>
      <c r="AA33" s="114"/>
    </row>
    <row r="34" spans="1:27" s="115" customFormat="1" ht="14.25" customHeight="1">
      <c r="A34" s="181" t="s">
        <v>26</v>
      </c>
      <c r="B34" s="182">
        <f aca="true" t="shared" si="6" ref="B34:S34">SUM(B6:B33)</f>
        <v>263</v>
      </c>
      <c r="C34" s="183">
        <f t="shared" si="6"/>
        <v>647900</v>
      </c>
      <c r="D34" s="184">
        <f t="shared" si="6"/>
        <v>0</v>
      </c>
      <c r="E34" s="185">
        <f t="shared" si="6"/>
        <v>74</v>
      </c>
      <c r="F34" s="183">
        <f t="shared" si="6"/>
        <v>77150</v>
      </c>
      <c r="G34" s="184">
        <f t="shared" si="6"/>
        <v>0</v>
      </c>
      <c r="H34" s="185">
        <f t="shared" si="6"/>
        <v>21</v>
      </c>
      <c r="I34" s="183">
        <f t="shared" si="6"/>
        <v>14900</v>
      </c>
      <c r="J34" s="184">
        <f t="shared" si="6"/>
        <v>0</v>
      </c>
      <c r="K34" s="185">
        <f t="shared" si="6"/>
        <v>54</v>
      </c>
      <c r="L34" s="183">
        <f t="shared" si="6"/>
        <v>27650</v>
      </c>
      <c r="M34" s="184">
        <f t="shared" si="6"/>
        <v>0</v>
      </c>
      <c r="N34" s="182">
        <f t="shared" si="6"/>
        <v>0</v>
      </c>
      <c r="O34" s="183">
        <f t="shared" si="6"/>
        <v>0</v>
      </c>
      <c r="P34" s="184">
        <f t="shared" si="6"/>
        <v>0</v>
      </c>
      <c r="Q34" s="182">
        <f t="shared" si="6"/>
        <v>412</v>
      </c>
      <c r="R34" s="183">
        <f t="shared" si="6"/>
        <v>767600</v>
      </c>
      <c r="S34" s="184">
        <f t="shared" si="6"/>
        <v>0</v>
      </c>
      <c r="T34" s="332"/>
      <c r="U34" s="334"/>
      <c r="V34" s="114"/>
      <c r="W34" s="114"/>
      <c r="X34" s="114"/>
      <c r="Y34" s="114"/>
      <c r="Z34" s="114"/>
      <c r="AA34" s="114"/>
    </row>
    <row r="35" spans="1:20" s="115" customFormat="1" ht="14.25" customHeight="1">
      <c r="A35" s="186"/>
      <c r="B35" s="186"/>
      <c r="C35" s="186"/>
      <c r="D35" s="186"/>
      <c r="E35" s="186"/>
      <c r="F35" s="186"/>
      <c r="G35" s="186"/>
      <c r="H35" s="186"/>
      <c r="I35" s="186"/>
      <c r="J35" s="186"/>
      <c r="K35" s="186"/>
      <c r="L35" s="186"/>
      <c r="M35" s="186"/>
      <c r="N35" s="186"/>
      <c r="O35" s="186"/>
      <c r="P35" s="186"/>
      <c r="Q35" s="186"/>
      <c r="R35" s="186"/>
      <c r="S35" s="186"/>
      <c r="T35" s="113"/>
    </row>
    <row r="36" spans="1:21" s="115" customFormat="1" ht="14.25" customHeight="1">
      <c r="A36" s="187" t="s">
        <v>30</v>
      </c>
      <c r="B36" s="335" t="s">
        <v>6</v>
      </c>
      <c r="C36" s="336"/>
      <c r="D36" s="337"/>
      <c r="E36" s="336" t="s">
        <v>7</v>
      </c>
      <c r="F36" s="336"/>
      <c r="G36" s="337"/>
      <c r="H36" s="335" t="s">
        <v>8</v>
      </c>
      <c r="I36" s="336"/>
      <c r="J36" s="337"/>
      <c r="K36" s="335" t="s">
        <v>9</v>
      </c>
      <c r="L36" s="336"/>
      <c r="M36" s="337"/>
      <c r="N36" s="335"/>
      <c r="O36" s="336"/>
      <c r="P36" s="337"/>
      <c r="Q36" s="335" t="s">
        <v>10</v>
      </c>
      <c r="R36" s="336"/>
      <c r="S36" s="337"/>
      <c r="T36" s="332" t="s">
        <v>11</v>
      </c>
      <c r="U36" s="334"/>
    </row>
    <row r="37" spans="1:21" s="115" customFormat="1" ht="14.25" customHeight="1">
      <c r="A37" s="311" t="s">
        <v>25</v>
      </c>
      <c r="B37" s="188">
        <v>258</v>
      </c>
      <c r="C37" s="189">
        <v>531150</v>
      </c>
      <c r="D37" s="190">
        <v>0</v>
      </c>
      <c r="E37" s="191">
        <v>64</v>
      </c>
      <c r="F37" s="192">
        <v>70950</v>
      </c>
      <c r="G37" s="193">
        <v>0</v>
      </c>
      <c r="H37" s="194">
        <v>24</v>
      </c>
      <c r="I37" s="192">
        <v>9400</v>
      </c>
      <c r="J37" s="193">
        <v>0</v>
      </c>
      <c r="K37" s="194">
        <v>65</v>
      </c>
      <c r="L37" s="192">
        <v>36500</v>
      </c>
      <c r="M37" s="193">
        <v>0</v>
      </c>
      <c r="N37" s="194">
        <v>0</v>
      </c>
      <c r="O37" s="192">
        <v>0</v>
      </c>
      <c r="P37" s="193">
        <v>0</v>
      </c>
      <c r="Q37" s="194">
        <v>411</v>
      </c>
      <c r="R37" s="192">
        <v>648000</v>
      </c>
      <c r="S37" s="193">
        <v>0</v>
      </c>
      <c r="T37" s="120"/>
      <c r="U37" s="121"/>
    </row>
    <row r="38" spans="1:21" s="115" customFormat="1" ht="14.25" customHeight="1">
      <c r="A38" s="312" t="s">
        <v>27</v>
      </c>
      <c r="B38" s="195">
        <f>SUM(B34)</f>
        <v>263</v>
      </c>
      <c r="C38" s="196">
        <f aca="true" t="shared" si="7" ref="C38:S38">SUM(C34)</f>
        <v>647900</v>
      </c>
      <c r="D38" s="197">
        <f t="shared" si="7"/>
        <v>0</v>
      </c>
      <c r="E38" s="198">
        <f t="shared" si="7"/>
        <v>74</v>
      </c>
      <c r="F38" s="196">
        <f t="shared" si="7"/>
        <v>77150</v>
      </c>
      <c r="G38" s="197">
        <f t="shared" si="7"/>
        <v>0</v>
      </c>
      <c r="H38" s="199">
        <f t="shared" si="7"/>
        <v>21</v>
      </c>
      <c r="I38" s="196">
        <f t="shared" si="7"/>
        <v>14900</v>
      </c>
      <c r="J38" s="197">
        <f t="shared" si="7"/>
        <v>0</v>
      </c>
      <c r="K38" s="199">
        <f t="shared" si="7"/>
        <v>54</v>
      </c>
      <c r="L38" s="196">
        <f t="shared" si="7"/>
        <v>27650</v>
      </c>
      <c r="M38" s="197">
        <f t="shared" si="7"/>
        <v>0</v>
      </c>
      <c r="N38" s="199">
        <f t="shared" si="7"/>
        <v>0</v>
      </c>
      <c r="O38" s="196">
        <f t="shared" si="7"/>
        <v>0</v>
      </c>
      <c r="P38" s="197">
        <f t="shared" si="7"/>
        <v>0</v>
      </c>
      <c r="Q38" s="199">
        <f t="shared" si="7"/>
        <v>412</v>
      </c>
      <c r="R38" s="196">
        <f t="shared" si="7"/>
        <v>767600</v>
      </c>
      <c r="S38" s="197">
        <f t="shared" si="7"/>
        <v>0</v>
      </c>
      <c r="T38" s="120"/>
      <c r="U38" s="121"/>
    </row>
    <row r="39" spans="1:21" s="115" customFormat="1" ht="14.25" customHeight="1">
      <c r="A39" s="313" t="s">
        <v>28</v>
      </c>
      <c r="B39" s="195">
        <v>194</v>
      </c>
      <c r="C39" s="196">
        <v>502900</v>
      </c>
      <c r="D39" s="197">
        <v>0</v>
      </c>
      <c r="E39" s="198">
        <v>41</v>
      </c>
      <c r="F39" s="196">
        <v>46350</v>
      </c>
      <c r="G39" s="197">
        <v>0</v>
      </c>
      <c r="H39" s="199">
        <v>5</v>
      </c>
      <c r="I39" s="196">
        <v>2800</v>
      </c>
      <c r="J39" s="197">
        <v>0</v>
      </c>
      <c r="K39" s="199">
        <v>51</v>
      </c>
      <c r="L39" s="196">
        <v>25500</v>
      </c>
      <c r="M39" s="197">
        <v>0</v>
      </c>
      <c r="N39" s="199">
        <v>0</v>
      </c>
      <c r="O39" s="196">
        <v>0</v>
      </c>
      <c r="P39" s="197">
        <v>0</v>
      </c>
      <c r="Q39" s="199">
        <v>291</v>
      </c>
      <c r="R39" s="200">
        <v>577550</v>
      </c>
      <c r="S39" s="201">
        <v>0</v>
      </c>
      <c r="T39" s="117"/>
      <c r="U39" s="121"/>
    </row>
    <row r="40" spans="1:21" s="115" customFormat="1" ht="14.25" customHeight="1">
      <c r="A40" s="202" t="s">
        <v>26</v>
      </c>
      <c r="B40" s="203">
        <f>SUM(B37:B39)</f>
        <v>715</v>
      </c>
      <c r="C40" s="204">
        <f>SUM(C37:C39)</f>
        <v>1681950</v>
      </c>
      <c r="D40" s="205">
        <f aca="true" t="shared" si="8" ref="D40:O40">SUM(D37:D39)</f>
        <v>0</v>
      </c>
      <c r="E40" s="206">
        <f t="shared" si="8"/>
        <v>179</v>
      </c>
      <c r="F40" s="204">
        <f t="shared" si="8"/>
        <v>194450</v>
      </c>
      <c r="G40" s="205">
        <f t="shared" si="8"/>
        <v>0</v>
      </c>
      <c r="H40" s="207">
        <f t="shared" si="8"/>
        <v>50</v>
      </c>
      <c r="I40" s="204">
        <f t="shared" si="8"/>
        <v>27100</v>
      </c>
      <c r="J40" s="205">
        <f t="shared" si="8"/>
        <v>0</v>
      </c>
      <c r="K40" s="207">
        <f>SUM(K37:K39)</f>
        <v>170</v>
      </c>
      <c r="L40" s="204">
        <f>SUM(L37:L39)</f>
        <v>89650</v>
      </c>
      <c r="M40" s="205">
        <f>SUM(M37:M39)</f>
        <v>0</v>
      </c>
      <c r="N40" s="207">
        <f t="shared" si="8"/>
        <v>0</v>
      </c>
      <c r="O40" s="204">
        <f t="shared" si="8"/>
        <v>0</v>
      </c>
      <c r="P40" s="205">
        <f>SUM(P37:P39)</f>
        <v>0</v>
      </c>
      <c r="Q40" s="207">
        <f>SUM(Q37:Q39)</f>
        <v>1114</v>
      </c>
      <c r="R40" s="204">
        <f>SUM(R37:R39)</f>
        <v>1993150</v>
      </c>
      <c r="S40" s="205">
        <f>SUM(S37:S39)</f>
        <v>0</v>
      </c>
      <c r="T40" s="332"/>
      <c r="U40" s="333"/>
    </row>
    <row r="41" ht="19.5" customHeight="1">
      <c r="U41" s="123" t="s">
        <v>29</v>
      </c>
    </row>
    <row r="42" ht="15" customHeight="1"/>
    <row r="43" ht="15" customHeight="1"/>
    <row r="44" ht="15" customHeight="1"/>
    <row r="45" spans="21:29" s="122" customFormat="1" ht="15" customHeight="1">
      <c r="U45" s="124"/>
      <c r="V45" s="124"/>
      <c r="W45" s="124"/>
      <c r="X45" s="124"/>
      <c r="Y45" s="124"/>
      <c r="Z45" s="124"/>
      <c r="AA45" s="124"/>
      <c r="AB45" s="124"/>
      <c r="AC45" s="124"/>
    </row>
    <row r="46" spans="21:29" s="122" customFormat="1" ht="15" customHeight="1">
      <c r="U46" s="124"/>
      <c r="V46" s="124"/>
      <c r="W46" s="124"/>
      <c r="X46" s="124"/>
      <c r="Y46" s="124"/>
      <c r="Z46" s="124"/>
      <c r="AA46" s="124"/>
      <c r="AB46" s="124"/>
      <c r="AC46" s="124"/>
    </row>
  </sheetData>
  <sheetProtection password="CC47" sheet="1" objects="1" scenarios="1" formatCells="0"/>
  <mergeCells count="23">
    <mergeCell ref="B1:E2"/>
    <mergeCell ref="G1:O1"/>
    <mergeCell ref="Q1:S1"/>
    <mergeCell ref="G2:O2"/>
    <mergeCell ref="Q2:S2"/>
    <mergeCell ref="Q36:S36"/>
    <mergeCell ref="T36:U36"/>
    <mergeCell ref="B5:D5"/>
    <mergeCell ref="E5:G5"/>
    <mergeCell ref="H5:J5"/>
    <mergeCell ref="K5:M5"/>
    <mergeCell ref="N5:P5"/>
    <mergeCell ref="Q5:S5"/>
    <mergeCell ref="T4:U4"/>
    <mergeCell ref="A4:S4"/>
    <mergeCell ref="T40:U40"/>
    <mergeCell ref="T5:U5"/>
    <mergeCell ref="T34:U34"/>
    <mergeCell ref="B36:D36"/>
    <mergeCell ref="E36:G36"/>
    <mergeCell ref="H36:J36"/>
    <mergeCell ref="K36:M36"/>
    <mergeCell ref="N36:P36"/>
  </mergeCells>
  <dataValidations count="2">
    <dataValidation type="list" allowBlank="1" showInputMessage="1" showErrorMessage="1" sqref="Q1:S1">
      <formula1>"B5,B4,B3,B2,B1,A5,A4,A3,A2,A1,B5厚,B4厚,B3厚,B2厚,A6厚,A4厚,B3×4,B3×3,B3×2,B3+B4,B2+B3,B1+B2,三ツ折,はがき,横長B3,変形特殊,"</formula1>
    </dataValidation>
    <dataValidation operator="lessThanOrEqual" allowBlank="1" showInputMessage="1" showErrorMessage="1" sqref="F1:F3"/>
  </dataValidations>
  <hyperlinks>
    <hyperlink ref="A6" location="一宮市!A1" display="一宮市"/>
    <hyperlink ref="A7" location="稲沢市・津島市!A1" display="稲沢市"/>
    <hyperlink ref="A8" location="稲沢市・津島市!A1" display="津島市"/>
    <hyperlink ref="A9:A11" location="愛西市・弥富市・あま市!A1" display="愛西市"/>
    <hyperlink ref="A12:A14" location="海部郡・清須市・北名古屋市!A1" display="海部郡"/>
    <hyperlink ref="A18:A19" location="丹羽郡・犬山市!A1" display="丹羽郡"/>
    <hyperlink ref="A20" location="小牧市!A1" display="小牧市"/>
    <hyperlink ref="A21" location="春日井市!A1" display="春日井市"/>
    <hyperlink ref="A22:A23" location="瀬戸市・尾張旭市!A1" display="瀬戸市"/>
    <hyperlink ref="A24:A25" location="日進市・豊明市!A1" display="日進市"/>
    <hyperlink ref="A26:A27" location="長久手市・愛知郡!A1" display="長久手市"/>
    <hyperlink ref="A28:A29" location="大府市・東海市!A1" display="大府市"/>
    <hyperlink ref="A30:A31" location="知多市・半田市!A1" display="知多市"/>
    <hyperlink ref="A32:A33" location="常滑市・知多郡!A1" display="常滑市"/>
    <hyperlink ref="A15:A17" location="西春日井郡・岩倉市・江南市!A1" display="西春日井郡"/>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L32" sqref="L32"/>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F36" sqref="F36"/>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28"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f>
        <v>0</v>
      </c>
      <c r="X2" s="368"/>
      <c r="Y2" s="368"/>
      <c r="Z2" s="368"/>
      <c r="AA2" s="36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5" t="s">
        <v>139</v>
      </c>
      <c r="C4" s="355"/>
      <c r="D4" s="355"/>
      <c r="E4" s="355"/>
      <c r="F4" s="19"/>
      <c r="G4" s="20" t="s">
        <v>4</v>
      </c>
      <c r="H4" s="21"/>
      <c r="I4" s="356">
        <f>SUM(G43,L43,Q43,V43,AA43)</f>
        <v>0</v>
      </c>
      <c r="J4" s="356"/>
      <c r="K4" s="22" t="s">
        <v>19</v>
      </c>
      <c r="L4" s="357">
        <f>SUM(F43,K43,P43,U43,Z43)</f>
        <v>103400</v>
      </c>
      <c r="M4" s="357"/>
      <c r="N4" s="357"/>
      <c r="O4" s="23"/>
      <c r="P4" s="24"/>
      <c r="Q4" s="24"/>
      <c r="R4" s="24"/>
      <c r="S4" s="24"/>
      <c r="T4" s="25"/>
    </row>
    <row r="5" spans="1:28"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row>
    <row r="6" spans="1:33" s="4" customFormat="1" ht="15" customHeight="1">
      <c r="A6" s="33"/>
      <c r="B6" s="34"/>
      <c r="C6" s="137" t="s">
        <v>40</v>
      </c>
      <c r="D6" s="142" t="s">
        <v>76</v>
      </c>
      <c r="E6" s="36" t="s">
        <v>13</v>
      </c>
      <c r="F6" s="37">
        <v>3000</v>
      </c>
      <c r="G6" s="5"/>
      <c r="H6" s="140" t="s">
        <v>71</v>
      </c>
      <c r="I6" s="35" t="s">
        <v>72</v>
      </c>
      <c r="J6" s="36"/>
      <c r="K6" s="48">
        <v>500</v>
      </c>
      <c r="L6" s="6"/>
      <c r="M6" s="140" t="s">
        <v>89</v>
      </c>
      <c r="N6" s="35" t="s">
        <v>81</v>
      </c>
      <c r="O6" s="36"/>
      <c r="P6" s="48">
        <v>1000</v>
      </c>
      <c r="Q6" s="6"/>
      <c r="R6" s="140" t="s">
        <v>104</v>
      </c>
      <c r="S6" s="35" t="s">
        <v>954</v>
      </c>
      <c r="T6" s="36"/>
      <c r="U6" s="48">
        <v>1100</v>
      </c>
      <c r="V6" s="6"/>
      <c r="W6" s="140"/>
      <c r="X6" s="35"/>
      <c r="Y6" s="36"/>
      <c r="Z6" s="48"/>
      <c r="AA6" s="6"/>
      <c r="AB6" s="147" t="s">
        <v>137</v>
      </c>
      <c r="AG6" s="32"/>
    </row>
    <row r="7" spans="1:33" s="4" customFormat="1" ht="15" customHeight="1">
      <c r="A7" s="38"/>
      <c r="B7" s="34"/>
      <c r="C7" s="138" t="s">
        <v>41</v>
      </c>
      <c r="D7" s="100" t="s">
        <v>78</v>
      </c>
      <c r="E7" s="40" t="s">
        <v>13</v>
      </c>
      <c r="F7" s="41">
        <v>8850</v>
      </c>
      <c r="G7" s="7"/>
      <c r="H7" s="138" t="s">
        <v>73</v>
      </c>
      <c r="I7" s="39" t="s">
        <v>74</v>
      </c>
      <c r="J7" s="40"/>
      <c r="K7" s="49">
        <v>1000</v>
      </c>
      <c r="L7" s="8"/>
      <c r="M7" s="138" t="s">
        <v>90</v>
      </c>
      <c r="N7" s="39" t="s">
        <v>91</v>
      </c>
      <c r="O7" s="40"/>
      <c r="P7" s="52">
        <v>900</v>
      </c>
      <c r="Q7" s="8"/>
      <c r="R7" s="138" t="s">
        <v>105</v>
      </c>
      <c r="S7" s="39" t="s">
        <v>74</v>
      </c>
      <c r="T7" s="40"/>
      <c r="U7" s="50">
        <v>900</v>
      </c>
      <c r="V7" s="8"/>
      <c r="W7" s="138"/>
      <c r="X7" s="39"/>
      <c r="Y7" s="40"/>
      <c r="Z7" s="50"/>
      <c r="AA7" s="8"/>
      <c r="AB7" s="75" t="s">
        <v>983</v>
      </c>
      <c r="AG7" s="32"/>
    </row>
    <row r="8" spans="1:33" s="4" customFormat="1" ht="15" customHeight="1">
      <c r="A8" s="38"/>
      <c r="B8" s="34"/>
      <c r="C8" s="138" t="s">
        <v>42</v>
      </c>
      <c r="D8" s="100" t="s">
        <v>79</v>
      </c>
      <c r="E8" s="40" t="s">
        <v>13</v>
      </c>
      <c r="F8" s="41">
        <v>7700</v>
      </c>
      <c r="G8" s="7"/>
      <c r="H8" s="138" t="s">
        <v>75</v>
      </c>
      <c r="I8" s="39" t="s">
        <v>76</v>
      </c>
      <c r="J8" s="40"/>
      <c r="K8" s="50">
        <v>600</v>
      </c>
      <c r="L8" s="8"/>
      <c r="M8" s="138" t="s">
        <v>92</v>
      </c>
      <c r="N8" s="39" t="s">
        <v>79</v>
      </c>
      <c r="O8" s="40"/>
      <c r="P8" s="50">
        <v>950</v>
      </c>
      <c r="Q8" s="8"/>
      <c r="R8" s="138" t="s">
        <v>106</v>
      </c>
      <c r="S8" s="39" t="s">
        <v>81</v>
      </c>
      <c r="T8" s="40"/>
      <c r="U8" s="49">
        <v>1200</v>
      </c>
      <c r="V8" s="8"/>
      <c r="W8" s="138"/>
      <c r="X8" s="39"/>
      <c r="Y8" s="40"/>
      <c r="Z8" s="49"/>
      <c r="AA8" s="8"/>
      <c r="AB8" s="75" t="s">
        <v>968</v>
      </c>
      <c r="AG8" s="32"/>
    </row>
    <row r="9" spans="1:33" s="4" customFormat="1" ht="15" customHeight="1">
      <c r="A9" s="38"/>
      <c r="B9" s="34"/>
      <c r="C9" s="138" t="s">
        <v>43</v>
      </c>
      <c r="D9" s="100" t="s">
        <v>110</v>
      </c>
      <c r="E9" s="40" t="s">
        <v>31</v>
      </c>
      <c r="F9" s="41">
        <v>3800</v>
      </c>
      <c r="G9" s="7"/>
      <c r="H9" s="138" t="s">
        <v>77</v>
      </c>
      <c r="I9" s="39" t="s">
        <v>78</v>
      </c>
      <c r="J9" s="40"/>
      <c r="K9" s="50">
        <v>1800</v>
      </c>
      <c r="L9" s="8"/>
      <c r="M9" s="138" t="s">
        <v>93</v>
      </c>
      <c r="N9" s="39" t="s">
        <v>94</v>
      </c>
      <c r="O9" s="40"/>
      <c r="P9" s="50">
        <v>800</v>
      </c>
      <c r="Q9" s="8"/>
      <c r="R9" s="138" t="s">
        <v>107</v>
      </c>
      <c r="S9" s="39" t="s">
        <v>108</v>
      </c>
      <c r="T9" s="40"/>
      <c r="U9" s="49">
        <v>550</v>
      </c>
      <c r="V9" s="8"/>
      <c r="W9" s="138"/>
      <c r="X9" s="39"/>
      <c r="Y9" s="40"/>
      <c r="Z9" s="49"/>
      <c r="AA9" s="8"/>
      <c r="AB9" s="76" t="s">
        <v>938</v>
      </c>
      <c r="AG9" s="32"/>
    </row>
    <row r="10" spans="1:33" s="4" customFormat="1" ht="15" customHeight="1">
      <c r="A10" s="38"/>
      <c r="B10" s="34"/>
      <c r="C10" s="138" t="s">
        <v>44</v>
      </c>
      <c r="D10" s="100" t="s">
        <v>111</v>
      </c>
      <c r="E10" s="40" t="s">
        <v>31</v>
      </c>
      <c r="F10" s="41">
        <v>1200</v>
      </c>
      <c r="G10" s="7"/>
      <c r="H10" s="138" t="s">
        <v>80</v>
      </c>
      <c r="I10" s="39" t="s">
        <v>81</v>
      </c>
      <c r="J10" s="40"/>
      <c r="K10" s="50">
        <v>1100</v>
      </c>
      <c r="L10" s="8"/>
      <c r="M10" s="138" t="s">
        <v>95</v>
      </c>
      <c r="N10" s="136" t="s">
        <v>96</v>
      </c>
      <c r="O10" s="40"/>
      <c r="P10" s="50">
        <v>250</v>
      </c>
      <c r="Q10" s="8"/>
      <c r="R10" s="138" t="s">
        <v>109</v>
      </c>
      <c r="S10" s="39" t="s">
        <v>88</v>
      </c>
      <c r="T10" s="40"/>
      <c r="U10" s="50">
        <v>400</v>
      </c>
      <c r="V10" s="8"/>
      <c r="W10" s="138"/>
      <c r="X10" s="39"/>
      <c r="Y10" s="40"/>
      <c r="Z10" s="50"/>
      <c r="AA10" s="8"/>
      <c r="AB10" s="146" t="s">
        <v>138</v>
      </c>
      <c r="AG10" s="32"/>
    </row>
    <row r="11" spans="1:33" s="4" customFormat="1" ht="15" customHeight="1">
      <c r="A11" s="38"/>
      <c r="B11" s="34"/>
      <c r="C11" s="138" t="s">
        <v>45</v>
      </c>
      <c r="D11" s="100" t="s">
        <v>112</v>
      </c>
      <c r="E11" s="40" t="s">
        <v>13</v>
      </c>
      <c r="F11" s="41">
        <v>1750</v>
      </c>
      <c r="G11" s="7"/>
      <c r="H11" s="138" t="s">
        <v>82</v>
      </c>
      <c r="I11" s="39" t="s">
        <v>83</v>
      </c>
      <c r="J11" s="40"/>
      <c r="K11" s="50">
        <v>500</v>
      </c>
      <c r="L11" s="8"/>
      <c r="M11" s="138" t="s">
        <v>97</v>
      </c>
      <c r="N11" s="39" t="s">
        <v>98</v>
      </c>
      <c r="O11" s="40"/>
      <c r="P11" s="50">
        <v>600</v>
      </c>
      <c r="Q11" s="8"/>
      <c r="R11" s="138"/>
      <c r="S11" s="39"/>
      <c r="T11" s="40"/>
      <c r="U11" s="50"/>
      <c r="V11" s="8"/>
      <c r="W11" s="138"/>
      <c r="X11" s="39"/>
      <c r="Y11" s="40"/>
      <c r="Z11" s="50"/>
      <c r="AA11" s="8"/>
      <c r="AB11" s="76"/>
      <c r="AG11" s="32"/>
    </row>
    <row r="12" spans="1:28" s="4" customFormat="1" ht="15" customHeight="1">
      <c r="A12" s="38"/>
      <c r="B12" s="34"/>
      <c r="C12" s="138" t="s">
        <v>46</v>
      </c>
      <c r="D12" s="100" t="s">
        <v>113</v>
      </c>
      <c r="E12" s="40" t="s">
        <v>31</v>
      </c>
      <c r="F12" s="41">
        <v>2750</v>
      </c>
      <c r="G12" s="7"/>
      <c r="H12" s="138" t="s">
        <v>84</v>
      </c>
      <c r="I12" s="39" t="s">
        <v>884</v>
      </c>
      <c r="J12" s="40"/>
      <c r="K12" s="50">
        <v>800</v>
      </c>
      <c r="L12" s="8"/>
      <c r="M12" s="138" t="s">
        <v>99</v>
      </c>
      <c r="N12" s="39" t="s">
        <v>100</v>
      </c>
      <c r="O12" s="40"/>
      <c r="P12" s="50">
        <v>500</v>
      </c>
      <c r="Q12" s="8"/>
      <c r="R12" s="138"/>
      <c r="S12" s="39"/>
      <c r="T12" s="40"/>
      <c r="U12" s="50"/>
      <c r="V12" s="8"/>
      <c r="W12" s="138"/>
      <c r="X12" s="39"/>
      <c r="Y12" s="40"/>
      <c r="Z12" s="50"/>
      <c r="AA12" s="8"/>
      <c r="AB12" s="76"/>
    </row>
    <row r="13" spans="1:28" s="4" customFormat="1" ht="15" customHeight="1">
      <c r="A13" s="38"/>
      <c r="B13" s="34"/>
      <c r="C13" s="138" t="s">
        <v>47</v>
      </c>
      <c r="D13" s="100" t="s">
        <v>114</v>
      </c>
      <c r="E13" s="40" t="s">
        <v>31</v>
      </c>
      <c r="F13" s="41">
        <v>2000</v>
      </c>
      <c r="G13" s="7"/>
      <c r="H13" s="138" t="s">
        <v>85</v>
      </c>
      <c r="I13" s="39" t="s">
        <v>86</v>
      </c>
      <c r="J13" s="40"/>
      <c r="K13" s="50">
        <v>700</v>
      </c>
      <c r="L13" s="8"/>
      <c r="M13" s="138" t="s">
        <v>101</v>
      </c>
      <c r="N13" s="39" t="s">
        <v>102</v>
      </c>
      <c r="O13" s="40"/>
      <c r="P13" s="50">
        <v>100</v>
      </c>
      <c r="Q13" s="8"/>
      <c r="R13" s="138"/>
      <c r="S13" s="39"/>
      <c r="T13" s="40"/>
      <c r="U13" s="50"/>
      <c r="V13" s="8"/>
      <c r="W13" s="138"/>
      <c r="X13" s="39"/>
      <c r="Y13" s="40"/>
      <c r="Z13" s="50"/>
      <c r="AA13" s="8"/>
      <c r="AB13" s="76"/>
    </row>
    <row r="14" spans="1:28" s="4" customFormat="1" ht="15" customHeight="1">
      <c r="A14" s="38"/>
      <c r="B14" s="34"/>
      <c r="C14" s="138" t="s">
        <v>48</v>
      </c>
      <c r="D14" s="100" t="s">
        <v>115</v>
      </c>
      <c r="E14" s="40" t="s">
        <v>31</v>
      </c>
      <c r="F14" s="41">
        <v>1550</v>
      </c>
      <c r="G14" s="7"/>
      <c r="H14" s="138" t="s">
        <v>87</v>
      </c>
      <c r="I14" s="39" t="s">
        <v>88</v>
      </c>
      <c r="J14" s="40"/>
      <c r="K14" s="50">
        <v>650</v>
      </c>
      <c r="L14" s="8"/>
      <c r="M14" s="138" t="s">
        <v>103</v>
      </c>
      <c r="N14" s="39" t="s">
        <v>88</v>
      </c>
      <c r="O14" s="40"/>
      <c r="P14" s="50">
        <v>350</v>
      </c>
      <c r="Q14" s="8"/>
      <c r="R14" s="138"/>
      <c r="S14" s="39"/>
      <c r="T14" s="40"/>
      <c r="U14" s="50"/>
      <c r="V14" s="8"/>
      <c r="W14" s="138"/>
      <c r="X14" s="39"/>
      <c r="Y14" s="40"/>
      <c r="Z14" s="50"/>
      <c r="AA14" s="8"/>
      <c r="AB14" s="76"/>
    </row>
    <row r="15" spans="1:28" s="4" customFormat="1" ht="15" customHeight="1">
      <c r="A15" s="38"/>
      <c r="B15" s="34"/>
      <c r="C15" s="138" t="s">
        <v>49</v>
      </c>
      <c r="D15" s="100" t="s">
        <v>81</v>
      </c>
      <c r="E15" s="40" t="s">
        <v>13</v>
      </c>
      <c r="F15" s="41">
        <v>6500</v>
      </c>
      <c r="G15" s="7"/>
      <c r="H15" s="138"/>
      <c r="I15" s="39"/>
      <c r="J15" s="40"/>
      <c r="K15" s="50"/>
      <c r="L15" s="8"/>
      <c r="M15" s="138"/>
      <c r="N15" s="39"/>
      <c r="O15" s="40"/>
      <c r="P15" s="50"/>
      <c r="Q15" s="8"/>
      <c r="R15" s="138"/>
      <c r="S15" s="39"/>
      <c r="T15" s="40"/>
      <c r="U15" s="50"/>
      <c r="V15" s="8"/>
      <c r="W15" s="138"/>
      <c r="X15" s="39"/>
      <c r="Y15" s="40"/>
      <c r="Z15" s="50"/>
      <c r="AA15" s="8"/>
      <c r="AB15" s="76"/>
    </row>
    <row r="16" spans="1:28" s="4" customFormat="1" ht="15" customHeight="1">
      <c r="A16" s="38"/>
      <c r="B16" s="34"/>
      <c r="C16" s="138" t="s">
        <v>50</v>
      </c>
      <c r="D16" s="100" t="s">
        <v>116</v>
      </c>
      <c r="E16" s="40" t="s">
        <v>13</v>
      </c>
      <c r="F16" s="41">
        <v>2450</v>
      </c>
      <c r="G16" s="9"/>
      <c r="H16" s="138"/>
      <c r="I16" s="39"/>
      <c r="J16" s="40"/>
      <c r="K16" s="50"/>
      <c r="L16" s="8"/>
      <c r="M16" s="138"/>
      <c r="N16" s="39"/>
      <c r="O16" s="40"/>
      <c r="P16" s="50"/>
      <c r="Q16" s="8"/>
      <c r="R16" s="138"/>
      <c r="S16" s="39"/>
      <c r="T16" s="40"/>
      <c r="U16" s="50"/>
      <c r="V16" s="8"/>
      <c r="W16" s="138"/>
      <c r="X16" s="39"/>
      <c r="Y16" s="40"/>
      <c r="Z16" s="50"/>
      <c r="AA16" s="8"/>
      <c r="AB16" s="75"/>
    </row>
    <row r="17" spans="1:28" s="4" customFormat="1" ht="15" customHeight="1">
      <c r="A17" s="38"/>
      <c r="B17" s="34"/>
      <c r="C17" s="138" t="s">
        <v>51</v>
      </c>
      <c r="D17" s="100" t="s">
        <v>117</v>
      </c>
      <c r="E17" s="40" t="s">
        <v>13</v>
      </c>
      <c r="F17" s="41">
        <v>1700</v>
      </c>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t="s">
        <v>52</v>
      </c>
      <c r="D18" s="100" t="s">
        <v>118</v>
      </c>
      <c r="E18" s="40" t="s">
        <v>13</v>
      </c>
      <c r="F18" s="42">
        <v>2750</v>
      </c>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t="s">
        <v>53</v>
      </c>
      <c r="D19" s="100" t="s">
        <v>119</v>
      </c>
      <c r="E19" s="40" t="s">
        <v>13</v>
      </c>
      <c r="F19" s="42">
        <v>2650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83"/>
      <c r="B20" s="84"/>
      <c r="C20" s="139" t="s">
        <v>54</v>
      </c>
      <c r="D20" s="101" t="s">
        <v>120</v>
      </c>
      <c r="E20" s="86" t="s">
        <v>13</v>
      </c>
      <c r="F20" s="87">
        <v>2800</v>
      </c>
      <c r="G20" s="88"/>
      <c r="H20" s="139"/>
      <c r="I20" s="85"/>
      <c r="J20" s="86"/>
      <c r="K20" s="90"/>
      <c r="L20" s="89"/>
      <c r="M20" s="139"/>
      <c r="N20" s="85"/>
      <c r="O20" s="86"/>
      <c r="P20" s="90"/>
      <c r="Q20" s="89"/>
      <c r="R20" s="139"/>
      <c r="S20" s="85"/>
      <c r="T20" s="86"/>
      <c r="U20" s="90"/>
      <c r="V20" s="89"/>
      <c r="W20" s="139"/>
      <c r="X20" s="85"/>
      <c r="Y20" s="86"/>
      <c r="Z20" s="90"/>
      <c r="AA20" s="89"/>
      <c r="AB20" s="76"/>
    </row>
    <row r="21" spans="1:28" s="4" customFormat="1" ht="15" customHeight="1">
      <c r="A21" s="38"/>
      <c r="B21" s="34"/>
      <c r="C21" s="138" t="s">
        <v>55</v>
      </c>
      <c r="D21" s="100" t="s">
        <v>121</v>
      </c>
      <c r="E21" s="40" t="s">
        <v>13</v>
      </c>
      <c r="F21" s="68">
        <v>1450</v>
      </c>
      <c r="G21" s="7"/>
      <c r="H21" s="138"/>
      <c r="I21" s="39"/>
      <c r="J21" s="40"/>
      <c r="K21" s="52"/>
      <c r="L21" s="8"/>
      <c r="M21" s="138"/>
      <c r="N21" s="39"/>
      <c r="O21" s="40"/>
      <c r="P21" s="52"/>
      <c r="Q21" s="8"/>
      <c r="R21" s="138"/>
      <c r="S21" s="39"/>
      <c r="T21" s="40"/>
      <c r="U21" s="99"/>
      <c r="V21" s="8"/>
      <c r="W21" s="138"/>
      <c r="X21" s="39"/>
      <c r="Y21" s="40"/>
      <c r="Z21" s="99"/>
      <c r="AA21" s="8"/>
      <c r="AB21" s="76"/>
    </row>
    <row r="22" spans="1:28" s="4" customFormat="1" ht="15" customHeight="1">
      <c r="A22" s="38"/>
      <c r="B22" s="34"/>
      <c r="C22" s="138" t="s">
        <v>56</v>
      </c>
      <c r="D22" s="100" t="s">
        <v>122</v>
      </c>
      <c r="E22" s="40" t="s">
        <v>13</v>
      </c>
      <c r="F22" s="68">
        <v>1450</v>
      </c>
      <c r="G22" s="7"/>
      <c r="H22" s="138"/>
      <c r="I22" s="39"/>
      <c r="J22" s="40"/>
      <c r="K22" s="52"/>
      <c r="L22" s="8"/>
      <c r="M22" s="138"/>
      <c r="N22" s="39"/>
      <c r="O22" s="40"/>
      <c r="P22" s="52"/>
      <c r="Q22" s="8"/>
      <c r="R22" s="138"/>
      <c r="S22" s="39"/>
      <c r="T22" s="40"/>
      <c r="U22" s="99"/>
      <c r="V22" s="8"/>
      <c r="W22" s="138"/>
      <c r="X22" s="39"/>
      <c r="Y22" s="40"/>
      <c r="Z22" s="99"/>
      <c r="AA22" s="8"/>
      <c r="AB22" s="76"/>
    </row>
    <row r="23" spans="1:28" s="32" customFormat="1" ht="15" customHeight="1">
      <c r="A23" s="38"/>
      <c r="B23" s="34"/>
      <c r="C23" s="138" t="s">
        <v>57</v>
      </c>
      <c r="D23" s="136" t="s">
        <v>123</v>
      </c>
      <c r="E23" s="40" t="s">
        <v>13</v>
      </c>
      <c r="F23" s="68">
        <v>1350</v>
      </c>
      <c r="G23" s="7"/>
      <c r="H23" s="138"/>
      <c r="I23" s="39"/>
      <c r="J23" s="40"/>
      <c r="K23" s="52"/>
      <c r="L23" s="8"/>
      <c r="M23" s="138"/>
      <c r="N23" s="39"/>
      <c r="O23" s="40"/>
      <c r="P23" s="52"/>
      <c r="Q23" s="8"/>
      <c r="R23" s="138"/>
      <c r="S23" s="39"/>
      <c r="T23" s="40"/>
      <c r="U23" s="99"/>
      <c r="V23" s="8"/>
      <c r="W23" s="138"/>
      <c r="X23" s="39"/>
      <c r="Y23" s="40"/>
      <c r="Z23" s="99"/>
      <c r="AA23" s="8"/>
      <c r="AB23" s="76"/>
    </row>
    <row r="24" spans="1:28" s="32" customFormat="1" ht="15" customHeight="1">
      <c r="A24" s="38"/>
      <c r="B24" s="34"/>
      <c r="C24" s="138" t="s">
        <v>58</v>
      </c>
      <c r="D24" s="136" t="s">
        <v>124</v>
      </c>
      <c r="E24" s="40" t="s">
        <v>13</v>
      </c>
      <c r="F24" s="68">
        <v>1350</v>
      </c>
      <c r="G24" s="7"/>
      <c r="H24" s="138"/>
      <c r="I24" s="39"/>
      <c r="J24" s="40"/>
      <c r="K24" s="52"/>
      <c r="L24" s="8"/>
      <c r="M24" s="138"/>
      <c r="N24" s="39"/>
      <c r="O24" s="40"/>
      <c r="P24" s="52"/>
      <c r="Q24" s="8"/>
      <c r="R24" s="138"/>
      <c r="S24" s="39"/>
      <c r="T24" s="40"/>
      <c r="U24" s="99"/>
      <c r="V24" s="8"/>
      <c r="W24" s="138"/>
      <c r="X24" s="39"/>
      <c r="Y24" s="40"/>
      <c r="Z24" s="99"/>
      <c r="AA24" s="8"/>
      <c r="AB24" s="76"/>
    </row>
    <row r="25" spans="1:28" s="32" customFormat="1" ht="15" customHeight="1">
      <c r="A25" s="38"/>
      <c r="B25" s="34"/>
      <c r="C25" s="138" t="s">
        <v>59</v>
      </c>
      <c r="D25" s="100" t="s">
        <v>125</v>
      </c>
      <c r="E25" s="40" t="s">
        <v>13</v>
      </c>
      <c r="F25" s="68">
        <v>2900</v>
      </c>
      <c r="G25" s="7"/>
      <c r="H25" s="138"/>
      <c r="I25" s="39"/>
      <c r="J25" s="40"/>
      <c r="K25" s="52"/>
      <c r="L25" s="8"/>
      <c r="M25" s="138"/>
      <c r="N25" s="39"/>
      <c r="O25" s="40"/>
      <c r="P25" s="52"/>
      <c r="Q25" s="8"/>
      <c r="R25" s="138"/>
      <c r="S25" s="39"/>
      <c r="T25" s="40"/>
      <c r="U25" s="99"/>
      <c r="V25" s="8"/>
      <c r="W25" s="138"/>
      <c r="X25" s="39"/>
      <c r="Y25" s="40"/>
      <c r="Z25" s="99"/>
      <c r="AA25" s="8"/>
      <c r="AB25" s="76"/>
    </row>
    <row r="26" spans="1:28" s="4" customFormat="1" ht="15" customHeight="1">
      <c r="A26" s="91"/>
      <c r="B26" s="69"/>
      <c r="C26" s="137" t="s">
        <v>60</v>
      </c>
      <c r="D26" s="304" t="s">
        <v>126</v>
      </c>
      <c r="E26" s="143" t="s">
        <v>13</v>
      </c>
      <c r="F26" s="92">
        <v>3150</v>
      </c>
      <c r="G26" s="93"/>
      <c r="H26" s="137"/>
      <c r="I26" s="70"/>
      <c r="J26" s="143"/>
      <c r="K26" s="94"/>
      <c r="L26" s="95"/>
      <c r="M26" s="141"/>
      <c r="N26" s="96"/>
      <c r="O26" s="145"/>
      <c r="P26" s="97"/>
      <c r="Q26" s="95"/>
      <c r="R26" s="137"/>
      <c r="S26" s="70"/>
      <c r="T26" s="143"/>
      <c r="U26" s="98"/>
      <c r="V26" s="95"/>
      <c r="W26" s="137"/>
      <c r="X26" s="70"/>
      <c r="Y26" s="143"/>
      <c r="Z26" s="98"/>
      <c r="AA26" s="95"/>
      <c r="AB26" s="76"/>
    </row>
    <row r="27" spans="1:28" s="4" customFormat="1" ht="15" customHeight="1">
      <c r="A27" s="38"/>
      <c r="B27" s="34"/>
      <c r="C27" s="138" t="s">
        <v>61</v>
      </c>
      <c r="D27" s="100" t="s">
        <v>127</v>
      </c>
      <c r="E27" s="40" t="s">
        <v>13</v>
      </c>
      <c r="F27" s="68">
        <v>2000</v>
      </c>
      <c r="G27" s="7"/>
      <c r="H27" s="138"/>
      <c r="I27" s="39"/>
      <c r="J27" s="40"/>
      <c r="K27" s="52"/>
      <c r="L27" s="8"/>
      <c r="M27" s="138"/>
      <c r="N27" s="39"/>
      <c r="O27" s="40"/>
      <c r="P27" s="52"/>
      <c r="Q27" s="8"/>
      <c r="R27" s="138"/>
      <c r="S27" s="39"/>
      <c r="T27" s="40"/>
      <c r="U27" s="50"/>
      <c r="V27" s="8"/>
      <c r="W27" s="138"/>
      <c r="X27" s="39"/>
      <c r="Y27" s="40"/>
      <c r="Z27" s="50"/>
      <c r="AA27" s="8"/>
      <c r="AB27" s="76"/>
    </row>
    <row r="28" spans="1:28" s="4" customFormat="1" ht="15" customHeight="1">
      <c r="A28" s="38"/>
      <c r="B28" s="34"/>
      <c r="C28" s="138" t="s">
        <v>62</v>
      </c>
      <c r="D28" s="100" t="s">
        <v>128</v>
      </c>
      <c r="E28" s="40" t="s">
        <v>13</v>
      </c>
      <c r="F28" s="68">
        <v>3600</v>
      </c>
      <c r="G28" s="7"/>
      <c r="H28" s="138"/>
      <c r="I28" s="39"/>
      <c r="J28" s="40"/>
      <c r="K28" s="50"/>
      <c r="L28" s="8"/>
      <c r="M28" s="138"/>
      <c r="N28" s="39"/>
      <c r="O28" s="40"/>
      <c r="P28" s="52"/>
      <c r="Q28" s="8"/>
      <c r="R28" s="138"/>
      <c r="S28" s="39"/>
      <c r="T28" s="40"/>
      <c r="U28" s="50"/>
      <c r="V28" s="8"/>
      <c r="W28" s="138"/>
      <c r="X28" s="39"/>
      <c r="Y28" s="40"/>
      <c r="Z28" s="50"/>
      <c r="AA28" s="8"/>
      <c r="AB28" s="76"/>
    </row>
    <row r="29" spans="1:28" s="4" customFormat="1" ht="15" customHeight="1">
      <c r="A29" s="38"/>
      <c r="B29" s="34"/>
      <c r="C29" s="138" t="s">
        <v>63</v>
      </c>
      <c r="D29" s="100" t="s">
        <v>129</v>
      </c>
      <c r="E29" s="40" t="s">
        <v>13</v>
      </c>
      <c r="F29" s="68">
        <v>2400</v>
      </c>
      <c r="G29" s="7"/>
      <c r="H29" s="138"/>
      <c r="I29" s="39"/>
      <c r="J29" s="40"/>
      <c r="K29" s="50"/>
      <c r="L29" s="8"/>
      <c r="M29" s="138"/>
      <c r="N29" s="39"/>
      <c r="O29" s="40"/>
      <c r="P29" s="50"/>
      <c r="Q29" s="8"/>
      <c r="R29" s="138"/>
      <c r="S29" s="39"/>
      <c r="T29" s="40"/>
      <c r="U29" s="50"/>
      <c r="V29" s="8"/>
      <c r="W29" s="138"/>
      <c r="X29" s="39"/>
      <c r="Y29" s="40"/>
      <c r="Z29" s="50"/>
      <c r="AA29" s="8"/>
      <c r="AB29" s="76"/>
    </row>
    <row r="30" spans="1:28" s="4" customFormat="1" ht="15" customHeight="1">
      <c r="A30" s="38"/>
      <c r="B30" s="34"/>
      <c r="C30" s="138" t="s">
        <v>64</v>
      </c>
      <c r="D30" s="100" t="s">
        <v>130</v>
      </c>
      <c r="E30" s="40" t="s">
        <v>13</v>
      </c>
      <c r="F30" s="68">
        <v>2000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65</v>
      </c>
      <c r="D31" s="100" t="s">
        <v>131</v>
      </c>
      <c r="E31" s="40" t="s">
        <v>13</v>
      </c>
      <c r="F31" s="68">
        <v>1950</v>
      </c>
      <c r="G31" s="7"/>
      <c r="H31" s="138"/>
      <c r="I31" s="39"/>
      <c r="J31" s="40"/>
      <c r="K31" s="50"/>
      <c r="L31" s="8"/>
      <c r="M31" s="138"/>
      <c r="N31" s="39"/>
      <c r="O31" s="40"/>
      <c r="P31" s="50"/>
      <c r="Q31" s="8"/>
      <c r="R31" s="138"/>
      <c r="S31" s="39"/>
      <c r="T31" s="40"/>
      <c r="U31" s="50"/>
      <c r="V31" s="8"/>
      <c r="W31" s="138"/>
      <c r="X31" s="39"/>
      <c r="Y31" s="40"/>
      <c r="Z31" s="50"/>
      <c r="AA31" s="8"/>
      <c r="AB31" s="76"/>
    </row>
    <row r="32" spans="1:28" s="4" customFormat="1" ht="15" customHeight="1">
      <c r="A32" s="38"/>
      <c r="B32" s="34" t="s">
        <v>12</v>
      </c>
      <c r="C32" s="138" t="s">
        <v>66</v>
      </c>
      <c r="D32" s="100" t="s">
        <v>132</v>
      </c>
      <c r="E32" s="40" t="s">
        <v>13</v>
      </c>
      <c r="F32" s="68">
        <v>1200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67</v>
      </c>
      <c r="D33" s="100" t="s">
        <v>133</v>
      </c>
      <c r="E33" s="40" t="s">
        <v>13</v>
      </c>
      <c r="F33" s="68">
        <v>1150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t="s">
        <v>68</v>
      </c>
      <c r="D34" s="136" t="s">
        <v>134</v>
      </c>
      <c r="E34" s="40" t="s">
        <v>13</v>
      </c>
      <c r="F34" s="68">
        <v>3500</v>
      </c>
      <c r="G34" s="7"/>
      <c r="H34" s="138"/>
      <c r="I34" s="39"/>
      <c r="J34" s="40"/>
      <c r="K34" s="50"/>
      <c r="L34" s="8"/>
      <c r="M34" s="138"/>
      <c r="N34" s="39"/>
      <c r="O34" s="40"/>
      <c r="P34" s="50"/>
      <c r="Q34" s="8"/>
      <c r="R34" s="138"/>
      <c r="S34" s="39"/>
      <c r="T34" s="40"/>
      <c r="U34" s="50"/>
      <c r="V34" s="8"/>
      <c r="W34" s="138"/>
      <c r="X34" s="39"/>
      <c r="Y34" s="40"/>
      <c r="Z34" s="50"/>
      <c r="AA34" s="8"/>
      <c r="AB34" s="75" t="s">
        <v>997</v>
      </c>
    </row>
    <row r="35" spans="1:28" s="4" customFormat="1" ht="15" customHeight="1">
      <c r="A35" s="38"/>
      <c r="B35" s="34"/>
      <c r="C35" s="138" t="s">
        <v>69</v>
      </c>
      <c r="D35" s="136" t="s">
        <v>135</v>
      </c>
      <c r="E35" s="40" t="s">
        <v>13</v>
      </c>
      <c r="F35" s="68">
        <v>3750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t="s">
        <v>70</v>
      </c>
      <c r="D36" s="100" t="s">
        <v>136</v>
      </c>
      <c r="E36" s="40" t="s">
        <v>13</v>
      </c>
      <c r="F36" s="42">
        <v>1500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100"/>
      <c r="E37" s="40"/>
      <c r="F37" s="42"/>
      <c r="G37" s="7"/>
      <c r="H37" s="138"/>
      <c r="I37" s="39"/>
      <c r="J37" s="40"/>
      <c r="K37" s="50"/>
      <c r="L37" s="8"/>
      <c r="M37" s="138"/>
      <c r="N37" s="39"/>
      <c r="O37" s="40"/>
      <c r="P37" s="50"/>
      <c r="Q37" s="8"/>
      <c r="R37" s="138"/>
      <c r="S37" s="39"/>
      <c r="T37" s="40"/>
      <c r="U37" s="50"/>
      <c r="V37" s="8"/>
      <c r="W37" s="138"/>
      <c r="X37" s="39"/>
      <c r="Y37" s="40"/>
      <c r="Z37" s="50"/>
      <c r="AA37" s="8"/>
      <c r="AB37" s="76"/>
    </row>
    <row r="38" spans="1:28" s="4" customFormat="1" ht="15" customHeight="1">
      <c r="A38" s="38"/>
      <c r="B38" s="34"/>
      <c r="C38" s="138"/>
      <c r="D38" s="100"/>
      <c r="E38" s="40"/>
      <c r="F38" s="42"/>
      <c r="G38" s="7"/>
      <c r="H38" s="138"/>
      <c r="I38" s="39"/>
      <c r="J38" s="40"/>
      <c r="K38" s="50"/>
      <c r="L38" s="8"/>
      <c r="M38" s="138"/>
      <c r="N38" s="39"/>
      <c r="O38" s="40"/>
      <c r="P38" s="50"/>
      <c r="Q38" s="8"/>
      <c r="R38" s="138"/>
      <c r="S38" s="39"/>
      <c r="T38" s="40"/>
      <c r="U38" s="50"/>
      <c r="V38" s="8"/>
      <c r="W38" s="138"/>
      <c r="X38" s="39"/>
      <c r="Y38" s="40"/>
      <c r="Z38" s="50"/>
      <c r="AA38" s="8"/>
      <c r="AB38" s="76"/>
    </row>
    <row r="39" spans="1:28" s="4" customFormat="1" ht="15" customHeight="1">
      <c r="A39" s="38"/>
      <c r="B39" s="34"/>
      <c r="C39" s="138"/>
      <c r="D39" s="100"/>
      <c r="E39" s="40"/>
      <c r="F39" s="42"/>
      <c r="G39" s="7"/>
      <c r="H39" s="138"/>
      <c r="I39" s="39"/>
      <c r="J39" s="40"/>
      <c r="K39" s="50"/>
      <c r="L39" s="8"/>
      <c r="M39" s="138"/>
      <c r="N39" s="39"/>
      <c r="O39" s="40"/>
      <c r="P39" s="50"/>
      <c r="Q39" s="8"/>
      <c r="R39" s="138"/>
      <c r="S39" s="39"/>
      <c r="T39" s="40"/>
      <c r="U39" s="50"/>
      <c r="V39" s="8"/>
      <c r="W39" s="138"/>
      <c r="X39" s="39"/>
      <c r="Y39" s="40"/>
      <c r="Z39" s="50"/>
      <c r="AA39" s="8"/>
      <c r="AB39" s="76"/>
    </row>
    <row r="40" spans="1:28" s="4" customFormat="1" ht="15" customHeight="1">
      <c r="A40" s="38"/>
      <c r="B40" s="34"/>
      <c r="C40" s="138"/>
      <c r="D40" s="100"/>
      <c r="E40" s="40"/>
      <c r="F40" s="42"/>
      <c r="G40" s="7"/>
      <c r="H40" s="138"/>
      <c r="I40" s="39"/>
      <c r="J40" s="40"/>
      <c r="K40" s="50"/>
      <c r="L40" s="8"/>
      <c r="M40" s="138"/>
      <c r="N40" s="39"/>
      <c r="O40" s="40"/>
      <c r="P40" s="50"/>
      <c r="Q40" s="8"/>
      <c r="R40" s="138"/>
      <c r="S40" s="39"/>
      <c r="T40" s="40"/>
      <c r="U40" s="50"/>
      <c r="V40" s="8"/>
      <c r="W40" s="138"/>
      <c r="X40" s="39"/>
      <c r="Y40" s="40"/>
      <c r="Z40" s="50"/>
      <c r="AA40" s="8"/>
      <c r="AB40" s="76"/>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46"/>
      <c r="D43" s="29" t="str">
        <f>CONCATENATE(FIXED(COUNTA(D6:D42),0,0),"　店")</f>
        <v>31　店</v>
      </c>
      <c r="E43" s="144"/>
      <c r="F43" s="47">
        <f>SUM(F6:F42)</f>
        <v>86150</v>
      </c>
      <c r="G43" s="54">
        <f>SUM(G6:G42)</f>
        <v>0</v>
      </c>
      <c r="H43" s="46"/>
      <c r="I43" s="29" t="str">
        <f>CONCATENATE(FIXED(COUNTA(I6:I42),0,0),"　店")</f>
        <v>9　店</v>
      </c>
      <c r="J43" s="144"/>
      <c r="K43" s="51">
        <f>SUM(K6:K42)</f>
        <v>7650</v>
      </c>
      <c r="L43" s="53">
        <f>SUM(L6:L42)</f>
        <v>0</v>
      </c>
      <c r="M43" s="46"/>
      <c r="N43" s="29" t="str">
        <f>CONCATENATE(FIXED(COUNTA(N6:N42),0,0),"　店")</f>
        <v>9　店</v>
      </c>
      <c r="O43" s="144"/>
      <c r="P43" s="51">
        <f>SUM(P6:P42)</f>
        <v>5450</v>
      </c>
      <c r="Q43" s="53">
        <f>SUM(Q6:Q42)</f>
        <v>0</v>
      </c>
      <c r="R43" s="46"/>
      <c r="S43" s="29" t="str">
        <f>CONCATENATE(FIXED(COUNTA(S6:S42),0,0),"　店")</f>
        <v>5　店</v>
      </c>
      <c r="T43" s="144"/>
      <c r="U43" s="51">
        <f>SUM(U6:U42)</f>
        <v>4150</v>
      </c>
      <c r="V43" s="53">
        <f>SUM(V6:V42)</f>
        <v>0</v>
      </c>
      <c r="W43" s="46"/>
      <c r="X43" s="29" t="str">
        <f>CONCATENATE(FIXED(COUNTA(X6:X42),0,0),"　店")</f>
        <v>0　店</v>
      </c>
      <c r="Y43" s="14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1006</v>
      </c>
      <c r="B45" s="77"/>
      <c r="D45" s="77"/>
      <c r="E45" s="77"/>
      <c r="F45" s="61"/>
      <c r="AB45" s="79" t="s">
        <v>23</v>
      </c>
    </row>
    <row r="46" spans="1:28" ht="22.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47"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42 L6:L42 Q6:Q42 V6:V42 G6:G42">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28"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SUM(I4,I30)</f>
        <v>0</v>
      </c>
      <c r="X2" s="368"/>
      <c r="Y2" s="368"/>
      <c r="Z2" s="368"/>
      <c r="AA2" s="369"/>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55" t="s">
        <v>141</v>
      </c>
      <c r="C4" s="355"/>
      <c r="D4" s="355"/>
      <c r="E4" s="355"/>
      <c r="F4" s="19"/>
      <c r="G4" s="20" t="s">
        <v>4</v>
      </c>
      <c r="H4" s="21"/>
      <c r="I4" s="356">
        <f>SUM(G28,L28,Q28,V28,AA28)</f>
        <v>0</v>
      </c>
      <c r="J4" s="356"/>
      <c r="K4" s="22" t="s">
        <v>19</v>
      </c>
      <c r="L4" s="357">
        <f>SUM(F28,K28,P28,U28,Z28)</f>
        <v>43650</v>
      </c>
      <c r="M4" s="357"/>
      <c r="N4" s="357"/>
      <c r="O4" s="23"/>
      <c r="P4" s="24"/>
      <c r="Q4" s="24"/>
      <c r="R4" s="24"/>
      <c r="S4" s="24"/>
      <c r="T4" s="25"/>
    </row>
    <row r="5" spans="1:28"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row>
    <row r="6" spans="1:32" s="4" customFormat="1" ht="15" customHeight="1">
      <c r="A6" s="33"/>
      <c r="B6" s="34"/>
      <c r="C6" s="137" t="s">
        <v>143</v>
      </c>
      <c r="D6" s="35" t="s">
        <v>177</v>
      </c>
      <c r="E6" s="36" t="s">
        <v>13</v>
      </c>
      <c r="F6" s="37">
        <v>3600</v>
      </c>
      <c r="G6" s="5"/>
      <c r="H6" s="140" t="s">
        <v>158</v>
      </c>
      <c r="I6" s="35" t="s">
        <v>159</v>
      </c>
      <c r="J6" s="36"/>
      <c r="K6" s="48">
        <v>1300</v>
      </c>
      <c r="L6" s="6"/>
      <c r="M6" s="140" t="s">
        <v>167</v>
      </c>
      <c r="N6" s="35" t="s">
        <v>168</v>
      </c>
      <c r="O6" s="36"/>
      <c r="P6" s="48">
        <v>1000</v>
      </c>
      <c r="Q6" s="6"/>
      <c r="R6" s="140" t="s">
        <v>174</v>
      </c>
      <c r="S6" s="35" t="s">
        <v>159</v>
      </c>
      <c r="T6" s="36"/>
      <c r="U6" s="48">
        <v>450</v>
      </c>
      <c r="V6" s="6"/>
      <c r="W6" s="140"/>
      <c r="X6" s="35"/>
      <c r="Y6" s="36"/>
      <c r="Z6" s="48"/>
      <c r="AA6" s="6"/>
      <c r="AB6" s="74" t="s">
        <v>202</v>
      </c>
      <c r="AF6" s="32"/>
    </row>
    <row r="7" spans="1:32" s="4" customFormat="1" ht="15" customHeight="1">
      <c r="A7" s="38"/>
      <c r="B7" s="34"/>
      <c r="C7" s="138" t="s">
        <v>144</v>
      </c>
      <c r="D7" s="100" t="s">
        <v>178</v>
      </c>
      <c r="E7" s="40" t="s">
        <v>13</v>
      </c>
      <c r="F7" s="41">
        <v>1650</v>
      </c>
      <c r="G7" s="7"/>
      <c r="H7" s="138" t="s">
        <v>160</v>
      </c>
      <c r="I7" s="39" t="s">
        <v>161</v>
      </c>
      <c r="J7" s="40"/>
      <c r="K7" s="49">
        <v>1000</v>
      </c>
      <c r="L7" s="8"/>
      <c r="M7" s="138" t="s">
        <v>169</v>
      </c>
      <c r="N7" s="39" t="s">
        <v>159</v>
      </c>
      <c r="O7" s="40"/>
      <c r="P7" s="52">
        <v>450</v>
      </c>
      <c r="Q7" s="8"/>
      <c r="R7" s="138" t="s">
        <v>175</v>
      </c>
      <c r="S7" s="39" t="s">
        <v>176</v>
      </c>
      <c r="T7" s="40"/>
      <c r="U7" s="50">
        <v>450</v>
      </c>
      <c r="V7" s="8"/>
      <c r="W7" s="138"/>
      <c r="X7" s="39"/>
      <c r="Y7" s="40"/>
      <c r="Z7" s="50"/>
      <c r="AA7" s="8"/>
      <c r="AB7" s="75" t="s">
        <v>998</v>
      </c>
      <c r="AF7" s="32"/>
    </row>
    <row r="8" spans="1:32" s="4" customFormat="1" ht="15" customHeight="1">
      <c r="A8" s="38"/>
      <c r="B8" s="34" t="s">
        <v>12</v>
      </c>
      <c r="C8" s="138" t="s">
        <v>145</v>
      </c>
      <c r="D8" s="149" t="s">
        <v>179</v>
      </c>
      <c r="E8" s="40" t="s">
        <v>13</v>
      </c>
      <c r="F8" s="41">
        <v>2450</v>
      </c>
      <c r="G8" s="7"/>
      <c r="H8" s="138" t="s">
        <v>162</v>
      </c>
      <c r="I8" s="39" t="s">
        <v>163</v>
      </c>
      <c r="J8" s="40"/>
      <c r="K8" s="50">
        <v>1400</v>
      </c>
      <c r="L8" s="8"/>
      <c r="M8" s="138" t="s">
        <v>170</v>
      </c>
      <c r="N8" s="39" t="s">
        <v>161</v>
      </c>
      <c r="O8" s="40"/>
      <c r="P8" s="50">
        <v>400</v>
      </c>
      <c r="Q8" s="8"/>
      <c r="R8" s="138"/>
      <c r="S8" s="39"/>
      <c r="T8" s="40"/>
      <c r="U8" s="49"/>
      <c r="V8" s="8"/>
      <c r="W8" s="138"/>
      <c r="X8" s="39"/>
      <c r="Y8" s="40"/>
      <c r="Z8" s="49"/>
      <c r="AA8" s="8"/>
      <c r="AB8" s="75" t="s">
        <v>38</v>
      </c>
      <c r="AF8" s="32"/>
    </row>
    <row r="9" spans="1:32" s="4" customFormat="1" ht="15" customHeight="1">
      <c r="A9" s="372" t="s">
        <v>207</v>
      </c>
      <c r="B9" s="153" t="s">
        <v>32</v>
      </c>
      <c r="C9" s="138" t="s">
        <v>146</v>
      </c>
      <c r="D9" s="100" t="s">
        <v>180</v>
      </c>
      <c r="E9" s="40" t="s">
        <v>13</v>
      </c>
      <c r="F9" s="41">
        <v>1700</v>
      </c>
      <c r="G9" s="7"/>
      <c r="H9" s="138" t="s">
        <v>164</v>
      </c>
      <c r="I9" s="39" t="s">
        <v>841</v>
      </c>
      <c r="J9" s="40" t="s">
        <v>840</v>
      </c>
      <c r="K9" s="50">
        <v>650</v>
      </c>
      <c r="L9" s="8"/>
      <c r="M9" s="138" t="s">
        <v>171</v>
      </c>
      <c r="N9" s="39" t="s">
        <v>172</v>
      </c>
      <c r="O9" s="40"/>
      <c r="P9" s="50">
        <v>150</v>
      </c>
      <c r="Q9" s="8"/>
      <c r="R9" s="138"/>
      <c r="S9" s="39"/>
      <c r="T9" s="40"/>
      <c r="U9" s="49"/>
      <c r="V9" s="8"/>
      <c r="W9" s="138"/>
      <c r="X9" s="39"/>
      <c r="Y9" s="40"/>
      <c r="Z9" s="49"/>
      <c r="AA9" s="8"/>
      <c r="AB9" s="76"/>
      <c r="AF9" s="32"/>
    </row>
    <row r="10" spans="1:32" s="4" customFormat="1" ht="15" customHeight="1">
      <c r="A10" s="373"/>
      <c r="B10" s="153" t="s">
        <v>33</v>
      </c>
      <c r="C10" s="138" t="s">
        <v>147</v>
      </c>
      <c r="D10" s="39" t="s">
        <v>181</v>
      </c>
      <c r="E10" s="40" t="s">
        <v>13</v>
      </c>
      <c r="F10" s="41">
        <v>1700</v>
      </c>
      <c r="G10" s="7"/>
      <c r="H10" s="138" t="s">
        <v>165</v>
      </c>
      <c r="I10" s="39" t="s">
        <v>166</v>
      </c>
      <c r="J10" s="40"/>
      <c r="K10" s="50">
        <v>700</v>
      </c>
      <c r="L10" s="8"/>
      <c r="M10" s="138">
        <v>230340303060</v>
      </c>
      <c r="N10" s="39" t="s">
        <v>967</v>
      </c>
      <c r="O10" s="40"/>
      <c r="P10" s="50">
        <v>200</v>
      </c>
      <c r="Q10" s="8"/>
      <c r="R10" s="138"/>
      <c r="S10" s="39"/>
      <c r="T10" s="40"/>
      <c r="U10" s="50"/>
      <c r="V10" s="8"/>
      <c r="W10" s="138"/>
      <c r="X10" s="39"/>
      <c r="Y10" s="40"/>
      <c r="Z10" s="50"/>
      <c r="AA10" s="8"/>
      <c r="AB10" s="76" t="s">
        <v>966</v>
      </c>
      <c r="AF10" s="32"/>
    </row>
    <row r="11" spans="1:32" s="4" customFormat="1" ht="15" customHeight="1">
      <c r="A11" s="38"/>
      <c r="B11" s="34"/>
      <c r="C11" s="138" t="s">
        <v>148</v>
      </c>
      <c r="D11" s="39" t="s">
        <v>182</v>
      </c>
      <c r="E11" s="40" t="s">
        <v>31</v>
      </c>
      <c r="F11" s="41">
        <v>2350</v>
      </c>
      <c r="G11" s="7"/>
      <c r="H11" s="138"/>
      <c r="I11" s="39"/>
      <c r="J11" s="40"/>
      <c r="K11" s="50"/>
      <c r="L11" s="8"/>
      <c r="M11" s="138"/>
      <c r="N11" s="39"/>
      <c r="O11" s="40"/>
      <c r="P11" s="50"/>
      <c r="Q11" s="8"/>
      <c r="R11" s="138"/>
      <c r="S11" s="39"/>
      <c r="T11" s="40"/>
      <c r="U11" s="50"/>
      <c r="V11" s="8"/>
      <c r="W11" s="138"/>
      <c r="X11" s="39"/>
      <c r="Y11" s="40"/>
      <c r="Z11" s="50"/>
      <c r="AA11" s="8"/>
      <c r="AB11" s="76" t="s">
        <v>961</v>
      </c>
      <c r="AF11" s="32"/>
    </row>
    <row r="12" spans="1:32" s="4" customFormat="1" ht="15" customHeight="1">
      <c r="A12" s="38"/>
      <c r="B12" s="34"/>
      <c r="C12" s="138" t="s">
        <v>149</v>
      </c>
      <c r="D12" s="39" t="s">
        <v>163</v>
      </c>
      <c r="E12" s="40" t="s">
        <v>13</v>
      </c>
      <c r="F12" s="41">
        <v>3350</v>
      </c>
      <c r="G12" s="7"/>
      <c r="H12" s="138"/>
      <c r="I12" s="39"/>
      <c r="J12" s="40"/>
      <c r="K12" s="50"/>
      <c r="L12" s="8"/>
      <c r="M12" s="138"/>
      <c r="N12" s="39"/>
      <c r="O12" s="40"/>
      <c r="P12" s="50"/>
      <c r="Q12" s="8"/>
      <c r="R12" s="138"/>
      <c r="S12" s="39"/>
      <c r="T12" s="40"/>
      <c r="U12" s="50"/>
      <c r="V12" s="8"/>
      <c r="W12" s="138"/>
      <c r="X12" s="39"/>
      <c r="Y12" s="40"/>
      <c r="Z12" s="50"/>
      <c r="AA12" s="8"/>
      <c r="AB12" s="76" t="s">
        <v>208</v>
      </c>
      <c r="AF12" s="32"/>
    </row>
    <row r="13" spans="1:28" s="4" customFormat="1" ht="15" customHeight="1">
      <c r="A13" s="38"/>
      <c r="B13" s="34"/>
      <c r="C13" s="138" t="s">
        <v>150</v>
      </c>
      <c r="D13" s="39" t="s">
        <v>183</v>
      </c>
      <c r="E13" s="40" t="s">
        <v>13</v>
      </c>
      <c r="F13" s="41">
        <v>4400</v>
      </c>
      <c r="G13" s="7"/>
      <c r="H13" s="138"/>
      <c r="I13" s="39"/>
      <c r="J13" s="40"/>
      <c r="K13" s="50"/>
      <c r="L13" s="8"/>
      <c r="M13" s="138"/>
      <c r="N13" s="39"/>
      <c r="O13" s="40"/>
      <c r="P13" s="50"/>
      <c r="Q13" s="8"/>
      <c r="R13" s="138"/>
      <c r="S13" s="39"/>
      <c r="T13" s="40"/>
      <c r="U13" s="50"/>
      <c r="V13" s="8"/>
      <c r="W13" s="138"/>
      <c r="X13" s="39"/>
      <c r="Y13" s="40"/>
      <c r="Z13" s="50"/>
      <c r="AA13" s="8"/>
      <c r="AB13" s="76" t="s">
        <v>939</v>
      </c>
    </row>
    <row r="14" spans="1:28" s="4" customFormat="1" ht="15" customHeight="1">
      <c r="A14" s="38"/>
      <c r="B14" s="34"/>
      <c r="C14" s="138" t="s">
        <v>151</v>
      </c>
      <c r="D14" s="149" t="s">
        <v>184</v>
      </c>
      <c r="E14" s="40" t="s">
        <v>13</v>
      </c>
      <c r="F14" s="41">
        <v>2100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t="s">
        <v>152</v>
      </c>
      <c r="D15" s="100" t="s">
        <v>161</v>
      </c>
      <c r="E15" s="40" t="s">
        <v>13</v>
      </c>
      <c r="F15" s="42">
        <v>2250</v>
      </c>
      <c r="G15" s="7"/>
      <c r="H15" s="138"/>
      <c r="I15" s="39"/>
      <c r="J15" s="40"/>
      <c r="K15" s="50"/>
      <c r="L15" s="8"/>
      <c r="M15" s="138"/>
      <c r="N15" s="39"/>
      <c r="O15" s="40"/>
      <c r="P15" s="50"/>
      <c r="Q15" s="8"/>
      <c r="R15" s="138"/>
      <c r="S15" s="39"/>
      <c r="T15" s="40"/>
      <c r="U15" s="50"/>
      <c r="V15" s="8"/>
      <c r="W15" s="138"/>
      <c r="X15" s="39"/>
      <c r="Y15" s="40"/>
      <c r="Z15" s="50"/>
      <c r="AA15" s="8"/>
      <c r="AB15" s="75"/>
    </row>
    <row r="16" spans="1:32" s="4" customFormat="1" ht="15" customHeight="1">
      <c r="A16" s="38"/>
      <c r="B16" s="34"/>
      <c r="C16" s="138" t="s">
        <v>153</v>
      </c>
      <c r="D16" s="149" t="s">
        <v>185</v>
      </c>
      <c r="E16" s="40" t="s">
        <v>31</v>
      </c>
      <c r="F16" s="41">
        <v>1950</v>
      </c>
      <c r="G16" s="7"/>
      <c r="H16" s="138"/>
      <c r="I16" s="39"/>
      <c r="J16" s="40"/>
      <c r="K16" s="50"/>
      <c r="L16" s="8"/>
      <c r="M16" s="138"/>
      <c r="N16" s="39"/>
      <c r="O16" s="40"/>
      <c r="P16" s="50"/>
      <c r="Q16" s="8"/>
      <c r="R16" s="138"/>
      <c r="S16" s="39"/>
      <c r="T16" s="40"/>
      <c r="U16" s="49"/>
      <c r="V16" s="8"/>
      <c r="W16" s="138"/>
      <c r="X16" s="39"/>
      <c r="Y16" s="40"/>
      <c r="Z16" s="49"/>
      <c r="AA16" s="8"/>
      <c r="AB16" s="75"/>
      <c r="AF16" s="32"/>
    </row>
    <row r="17" spans="1:32" s="4" customFormat="1" ht="15" customHeight="1">
      <c r="A17" s="38"/>
      <c r="B17" s="34"/>
      <c r="C17" s="138" t="s">
        <v>154</v>
      </c>
      <c r="D17" s="100" t="s">
        <v>173</v>
      </c>
      <c r="E17" s="40" t="s">
        <v>31</v>
      </c>
      <c r="F17" s="41">
        <v>2300</v>
      </c>
      <c r="G17" s="7"/>
      <c r="H17" s="138"/>
      <c r="I17" s="39"/>
      <c r="J17" s="40"/>
      <c r="K17" s="50"/>
      <c r="L17" s="8"/>
      <c r="M17" s="138"/>
      <c r="N17" s="39"/>
      <c r="O17" s="40"/>
      <c r="P17" s="50"/>
      <c r="Q17" s="8"/>
      <c r="R17" s="138"/>
      <c r="S17" s="39"/>
      <c r="T17" s="40"/>
      <c r="U17" s="49"/>
      <c r="V17" s="8"/>
      <c r="W17" s="138"/>
      <c r="X17" s="39"/>
      <c r="Y17" s="40"/>
      <c r="Z17" s="49"/>
      <c r="AA17" s="8"/>
      <c r="AB17" s="76"/>
      <c r="AF17" s="32"/>
    </row>
    <row r="18" spans="1:32" s="4" customFormat="1" ht="15" customHeight="1">
      <c r="A18" s="38"/>
      <c r="B18" s="34" t="s">
        <v>34</v>
      </c>
      <c r="C18" s="138" t="s">
        <v>155</v>
      </c>
      <c r="D18" s="149" t="s">
        <v>186</v>
      </c>
      <c r="E18" s="40" t="s">
        <v>31</v>
      </c>
      <c r="F18" s="41">
        <v>1900</v>
      </c>
      <c r="G18" s="7"/>
      <c r="H18" s="138"/>
      <c r="I18" s="39"/>
      <c r="J18" s="40"/>
      <c r="K18" s="50"/>
      <c r="L18" s="8"/>
      <c r="M18" s="138"/>
      <c r="N18" s="39"/>
      <c r="O18" s="40"/>
      <c r="P18" s="50"/>
      <c r="Q18" s="8"/>
      <c r="R18" s="138"/>
      <c r="S18" s="39"/>
      <c r="T18" s="40"/>
      <c r="U18" s="50"/>
      <c r="V18" s="8"/>
      <c r="W18" s="138"/>
      <c r="X18" s="39"/>
      <c r="Y18" s="40"/>
      <c r="Z18" s="50"/>
      <c r="AA18" s="8"/>
      <c r="AB18" s="76"/>
      <c r="AF18" s="32"/>
    </row>
    <row r="19" spans="1:32" s="4" customFormat="1" ht="15" customHeight="1">
      <c r="A19" s="38"/>
      <c r="B19" s="34"/>
      <c r="C19" s="138" t="s">
        <v>156</v>
      </c>
      <c r="D19" s="100" t="s">
        <v>187</v>
      </c>
      <c r="E19" s="40" t="s">
        <v>31</v>
      </c>
      <c r="F19" s="41">
        <v>1600</v>
      </c>
      <c r="G19" s="7"/>
      <c r="H19" s="138"/>
      <c r="I19" s="39"/>
      <c r="J19" s="40"/>
      <c r="K19" s="50"/>
      <c r="L19" s="8"/>
      <c r="M19" s="138"/>
      <c r="N19" s="39"/>
      <c r="O19" s="40"/>
      <c r="P19" s="50"/>
      <c r="Q19" s="8"/>
      <c r="R19" s="138"/>
      <c r="S19" s="39"/>
      <c r="T19" s="40"/>
      <c r="U19" s="50"/>
      <c r="V19" s="8"/>
      <c r="W19" s="138"/>
      <c r="X19" s="39"/>
      <c r="Y19" s="40"/>
      <c r="Z19" s="50"/>
      <c r="AA19" s="8"/>
      <c r="AB19" s="76" t="s">
        <v>999</v>
      </c>
      <c r="AF19" s="32"/>
    </row>
    <row r="20" spans="1:32" s="4" customFormat="1" ht="15" customHeight="1">
      <c r="A20" s="38"/>
      <c r="B20" s="34"/>
      <c r="C20" s="138" t="s">
        <v>157</v>
      </c>
      <c r="D20" s="39" t="s">
        <v>188</v>
      </c>
      <c r="E20" s="40" t="s">
        <v>31</v>
      </c>
      <c r="F20" s="41">
        <v>2200</v>
      </c>
      <c r="G20" s="7"/>
      <c r="H20" s="138"/>
      <c r="I20" s="39"/>
      <c r="J20" s="40"/>
      <c r="K20" s="50"/>
      <c r="L20" s="8"/>
      <c r="M20" s="138"/>
      <c r="N20" s="39"/>
      <c r="O20" s="40"/>
      <c r="P20" s="50"/>
      <c r="Q20" s="8"/>
      <c r="R20" s="138"/>
      <c r="S20" s="39"/>
      <c r="T20" s="40"/>
      <c r="U20" s="50"/>
      <c r="V20" s="8"/>
      <c r="W20" s="138"/>
      <c r="X20" s="39"/>
      <c r="Y20" s="40"/>
      <c r="Z20" s="50"/>
      <c r="AA20" s="8"/>
      <c r="AB20" s="76"/>
      <c r="AF20" s="32"/>
    </row>
    <row r="21" spans="1:28" s="4" customFormat="1" ht="15" customHeight="1">
      <c r="A21" s="38"/>
      <c r="B21" s="34"/>
      <c r="C21" s="138"/>
      <c r="D21" s="39"/>
      <c r="E21" s="40"/>
      <c r="F21" s="41"/>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38"/>
      <c r="B22" s="34"/>
      <c r="C22" s="138"/>
      <c r="D22" s="39"/>
      <c r="E22" s="40"/>
      <c r="F22" s="41"/>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38"/>
      <c r="B23" s="34"/>
      <c r="C23" s="138"/>
      <c r="D23" s="39"/>
      <c r="E23" s="40"/>
      <c r="F23" s="42"/>
      <c r="G23" s="7"/>
      <c r="H23" s="138"/>
      <c r="I23" s="39"/>
      <c r="J23" s="40"/>
      <c r="K23" s="50"/>
      <c r="L23" s="8"/>
      <c r="M23" s="138"/>
      <c r="N23" s="39"/>
      <c r="O23" s="40"/>
      <c r="P23" s="50"/>
      <c r="Q23" s="8"/>
      <c r="R23" s="138"/>
      <c r="S23" s="39"/>
      <c r="T23" s="40"/>
      <c r="U23" s="50"/>
      <c r="V23" s="8"/>
      <c r="W23" s="138"/>
      <c r="X23" s="39"/>
      <c r="Y23" s="40"/>
      <c r="Z23" s="50"/>
      <c r="AA23" s="8"/>
      <c r="AB23" s="75"/>
    </row>
    <row r="24" spans="1:28" s="4" customFormat="1" ht="15" customHeight="1">
      <c r="A24" s="38"/>
      <c r="B24" s="34"/>
      <c r="C24" s="138"/>
      <c r="D24" s="39"/>
      <c r="E24" s="40"/>
      <c r="F24" s="42"/>
      <c r="G24" s="7"/>
      <c r="H24" s="138"/>
      <c r="I24" s="39"/>
      <c r="J24" s="40"/>
      <c r="K24" s="50"/>
      <c r="L24" s="8"/>
      <c r="M24" s="138"/>
      <c r="N24" s="39"/>
      <c r="O24" s="40"/>
      <c r="P24" s="50"/>
      <c r="Q24" s="8"/>
      <c r="R24" s="138"/>
      <c r="S24" s="39"/>
      <c r="T24" s="40"/>
      <c r="U24" s="50"/>
      <c r="V24" s="8"/>
      <c r="W24" s="138"/>
      <c r="X24" s="39"/>
      <c r="Y24" s="40"/>
      <c r="Z24" s="50"/>
      <c r="AA24" s="8"/>
      <c r="AB24" s="76"/>
    </row>
    <row r="25" spans="1:28" s="4" customFormat="1" ht="15" customHeight="1">
      <c r="A25" s="38"/>
      <c r="B25" s="34"/>
      <c r="C25" s="138"/>
      <c r="D25" s="39"/>
      <c r="E25" s="40"/>
      <c r="F25" s="42"/>
      <c r="G25" s="7"/>
      <c r="H25" s="138"/>
      <c r="I25" s="39"/>
      <c r="J25" s="40"/>
      <c r="K25" s="50"/>
      <c r="L25" s="8"/>
      <c r="M25" s="138"/>
      <c r="N25" s="39"/>
      <c r="O25" s="40"/>
      <c r="P25" s="50"/>
      <c r="Q25" s="8"/>
      <c r="R25" s="138"/>
      <c r="S25" s="39"/>
      <c r="T25" s="40"/>
      <c r="U25" s="50"/>
      <c r="V25" s="8"/>
      <c r="W25" s="138"/>
      <c r="X25" s="39"/>
      <c r="Y25" s="40"/>
      <c r="Z25" s="50"/>
      <c r="AA25" s="8"/>
      <c r="AB25" s="75"/>
    </row>
    <row r="26" spans="1:28" s="4" customFormat="1" ht="15" customHeight="1">
      <c r="A26" s="38"/>
      <c r="B26" s="34"/>
      <c r="C26" s="138"/>
      <c r="D26" s="39"/>
      <c r="E26" s="40"/>
      <c r="F26" s="42"/>
      <c r="G26" s="7"/>
      <c r="H26" s="138"/>
      <c r="I26" s="39"/>
      <c r="J26" s="40"/>
      <c r="K26" s="50"/>
      <c r="L26" s="8"/>
      <c r="M26" s="138"/>
      <c r="N26" s="39"/>
      <c r="O26" s="40"/>
      <c r="P26" s="50"/>
      <c r="Q26" s="8"/>
      <c r="R26" s="138"/>
      <c r="S26" s="39"/>
      <c r="T26" s="40"/>
      <c r="U26" s="50"/>
      <c r="V26" s="8"/>
      <c r="W26" s="138"/>
      <c r="X26" s="39"/>
      <c r="Y26" s="40"/>
      <c r="Z26" s="50"/>
      <c r="AA26" s="8"/>
      <c r="AB26" s="76"/>
    </row>
    <row r="27" spans="1:28" s="4" customFormat="1" ht="15" customHeight="1">
      <c r="A27" s="43"/>
      <c r="B27" s="34"/>
      <c r="C27" s="138"/>
      <c r="D27" s="39"/>
      <c r="E27" s="40"/>
      <c r="F27" s="42"/>
      <c r="G27" s="7"/>
      <c r="H27" s="138"/>
      <c r="I27" s="39"/>
      <c r="J27" s="40"/>
      <c r="K27" s="50"/>
      <c r="L27" s="8"/>
      <c r="M27" s="138"/>
      <c r="N27" s="39"/>
      <c r="O27" s="40"/>
      <c r="P27" s="50"/>
      <c r="Q27" s="8"/>
      <c r="R27" s="138"/>
      <c r="S27" s="39"/>
      <c r="T27" s="40"/>
      <c r="U27" s="50"/>
      <c r="V27" s="8"/>
      <c r="W27" s="138"/>
      <c r="X27" s="39"/>
      <c r="Y27" s="40"/>
      <c r="Z27" s="50"/>
      <c r="AA27" s="8"/>
      <c r="AB27" s="76"/>
    </row>
    <row r="28" spans="1:28" s="4" customFormat="1" ht="15" customHeight="1">
      <c r="A28" s="44"/>
      <c r="B28" s="45"/>
      <c r="C28" s="151"/>
      <c r="D28" s="29" t="str">
        <f>CONCATENATE(FIXED(COUNTA(D6:D27),0,0),"　店")</f>
        <v>15　店</v>
      </c>
      <c r="E28" s="144"/>
      <c r="F28" s="47">
        <f>SUM(F6:F27)</f>
        <v>35500</v>
      </c>
      <c r="G28" s="54">
        <f>SUM(G6:G27)</f>
        <v>0</v>
      </c>
      <c r="H28" s="151"/>
      <c r="I28" s="29" t="str">
        <f>CONCATENATE(FIXED(COUNTA(I6:I27),0,0),"　店")</f>
        <v>5　店</v>
      </c>
      <c r="J28" s="144"/>
      <c r="K28" s="51">
        <f>SUM(K6:K27)</f>
        <v>5050</v>
      </c>
      <c r="L28" s="53">
        <f>SUM(L6:L27)</f>
        <v>0</v>
      </c>
      <c r="M28" s="151"/>
      <c r="N28" s="29" t="str">
        <f>CONCATENATE(FIXED(COUNTA(N6:N27),0,0),"　店")</f>
        <v>5　店</v>
      </c>
      <c r="O28" s="144"/>
      <c r="P28" s="51">
        <f>SUM(P6:P27)</f>
        <v>2200</v>
      </c>
      <c r="Q28" s="53">
        <f>SUM(Q6:Q27)</f>
        <v>0</v>
      </c>
      <c r="R28" s="151"/>
      <c r="S28" s="29" t="str">
        <f>CONCATENATE(FIXED(COUNTA(S6:S27),0,0),"　店")</f>
        <v>2　店</v>
      </c>
      <c r="T28" s="144"/>
      <c r="U28" s="51">
        <f>SUM(U6:U27)</f>
        <v>900</v>
      </c>
      <c r="V28" s="53">
        <f>SUM(V6:V27)</f>
        <v>0</v>
      </c>
      <c r="W28" s="151"/>
      <c r="X28" s="29" t="str">
        <f>CONCATENATE(FIXED(COUNTA(X6:X27),0,0),"　店")</f>
        <v>0　店</v>
      </c>
      <c r="Y28" s="144"/>
      <c r="Z28" s="51">
        <f>SUM(Z6:Z27)</f>
        <v>0</v>
      </c>
      <c r="AA28" s="53">
        <f>SUM(AA6:AA27)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55" t="s">
        <v>142</v>
      </c>
      <c r="C30" s="355"/>
      <c r="D30" s="355"/>
      <c r="E30" s="355"/>
      <c r="F30" s="19"/>
      <c r="G30" s="20" t="s">
        <v>4</v>
      </c>
      <c r="H30" s="21"/>
      <c r="I30" s="356">
        <f>SUM(G43,L43,Q43,V43,AA43)</f>
        <v>0</v>
      </c>
      <c r="J30" s="356"/>
      <c r="K30" s="22" t="s">
        <v>19</v>
      </c>
      <c r="L30" s="357">
        <f>SUM(F43,K43,P43,U43,Z43)</f>
        <v>21150</v>
      </c>
      <c r="M30" s="357"/>
      <c r="N30" s="357"/>
      <c r="O30" s="65"/>
    </row>
    <row r="31" spans="1:28" s="32" customFormat="1" ht="16.5" customHeight="1">
      <c r="A31" s="27" t="s">
        <v>21</v>
      </c>
      <c r="B31" s="358" t="s">
        <v>15</v>
      </c>
      <c r="C31" s="359"/>
      <c r="D31" s="359"/>
      <c r="E31" s="359"/>
      <c r="F31" s="359"/>
      <c r="G31" s="28" t="s">
        <v>20</v>
      </c>
      <c r="H31" s="29"/>
      <c r="I31" s="353" t="s">
        <v>7</v>
      </c>
      <c r="J31" s="353"/>
      <c r="K31" s="353"/>
      <c r="L31" s="30" t="s">
        <v>20</v>
      </c>
      <c r="M31" s="29"/>
      <c r="N31" s="353" t="s">
        <v>8</v>
      </c>
      <c r="O31" s="353"/>
      <c r="P31" s="353"/>
      <c r="Q31" s="30" t="s">
        <v>20</v>
      </c>
      <c r="R31" s="29"/>
      <c r="S31" s="353" t="s">
        <v>9</v>
      </c>
      <c r="T31" s="353"/>
      <c r="U31" s="353"/>
      <c r="V31" s="30" t="s">
        <v>20</v>
      </c>
      <c r="W31" s="29"/>
      <c r="X31" s="353"/>
      <c r="Y31" s="353"/>
      <c r="Z31" s="353"/>
      <c r="AA31" s="30"/>
      <c r="AB31" s="31" t="s">
        <v>11</v>
      </c>
    </row>
    <row r="32" spans="1:28" s="4" customFormat="1" ht="15" customHeight="1">
      <c r="A32" s="33"/>
      <c r="B32" s="66"/>
      <c r="C32" s="140" t="s">
        <v>189</v>
      </c>
      <c r="D32" s="35" t="s">
        <v>197</v>
      </c>
      <c r="E32" s="36" t="s">
        <v>31</v>
      </c>
      <c r="F32" s="67">
        <v>7000</v>
      </c>
      <c r="G32" s="5"/>
      <c r="H32" s="140" t="s">
        <v>194</v>
      </c>
      <c r="I32" s="35" t="s">
        <v>195</v>
      </c>
      <c r="J32" s="36"/>
      <c r="K32" s="48">
        <v>3000</v>
      </c>
      <c r="L32" s="6"/>
      <c r="M32" s="152"/>
      <c r="N32" s="71"/>
      <c r="O32" s="150"/>
      <c r="P32" s="72"/>
      <c r="Q32" s="6"/>
      <c r="R32" s="140">
        <v>230310405001</v>
      </c>
      <c r="S32" s="35" t="s">
        <v>210</v>
      </c>
      <c r="T32" s="36"/>
      <c r="U32" s="73">
        <v>900</v>
      </c>
      <c r="V32" s="6"/>
      <c r="W32" s="140"/>
      <c r="X32" s="35"/>
      <c r="Y32" s="36"/>
      <c r="Z32" s="73"/>
      <c r="AA32" s="6"/>
      <c r="AB32" s="146" t="s">
        <v>204</v>
      </c>
    </row>
    <row r="33" spans="1:28" s="4" customFormat="1" ht="15" customHeight="1">
      <c r="A33" s="370" t="s">
        <v>206</v>
      </c>
      <c r="B33" s="34" t="s">
        <v>12</v>
      </c>
      <c r="C33" s="138" t="s">
        <v>190</v>
      </c>
      <c r="D33" s="39" t="s">
        <v>198</v>
      </c>
      <c r="E33" s="40" t="s">
        <v>31</v>
      </c>
      <c r="F33" s="68">
        <v>2000</v>
      </c>
      <c r="G33" s="7"/>
      <c r="H33" s="138"/>
      <c r="I33" s="39"/>
      <c r="J33" s="40"/>
      <c r="K33" s="50"/>
      <c r="L33" s="8"/>
      <c r="M33" s="138"/>
      <c r="N33" s="39"/>
      <c r="O33" s="40"/>
      <c r="P33" s="50"/>
      <c r="Q33" s="8"/>
      <c r="R33" s="138">
        <v>230310405002</v>
      </c>
      <c r="S33" s="39" t="s">
        <v>196</v>
      </c>
      <c r="T33" s="40"/>
      <c r="U33" s="50">
        <v>100</v>
      </c>
      <c r="V33" s="8"/>
      <c r="W33" s="138"/>
      <c r="X33" s="39"/>
      <c r="Y33" s="40"/>
      <c r="Z33" s="50"/>
      <c r="AA33" s="8"/>
      <c r="AB33" s="75" t="s">
        <v>978</v>
      </c>
    </row>
    <row r="34" spans="1:28" s="4" customFormat="1" ht="15" customHeight="1">
      <c r="A34" s="371"/>
      <c r="B34" s="34" t="s">
        <v>203</v>
      </c>
      <c r="C34" s="138" t="s">
        <v>191</v>
      </c>
      <c r="D34" s="39" t="s">
        <v>199</v>
      </c>
      <c r="E34" s="40" t="s">
        <v>31</v>
      </c>
      <c r="F34" s="68">
        <v>2950</v>
      </c>
      <c r="G34" s="7"/>
      <c r="H34" s="138"/>
      <c r="I34" s="39"/>
      <c r="J34" s="40"/>
      <c r="K34" s="50"/>
      <c r="L34" s="8"/>
      <c r="M34" s="138"/>
      <c r="N34" s="39"/>
      <c r="O34" s="40"/>
      <c r="P34" s="50"/>
      <c r="Q34" s="8"/>
      <c r="R34" s="138"/>
      <c r="S34" s="39"/>
      <c r="T34" s="40"/>
      <c r="U34" s="50"/>
      <c r="V34" s="8"/>
      <c r="W34" s="138"/>
      <c r="X34" s="39"/>
      <c r="Y34" s="40"/>
      <c r="Z34" s="50"/>
      <c r="AA34" s="8"/>
      <c r="AB34" s="75" t="s">
        <v>209</v>
      </c>
    </row>
    <row r="35" spans="1:28" s="4" customFormat="1" ht="15" customHeight="1">
      <c r="A35" s="38"/>
      <c r="B35" s="34"/>
      <c r="C35" s="138" t="s">
        <v>192</v>
      </c>
      <c r="D35" s="39" t="s">
        <v>200</v>
      </c>
      <c r="E35" s="40" t="s">
        <v>31</v>
      </c>
      <c r="F35" s="42">
        <v>3750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t="s">
        <v>33</v>
      </c>
      <c r="C36" s="138" t="s">
        <v>193</v>
      </c>
      <c r="D36" s="39" t="s">
        <v>201</v>
      </c>
      <c r="E36" s="40" t="s">
        <v>31</v>
      </c>
      <c r="F36" s="42">
        <v>1450</v>
      </c>
      <c r="G36" s="7"/>
      <c r="H36" s="138"/>
      <c r="I36" s="39"/>
      <c r="J36" s="40"/>
      <c r="K36" s="50"/>
      <c r="L36" s="8"/>
      <c r="M36" s="138"/>
      <c r="N36" s="39"/>
      <c r="O36" s="40"/>
      <c r="P36" s="50"/>
      <c r="Q36" s="8"/>
      <c r="R36" s="138"/>
      <c r="S36" s="39"/>
      <c r="T36" s="40"/>
      <c r="U36" s="50"/>
      <c r="V36" s="8"/>
      <c r="W36" s="138"/>
      <c r="X36" s="39"/>
      <c r="Y36" s="40"/>
      <c r="Z36" s="50"/>
      <c r="AA36" s="8"/>
      <c r="AB36" s="75" t="s">
        <v>975</v>
      </c>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t="s">
        <v>1001</v>
      </c>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t="s">
        <v>940</v>
      </c>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t="s">
        <v>205</v>
      </c>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CONCATENATE(FIXED(COUNTA(D32:D42),0,0),"　店")</f>
        <v>5　店</v>
      </c>
      <c r="E43" s="144"/>
      <c r="F43" s="47">
        <f>SUM(F32:F42)</f>
        <v>17150</v>
      </c>
      <c r="G43" s="54">
        <f>SUM(G32:G42)</f>
        <v>0</v>
      </c>
      <c r="H43" s="151"/>
      <c r="I43" s="29" t="str">
        <f>CONCATENATE(FIXED(COUNTA(I32:I42),0,0),"　店")</f>
        <v>1　店</v>
      </c>
      <c r="J43" s="144"/>
      <c r="K43" s="51">
        <f>SUM(K32:K42)</f>
        <v>3000</v>
      </c>
      <c r="L43" s="53">
        <f>SUM(L32:L42)</f>
        <v>0</v>
      </c>
      <c r="M43" s="151"/>
      <c r="N43" s="29" t="str">
        <f>CONCATENATE(FIXED(COUNTA(N32:N42),0,0),"　店")</f>
        <v>0　店</v>
      </c>
      <c r="O43" s="144"/>
      <c r="P43" s="51">
        <f>SUM(P32:P42)</f>
        <v>0</v>
      </c>
      <c r="Q43" s="53">
        <f>SUM(Q32:Q42)</f>
        <v>0</v>
      </c>
      <c r="R43" s="151"/>
      <c r="S43" s="29" t="str">
        <f>CONCATENATE(FIXED(COUNTA(S32:S42),0,0),"　店")</f>
        <v>2　店</v>
      </c>
      <c r="T43" s="144"/>
      <c r="U43" s="51">
        <f>SUM(U32:U42)</f>
        <v>1000</v>
      </c>
      <c r="V43" s="53">
        <f>SUM(V32:V42)</f>
        <v>0</v>
      </c>
      <c r="W43" s="151"/>
      <c r="X43" s="29" t="str">
        <f>CONCATENATE(FIXED(COUNTA(X32:X42),0,0),"　店")</f>
        <v>0　店</v>
      </c>
      <c r="Y43" s="144"/>
      <c r="Z43" s="51">
        <f>SUM(Z32:Z42)</f>
        <v>0</v>
      </c>
      <c r="AA43" s="53">
        <f>SUM(AA32:AA42)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1006</v>
      </c>
      <c r="B45" s="77"/>
      <c r="D45" s="77"/>
      <c r="E45" s="77"/>
      <c r="F45" s="61"/>
      <c r="AB45" s="79" t="s">
        <v>16</v>
      </c>
    </row>
    <row r="46" spans="1:28" ht="1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47" sheet="1" objects="1" scenarios="1" formatCells="0"/>
  <mergeCells count="26">
    <mergeCell ref="B1:G2"/>
    <mergeCell ref="H1:I1"/>
    <mergeCell ref="J1:U1"/>
    <mergeCell ref="W1:AA1"/>
    <mergeCell ref="H2:I2"/>
    <mergeCell ref="J2:U2"/>
    <mergeCell ref="W2:AA2"/>
    <mergeCell ref="N31:P31"/>
    <mergeCell ref="S31:U31"/>
    <mergeCell ref="X31:Z31"/>
    <mergeCell ref="B4:E4"/>
    <mergeCell ref="I4:J4"/>
    <mergeCell ref="L4:N4"/>
    <mergeCell ref="B5:F5"/>
    <mergeCell ref="I5:K5"/>
    <mergeCell ref="N5:P5"/>
    <mergeCell ref="A46:AB46"/>
    <mergeCell ref="A33:A34"/>
    <mergeCell ref="A9:A10"/>
    <mergeCell ref="S5:U5"/>
    <mergeCell ref="X5:Z5"/>
    <mergeCell ref="B30:E30"/>
    <mergeCell ref="I30:J30"/>
    <mergeCell ref="L30:N30"/>
    <mergeCell ref="B31:F31"/>
    <mergeCell ref="I31:K31"/>
  </mergeCells>
  <dataValidations count="2">
    <dataValidation type="whole" operator="lessThanOrEqual" allowBlank="1" showInputMessage="1" showErrorMessage="1" sqref="AA6:AA27 V6:V27 AA32:AA42 L6:L27 G6:G27 G32:G42 L32:L42 Q32:Q42 V32:V42 Q6:Q27">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60"/>
      <c r="C1" s="360"/>
      <c r="D1" s="360"/>
      <c r="E1" s="360"/>
      <c r="F1" s="360"/>
      <c r="G1" s="361"/>
      <c r="H1" s="364" t="s">
        <v>1</v>
      </c>
      <c r="I1" s="365"/>
      <c r="J1" s="366"/>
      <c r="K1" s="366"/>
      <c r="L1" s="366"/>
      <c r="M1" s="366"/>
      <c r="N1" s="366"/>
      <c r="O1" s="366"/>
      <c r="P1" s="366"/>
      <c r="Q1" s="366"/>
      <c r="R1" s="366"/>
      <c r="S1" s="366"/>
      <c r="T1" s="366"/>
      <c r="U1" s="367"/>
      <c r="V1" s="26" t="s">
        <v>17</v>
      </c>
      <c r="W1" s="366"/>
      <c r="X1" s="366"/>
      <c r="Y1" s="366"/>
      <c r="Z1" s="366"/>
      <c r="AA1" s="367"/>
      <c r="AB1" s="1"/>
    </row>
    <row r="2" spans="1:33" ht="33" customHeight="1">
      <c r="A2" s="12"/>
      <c r="B2" s="362"/>
      <c r="C2" s="362"/>
      <c r="D2" s="362"/>
      <c r="E2" s="362"/>
      <c r="F2" s="362"/>
      <c r="G2" s="363"/>
      <c r="H2" s="364" t="s">
        <v>3</v>
      </c>
      <c r="I2" s="365"/>
      <c r="J2" s="366"/>
      <c r="K2" s="366"/>
      <c r="L2" s="366"/>
      <c r="M2" s="366"/>
      <c r="N2" s="366"/>
      <c r="O2" s="366"/>
      <c r="P2" s="366"/>
      <c r="Q2" s="366"/>
      <c r="R2" s="366"/>
      <c r="S2" s="366"/>
      <c r="T2" s="366"/>
      <c r="U2" s="367"/>
      <c r="V2" s="26" t="s">
        <v>18</v>
      </c>
      <c r="W2" s="368">
        <f>SUM(I4,I18,I28)</f>
        <v>0</v>
      </c>
      <c r="X2" s="368"/>
      <c r="Y2" s="368"/>
      <c r="Z2" s="368"/>
      <c r="AA2" s="369"/>
      <c r="AB2" s="3"/>
      <c r="AE2" s="32"/>
      <c r="AF2" s="32"/>
      <c r="AG2" s="32"/>
    </row>
    <row r="3" spans="4:33" s="13" customFormat="1" ht="12" customHeight="1">
      <c r="D3" s="14"/>
      <c r="E3" s="14"/>
      <c r="F3" s="14"/>
      <c r="G3" s="14"/>
      <c r="H3" s="15"/>
      <c r="I3" s="15"/>
      <c r="J3" s="15"/>
      <c r="K3" s="16"/>
      <c r="L3" s="16"/>
      <c r="M3" s="16"/>
      <c r="N3" s="16"/>
      <c r="O3" s="16"/>
      <c r="P3" s="16"/>
      <c r="Q3" s="16"/>
      <c r="R3" s="16"/>
      <c r="S3" s="16"/>
      <c r="T3" s="16"/>
      <c r="U3" s="16"/>
      <c r="V3" s="15"/>
      <c r="W3" s="16"/>
      <c r="X3" s="16"/>
      <c r="Y3" s="16"/>
      <c r="Z3" s="16"/>
      <c r="AA3" s="17"/>
      <c r="AE3" s="4"/>
      <c r="AF3" s="4"/>
      <c r="AG3" s="32"/>
    </row>
    <row r="4" spans="2:33" s="18" customFormat="1" ht="24.75" customHeight="1">
      <c r="B4" s="355" t="s">
        <v>216</v>
      </c>
      <c r="C4" s="355"/>
      <c r="D4" s="355"/>
      <c r="E4" s="355"/>
      <c r="F4" s="19"/>
      <c r="G4" s="20" t="s">
        <v>4</v>
      </c>
      <c r="H4" s="21"/>
      <c r="I4" s="356">
        <f>SUM(G16,L16,Q16,V16,AA16)</f>
        <v>0</v>
      </c>
      <c r="J4" s="356"/>
      <c r="K4" s="22" t="s">
        <v>19</v>
      </c>
      <c r="L4" s="357">
        <f>SUM(F16,K16,P16,U16,Z16)</f>
        <v>15750</v>
      </c>
      <c r="M4" s="357"/>
      <c r="N4" s="357"/>
      <c r="O4" s="23"/>
      <c r="P4" s="24"/>
      <c r="Q4" s="24"/>
      <c r="R4" s="24"/>
      <c r="S4" s="24"/>
      <c r="T4" s="25"/>
      <c r="AE4" s="4"/>
      <c r="AF4" s="4"/>
      <c r="AG4" s="32"/>
    </row>
    <row r="5" spans="1:32" s="32" customFormat="1" ht="16.5" customHeight="1">
      <c r="A5" s="27" t="s">
        <v>21</v>
      </c>
      <c r="B5" s="358" t="s">
        <v>15</v>
      </c>
      <c r="C5" s="359"/>
      <c r="D5" s="359"/>
      <c r="E5" s="359"/>
      <c r="F5" s="359"/>
      <c r="G5" s="28" t="s">
        <v>20</v>
      </c>
      <c r="H5" s="29"/>
      <c r="I5" s="353" t="s">
        <v>7</v>
      </c>
      <c r="J5" s="353"/>
      <c r="K5" s="353"/>
      <c r="L5" s="30" t="s">
        <v>20</v>
      </c>
      <c r="M5" s="29"/>
      <c r="N5" s="353" t="s">
        <v>8</v>
      </c>
      <c r="O5" s="353"/>
      <c r="P5" s="353"/>
      <c r="Q5" s="30" t="s">
        <v>20</v>
      </c>
      <c r="R5" s="29"/>
      <c r="S5" s="353" t="s">
        <v>9</v>
      </c>
      <c r="T5" s="353"/>
      <c r="U5" s="353"/>
      <c r="V5" s="30" t="s">
        <v>20</v>
      </c>
      <c r="W5" s="29"/>
      <c r="X5" s="353"/>
      <c r="Y5" s="353"/>
      <c r="Z5" s="353"/>
      <c r="AA5" s="30"/>
      <c r="AB5" s="31" t="s">
        <v>11</v>
      </c>
      <c r="AE5" s="4"/>
      <c r="AF5" s="4"/>
    </row>
    <row r="6" spans="1:33" s="4" customFormat="1" ht="15" customHeight="1">
      <c r="A6" s="33"/>
      <c r="B6" s="34"/>
      <c r="C6" s="137" t="s">
        <v>211</v>
      </c>
      <c r="D6" s="35" t="s">
        <v>217</v>
      </c>
      <c r="E6" s="36" t="s">
        <v>31</v>
      </c>
      <c r="F6" s="37">
        <v>2200</v>
      </c>
      <c r="G6" s="5"/>
      <c r="H6" s="140" t="s">
        <v>222</v>
      </c>
      <c r="I6" s="35" t="s">
        <v>223</v>
      </c>
      <c r="J6" s="36"/>
      <c r="K6" s="48">
        <v>500</v>
      </c>
      <c r="L6" s="6"/>
      <c r="M6" s="140"/>
      <c r="N6" s="35"/>
      <c r="O6" s="36"/>
      <c r="P6" s="48"/>
      <c r="Q6" s="6"/>
      <c r="R6" s="140"/>
      <c r="S6" s="35"/>
      <c r="T6" s="36"/>
      <c r="U6" s="48"/>
      <c r="V6" s="6"/>
      <c r="W6" s="140"/>
      <c r="X6" s="35"/>
      <c r="Y6" s="36"/>
      <c r="Z6" s="48"/>
      <c r="AA6" s="6"/>
      <c r="AB6" s="74" t="s">
        <v>256</v>
      </c>
      <c r="AG6" s="32"/>
    </row>
    <row r="7" spans="1:33" s="4" customFormat="1" ht="15" customHeight="1">
      <c r="A7" s="38"/>
      <c r="B7" s="34"/>
      <c r="C7" s="138" t="s">
        <v>212</v>
      </c>
      <c r="D7" s="39" t="s">
        <v>218</v>
      </c>
      <c r="E7" s="40" t="s">
        <v>31</v>
      </c>
      <c r="F7" s="41">
        <v>1550</v>
      </c>
      <c r="G7" s="7"/>
      <c r="H7" s="138"/>
      <c r="I7" s="39"/>
      <c r="J7" s="40"/>
      <c r="K7" s="49"/>
      <c r="L7" s="8"/>
      <c r="M7" s="138"/>
      <c r="N7" s="39"/>
      <c r="O7" s="40"/>
      <c r="P7" s="52"/>
      <c r="Q7" s="8"/>
      <c r="R7" s="138"/>
      <c r="S7" s="39"/>
      <c r="T7" s="40"/>
      <c r="U7" s="50"/>
      <c r="V7" s="8"/>
      <c r="W7" s="138"/>
      <c r="X7" s="39"/>
      <c r="Y7" s="40"/>
      <c r="Z7" s="50"/>
      <c r="AA7" s="8"/>
      <c r="AB7" s="75" t="s">
        <v>265</v>
      </c>
      <c r="AG7" s="32"/>
    </row>
    <row r="8" spans="1:33" s="4" customFormat="1" ht="15" customHeight="1">
      <c r="A8" s="38"/>
      <c r="B8" s="34"/>
      <c r="C8" s="138" t="s">
        <v>213</v>
      </c>
      <c r="D8" s="39" t="s">
        <v>219</v>
      </c>
      <c r="E8" s="40" t="s">
        <v>39</v>
      </c>
      <c r="F8" s="41">
        <v>2750</v>
      </c>
      <c r="G8" s="7"/>
      <c r="H8" s="138"/>
      <c r="I8" s="39"/>
      <c r="J8" s="40"/>
      <c r="K8" s="50"/>
      <c r="L8" s="8"/>
      <c r="M8" s="138"/>
      <c r="N8" s="39"/>
      <c r="O8" s="40"/>
      <c r="P8" s="50"/>
      <c r="Q8" s="8"/>
      <c r="R8" s="138"/>
      <c r="S8" s="39"/>
      <c r="T8" s="40"/>
      <c r="U8" s="49"/>
      <c r="V8" s="8"/>
      <c r="W8" s="138"/>
      <c r="X8" s="39"/>
      <c r="Y8" s="40"/>
      <c r="Z8" s="49"/>
      <c r="AA8" s="8"/>
      <c r="AB8" s="75" t="s">
        <v>1002</v>
      </c>
      <c r="AG8" s="32"/>
    </row>
    <row r="9" spans="1:28" s="4" customFormat="1" ht="15" customHeight="1">
      <c r="A9" s="38"/>
      <c r="B9" s="34" t="s">
        <v>12</v>
      </c>
      <c r="C9" s="138" t="s">
        <v>214</v>
      </c>
      <c r="D9" s="39" t="s">
        <v>220</v>
      </c>
      <c r="E9" s="40" t="s">
        <v>31</v>
      </c>
      <c r="F9" s="41">
        <v>5300</v>
      </c>
      <c r="G9" s="7"/>
      <c r="H9" s="138"/>
      <c r="I9" s="39"/>
      <c r="J9" s="40"/>
      <c r="K9" s="50"/>
      <c r="L9" s="8"/>
      <c r="M9" s="138"/>
      <c r="N9" s="39"/>
      <c r="O9" s="40"/>
      <c r="P9" s="50"/>
      <c r="Q9" s="8"/>
      <c r="R9" s="138"/>
      <c r="S9" s="39"/>
      <c r="T9" s="40"/>
      <c r="U9" s="49"/>
      <c r="V9" s="8"/>
      <c r="W9" s="138"/>
      <c r="X9" s="39"/>
      <c r="Y9" s="40"/>
      <c r="Z9" s="49"/>
      <c r="AA9" s="8"/>
      <c r="AB9" s="75" t="s">
        <v>266</v>
      </c>
    </row>
    <row r="10" spans="1:33" s="4" customFormat="1" ht="15" customHeight="1">
      <c r="A10" s="38"/>
      <c r="B10" s="34"/>
      <c r="C10" s="138" t="s">
        <v>215</v>
      </c>
      <c r="D10" s="39" t="s">
        <v>221</v>
      </c>
      <c r="E10" s="40" t="s">
        <v>39</v>
      </c>
      <c r="F10" s="41">
        <v>3450</v>
      </c>
      <c r="G10" s="7"/>
      <c r="H10" s="138"/>
      <c r="I10" s="39"/>
      <c r="J10" s="40"/>
      <c r="K10" s="50"/>
      <c r="L10" s="8"/>
      <c r="M10" s="138"/>
      <c r="N10" s="39"/>
      <c r="O10" s="40"/>
      <c r="P10" s="50"/>
      <c r="Q10" s="8"/>
      <c r="R10" s="138"/>
      <c r="S10" s="39"/>
      <c r="T10" s="40"/>
      <c r="U10" s="50"/>
      <c r="V10" s="8"/>
      <c r="W10" s="138"/>
      <c r="X10" s="39"/>
      <c r="Y10" s="40"/>
      <c r="Z10" s="50"/>
      <c r="AA10" s="8"/>
      <c r="AB10" s="75" t="s">
        <v>976</v>
      </c>
      <c r="AG10" s="32"/>
    </row>
    <row r="11" spans="1:33" s="4" customFormat="1" ht="15" customHeight="1">
      <c r="A11" s="38"/>
      <c r="B11" s="34"/>
      <c r="C11" s="138"/>
      <c r="D11" s="39"/>
      <c r="E11" s="40"/>
      <c r="F11" s="41"/>
      <c r="G11" s="7"/>
      <c r="H11" s="138"/>
      <c r="I11" s="39"/>
      <c r="J11" s="40"/>
      <c r="K11" s="50"/>
      <c r="L11" s="8"/>
      <c r="M11" s="138"/>
      <c r="N11" s="39"/>
      <c r="O11" s="40"/>
      <c r="P11" s="50"/>
      <c r="Q11" s="8"/>
      <c r="R11" s="138"/>
      <c r="S11" s="39"/>
      <c r="T11" s="40"/>
      <c r="U11" s="50"/>
      <c r="V11" s="8"/>
      <c r="W11" s="138"/>
      <c r="X11" s="39"/>
      <c r="Y11" s="40"/>
      <c r="Z11" s="50"/>
      <c r="AA11" s="8"/>
      <c r="AB11" s="76" t="s">
        <v>267</v>
      </c>
      <c r="AG11" s="32"/>
    </row>
    <row r="12" spans="1:33" s="4" customFormat="1" ht="15" customHeight="1">
      <c r="A12" s="38"/>
      <c r="B12" s="34"/>
      <c r="C12" s="138"/>
      <c r="D12" s="39"/>
      <c r="E12" s="40"/>
      <c r="F12" s="41"/>
      <c r="G12" s="7"/>
      <c r="H12" s="138"/>
      <c r="I12" s="39"/>
      <c r="J12" s="40"/>
      <c r="K12" s="50"/>
      <c r="L12" s="8"/>
      <c r="M12" s="138"/>
      <c r="N12" s="39"/>
      <c r="O12" s="40"/>
      <c r="P12" s="50"/>
      <c r="Q12" s="8"/>
      <c r="R12" s="138"/>
      <c r="S12" s="39"/>
      <c r="T12" s="40"/>
      <c r="U12" s="50"/>
      <c r="V12" s="8"/>
      <c r="W12" s="138"/>
      <c r="X12" s="39"/>
      <c r="Y12" s="40"/>
      <c r="Z12" s="50"/>
      <c r="AA12" s="8"/>
      <c r="AB12" s="76" t="s">
        <v>1000</v>
      </c>
      <c r="AG12" s="32"/>
    </row>
    <row r="13" spans="1:33"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t="s">
        <v>268</v>
      </c>
      <c r="AG13" s="32"/>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t="s">
        <v>977</v>
      </c>
    </row>
    <row r="15" spans="1:28" s="4" customFormat="1" ht="15" customHeight="1">
      <c r="A15" s="43"/>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6" t="s">
        <v>941</v>
      </c>
    </row>
    <row r="16" spans="1:28" s="4" customFormat="1" ht="15" customHeight="1">
      <c r="A16" s="44"/>
      <c r="B16" s="45"/>
      <c r="C16" s="151"/>
      <c r="D16" s="29" t="str">
        <f>CONCATENATE(FIXED(COUNTA(D6:D15),0,0),"　店")</f>
        <v>5　店</v>
      </c>
      <c r="E16" s="144"/>
      <c r="F16" s="47">
        <f>SUM(F6:F15)</f>
        <v>15250</v>
      </c>
      <c r="G16" s="54">
        <f>SUM(G6:G15)</f>
        <v>0</v>
      </c>
      <c r="H16" s="151"/>
      <c r="I16" s="29" t="str">
        <f>CONCATENATE(FIXED(COUNTA(I6:I15),0,0),"　店")</f>
        <v>1　店</v>
      </c>
      <c r="J16" s="144"/>
      <c r="K16" s="51">
        <f>SUM(K6:K15)</f>
        <v>500</v>
      </c>
      <c r="L16" s="53">
        <f>SUM(L6:L15)</f>
        <v>0</v>
      </c>
      <c r="M16" s="151"/>
      <c r="N16" s="29" t="str">
        <f>CONCATENATE(FIXED(COUNTA(N6:N15),0,0),"　店")</f>
        <v>0　店</v>
      </c>
      <c r="O16" s="144"/>
      <c r="P16" s="51">
        <f>SUM(P6:P15)</f>
        <v>0</v>
      </c>
      <c r="Q16" s="53">
        <f>SUM(Q6:Q15)</f>
        <v>0</v>
      </c>
      <c r="R16" s="151"/>
      <c r="S16" s="29" t="str">
        <f>CONCATENATE(FIXED(COUNTA(S6:S15),0,0),"　店")</f>
        <v>0　店</v>
      </c>
      <c r="T16" s="144"/>
      <c r="U16" s="51">
        <f>SUM(U6:U15)</f>
        <v>0</v>
      </c>
      <c r="V16" s="53">
        <f>SUM(V6:V15)</f>
        <v>0</v>
      </c>
      <c r="W16" s="151"/>
      <c r="X16" s="29" t="str">
        <f>CONCATENATE(FIXED(COUNTA(X6:X15),0,0),"　店")</f>
        <v>0　店</v>
      </c>
      <c r="Y16" s="144"/>
      <c r="Z16" s="51">
        <f>SUM(Z6:Z15)</f>
        <v>0</v>
      </c>
      <c r="AA16" s="53">
        <f>SUM(AA6:AA15)</f>
        <v>0</v>
      </c>
      <c r="AB16" s="307" t="s">
        <v>979</v>
      </c>
    </row>
    <row r="17" spans="2:28" s="32" customFormat="1" ht="12" customHeight="1">
      <c r="B17" s="62"/>
      <c r="C17" s="57"/>
      <c r="D17" s="58"/>
      <c r="E17" s="58"/>
      <c r="F17" s="59"/>
      <c r="G17" s="60"/>
      <c r="H17" s="57"/>
      <c r="I17" s="63"/>
      <c r="J17" s="58"/>
      <c r="K17" s="60"/>
      <c r="L17" s="60"/>
      <c r="M17" s="57"/>
      <c r="N17" s="58"/>
      <c r="O17" s="58"/>
      <c r="P17" s="60"/>
      <c r="Q17" s="60"/>
      <c r="R17" s="57"/>
      <c r="S17" s="58"/>
      <c r="T17" s="58"/>
      <c r="U17" s="60"/>
      <c r="V17" s="60"/>
      <c r="W17" s="57"/>
      <c r="X17" s="58"/>
      <c r="Y17" s="58"/>
      <c r="Z17" s="60"/>
      <c r="AA17" s="60"/>
      <c r="AB17" s="64"/>
    </row>
    <row r="18" spans="2:15" s="32" customFormat="1" ht="24.75" customHeight="1">
      <c r="B18" s="355" t="s">
        <v>227</v>
      </c>
      <c r="C18" s="355"/>
      <c r="D18" s="355"/>
      <c r="E18" s="355"/>
      <c r="F18" s="19"/>
      <c r="G18" s="20" t="s">
        <v>4</v>
      </c>
      <c r="H18" s="21"/>
      <c r="I18" s="356">
        <f>SUM(G26,L26,Q26,V26,AA26)</f>
        <v>0</v>
      </c>
      <c r="J18" s="356"/>
      <c r="K18" s="22" t="s">
        <v>19</v>
      </c>
      <c r="L18" s="357">
        <f>SUM(F26,K26,P26,U26,Z26)</f>
        <v>11800</v>
      </c>
      <c r="M18" s="357"/>
      <c r="N18" s="357"/>
      <c r="O18" s="65"/>
    </row>
    <row r="19" spans="1:28" s="32" customFormat="1" ht="16.5" customHeight="1">
      <c r="A19" s="27" t="s">
        <v>21</v>
      </c>
      <c r="B19" s="358" t="s">
        <v>15</v>
      </c>
      <c r="C19" s="359"/>
      <c r="D19" s="359"/>
      <c r="E19" s="359"/>
      <c r="F19" s="359"/>
      <c r="G19" s="28" t="s">
        <v>20</v>
      </c>
      <c r="H19" s="29"/>
      <c r="I19" s="353" t="s">
        <v>7</v>
      </c>
      <c r="J19" s="353"/>
      <c r="K19" s="353"/>
      <c r="L19" s="30" t="s">
        <v>20</v>
      </c>
      <c r="M19" s="29"/>
      <c r="N19" s="353" t="s">
        <v>8</v>
      </c>
      <c r="O19" s="353"/>
      <c r="P19" s="353"/>
      <c r="Q19" s="30" t="s">
        <v>20</v>
      </c>
      <c r="R19" s="29"/>
      <c r="S19" s="353" t="s">
        <v>9</v>
      </c>
      <c r="T19" s="353"/>
      <c r="U19" s="353"/>
      <c r="V19" s="30" t="s">
        <v>20</v>
      </c>
      <c r="W19" s="29"/>
      <c r="X19" s="353"/>
      <c r="Y19" s="353"/>
      <c r="Z19" s="353"/>
      <c r="AA19" s="30"/>
      <c r="AB19" s="31" t="s">
        <v>11</v>
      </c>
    </row>
    <row r="20" spans="1:28" s="4" customFormat="1" ht="15" customHeight="1">
      <c r="A20" s="33"/>
      <c r="B20" s="66"/>
      <c r="C20" s="140" t="s">
        <v>224</v>
      </c>
      <c r="D20" s="35" t="s">
        <v>228</v>
      </c>
      <c r="E20" s="36" t="s">
        <v>39</v>
      </c>
      <c r="F20" s="67">
        <v>7850</v>
      </c>
      <c r="G20" s="5"/>
      <c r="H20" s="140"/>
      <c r="I20" s="35"/>
      <c r="J20" s="36"/>
      <c r="K20" s="48"/>
      <c r="L20" s="6"/>
      <c r="M20" s="152"/>
      <c r="N20" s="71"/>
      <c r="O20" s="150"/>
      <c r="P20" s="72"/>
      <c r="Q20" s="6"/>
      <c r="R20" s="140" t="s">
        <v>232</v>
      </c>
      <c r="S20" s="35" t="s">
        <v>262</v>
      </c>
      <c r="T20" s="36"/>
      <c r="U20" s="73">
        <v>500</v>
      </c>
      <c r="V20" s="6"/>
      <c r="W20" s="140"/>
      <c r="X20" s="35"/>
      <c r="Y20" s="36"/>
      <c r="Z20" s="73"/>
      <c r="AA20" s="6"/>
      <c r="AB20" s="146" t="s">
        <v>263</v>
      </c>
    </row>
    <row r="21" spans="1:28" s="4" customFormat="1" ht="15" customHeight="1">
      <c r="A21" s="83"/>
      <c r="B21" s="84"/>
      <c r="C21" s="139" t="s">
        <v>225</v>
      </c>
      <c r="D21" s="85" t="s">
        <v>229</v>
      </c>
      <c r="E21" s="86" t="s">
        <v>39</v>
      </c>
      <c r="F21" s="210">
        <v>1600</v>
      </c>
      <c r="G21" s="88"/>
      <c r="H21" s="139"/>
      <c r="I21" s="85"/>
      <c r="J21" s="86"/>
      <c r="K21" s="228"/>
      <c r="L21" s="89"/>
      <c r="M21" s="139"/>
      <c r="N21" s="85"/>
      <c r="O21" s="86"/>
      <c r="P21" s="228"/>
      <c r="Q21" s="89"/>
      <c r="R21" s="139" t="s">
        <v>233</v>
      </c>
      <c r="S21" s="85" t="s">
        <v>229</v>
      </c>
      <c r="T21" s="86"/>
      <c r="U21" s="90">
        <v>300</v>
      </c>
      <c r="V21" s="89"/>
      <c r="W21" s="139"/>
      <c r="X21" s="85"/>
      <c r="Y21" s="86"/>
      <c r="Z21" s="90"/>
      <c r="AA21" s="89"/>
      <c r="AB21" s="76" t="s">
        <v>942</v>
      </c>
    </row>
    <row r="22" spans="1:28" s="4" customFormat="1" ht="15" customHeight="1">
      <c r="A22" s="234" t="s">
        <v>258</v>
      </c>
      <c r="B22" s="235"/>
      <c r="C22" s="151" t="s">
        <v>226</v>
      </c>
      <c r="D22" s="208" t="s">
        <v>230</v>
      </c>
      <c r="E22" s="214" t="s">
        <v>231</v>
      </c>
      <c r="F22" s="215">
        <v>1550</v>
      </c>
      <c r="G22" s="216"/>
      <c r="H22" s="151"/>
      <c r="I22" s="208"/>
      <c r="J22" s="214"/>
      <c r="K22" s="51"/>
      <c r="L22" s="217"/>
      <c r="M22" s="151"/>
      <c r="N22" s="208"/>
      <c r="O22" s="214"/>
      <c r="P22" s="236"/>
      <c r="Q22" s="217"/>
      <c r="R22" s="151"/>
      <c r="S22" s="208"/>
      <c r="T22" s="214"/>
      <c r="U22" s="51"/>
      <c r="V22" s="217"/>
      <c r="W22" s="151"/>
      <c r="X22" s="208"/>
      <c r="Y22" s="214"/>
      <c r="Z22" s="51"/>
      <c r="AA22" s="217"/>
      <c r="AB22" s="76" t="s">
        <v>37</v>
      </c>
    </row>
    <row r="23" spans="1:28" s="4" customFormat="1" ht="15" customHeight="1">
      <c r="A23" s="91"/>
      <c r="B23" s="69"/>
      <c r="C23" s="137"/>
      <c r="D23" s="70"/>
      <c r="E23" s="143"/>
      <c r="F23" s="92"/>
      <c r="G23" s="93"/>
      <c r="H23" s="137"/>
      <c r="I23" s="70"/>
      <c r="J23" s="143"/>
      <c r="K23" s="212"/>
      <c r="L23" s="95"/>
      <c r="M23" s="137"/>
      <c r="N23" s="70"/>
      <c r="O23" s="143"/>
      <c r="P23" s="212"/>
      <c r="Q23" s="95"/>
      <c r="R23" s="137"/>
      <c r="S23" s="70"/>
      <c r="T23" s="143"/>
      <c r="U23" s="212"/>
      <c r="V23" s="95"/>
      <c r="W23" s="137"/>
      <c r="X23" s="70"/>
      <c r="Y23" s="143"/>
      <c r="Z23" s="212"/>
      <c r="AA23" s="95"/>
      <c r="AB23" s="76"/>
    </row>
    <row r="24" spans="1:28" s="4" customFormat="1" ht="15" customHeight="1">
      <c r="A24" s="38"/>
      <c r="B24" s="34"/>
      <c r="C24" s="138"/>
      <c r="D24" s="39"/>
      <c r="E24" s="40"/>
      <c r="F24" s="68"/>
      <c r="G24" s="7"/>
      <c r="H24" s="138"/>
      <c r="I24" s="39"/>
      <c r="J24" s="40"/>
      <c r="K24" s="50"/>
      <c r="L24" s="8"/>
      <c r="M24" s="138"/>
      <c r="N24" s="39"/>
      <c r="O24" s="40"/>
      <c r="P24" s="50"/>
      <c r="Q24" s="8"/>
      <c r="R24" s="138"/>
      <c r="S24" s="39"/>
      <c r="T24" s="40"/>
      <c r="U24" s="50"/>
      <c r="V24" s="8"/>
      <c r="W24" s="138"/>
      <c r="X24" s="39"/>
      <c r="Y24" s="40"/>
      <c r="Z24" s="50"/>
      <c r="AA24" s="8"/>
      <c r="AB24" s="76" t="s">
        <v>257</v>
      </c>
    </row>
    <row r="25" spans="1:28" s="4" customFormat="1" ht="15" customHeight="1">
      <c r="A25" s="43"/>
      <c r="B25" s="69"/>
      <c r="C25" s="137"/>
      <c r="D25" s="70"/>
      <c r="E25" s="143"/>
      <c r="F25" s="42"/>
      <c r="G25" s="7"/>
      <c r="H25" s="138"/>
      <c r="I25" s="39"/>
      <c r="J25" s="40"/>
      <c r="K25" s="50"/>
      <c r="L25" s="8"/>
      <c r="M25" s="138"/>
      <c r="N25" s="39"/>
      <c r="O25" s="40"/>
      <c r="P25" s="50"/>
      <c r="Q25" s="8"/>
      <c r="R25" s="138"/>
      <c r="S25" s="39"/>
      <c r="T25" s="40"/>
      <c r="U25" s="50"/>
      <c r="V25" s="8"/>
      <c r="W25" s="138"/>
      <c r="X25" s="39"/>
      <c r="Y25" s="40"/>
      <c r="Z25" s="50"/>
      <c r="AA25" s="8"/>
      <c r="AB25" s="76"/>
    </row>
    <row r="26" spans="1:28" s="32" customFormat="1" ht="15" customHeight="1">
      <c r="A26" s="55"/>
      <c r="B26" s="45"/>
      <c r="C26" s="151"/>
      <c r="D26" s="29" t="str">
        <f>CONCATENATE(FIXED(COUNTA(D20:D25),0,0),"　店")</f>
        <v>3　店</v>
      </c>
      <c r="E26" s="144"/>
      <c r="F26" s="47">
        <f>SUM(F20:F25)</f>
        <v>11000</v>
      </c>
      <c r="G26" s="54">
        <f>SUM(G20:G25)</f>
        <v>0</v>
      </c>
      <c r="H26" s="151"/>
      <c r="I26" s="29" t="str">
        <f>CONCATENATE(FIXED(COUNTA(I20:I25),0,0),"　店")</f>
        <v>0　店</v>
      </c>
      <c r="J26" s="144"/>
      <c r="K26" s="51">
        <f>SUM(K20:K25)</f>
        <v>0</v>
      </c>
      <c r="L26" s="53">
        <f>SUM(L20:L25)</f>
        <v>0</v>
      </c>
      <c r="M26" s="151"/>
      <c r="N26" s="29" t="str">
        <f>CONCATENATE(FIXED(COUNTA(N20:N25),0,0),"　店")</f>
        <v>0　店</v>
      </c>
      <c r="O26" s="144"/>
      <c r="P26" s="51">
        <f>SUM(P20:P25)</f>
        <v>0</v>
      </c>
      <c r="Q26" s="53">
        <f>SUM(Q20:Q25)</f>
        <v>0</v>
      </c>
      <c r="R26" s="151"/>
      <c r="S26" s="29" t="str">
        <f>CONCATENATE(FIXED(COUNTA(S20:S25),0,0),"　店")</f>
        <v>2　店</v>
      </c>
      <c r="T26" s="144"/>
      <c r="U26" s="51">
        <f>SUM(U20:U25)</f>
        <v>800</v>
      </c>
      <c r="V26" s="53">
        <f>SUM(V20:V25)</f>
        <v>0</v>
      </c>
      <c r="W26" s="151"/>
      <c r="X26" s="29" t="str">
        <f>CONCATENATE(FIXED(COUNTA(X20:X25),0,0),"　店")</f>
        <v>0　店</v>
      </c>
      <c r="Y26" s="144"/>
      <c r="Z26" s="51">
        <f>SUM(Z20:Z25)</f>
        <v>0</v>
      </c>
      <c r="AA26" s="53">
        <f>SUM(AA20:AA25)</f>
        <v>0</v>
      </c>
      <c r="AB26" s="56"/>
    </row>
    <row r="27" spans="4:27" s="13" customFormat="1" ht="12" customHeight="1">
      <c r="D27" s="14"/>
      <c r="E27" s="14"/>
      <c r="F27" s="14"/>
      <c r="G27" s="14"/>
      <c r="H27" s="15"/>
      <c r="I27" s="15"/>
      <c r="J27" s="15"/>
      <c r="K27" s="16"/>
      <c r="L27" s="16"/>
      <c r="M27" s="16"/>
      <c r="N27" s="16"/>
      <c r="O27" s="16"/>
      <c r="P27" s="16"/>
      <c r="Q27" s="16"/>
      <c r="R27" s="16"/>
      <c r="S27" s="16"/>
      <c r="T27" s="16"/>
      <c r="U27" s="258"/>
      <c r="V27" s="259"/>
      <c r="W27" s="16"/>
      <c r="X27" s="16"/>
      <c r="Y27" s="16"/>
      <c r="Z27" s="16"/>
      <c r="AA27" s="17"/>
    </row>
    <row r="28" spans="2:20" s="18" customFormat="1" ht="24.75" customHeight="1">
      <c r="B28" s="355" t="s">
        <v>240</v>
      </c>
      <c r="C28" s="355"/>
      <c r="D28" s="355"/>
      <c r="E28" s="355"/>
      <c r="F28" s="19"/>
      <c r="G28" s="20" t="s">
        <v>4</v>
      </c>
      <c r="H28" s="21"/>
      <c r="I28" s="356">
        <f>SUM(G42,L42,Q42,V42,AA42)</f>
        <v>0</v>
      </c>
      <c r="J28" s="356"/>
      <c r="K28" s="22" t="s">
        <v>19</v>
      </c>
      <c r="L28" s="357">
        <f>SUM(F42,K42,P42,U42,Z42)</f>
        <v>22400</v>
      </c>
      <c r="M28" s="357"/>
      <c r="N28" s="357"/>
      <c r="O28" s="23"/>
      <c r="P28" s="24"/>
      <c r="Q28" s="24"/>
      <c r="R28" s="24"/>
      <c r="S28" s="24"/>
      <c r="T28" s="25"/>
    </row>
    <row r="29" spans="1:28" s="32" customFormat="1" ht="16.5" customHeight="1">
      <c r="A29" s="27" t="s">
        <v>21</v>
      </c>
      <c r="B29" s="358" t="s">
        <v>15</v>
      </c>
      <c r="C29" s="359"/>
      <c r="D29" s="359"/>
      <c r="E29" s="359"/>
      <c r="F29" s="359"/>
      <c r="G29" s="28" t="s">
        <v>20</v>
      </c>
      <c r="H29" s="29"/>
      <c r="I29" s="353" t="s">
        <v>7</v>
      </c>
      <c r="J29" s="353"/>
      <c r="K29" s="353"/>
      <c r="L29" s="30" t="s">
        <v>20</v>
      </c>
      <c r="M29" s="29"/>
      <c r="N29" s="353" t="s">
        <v>8</v>
      </c>
      <c r="O29" s="353"/>
      <c r="P29" s="353"/>
      <c r="Q29" s="30" t="s">
        <v>20</v>
      </c>
      <c r="R29" s="29"/>
      <c r="S29" s="353" t="s">
        <v>9</v>
      </c>
      <c r="T29" s="353"/>
      <c r="U29" s="353"/>
      <c r="V29" s="30" t="s">
        <v>20</v>
      </c>
      <c r="W29" s="29"/>
      <c r="X29" s="353"/>
      <c r="Y29" s="353"/>
      <c r="Z29" s="353"/>
      <c r="AA29" s="30"/>
      <c r="AB29" s="31" t="s">
        <v>11</v>
      </c>
    </row>
    <row r="30" spans="1:32" s="4" customFormat="1" ht="15" customHeight="1">
      <c r="A30" s="374" t="s">
        <v>259</v>
      </c>
      <c r="B30" s="153"/>
      <c r="C30" s="137" t="s">
        <v>234</v>
      </c>
      <c r="D30" s="35" t="s">
        <v>242</v>
      </c>
      <c r="E30" s="36" t="s">
        <v>31</v>
      </c>
      <c r="F30" s="37">
        <v>3750</v>
      </c>
      <c r="G30" s="5"/>
      <c r="H30" s="140" t="s">
        <v>248</v>
      </c>
      <c r="I30" s="35" t="s">
        <v>242</v>
      </c>
      <c r="J30" s="36"/>
      <c r="K30" s="48">
        <v>800</v>
      </c>
      <c r="L30" s="6"/>
      <c r="M30" s="140"/>
      <c r="N30" s="35"/>
      <c r="O30" s="36"/>
      <c r="P30" s="48"/>
      <c r="Q30" s="6"/>
      <c r="R30" s="140" t="s">
        <v>252</v>
      </c>
      <c r="S30" s="35" t="s">
        <v>253</v>
      </c>
      <c r="T30" s="36"/>
      <c r="U30" s="48">
        <v>800</v>
      </c>
      <c r="V30" s="6"/>
      <c r="W30" s="140"/>
      <c r="X30" s="35"/>
      <c r="Y30" s="36"/>
      <c r="Z30" s="48"/>
      <c r="AA30" s="6"/>
      <c r="AB30" s="147" t="s">
        <v>264</v>
      </c>
      <c r="AF30" s="32"/>
    </row>
    <row r="31" spans="1:32" s="4" customFormat="1" ht="15" customHeight="1">
      <c r="A31" s="375"/>
      <c r="B31" s="153"/>
      <c r="C31" s="138" t="s">
        <v>235</v>
      </c>
      <c r="D31" s="136" t="s">
        <v>243</v>
      </c>
      <c r="E31" s="40" t="s">
        <v>31</v>
      </c>
      <c r="F31" s="41">
        <v>1800</v>
      </c>
      <c r="G31" s="7"/>
      <c r="H31" s="138"/>
      <c r="I31" s="39"/>
      <c r="J31" s="40"/>
      <c r="K31" s="49"/>
      <c r="L31" s="8"/>
      <c r="M31" s="138"/>
      <c r="N31" s="39"/>
      <c r="O31" s="40"/>
      <c r="P31" s="52"/>
      <c r="Q31" s="8"/>
      <c r="R31" s="138"/>
      <c r="S31" s="39"/>
      <c r="T31" s="40"/>
      <c r="U31" s="50"/>
      <c r="V31" s="8"/>
      <c r="W31" s="138"/>
      <c r="X31" s="39"/>
      <c r="Y31" s="40"/>
      <c r="Z31" s="50"/>
      <c r="AA31" s="8"/>
      <c r="AB31" s="148" t="s">
        <v>943</v>
      </c>
      <c r="AF31" s="32"/>
    </row>
    <row r="32" spans="1:32" s="4" customFormat="1" ht="15" customHeight="1">
      <c r="A32" s="376"/>
      <c r="B32" s="173"/>
      <c r="C32" s="139" t="s">
        <v>236</v>
      </c>
      <c r="D32" s="305" t="s">
        <v>244</v>
      </c>
      <c r="E32" s="86" t="s">
        <v>31</v>
      </c>
      <c r="F32" s="222">
        <v>2050</v>
      </c>
      <c r="G32" s="88"/>
      <c r="H32" s="139"/>
      <c r="I32" s="85"/>
      <c r="J32" s="86"/>
      <c r="K32" s="90"/>
      <c r="L32" s="89"/>
      <c r="M32" s="139"/>
      <c r="N32" s="85"/>
      <c r="O32" s="86"/>
      <c r="P32" s="90"/>
      <c r="Q32" s="89"/>
      <c r="R32" s="139"/>
      <c r="S32" s="85"/>
      <c r="T32" s="86"/>
      <c r="U32" s="225"/>
      <c r="V32" s="89"/>
      <c r="W32" s="139"/>
      <c r="X32" s="85"/>
      <c r="Y32" s="86"/>
      <c r="Z32" s="225"/>
      <c r="AA32" s="89"/>
      <c r="AB32" s="148" t="s">
        <v>992</v>
      </c>
      <c r="AF32" s="32"/>
    </row>
    <row r="33" spans="1:32" s="4" customFormat="1" ht="15" customHeight="1">
      <c r="A33" s="237" t="s">
        <v>260</v>
      </c>
      <c r="B33" s="213"/>
      <c r="C33" s="151" t="s">
        <v>237</v>
      </c>
      <c r="D33" s="208" t="s">
        <v>245</v>
      </c>
      <c r="E33" s="214" t="s">
        <v>31</v>
      </c>
      <c r="F33" s="227">
        <v>5450</v>
      </c>
      <c r="G33" s="216"/>
      <c r="H33" s="151" t="s">
        <v>249</v>
      </c>
      <c r="I33" s="208" t="s">
        <v>245</v>
      </c>
      <c r="J33" s="214"/>
      <c r="K33" s="51">
        <v>200</v>
      </c>
      <c r="L33" s="217"/>
      <c r="M33" s="151"/>
      <c r="N33" s="208"/>
      <c r="O33" s="214"/>
      <c r="P33" s="51"/>
      <c r="Q33" s="217"/>
      <c r="R33" s="151" t="s">
        <v>254</v>
      </c>
      <c r="S33" s="208" t="s">
        <v>245</v>
      </c>
      <c r="T33" s="214"/>
      <c r="U33" s="51">
        <v>250</v>
      </c>
      <c r="V33" s="217"/>
      <c r="W33" s="151"/>
      <c r="X33" s="208"/>
      <c r="Y33" s="214"/>
      <c r="Z33" s="51"/>
      <c r="AA33" s="217"/>
      <c r="AB33" s="75" t="s">
        <v>993</v>
      </c>
      <c r="AF33" s="32"/>
    </row>
    <row r="34" spans="1:32" s="4" customFormat="1" ht="15" customHeight="1">
      <c r="A34" s="374" t="s">
        <v>261</v>
      </c>
      <c r="B34" s="168"/>
      <c r="C34" s="140" t="s">
        <v>238</v>
      </c>
      <c r="D34" s="35" t="s">
        <v>246</v>
      </c>
      <c r="E34" s="36" t="s">
        <v>31</v>
      </c>
      <c r="F34" s="37">
        <v>4450</v>
      </c>
      <c r="G34" s="5"/>
      <c r="H34" s="140" t="s">
        <v>250</v>
      </c>
      <c r="I34" s="35" t="s">
        <v>251</v>
      </c>
      <c r="J34" s="36"/>
      <c r="K34" s="218">
        <v>700</v>
      </c>
      <c r="L34" s="6"/>
      <c r="M34" s="140"/>
      <c r="N34" s="35"/>
      <c r="O34" s="36"/>
      <c r="P34" s="218"/>
      <c r="Q34" s="6"/>
      <c r="R34" s="140" t="s">
        <v>255</v>
      </c>
      <c r="S34" s="35" t="s">
        <v>251</v>
      </c>
      <c r="T34" s="36"/>
      <c r="U34" s="218">
        <v>450</v>
      </c>
      <c r="V34" s="6"/>
      <c r="W34" s="140"/>
      <c r="X34" s="35"/>
      <c r="Y34" s="36"/>
      <c r="Z34" s="218"/>
      <c r="AA34" s="6"/>
      <c r="AB34" s="76"/>
      <c r="AF34" s="32"/>
    </row>
    <row r="35" spans="1:32" s="4" customFormat="1" ht="15" customHeight="1">
      <c r="A35" s="376"/>
      <c r="B35" s="219"/>
      <c r="C35" s="155" t="s">
        <v>239</v>
      </c>
      <c r="D35" s="156" t="s">
        <v>247</v>
      </c>
      <c r="E35" s="157" t="s">
        <v>31</v>
      </c>
      <c r="F35" s="158">
        <v>1700</v>
      </c>
      <c r="G35" s="159"/>
      <c r="H35" s="155"/>
      <c r="I35" s="156"/>
      <c r="J35" s="157"/>
      <c r="K35" s="161"/>
      <c r="L35" s="160"/>
      <c r="M35" s="155"/>
      <c r="N35" s="156"/>
      <c r="O35" s="157"/>
      <c r="P35" s="161"/>
      <c r="Q35" s="160"/>
      <c r="R35" s="155"/>
      <c r="S35" s="156"/>
      <c r="T35" s="157"/>
      <c r="U35" s="161"/>
      <c r="V35" s="160"/>
      <c r="W35" s="155"/>
      <c r="X35" s="156"/>
      <c r="Y35" s="157"/>
      <c r="Z35" s="161"/>
      <c r="AA35" s="160"/>
      <c r="AB35" s="76"/>
      <c r="AF35" s="32"/>
    </row>
    <row r="36" spans="1:28" s="4" customFormat="1" ht="15" customHeight="1">
      <c r="A36" s="209"/>
      <c r="B36" s="229"/>
      <c r="C36" s="141"/>
      <c r="D36" s="96"/>
      <c r="E36" s="145"/>
      <c r="F36" s="230"/>
      <c r="G36" s="231"/>
      <c r="H36" s="141"/>
      <c r="I36" s="96"/>
      <c r="J36" s="145"/>
      <c r="K36" s="233"/>
      <c r="L36" s="232"/>
      <c r="M36" s="141"/>
      <c r="N36" s="96"/>
      <c r="O36" s="145"/>
      <c r="P36" s="233"/>
      <c r="Q36" s="232"/>
      <c r="R36" s="141"/>
      <c r="S36" s="96"/>
      <c r="T36" s="145"/>
      <c r="U36" s="233"/>
      <c r="V36" s="232"/>
      <c r="W36" s="141"/>
      <c r="X36" s="96"/>
      <c r="Y36" s="145"/>
      <c r="Z36" s="233"/>
      <c r="AA36" s="232"/>
      <c r="AB36" s="76"/>
    </row>
    <row r="37" spans="1:28" s="4" customFormat="1" ht="15" customHeight="1">
      <c r="A37" s="38"/>
      <c r="B37" s="34"/>
      <c r="C37" s="138"/>
      <c r="D37" s="39"/>
      <c r="E37" s="40"/>
      <c r="F37" s="41"/>
      <c r="G37" s="7"/>
      <c r="H37" s="138"/>
      <c r="I37" s="39"/>
      <c r="J37" s="40"/>
      <c r="K37" s="50"/>
      <c r="L37" s="8"/>
      <c r="M37" s="138"/>
      <c r="N37" s="39"/>
      <c r="O37" s="40"/>
      <c r="P37" s="50"/>
      <c r="Q37" s="8"/>
      <c r="R37" s="138"/>
      <c r="S37" s="39"/>
      <c r="T37" s="40"/>
      <c r="U37" s="50"/>
      <c r="V37" s="8"/>
      <c r="W37" s="138"/>
      <c r="X37" s="39"/>
      <c r="Y37" s="40"/>
      <c r="Z37" s="50"/>
      <c r="AA37" s="8"/>
      <c r="AB37" s="76"/>
    </row>
    <row r="38" spans="1:32" s="4" customFormat="1" ht="15" customHeight="1">
      <c r="A38" s="38"/>
      <c r="B38" s="34"/>
      <c r="C38" s="138"/>
      <c r="D38" s="39"/>
      <c r="E38" s="40"/>
      <c r="F38" s="41"/>
      <c r="G38" s="7"/>
      <c r="H38" s="138"/>
      <c r="I38" s="39"/>
      <c r="J38" s="40"/>
      <c r="K38" s="50"/>
      <c r="L38" s="8"/>
      <c r="M38" s="138"/>
      <c r="N38" s="39"/>
      <c r="O38" s="40"/>
      <c r="P38" s="50"/>
      <c r="Q38" s="8"/>
      <c r="R38" s="138"/>
      <c r="S38" s="39"/>
      <c r="T38" s="40"/>
      <c r="U38" s="50"/>
      <c r="V38" s="8"/>
      <c r="W38" s="138"/>
      <c r="X38" s="39"/>
      <c r="Y38" s="40"/>
      <c r="Z38" s="50"/>
      <c r="AA38" s="8"/>
      <c r="AB38" s="76"/>
      <c r="AF38" s="32"/>
    </row>
    <row r="39" spans="1:32" s="4" customFormat="1" ht="15" customHeight="1">
      <c r="A39" s="38"/>
      <c r="B39" s="34"/>
      <c r="C39" s="138"/>
      <c r="D39" s="39"/>
      <c r="E39" s="40"/>
      <c r="F39" s="41"/>
      <c r="G39" s="7"/>
      <c r="H39" s="138"/>
      <c r="I39" s="39"/>
      <c r="J39" s="40"/>
      <c r="K39" s="50"/>
      <c r="L39" s="8"/>
      <c r="M39" s="138"/>
      <c r="N39" s="39"/>
      <c r="O39" s="40"/>
      <c r="P39" s="50"/>
      <c r="Q39" s="8"/>
      <c r="R39" s="138"/>
      <c r="S39" s="39"/>
      <c r="T39" s="40"/>
      <c r="U39" s="50"/>
      <c r="V39" s="8"/>
      <c r="W39" s="138"/>
      <c r="X39" s="39"/>
      <c r="Y39" s="40"/>
      <c r="Z39" s="50"/>
      <c r="AA39" s="8"/>
      <c r="AB39" s="76"/>
      <c r="AF39" s="32"/>
    </row>
    <row r="40" spans="1:28" s="4" customFormat="1" ht="15" customHeight="1">
      <c r="A40" s="83"/>
      <c r="B40" s="84"/>
      <c r="C40" s="139"/>
      <c r="D40" s="85"/>
      <c r="E40" s="86"/>
      <c r="F40" s="87"/>
      <c r="G40" s="88"/>
      <c r="H40" s="139"/>
      <c r="I40" s="85"/>
      <c r="J40" s="86"/>
      <c r="K40" s="90"/>
      <c r="L40" s="89"/>
      <c r="M40" s="139"/>
      <c r="N40" s="85"/>
      <c r="O40" s="86"/>
      <c r="P40" s="90"/>
      <c r="Q40" s="89"/>
      <c r="R40" s="139"/>
      <c r="S40" s="85"/>
      <c r="T40" s="86"/>
      <c r="U40" s="90"/>
      <c r="V40" s="89"/>
      <c r="W40" s="139"/>
      <c r="X40" s="85"/>
      <c r="Y40" s="86"/>
      <c r="Z40" s="90"/>
      <c r="AA40" s="89"/>
      <c r="AB40" s="76"/>
    </row>
    <row r="41" spans="1:28" s="4" customFormat="1" ht="15" customHeight="1">
      <c r="A41" s="43"/>
      <c r="B41" s="154"/>
      <c r="C41" s="155"/>
      <c r="D41" s="156"/>
      <c r="E41" s="157"/>
      <c r="F41" s="158"/>
      <c r="G41" s="159"/>
      <c r="H41" s="155"/>
      <c r="I41" s="156"/>
      <c r="J41" s="157"/>
      <c r="K41" s="161"/>
      <c r="L41" s="160"/>
      <c r="M41" s="155"/>
      <c r="N41" s="156"/>
      <c r="O41" s="157"/>
      <c r="P41" s="161"/>
      <c r="Q41" s="160"/>
      <c r="R41" s="155"/>
      <c r="S41" s="156"/>
      <c r="T41" s="157"/>
      <c r="U41" s="161"/>
      <c r="V41" s="160"/>
      <c r="W41" s="155"/>
      <c r="X41" s="156"/>
      <c r="Y41" s="157"/>
      <c r="Z41" s="161"/>
      <c r="AA41" s="160"/>
      <c r="AB41" s="76"/>
    </row>
    <row r="42" spans="1:28" s="4" customFormat="1" ht="15" customHeight="1">
      <c r="A42" s="44"/>
      <c r="B42" s="45"/>
      <c r="C42" s="151"/>
      <c r="D42" s="29" t="str">
        <f>CONCATENATE(FIXED(COUNTA(D30:D41),0,0),"　店")</f>
        <v>6　店</v>
      </c>
      <c r="E42" s="144"/>
      <c r="F42" s="47">
        <f>SUM(F30:F41)</f>
        <v>19200</v>
      </c>
      <c r="G42" s="54">
        <f>SUM(G30:G41)</f>
        <v>0</v>
      </c>
      <c r="H42" s="151"/>
      <c r="I42" s="29" t="str">
        <f>CONCATENATE(FIXED(COUNTA(I30:I41),0,0),"　店")</f>
        <v>3　店</v>
      </c>
      <c r="J42" s="144"/>
      <c r="K42" s="51">
        <f>SUM(K30:K41)</f>
        <v>1700</v>
      </c>
      <c r="L42" s="53">
        <f>SUM(L30:L41)</f>
        <v>0</v>
      </c>
      <c r="M42" s="151"/>
      <c r="N42" s="29" t="str">
        <f>CONCATENATE(FIXED(COUNTA(N30:N41),0,0),"　店")</f>
        <v>0　店</v>
      </c>
      <c r="O42" s="144"/>
      <c r="P42" s="51">
        <f>SUM(P30:P41)</f>
        <v>0</v>
      </c>
      <c r="Q42" s="53">
        <f>SUM(Q30:Q41)</f>
        <v>0</v>
      </c>
      <c r="R42" s="151"/>
      <c r="S42" s="29" t="str">
        <f>CONCATENATE(FIXED(COUNTA(S30:S41),0,0),"　店")</f>
        <v>3　店</v>
      </c>
      <c r="T42" s="144"/>
      <c r="U42" s="51">
        <f>SUM(U30:U41)</f>
        <v>1500</v>
      </c>
      <c r="V42" s="53">
        <f>SUM(V30:V41)</f>
        <v>0</v>
      </c>
      <c r="W42" s="151"/>
      <c r="X42" s="29" t="str">
        <f>CONCATENATE(FIXED(COUNTA(X30:X41),0,0),"　店")</f>
        <v>0　店</v>
      </c>
      <c r="Y42" s="144"/>
      <c r="Z42" s="51">
        <f>SUM(Z30:Z41)</f>
        <v>0</v>
      </c>
      <c r="AA42" s="53">
        <f>SUM(AA30:AA41)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1006</v>
      </c>
      <c r="B45" s="77"/>
      <c r="D45" s="77"/>
      <c r="E45" s="77"/>
      <c r="F45" s="61"/>
      <c r="AB45" s="79" t="s">
        <v>16</v>
      </c>
    </row>
    <row r="46" spans="1:28" ht="22.5" customHeight="1">
      <c r="A46" s="354"/>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row>
  </sheetData>
  <sheetProtection password="CC47" sheet="1" objects="1" scenarios="1" formatCells="0"/>
  <mergeCells count="34">
    <mergeCell ref="B1:G2"/>
    <mergeCell ref="H1:I1"/>
    <mergeCell ref="J1:U1"/>
    <mergeCell ref="W1:AA1"/>
    <mergeCell ref="H2:I2"/>
    <mergeCell ref="J2:U2"/>
    <mergeCell ref="W2:AA2"/>
    <mergeCell ref="X19:Z19"/>
    <mergeCell ref="B4:E4"/>
    <mergeCell ref="I4:J4"/>
    <mergeCell ref="L4:N4"/>
    <mergeCell ref="B5:F5"/>
    <mergeCell ref="I5:K5"/>
    <mergeCell ref="N5:P5"/>
    <mergeCell ref="X29:Z29"/>
    <mergeCell ref="S5:U5"/>
    <mergeCell ref="X5:Z5"/>
    <mergeCell ref="B18:E18"/>
    <mergeCell ref="I18:J18"/>
    <mergeCell ref="L18:N18"/>
    <mergeCell ref="B19:F19"/>
    <mergeCell ref="I19:K19"/>
    <mergeCell ref="N19:P19"/>
    <mergeCell ref="S19:U19"/>
    <mergeCell ref="A30:A32"/>
    <mergeCell ref="A34:A35"/>
    <mergeCell ref="A46:AB46"/>
    <mergeCell ref="B28:E28"/>
    <mergeCell ref="I28:J28"/>
    <mergeCell ref="L28:N28"/>
    <mergeCell ref="B29:F29"/>
    <mergeCell ref="I29:K29"/>
    <mergeCell ref="N29:P29"/>
    <mergeCell ref="S29:U29"/>
  </mergeCells>
  <dataValidations count="2">
    <dataValidation type="whole" operator="lessThanOrEqual" allowBlank="1" showInputMessage="1" showErrorMessage="1" sqref="G20:G25 AA20:AA25 V20:V25 Q20:Q25 L20:L25 G6:G15 AA6:AA15 V6:V15 Q6:Q15 L6:L15 Q30:Q41 L30:L41 G30:G41 AA30:AA41 V30:V41">
      <formula1>F20</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2018-03-15T05:42:23Z</cp:lastPrinted>
  <dcterms:created xsi:type="dcterms:W3CDTF">2001-09-20T06:42:30Z</dcterms:created>
  <dcterms:modified xsi:type="dcterms:W3CDTF">2018-03-19T07:51:55Z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