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Default Extension="vml" ContentType="application/vnd.openxmlformats-officedocument.vmlDrawing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worksheets/sheet38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瑞穂区・天白区" sheetId="9" r:id="rId9"/>
    <sheet name="南区" sheetId="10" r:id="rId10"/>
    <sheet name="緑区" sheetId="11" r:id="rId11"/>
    <sheet name="熱田区・港区" sheetId="12" r:id="rId12"/>
    <sheet name="中川区" sheetId="13" r:id="rId13"/>
    <sheet name="表紙 (尾張地区)" sheetId="14" r:id="rId14"/>
    <sheet name="一宮市" sheetId="15" r:id="rId15"/>
    <sheet name="稲沢市・津島市・愛西市" sheetId="16" r:id="rId16"/>
    <sheet name="弥富市・あま市・海部郡" sheetId="17" r:id="rId17"/>
    <sheet name="清須市・北名古屋市・西春日井郡・岩倉市" sheetId="18" r:id="rId18"/>
    <sheet name="江南市・丹羽郡・犬山市" sheetId="19" r:id="rId19"/>
    <sheet name="小牧市" sheetId="20" r:id="rId20"/>
    <sheet name="春日井市" sheetId="21" r:id="rId21"/>
    <sheet name="瀬戸市・尾張旭市" sheetId="22" r:id="rId22"/>
    <sheet name="日進市・豊明市" sheetId="23" r:id="rId23"/>
    <sheet name="長久手市・愛知郡・大府市" sheetId="24" r:id="rId24"/>
    <sheet name="東海市・知多市" sheetId="25" r:id="rId25"/>
    <sheet name="半田市・常滑市" sheetId="26" r:id="rId26"/>
    <sheet name="知多郡" sheetId="27" r:id="rId27"/>
    <sheet name="表紙 (三河地区)" sheetId="28" r:id="rId28"/>
    <sheet name="刈谷市・高浜市・碧南市" sheetId="29" r:id="rId29"/>
    <sheet name="安城市・知立市" sheetId="30" r:id="rId30"/>
    <sheet name="豊田市" sheetId="31" r:id="rId31"/>
    <sheet name="豊田市・みよし市" sheetId="32" r:id="rId32"/>
    <sheet name="岡崎市" sheetId="33" r:id="rId33"/>
    <sheet name="額田郡・西尾市・蒲郡市" sheetId="34" r:id="rId34"/>
    <sheet name="豊川市" sheetId="35" r:id="rId35"/>
    <sheet name="新城市・北設楽郡" sheetId="36" r:id="rId36"/>
    <sheet name="豊橋市" sheetId="37" r:id="rId37"/>
    <sheet name="田原市" sheetId="38" r:id="rId38"/>
  </sheets>
  <definedNames>
    <definedName name="_xlnm.Print_Area" localSheetId="29">'安城市・知立市'!$A$1:$J$49</definedName>
    <definedName name="_xlnm.Print_Area" localSheetId="14">'一宮市'!$A$1:$J$49</definedName>
    <definedName name="_xlnm.Print_Area" localSheetId="15">'稲沢市・津島市・愛西市'!$A$1:$J$49</definedName>
    <definedName name="_xlnm.Print_Area" localSheetId="32">'岡崎市'!$A$1:$J$49</definedName>
    <definedName name="_xlnm.Print_Area" localSheetId="33">'額田郡・西尾市・蒲郡市'!$A$1:$J$49</definedName>
    <definedName name="_xlnm.Print_Area" localSheetId="28">'刈谷市・高浜市・碧南市'!$A$1:$J$49</definedName>
    <definedName name="_xlnm.Print_Area" localSheetId="18">'江南市・丹羽郡・犬山市'!$A$1:$J$49</definedName>
    <definedName name="_xlnm.Print_Area" localSheetId="7">'守山区・昭和区'!$A$1:$J$49</definedName>
    <definedName name="_xlnm.Print_Area" localSheetId="20">'春日井市'!$A$1:$J$49</definedName>
    <definedName name="_xlnm.Print_Area" localSheetId="19">'小牧市'!$A$1:$J$49</definedName>
    <definedName name="_xlnm.Print_Area" localSheetId="35">'新城市・北設楽郡'!$A$1:$J$49</definedName>
    <definedName name="_xlnm.Print_Area" localSheetId="8">'瑞穂区・天白区'!$A$1:$J$49</definedName>
    <definedName name="_xlnm.Print_Area" localSheetId="21">'瀬戸市・尾張旭市'!$A$1:$J$49</definedName>
    <definedName name="_xlnm.Print_Area" localSheetId="17">'清須市・北名古屋市・西春日井郡・岩倉市'!$A$1:$J$49</definedName>
    <definedName name="_xlnm.Print_Area" localSheetId="4">'西区'!$A$1:$J$49</definedName>
    <definedName name="_xlnm.Print_Area" localSheetId="6">'千種区・名東区'!$A$1:$J$49</definedName>
    <definedName name="_xlnm.Print_Area" localSheetId="26">'知多郡'!$A$1:$J$49</definedName>
    <definedName name="_xlnm.Print_Area" localSheetId="2">'中区・東区'!$A$1:$J$49</definedName>
    <definedName name="_xlnm.Print_Area" localSheetId="12">'中川区'!$A$1:$J$49</definedName>
    <definedName name="_xlnm.Print_Area" localSheetId="3">'中村区'!$A$1:$J$49</definedName>
    <definedName name="_xlnm.Print_Area" localSheetId="23">'長久手市・愛知郡・大府市'!$A$1:$J$49</definedName>
    <definedName name="_xlnm.Print_Area" localSheetId="37">'田原市'!$A$1:$J$49</definedName>
    <definedName name="_xlnm.Print_Area" localSheetId="24">'東海市・知多市'!$A$1:$J$49</definedName>
    <definedName name="_xlnm.Print_Area" localSheetId="9">'南区'!$A$1:$J$49</definedName>
    <definedName name="_xlnm.Print_Area" localSheetId="22">'日進市・豊明市'!$A$1:$J$49</definedName>
    <definedName name="_xlnm.Print_Area" localSheetId="11">'熱田区・港区'!$A$1:$J$49</definedName>
    <definedName name="_xlnm.Print_Area" localSheetId="25">'半田市・常滑市'!$A$1:$J$49</definedName>
    <definedName name="_xlnm.Print_Area" localSheetId="36">'豊橋市'!$A$1:$J$49</definedName>
    <definedName name="_xlnm.Print_Area" localSheetId="34">'豊川市'!$A$1:$J$49</definedName>
    <definedName name="_xlnm.Print_Area" localSheetId="30">'豊田市'!$A$1:$J$49</definedName>
    <definedName name="_xlnm.Print_Area" localSheetId="31">'豊田市・みよし市'!$A$1:$J$49</definedName>
    <definedName name="_xlnm.Print_Area" localSheetId="5">'北区'!$A$1:$J$49</definedName>
    <definedName name="_xlnm.Print_Area" localSheetId="16">'弥富市・あま市・海部郡'!$A$1:$J$49</definedName>
    <definedName name="_xlnm.Print_Area" localSheetId="10">'緑区'!$A$1:$J$49</definedName>
  </definedNames>
  <calcPr fullCalcOnLoad="1"/>
</workbook>
</file>

<file path=xl/comments32.xml><?xml version="1.0" encoding="utf-8"?>
<comments xmlns="http://schemas.openxmlformats.org/spreadsheetml/2006/main">
  <authors>
    <author>sogo62</author>
  </authors>
  <commentList>
    <comment ref="E11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sharedStrings.xml><?xml version="1.0" encoding="utf-8"?>
<sst xmlns="http://schemas.openxmlformats.org/spreadsheetml/2006/main" count="3536" uniqueCount="1584">
  <si>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</si>
  <si>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</si>
  <si>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</si>
  <si>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</si>
  <si>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</si>
  <si>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</si>
  <si>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</si>
  <si>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</si>
  <si>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</si>
  <si>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</si>
  <si>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</si>
  <si>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</si>
  <si>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</si>
  <si>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</si>
  <si>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</si>
  <si>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</si>
  <si>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</si>
  <si>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</si>
  <si>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</si>
  <si>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</si>
  <si>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</si>
  <si>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</si>
  <si>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</si>
  <si>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</si>
  <si>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</si>
  <si>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</si>
  <si>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</si>
  <si>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</si>
  <si>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</si>
  <si>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</si>
  <si>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</si>
  <si>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</si>
  <si>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</si>
  <si>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</si>
  <si>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</si>
  <si>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</si>
  <si>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</si>
  <si>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</si>
  <si>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</si>
  <si>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</si>
  <si>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</si>
  <si>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</si>
  <si>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</si>
  <si>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</si>
  <si>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</si>
  <si>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</si>
  <si>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</si>
  <si>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</si>
  <si>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</si>
  <si>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</si>
  <si>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</si>
  <si>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</si>
  <si>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</si>
  <si>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</si>
  <si>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</si>
  <si>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</si>
  <si>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</si>
  <si>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</si>
  <si>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</si>
  <si>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</si>
  <si>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</si>
  <si>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</si>
  <si>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</si>
  <si>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</si>
  <si>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</si>
  <si>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</si>
  <si>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</si>
  <si>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</si>
  <si>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</si>
  <si>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</si>
  <si>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</si>
  <si>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</si>
  <si>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</si>
  <si>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</si>
  <si>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</si>
  <si>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</si>
  <si>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</si>
  <si>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</si>
  <si>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</si>
  <si>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</si>
  <si>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</si>
  <si>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</si>
  <si>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</si>
  <si>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</si>
  <si>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</si>
  <si>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</si>
  <si>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</si>
  <si>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</si>
  <si>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</si>
  <si>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</si>
  <si>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</si>
  <si>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</si>
  <si>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</si>
  <si>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</si>
  <si>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</si>
  <si>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</si>
  <si>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額田郡</t>
  </si>
  <si>
    <t>北設楽郡</t>
  </si>
  <si>
    <t>豊橋市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</si>
  <si>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</si>
  <si>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</si>
  <si>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</si>
  <si>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</si>
  <si>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</si>
  <si>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</si>
  <si>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</si>
  <si>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</si>
  <si>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</si>
  <si>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</si>
  <si>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</si>
  <si>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あま市</t>
  </si>
  <si>
    <t>みよし市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</si>
  <si>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</si>
  <si>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</si>
  <si>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</si>
  <si>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</si>
  <si>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</si>
  <si>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</si>
  <si>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</si>
  <si>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</si>
  <si>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</si>
  <si>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</si>
  <si>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</si>
  <si>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230165Z13101</t>
  </si>
  <si>
    <t>230165Z13102</t>
  </si>
  <si>
    <t>230165Z13103</t>
  </si>
  <si>
    <t>230165Z13104</t>
  </si>
  <si>
    <t>230165Z13105</t>
  </si>
  <si>
    <t>230165Z13106</t>
  </si>
  <si>
    <t>230165Z13109</t>
  </si>
  <si>
    <t>230165Z13110</t>
  </si>
  <si>
    <t>230165Z13111</t>
  </si>
  <si>
    <t>230165Z13112</t>
  </si>
  <si>
    <t>230160Z12101</t>
  </si>
  <si>
    <t>230160Z12102</t>
  </si>
  <si>
    <t>230160Z12103</t>
  </si>
  <si>
    <t>230160Z12104</t>
  </si>
  <si>
    <t>230160Z12105</t>
  </si>
  <si>
    <t>230160Z12106</t>
  </si>
  <si>
    <t>230160Z12107</t>
  </si>
  <si>
    <t>230160Z12108</t>
  </si>
  <si>
    <t>230160Z12109</t>
  </si>
  <si>
    <t>230160Z12110</t>
  </si>
  <si>
    <t>230160Z12111</t>
  </si>
  <si>
    <t>230145Z09101</t>
  </si>
  <si>
    <t>230145Z09102</t>
  </si>
  <si>
    <t>230145Z09104</t>
  </si>
  <si>
    <t>230145Z09120</t>
  </si>
  <si>
    <t>230145Z09108</t>
  </si>
  <si>
    <t>230145Z09109</t>
  </si>
  <si>
    <t>230145Z09110</t>
  </si>
  <si>
    <t>230145Z09111</t>
  </si>
  <si>
    <t>230145Z09113</t>
  </si>
  <si>
    <t>230145Z09114</t>
  </si>
  <si>
    <t>230145Z09115</t>
  </si>
  <si>
    <t>230145Z09116</t>
  </si>
  <si>
    <t>230145Z09117</t>
  </si>
  <si>
    <t>230145Z09118</t>
  </si>
  <si>
    <t>230150Z10102</t>
  </si>
  <si>
    <t>230150Z10103</t>
  </si>
  <si>
    <t>230150Z10104</t>
  </si>
  <si>
    <t>230150Z10105</t>
  </si>
  <si>
    <t>230150Z10106</t>
  </si>
  <si>
    <t>230150Z10107</t>
  </si>
  <si>
    <t>230150Z10108</t>
  </si>
  <si>
    <t>230150Z10109</t>
  </si>
  <si>
    <t>230150Z10110</t>
  </si>
  <si>
    <t>230150Z10111</t>
  </si>
  <si>
    <t>230150Z10113</t>
  </si>
  <si>
    <t>230150Z10114</t>
  </si>
  <si>
    <t>230150Z10115</t>
  </si>
  <si>
    <t>230150Z10120</t>
  </si>
  <si>
    <t>230150Z10121</t>
  </si>
  <si>
    <t>230150Z10122</t>
  </si>
  <si>
    <t>230150Z10123</t>
  </si>
  <si>
    <t>230150Z10124</t>
  </si>
  <si>
    <t>230150Z10125</t>
  </si>
  <si>
    <t>230150Z10126</t>
  </si>
  <si>
    <t>230150Z10127</t>
  </si>
  <si>
    <t>230155Z11101</t>
  </si>
  <si>
    <t>230155Z11102</t>
  </si>
  <si>
    <t>230155Z11103</t>
  </si>
  <si>
    <t>230155Z11105</t>
  </si>
  <si>
    <t>230155Z11107</t>
  </si>
  <si>
    <t>230155Z11109</t>
  </si>
  <si>
    <t>230155Z11110</t>
  </si>
  <si>
    <t>230155Z11112</t>
  </si>
  <si>
    <t>230155Z11114</t>
  </si>
  <si>
    <t>230155Z11115</t>
  </si>
  <si>
    <t>230155Z11116</t>
  </si>
  <si>
    <t>230155Z11117</t>
  </si>
  <si>
    <t>230155Z11121</t>
  </si>
  <si>
    <t>230155Z11130</t>
  </si>
  <si>
    <t>230155Z11131</t>
  </si>
  <si>
    <t>230155Z11132</t>
  </si>
  <si>
    <t>230155Z11134</t>
  </si>
  <si>
    <t>230155Z11133</t>
  </si>
  <si>
    <t>230105Z01103</t>
  </si>
  <si>
    <t>230105Z01104</t>
  </si>
  <si>
    <t>230105Z01105</t>
  </si>
  <si>
    <t>230105Z01106</t>
  </si>
  <si>
    <t>230105Z01107</t>
  </si>
  <si>
    <t>230105Z01110</t>
  </si>
  <si>
    <t>230105Z01113</t>
  </si>
  <si>
    <t>230105Z01114</t>
  </si>
  <si>
    <t>230105Z01115</t>
  </si>
  <si>
    <t>230105Z01116</t>
  </si>
  <si>
    <t>230105Z01117</t>
  </si>
  <si>
    <t>230105Z01118</t>
  </si>
  <si>
    <t>230105Z01119</t>
  </si>
  <si>
    <t>230105Z01120</t>
  </si>
  <si>
    <t>230110Z02102</t>
  </si>
  <si>
    <t>230110Z02103</t>
  </si>
  <si>
    <t>230110Z02104</t>
  </si>
  <si>
    <t>230110Z02105</t>
  </si>
  <si>
    <t>230110Z02106</t>
  </si>
  <si>
    <t>230110Z02107</t>
  </si>
  <si>
    <t>230110Z02108</t>
  </si>
  <si>
    <t>230110Z02109</t>
  </si>
  <si>
    <t>230110Z02110</t>
  </si>
  <si>
    <t>230110Z02111</t>
  </si>
  <si>
    <t>230110Z02112</t>
  </si>
  <si>
    <t>230110Z02113</t>
  </si>
  <si>
    <t>230110Z02114</t>
  </si>
  <si>
    <t>230110Z02115</t>
  </si>
  <si>
    <t>230110Z02116</t>
  </si>
  <si>
    <t>230110Z02117</t>
  </si>
  <si>
    <t>230110Z02118</t>
  </si>
  <si>
    <t>230110Z02119</t>
  </si>
  <si>
    <t>230170Z01010</t>
  </si>
  <si>
    <t>230170Z01030</t>
  </si>
  <si>
    <t>230170Z01040</t>
  </si>
  <si>
    <t>230170Z01050</t>
  </si>
  <si>
    <t>230170Z01060</t>
  </si>
  <si>
    <t>230170Z01080</t>
  </si>
  <si>
    <t>230170Z01090</t>
  </si>
  <si>
    <t>230170Z01100</t>
  </si>
  <si>
    <t>230170Z01110</t>
  </si>
  <si>
    <t>230170Z01120</t>
  </si>
  <si>
    <t>230170Z01130</t>
  </si>
  <si>
    <t>230170Z01150</t>
  </si>
  <si>
    <t>230170Z01160</t>
  </si>
  <si>
    <t>230170Z01170</t>
  </si>
  <si>
    <t>230115Z03101</t>
  </si>
  <si>
    <t>230115Z03102</t>
  </si>
  <si>
    <t>230115Z03103</t>
  </si>
  <si>
    <t>230115Z03104</t>
  </si>
  <si>
    <t>230115Z03106</t>
  </si>
  <si>
    <t>230115Z03108</t>
  </si>
  <si>
    <t>230115Z03109</t>
  </si>
  <si>
    <t>230115Z03110</t>
  </si>
  <si>
    <t>230115Z03112</t>
  </si>
  <si>
    <t>230115Z03113</t>
  </si>
  <si>
    <t>230115Z03115</t>
  </si>
  <si>
    <t>230115Z03117</t>
  </si>
  <si>
    <t>230175Z01005</t>
  </si>
  <si>
    <t>230175Z01010</t>
  </si>
  <si>
    <t>230175Z01020</t>
  </si>
  <si>
    <t>230175Z01030</t>
  </si>
  <si>
    <t>230175Z01040</t>
  </si>
  <si>
    <t>230175Z01050</t>
  </si>
  <si>
    <t>230175Z01070</t>
  </si>
  <si>
    <t>230175Z01080</t>
  </si>
  <si>
    <t>230175Z01090</t>
  </si>
  <si>
    <t>230175Z01110</t>
  </si>
  <si>
    <t>230175Z01120</t>
  </si>
  <si>
    <t>230175Z01130</t>
  </si>
  <si>
    <t>230175Z01150</t>
  </si>
  <si>
    <t>230175Z01160</t>
  </si>
  <si>
    <t>230120Z04101</t>
  </si>
  <si>
    <t>230120Z04102</t>
  </si>
  <si>
    <t>230120Z04103</t>
  </si>
  <si>
    <t>230120Z04104</t>
  </si>
  <si>
    <t>230120Z04106</t>
  </si>
  <si>
    <t>230120Z04107</t>
  </si>
  <si>
    <t>230120Z04109</t>
  </si>
  <si>
    <t>230120Z04110</t>
  </si>
  <si>
    <t>230120Z04111</t>
  </si>
  <si>
    <t>230120Z04112</t>
  </si>
  <si>
    <t>230120Z04113</t>
  </si>
  <si>
    <t>230120Z04114</t>
  </si>
  <si>
    <t>230120Z04115</t>
  </si>
  <si>
    <t>230125Z05102</t>
  </si>
  <si>
    <t>230125Z05123</t>
  </si>
  <si>
    <t>230125Z05105</t>
  </si>
  <si>
    <t>230125Z05106</t>
  </si>
  <si>
    <t>230125Z05107</t>
  </si>
  <si>
    <t>230125Z05108</t>
  </si>
  <si>
    <t>230125Z05109</t>
  </si>
  <si>
    <t>230125Z05110</t>
  </si>
  <si>
    <t>230125Z05111</t>
  </si>
  <si>
    <t>230125Z05113</t>
  </si>
  <si>
    <t>230125Z05114</t>
  </si>
  <si>
    <t>230125Z05116</t>
  </si>
  <si>
    <t>230125Z05117</t>
  </si>
  <si>
    <t>230125Z05118</t>
  </si>
  <si>
    <t>230125Z05119</t>
  </si>
  <si>
    <t>230125Z05120</t>
  </si>
  <si>
    <t>230125Z05121</t>
  </si>
  <si>
    <t>230125Z05122</t>
  </si>
  <si>
    <t>230180Z01010</t>
  </si>
  <si>
    <t>230180Z01030</t>
  </si>
  <si>
    <t>230180Z01040</t>
  </si>
  <si>
    <t>230180Z01050</t>
  </si>
  <si>
    <t>230180Z01060</t>
  </si>
  <si>
    <t>230180Z01070</t>
  </si>
  <si>
    <t>230180Z01080</t>
  </si>
  <si>
    <t>230180Z01100</t>
  </si>
  <si>
    <t>230180Z01110</t>
  </si>
  <si>
    <t>230180Z01120</t>
  </si>
  <si>
    <t>230180Z01130</t>
  </si>
  <si>
    <t>230180Z01140</t>
  </si>
  <si>
    <t>230180Z01150</t>
  </si>
  <si>
    <t>230180Z01160</t>
  </si>
  <si>
    <t>230180Z01180</t>
  </si>
  <si>
    <t>230180Z01190</t>
  </si>
  <si>
    <t>230180Z01200</t>
  </si>
  <si>
    <t>230180Z01201</t>
  </si>
  <si>
    <t>230180Z01210</t>
  </si>
  <si>
    <t>230180Z01220</t>
  </si>
  <si>
    <t>230180Z01230</t>
  </si>
  <si>
    <t>230180Z01240</t>
  </si>
  <si>
    <t>230180Z01250</t>
  </si>
  <si>
    <t>230130Z06101</t>
  </si>
  <si>
    <t>230130Z06102</t>
  </si>
  <si>
    <t>230130Z06103</t>
  </si>
  <si>
    <t>230130Z06104</t>
  </si>
  <si>
    <t>230130Z06106</t>
  </si>
  <si>
    <t>230130Z06105</t>
  </si>
  <si>
    <t>230130Z06107</t>
  </si>
  <si>
    <t>230135Z07101</t>
  </si>
  <si>
    <t>230135Z07102</t>
  </si>
  <si>
    <t>230135Z07104</t>
  </si>
  <si>
    <t>230135Z07105</t>
  </si>
  <si>
    <t>230135Z07106</t>
  </si>
  <si>
    <t>230135Z07107</t>
  </si>
  <si>
    <t>230135Z07108</t>
  </si>
  <si>
    <t>230135Z07109</t>
  </si>
  <si>
    <t>230135Z07110</t>
  </si>
  <si>
    <t>230135Z07111</t>
  </si>
  <si>
    <t>230135Z07112</t>
  </si>
  <si>
    <t>230135Z07113</t>
  </si>
  <si>
    <t>230135Z07114</t>
  </si>
  <si>
    <t>230135Z07115</t>
  </si>
  <si>
    <t>230135Z07116</t>
  </si>
  <si>
    <t>230140Z08101</t>
  </si>
  <si>
    <t>230140Z08102</t>
  </si>
  <si>
    <t>230140Z08103</t>
  </si>
  <si>
    <t>230140Z08104</t>
  </si>
  <si>
    <t>230140Z08105</t>
  </si>
  <si>
    <t>230140Z08106</t>
  </si>
  <si>
    <t>230140Z08107</t>
  </si>
  <si>
    <t>230140Z08110</t>
  </si>
  <si>
    <t>230140Z08111</t>
  </si>
  <si>
    <t>230140Z08112</t>
  </si>
  <si>
    <t>230140Z08113</t>
  </si>
  <si>
    <t>230140Z08114</t>
  </si>
  <si>
    <t>230140Z08115</t>
  </si>
  <si>
    <t>230140Z08116</t>
  </si>
  <si>
    <t>230140Z08117</t>
  </si>
  <si>
    <t>230140Z08118</t>
  </si>
  <si>
    <t>230140Z08119</t>
  </si>
  <si>
    <t>230140Z08120</t>
  </si>
  <si>
    <t>230140Z08121</t>
  </si>
  <si>
    <t>230140Z08122</t>
  </si>
  <si>
    <t>230140Z08130</t>
  </si>
  <si>
    <t>230140Z08131</t>
  </si>
  <si>
    <t>230140Z08132</t>
  </si>
  <si>
    <t>230140Z08133</t>
  </si>
  <si>
    <t>230140Z08134</t>
  </si>
  <si>
    <t>230140Z08135</t>
  </si>
  <si>
    <t>230140Z08136</t>
  </si>
  <si>
    <t>230140Z08137</t>
  </si>
  <si>
    <t>230140Z08138</t>
  </si>
  <si>
    <t>230320Z01010</t>
  </si>
  <si>
    <t>230320Z01020</t>
  </si>
  <si>
    <t>230320Z01040</t>
  </si>
  <si>
    <t>230320Z01060</t>
  </si>
  <si>
    <t>230320Z01070</t>
  </si>
  <si>
    <t>230320Z01200</t>
  </si>
  <si>
    <t>230320Z01160</t>
  </si>
  <si>
    <t>230320Z01080</t>
  </si>
  <si>
    <t>230320Z01210</t>
  </si>
  <si>
    <t>230320Z01030</t>
  </si>
  <si>
    <t>230320Z01050</t>
  </si>
  <si>
    <t>230320Z01130</t>
  </si>
  <si>
    <t>230320Z01150</t>
  </si>
  <si>
    <t>230320Z01110</t>
  </si>
  <si>
    <t>230320Z01180</t>
  </si>
  <si>
    <t>230320Z01140</t>
  </si>
  <si>
    <t>230320Z01220</t>
  </si>
  <si>
    <t>230320Z01230</t>
  </si>
  <si>
    <t>230320Z01090</t>
  </si>
  <si>
    <t>230320Z01170</t>
  </si>
  <si>
    <t>230320Z01100</t>
  </si>
  <si>
    <t>230320Z01190</t>
  </si>
  <si>
    <t>230320Z01240</t>
  </si>
  <si>
    <t>230320Z01250</t>
  </si>
  <si>
    <t>230320Z01260</t>
  </si>
  <si>
    <t>230320Z01270</t>
  </si>
  <si>
    <t>230320Z01280</t>
  </si>
  <si>
    <t>230320Z01290</t>
  </si>
  <si>
    <t>230320Z01300</t>
  </si>
  <si>
    <t>230320Z01310</t>
  </si>
  <si>
    <t>230320Z01320</t>
  </si>
  <si>
    <t>230340Z01010</t>
  </si>
  <si>
    <t>230340Z01080</t>
  </si>
  <si>
    <t>230340Z01100</t>
  </si>
  <si>
    <t>230340Z01030</t>
  </si>
  <si>
    <t>230340Z01120</t>
  </si>
  <si>
    <t>230340Z01090</t>
  </si>
  <si>
    <t>230340Z01050</t>
  </si>
  <si>
    <t>230340Z01060</t>
  </si>
  <si>
    <t>230340Z01070</t>
  </si>
  <si>
    <t>230340Z01040</t>
  </si>
  <si>
    <t>230340Z01110</t>
  </si>
  <si>
    <t>230340Z01130</t>
  </si>
  <si>
    <t>230340Z01140</t>
  </si>
  <si>
    <t>230340Z01150</t>
  </si>
  <si>
    <t>230340Z01160</t>
  </si>
  <si>
    <t>230310Z01010</t>
  </si>
  <si>
    <t>230310Z01040</t>
  </si>
  <si>
    <t>230310Z01050</t>
  </si>
  <si>
    <t>230310Z01020</t>
  </si>
  <si>
    <t>230310Z01030</t>
  </si>
  <si>
    <t>230375Z01010</t>
  </si>
  <si>
    <t>230375Z01020</t>
  </si>
  <si>
    <t>230375Z01030</t>
  </si>
  <si>
    <t>230375Z01040</t>
  </si>
  <si>
    <t>230375Z01050</t>
  </si>
  <si>
    <t>230390Z01010</t>
  </si>
  <si>
    <t>230390Z01020</t>
  </si>
  <si>
    <t>230390Z01030</t>
  </si>
  <si>
    <t>230395Z01010</t>
  </si>
  <si>
    <t>230395Z01020</t>
  </si>
  <si>
    <t>230395Z01040</t>
  </si>
  <si>
    <t>230395Z01050</t>
  </si>
  <si>
    <t>230395Z01060</t>
  </si>
  <si>
    <t>230395Z01070</t>
  </si>
  <si>
    <t>230380Z01040</t>
  </si>
  <si>
    <t>230380Z01050</t>
  </si>
  <si>
    <t>230380Z01070</t>
  </si>
  <si>
    <t>230380Z01060</t>
  </si>
  <si>
    <t>230380Z01080</t>
  </si>
  <si>
    <t>230380Z01200</t>
  </si>
  <si>
    <t>230380Z01210</t>
  </si>
  <si>
    <t>230380Z01220</t>
  </si>
  <si>
    <t>230380Z01240</t>
  </si>
  <si>
    <t>230385Z01080</t>
  </si>
  <si>
    <t>230385Z01070</t>
  </si>
  <si>
    <t>230385Z01060</t>
  </si>
  <si>
    <t>230385Z01020</t>
  </si>
  <si>
    <t>230385Z01030</t>
  </si>
  <si>
    <t>230385Z01040</t>
  </si>
  <si>
    <t>230385Z01050</t>
  </si>
  <si>
    <t>230370Z01010</t>
  </si>
  <si>
    <t>230365Z01010</t>
  </si>
  <si>
    <t>230365Z01020</t>
  </si>
  <si>
    <t>230230Z01010</t>
  </si>
  <si>
    <t>230230Z01020</t>
  </si>
  <si>
    <t>230230Z01015</t>
  </si>
  <si>
    <t>230230Z01030</t>
  </si>
  <si>
    <t>230220Z01010</t>
  </si>
  <si>
    <t>230220Z01100</t>
  </si>
  <si>
    <t>230220Z01050</t>
  </si>
  <si>
    <t>230220Z01020</t>
  </si>
  <si>
    <t>230220Z01030</t>
  </si>
  <si>
    <t>230220Z01060</t>
  </si>
  <si>
    <t>230220Z01080</t>
  </si>
  <si>
    <t>230220Z01031</t>
  </si>
  <si>
    <t>230220Z01040</t>
  </si>
  <si>
    <t>230220Z01070</t>
  </si>
  <si>
    <t>230220Z01090</t>
  </si>
  <si>
    <t>230240Z01040</t>
  </si>
  <si>
    <t>230240Z01010</t>
  </si>
  <si>
    <t>230240Z01030</t>
  </si>
  <si>
    <t>230240Z01020</t>
  </si>
  <si>
    <t>230240Z01050</t>
  </si>
  <si>
    <t>230240Z01060</t>
  </si>
  <si>
    <t>230210Z01010</t>
  </si>
  <si>
    <t>230210Z01050</t>
  </si>
  <si>
    <t>230210Z01040</t>
  </si>
  <si>
    <t>230210Z01080</t>
  </si>
  <si>
    <t>230210Z01070</t>
  </si>
  <si>
    <t>230210Z01060</t>
  </si>
  <si>
    <t>230210Z01020</t>
  </si>
  <si>
    <t>230210Z01030</t>
  </si>
  <si>
    <t>230520Z01010</t>
  </si>
  <si>
    <t>230520Z01020</t>
  </si>
  <si>
    <t>230520Z01150</t>
  </si>
  <si>
    <t>230520Z01030</t>
  </si>
  <si>
    <t>230520Z01040</t>
  </si>
  <si>
    <t>230520Z01050</t>
  </si>
  <si>
    <t>230520Z01060</t>
  </si>
  <si>
    <t>230520Z01070</t>
  </si>
  <si>
    <t>230520Z01080</t>
  </si>
  <si>
    <t>230520Z01090</t>
  </si>
  <si>
    <t>230520Z01100</t>
  </si>
  <si>
    <t>230520Z01110</t>
  </si>
  <si>
    <t>230520Z01130</t>
  </si>
  <si>
    <t>230520Z01140</t>
  </si>
  <si>
    <t>230520Z01160</t>
  </si>
  <si>
    <t>230520Z01170</t>
  </si>
  <si>
    <t>230520Z01180</t>
  </si>
  <si>
    <t>230510Z01010</t>
  </si>
  <si>
    <t>230510Z01020</t>
  </si>
  <si>
    <t>230510Z01030</t>
  </si>
  <si>
    <t>230510Z01040</t>
  </si>
  <si>
    <t>230510Z01050</t>
  </si>
  <si>
    <t>230510Z01060</t>
  </si>
  <si>
    <t>230510Z01070</t>
  </si>
  <si>
    <t>230510Z01080</t>
  </si>
  <si>
    <t>230510Z01090</t>
  </si>
  <si>
    <t>230510Z01100</t>
  </si>
  <si>
    <t>230510Z01110</t>
  </si>
  <si>
    <t>230510Z01120</t>
  </si>
  <si>
    <t>230510Z01130</t>
  </si>
  <si>
    <t>230510Z01140</t>
  </si>
  <si>
    <t>230510Z01150</t>
  </si>
  <si>
    <t>230510Z01160</t>
  </si>
  <si>
    <t>230510Z01200</t>
  </si>
  <si>
    <t>230510Z01210</t>
  </si>
  <si>
    <t>230510Z01220</t>
  </si>
  <si>
    <t>230510Z01230</t>
  </si>
  <si>
    <t>230510Z01240</t>
  </si>
  <si>
    <t>230510Z01170</t>
  </si>
  <si>
    <t>230510Z01180</t>
  </si>
  <si>
    <t>230530Z01010</t>
  </si>
  <si>
    <t>230530Z01030</t>
  </si>
  <si>
    <t>230530Z01040</t>
  </si>
  <si>
    <t>230530Z01050</t>
  </si>
  <si>
    <t>230530Z01070</t>
  </si>
  <si>
    <t>230530Z01080</t>
  </si>
  <si>
    <t>230530Z01100</t>
  </si>
  <si>
    <t>230530Z01090</t>
  </si>
  <si>
    <t>230530Z01160</t>
  </si>
  <si>
    <t>230530Z01110</t>
  </si>
  <si>
    <t>230530Z01120</t>
  </si>
  <si>
    <t>230530Z01130</t>
  </si>
  <si>
    <t>230530Z01140</t>
  </si>
  <si>
    <t>230530Z01170</t>
  </si>
  <si>
    <t>230530Z01150</t>
  </si>
  <si>
    <t>230530Z01180</t>
  </si>
  <si>
    <t>230540Z01010</t>
  </si>
  <si>
    <t>230540Z01020</t>
  </si>
  <si>
    <t>230540Z01040</t>
  </si>
  <si>
    <t>230540Z01030</t>
  </si>
  <si>
    <t>230540Z01050</t>
  </si>
  <si>
    <t>230540Z01070</t>
  </si>
  <si>
    <t>230580Z01010</t>
  </si>
  <si>
    <t>230580Z01025</t>
  </si>
  <si>
    <t>230580Z01020</t>
  </si>
  <si>
    <t>230580Z01030</t>
  </si>
  <si>
    <t>230580Z01040</t>
  </si>
  <si>
    <t>230550Z01010</t>
  </si>
  <si>
    <t>230550Z01040</t>
  </si>
  <si>
    <t>230550Z01020</t>
  </si>
  <si>
    <t>230550Z01030</t>
  </si>
  <si>
    <t>230550Z01050</t>
  </si>
  <si>
    <t>230550Z01060</t>
  </si>
  <si>
    <t>230420Z01020</t>
  </si>
  <si>
    <t>230420Z01070</t>
  </si>
  <si>
    <t>230420Z01050</t>
  </si>
  <si>
    <t>230420Z01010</t>
  </si>
  <si>
    <t>230420Z01030</t>
  </si>
  <si>
    <t>230420Z01060</t>
  </si>
  <si>
    <t>230410Z01060</t>
  </si>
  <si>
    <t>230410Z01070</t>
  </si>
  <si>
    <t>230410Z01010</t>
  </si>
  <si>
    <t>230410Z01050</t>
  </si>
  <si>
    <t>230410Z01020</t>
  </si>
  <si>
    <t>230410Z01090</t>
  </si>
  <si>
    <t>230410Z01040</t>
  </si>
  <si>
    <t>230410Z01030</t>
  </si>
  <si>
    <t>230410Z01100</t>
  </si>
  <si>
    <t>230410Z01080</t>
  </si>
  <si>
    <t>230410Z01110</t>
  </si>
  <si>
    <t>230430Z01050</t>
  </si>
  <si>
    <t>230430Z01060</t>
  </si>
  <si>
    <t>230430Z01090</t>
  </si>
  <si>
    <t>230430Z01100</t>
  </si>
  <si>
    <t>230430Z01070</t>
  </si>
  <si>
    <t>230430Z01040</t>
  </si>
  <si>
    <t>230430Z01030</t>
  </si>
  <si>
    <t>230430Z01020</t>
  </si>
  <si>
    <t>230430Z01010</t>
  </si>
  <si>
    <t>230450Z01070</t>
  </si>
  <si>
    <t>230450Z01080</t>
  </si>
  <si>
    <t>230450Z01060</t>
  </si>
  <si>
    <t>230450Z01130</t>
  </si>
  <si>
    <t>230450Z01020</t>
  </si>
  <si>
    <t>230450Z01010</t>
  </si>
  <si>
    <t>230450Z01120</t>
  </si>
  <si>
    <t>230450Z01110</t>
  </si>
  <si>
    <t>230450Z01100</t>
  </si>
  <si>
    <t>230450Z01050</t>
  </si>
  <si>
    <t>230450Z01090</t>
  </si>
  <si>
    <t>230450Z01030</t>
  </si>
  <si>
    <t>230450Z01040</t>
  </si>
  <si>
    <t>230440Z01020</t>
  </si>
  <si>
    <t>230440Z01060</t>
  </si>
  <si>
    <t>230440Z01030</t>
  </si>
  <si>
    <t>230440Z01010</t>
  </si>
  <si>
    <t>230460Z01040</t>
  </si>
  <si>
    <t>230460Z01010</t>
  </si>
  <si>
    <t>230460Z01020</t>
  </si>
  <si>
    <t>230460Z01030</t>
  </si>
  <si>
    <t>230460Z01160</t>
  </si>
  <si>
    <t>230460Z01050</t>
  </si>
  <si>
    <t>230460Z01060</t>
  </si>
  <si>
    <t>230460Z01070</t>
  </si>
  <si>
    <t>230460Z01080</t>
  </si>
  <si>
    <t>230460Z01090</t>
  </si>
  <si>
    <t>230460Z01100</t>
  </si>
  <si>
    <t>230460Z01110</t>
  </si>
  <si>
    <t>230460Z01120</t>
  </si>
  <si>
    <t>230460Z01150</t>
  </si>
  <si>
    <t>230460Z01140</t>
  </si>
  <si>
    <t>230460Z01130</t>
  </si>
  <si>
    <t>230615Z01010</t>
  </si>
  <si>
    <t>230615Z01020</t>
  </si>
  <si>
    <t>230615Z01030</t>
  </si>
  <si>
    <t>230615Z01040</t>
  </si>
  <si>
    <t>230615Z01060</t>
  </si>
  <si>
    <t>230615Z01070</t>
  </si>
  <si>
    <t>230615Z01080</t>
  </si>
  <si>
    <t>230615Z01050</t>
  </si>
  <si>
    <t>230620Z01040</t>
  </si>
  <si>
    <t>230620Z01030</t>
  </si>
  <si>
    <t>230620Z01020</t>
  </si>
  <si>
    <t>230620Z01010</t>
  </si>
  <si>
    <t>230625Z01090</t>
  </si>
  <si>
    <t>230625Z01080</t>
  </si>
  <si>
    <t>230625Z01070</t>
  </si>
  <si>
    <t>230625Z01060</t>
  </si>
  <si>
    <t>230625Z01050</t>
  </si>
  <si>
    <t>230625Z01010</t>
  </si>
  <si>
    <t>230625Z01030</t>
  </si>
  <si>
    <t>230625Z01020</t>
  </si>
  <si>
    <t>230635Z01010</t>
  </si>
  <si>
    <t>230635Z01130</t>
  </si>
  <si>
    <t>230635Z01070</t>
  </si>
  <si>
    <t>230635Z01150</t>
  </si>
  <si>
    <t>230635Z01030</t>
  </si>
  <si>
    <t>230635Z01040</t>
  </si>
  <si>
    <t>230635Z01050</t>
  </si>
  <si>
    <t>230635Z01060</t>
  </si>
  <si>
    <t>230635Z01080</t>
  </si>
  <si>
    <t>230635Z01090</t>
  </si>
  <si>
    <t>230635Z01100</t>
  </si>
  <si>
    <t>230635Z01120</t>
  </si>
  <si>
    <t>230635Z01020</t>
  </si>
  <si>
    <t>230635Z01110</t>
  </si>
  <si>
    <t>230635Z01140</t>
  </si>
  <si>
    <t>230635Z01160</t>
  </si>
  <si>
    <t>230610Z01010</t>
  </si>
  <si>
    <t>230610Z01020</t>
  </si>
  <si>
    <t>230610Z01030</t>
  </si>
  <si>
    <t>230610Z01040</t>
  </si>
  <si>
    <t>230610Z01050</t>
  </si>
  <si>
    <t>230610Z01060</t>
  </si>
  <si>
    <t>230605Z01010</t>
  </si>
  <si>
    <t>230605Z01040</t>
  </si>
  <si>
    <t>230605Z01030</t>
  </si>
  <si>
    <t>230605Z01320</t>
  </si>
  <si>
    <t>230605Z01270</t>
  </si>
  <si>
    <t>230605Z01230</t>
  </si>
  <si>
    <t>230605Z01050</t>
  </si>
  <si>
    <t>230605Z01200</t>
  </si>
  <si>
    <t>230605Z01220</t>
  </si>
  <si>
    <t>230605Z01070</t>
  </si>
  <si>
    <t>230605Z01240</t>
  </si>
  <si>
    <t>230605Z01020</t>
  </si>
  <si>
    <t>230605Z01060</t>
  </si>
  <si>
    <t>230605Z01310</t>
  </si>
  <si>
    <t>230605Z01250</t>
  </si>
  <si>
    <t>230605Z01080</t>
  </si>
  <si>
    <t>230605Z01120</t>
  </si>
  <si>
    <t>230605Z01130</t>
  </si>
  <si>
    <t>230605Z01140</t>
  </si>
  <si>
    <t>230605Z01110</t>
  </si>
  <si>
    <t>230605Z01101</t>
  </si>
  <si>
    <t>230605Z01090</t>
  </si>
  <si>
    <t>230605Z01100</t>
  </si>
  <si>
    <t>230605Z01190</t>
  </si>
  <si>
    <t>230605Z01300</t>
  </si>
  <si>
    <t>230605Z01150</t>
  </si>
  <si>
    <t>230605Z01160</t>
  </si>
  <si>
    <t>230605Z01210</t>
  </si>
  <si>
    <t>230605Z01170</t>
  </si>
  <si>
    <t>230605Z01360</t>
  </si>
  <si>
    <t>230605Z01370</t>
  </si>
  <si>
    <t>230605Z01380</t>
  </si>
  <si>
    <t>230605Z01180</t>
  </si>
  <si>
    <t>230605Z01330</t>
  </si>
  <si>
    <t>230605Z01390</t>
  </si>
  <si>
    <t>230605Z01400</t>
  </si>
  <si>
    <t>230605Z01340</t>
  </si>
  <si>
    <t>230661Z01010</t>
  </si>
  <si>
    <t>230655Z01010</t>
  </si>
  <si>
    <t>230655Z01030</t>
  </si>
  <si>
    <t>230655Z01020</t>
  </si>
  <si>
    <t>230630Z01050</t>
  </si>
  <si>
    <t>230630Z01070</t>
  </si>
  <si>
    <t>230630Z01060</t>
  </si>
  <si>
    <t>230630Z01080</t>
  </si>
  <si>
    <t>230630Z01040</t>
  </si>
  <si>
    <t>230630Z01170</t>
  </si>
  <si>
    <t>230630Z01090</t>
  </si>
  <si>
    <t>230630Z01290</t>
  </si>
  <si>
    <t>230630Z01150</t>
  </si>
  <si>
    <t>230630Z01160</t>
  </si>
  <si>
    <t>230630Z01250</t>
  </si>
  <si>
    <t>230630Z01100</t>
  </si>
  <si>
    <t>230630Z01110</t>
  </si>
  <si>
    <t>230630Z01140</t>
  </si>
  <si>
    <t>230630Z01020</t>
  </si>
  <si>
    <t>230630Z01030</t>
  </si>
  <si>
    <t>230630Z01260</t>
  </si>
  <si>
    <t>230630Z01180</t>
  </si>
  <si>
    <t>230630Z01130</t>
  </si>
  <si>
    <t>230630Z01240</t>
  </si>
  <si>
    <t>230630Z01010</t>
  </si>
  <si>
    <t>230630Z01190</t>
  </si>
  <si>
    <t>230630Z01200</t>
  </si>
  <si>
    <t>230630Z01220</t>
  </si>
  <si>
    <t>230630Z01210</t>
  </si>
  <si>
    <t>230630Z01270</t>
  </si>
  <si>
    <t>230630Z01280</t>
  </si>
  <si>
    <t>230650Z01030</t>
  </si>
  <si>
    <t>230640Z01010</t>
  </si>
  <si>
    <t>230640Z01020</t>
  </si>
  <si>
    <t>230640Z01030</t>
  </si>
  <si>
    <t>230640Z01040</t>
  </si>
  <si>
    <t>230640Z01050</t>
  </si>
  <si>
    <t>230640Z01060</t>
  </si>
  <si>
    <t>230640Z01070</t>
  </si>
  <si>
    <t>230640Z01080</t>
  </si>
  <si>
    <t>230640Z01090</t>
  </si>
  <si>
    <t>230740Z01010</t>
  </si>
  <si>
    <t>230740Z01020</t>
  </si>
  <si>
    <t>230720Z01010</t>
  </si>
  <si>
    <t>230720Z01020</t>
  </si>
  <si>
    <t>230720Z01030</t>
  </si>
  <si>
    <t>230720Z01040</t>
  </si>
  <si>
    <t>230720Z01050</t>
  </si>
  <si>
    <t>230720Z01060</t>
  </si>
  <si>
    <t>230720Z01070</t>
  </si>
  <si>
    <t>230720Z01080</t>
  </si>
  <si>
    <t>230720Z01090</t>
  </si>
  <si>
    <t>230720Z01100</t>
  </si>
  <si>
    <t>230720Z01140</t>
  </si>
  <si>
    <t>230720Z01150</t>
  </si>
  <si>
    <t>230720Z01160</t>
  </si>
  <si>
    <t>230720Z01110</t>
  </si>
  <si>
    <t>230720Z01120</t>
  </si>
  <si>
    <t>230720Z01170</t>
  </si>
  <si>
    <t>230720Z01180</t>
  </si>
  <si>
    <t>230720Z01190</t>
  </si>
  <si>
    <t>230730Z01010</t>
  </si>
  <si>
    <t>230730Z01020</t>
  </si>
  <si>
    <t>230760Z01010</t>
  </si>
  <si>
    <t>230760Z01020</t>
  </si>
  <si>
    <t>230760Z01030</t>
  </si>
  <si>
    <t>230760Z01040</t>
  </si>
  <si>
    <t>230760Z01050</t>
  </si>
  <si>
    <t>230770Z01030</t>
  </si>
  <si>
    <t>230770Z01040</t>
  </si>
  <si>
    <t>230770Z01050</t>
  </si>
  <si>
    <t>230770Z01020</t>
  </si>
  <si>
    <t>230770Z01080</t>
  </si>
  <si>
    <t>230770Z01090</t>
  </si>
  <si>
    <t>230710Z01010</t>
  </si>
  <si>
    <t>230710Z01020</t>
  </si>
  <si>
    <t>230710Z01030</t>
  </si>
  <si>
    <t>230710Z01040</t>
  </si>
  <si>
    <t>230710Z01050</t>
  </si>
  <si>
    <t>230710Z01330</t>
  </si>
  <si>
    <t>230710Z01060</t>
  </si>
  <si>
    <t>230710Z01070</t>
  </si>
  <si>
    <t>230710Z01080</t>
  </si>
  <si>
    <t>230710Z01090</t>
  </si>
  <si>
    <t>230710Z01100</t>
  </si>
  <si>
    <t>230710Z01110</t>
  </si>
  <si>
    <t>230710Z01120</t>
  </si>
  <si>
    <t>230710Z01130</t>
  </si>
  <si>
    <t>230710Z01140</t>
  </si>
  <si>
    <t>230710Z01150</t>
  </si>
  <si>
    <t>230710Z01160</t>
  </si>
  <si>
    <t>230710Z01180</t>
  </si>
  <si>
    <t>230710Z01170</t>
  </si>
  <si>
    <t>230710Z01190</t>
  </si>
  <si>
    <t>230710Z01200</t>
  </si>
  <si>
    <t>230710Z01210</t>
  </si>
  <si>
    <t>230710Z01220</t>
  </si>
  <si>
    <t>230710Z01230</t>
  </si>
  <si>
    <t>230710Z01240</t>
  </si>
  <si>
    <t>230710Z01250</t>
  </si>
  <si>
    <t>230710Z01270</t>
  </si>
  <si>
    <t>230710Z01280</t>
  </si>
  <si>
    <t>230710Z01290</t>
  </si>
  <si>
    <t>230710Z01300</t>
  </si>
  <si>
    <t>230710Z01310</t>
  </si>
  <si>
    <t>230710Z01320</t>
  </si>
  <si>
    <t>230780Z01010</t>
  </si>
  <si>
    <t>230785Z01010</t>
  </si>
  <si>
    <t>230785Z01020</t>
  </si>
  <si>
    <t>230785Z01030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</si>
  <si>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</si>
  <si>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</si>
  <si>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</si>
  <si>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豊田市</t>
  </si>
  <si>
    <t>230605Z01440</t>
  </si>
  <si>
    <t>230605Z01450</t>
  </si>
  <si>
    <t>一宮市</t>
  </si>
  <si>
    <t>230110Z02101</t>
  </si>
  <si>
    <t>長久手市</t>
  </si>
  <si>
    <t>230590Z01010</t>
  </si>
  <si>
    <t>230590Z01020</t>
  </si>
  <si>
    <t>230590Z01030</t>
  </si>
  <si>
    <t>230590Z01050</t>
  </si>
  <si>
    <t>230420Z01080</t>
  </si>
  <si>
    <t>サイズ</t>
  </si>
  <si>
    <t>230440Z01070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</si>
  <si>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</si>
  <si>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</si>
  <si>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</si>
  <si>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</si>
  <si>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</si>
  <si>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</si>
  <si>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</si>
  <si>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</si>
  <si>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</si>
  <si>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</si>
  <si>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</si>
  <si>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</si>
  <si>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</si>
  <si>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230510Z01270</t>
  </si>
  <si>
    <t>　　・販売店個店単位で全域定数を満たすことが原則となります.</t>
  </si>
  <si>
    <t>瓦町N</t>
  </si>
  <si>
    <t>名駅N</t>
  </si>
  <si>
    <t>中村常磐N</t>
  </si>
  <si>
    <t>天満N</t>
  </si>
  <si>
    <t>東山N</t>
  </si>
  <si>
    <t>自由ヶ丘N</t>
  </si>
  <si>
    <t>宮根N</t>
  </si>
  <si>
    <t>千種高校前N</t>
  </si>
  <si>
    <t>梅森N</t>
  </si>
  <si>
    <t>本郷N</t>
  </si>
  <si>
    <t>猪子石台N</t>
  </si>
  <si>
    <t>南猪子石N</t>
  </si>
  <si>
    <t>平和が丘N</t>
  </si>
  <si>
    <t>猪子石N</t>
  </si>
  <si>
    <t>吹上N</t>
  </si>
  <si>
    <t>桜山N</t>
  </si>
  <si>
    <t>滝子N</t>
  </si>
  <si>
    <t>中山N</t>
  </si>
  <si>
    <t>井戸田N</t>
  </si>
  <si>
    <t>堀田N</t>
  </si>
  <si>
    <t>瑞穂N</t>
  </si>
  <si>
    <t>雁道N</t>
  </si>
  <si>
    <t>汐路N</t>
  </si>
  <si>
    <t>中根N</t>
  </si>
  <si>
    <t>市内弥富N</t>
  </si>
  <si>
    <t>津賀田N</t>
  </si>
  <si>
    <t>新瑞橋N</t>
  </si>
  <si>
    <t>瑞穂ｸﾞﾗｳﾝﾄﾞ前N</t>
  </si>
  <si>
    <t>野並N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</si>
  <si>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</si>
  <si>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</si>
  <si>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</si>
  <si>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</si>
  <si>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</si>
  <si>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</si>
  <si>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</si>
  <si>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</si>
  <si>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</si>
  <si>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</si>
  <si>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</si>
  <si>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</si>
  <si>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</si>
  <si>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</si>
  <si>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</si>
  <si>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</si>
  <si>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</si>
  <si>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</si>
  <si>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</si>
  <si>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</si>
  <si>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</si>
  <si>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</si>
  <si>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</si>
  <si>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</si>
  <si>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</si>
  <si>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</si>
  <si>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</si>
  <si>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小碓N</t>
  </si>
  <si>
    <t>大手東N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</si>
  <si>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</si>
  <si>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</si>
  <si>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</si>
  <si>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</si>
  <si>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</si>
  <si>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</si>
  <si>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</si>
  <si>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</si>
  <si>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</si>
  <si>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</si>
  <si>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</si>
  <si>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</si>
  <si>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</si>
  <si>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</si>
  <si>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</si>
  <si>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</si>
  <si>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</si>
  <si>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</si>
  <si>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</si>
  <si>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</si>
  <si>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</si>
  <si>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</si>
  <si>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</si>
  <si>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</si>
  <si>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</si>
  <si>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</si>
  <si>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</si>
  <si>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</si>
  <si>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</si>
  <si>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</si>
  <si>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</si>
  <si>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</si>
  <si>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</si>
  <si>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</si>
  <si>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</si>
  <si>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</si>
  <si>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</si>
  <si>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</si>
  <si>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</si>
  <si>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</si>
  <si>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</si>
  <si>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</si>
  <si>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</si>
  <si>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</si>
  <si>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</si>
  <si>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</si>
  <si>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</si>
  <si>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</si>
  <si>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</si>
  <si>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</si>
  <si>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</si>
  <si>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</si>
  <si>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</si>
  <si>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</si>
  <si>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</si>
  <si>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</si>
  <si>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</si>
  <si>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</si>
  <si>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</si>
  <si>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</si>
  <si>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</si>
  <si>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刈谷南部N</t>
  </si>
  <si>
    <t>刈谷北部N</t>
  </si>
  <si>
    <t>東刈谷N</t>
  </si>
  <si>
    <t>清洲北部N</t>
  </si>
  <si>
    <t>清洲東部N</t>
  </si>
  <si>
    <t>尾張新川南部N</t>
  </si>
  <si>
    <t>尾張新川北部N</t>
  </si>
  <si>
    <t>岡崎南部N</t>
  </si>
  <si>
    <t>岡崎竜美ヶ丘N</t>
  </si>
  <si>
    <t>岡崎戸崎N</t>
  </si>
  <si>
    <t>光ヶ丘N</t>
  </si>
  <si>
    <t>羽根N</t>
  </si>
  <si>
    <t>平坂N</t>
  </si>
  <si>
    <t>小原別口AM</t>
  </si>
  <si>
    <t>大曽根NM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</si>
  <si>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</si>
  <si>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</si>
  <si>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</si>
  <si>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</si>
  <si>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</si>
  <si>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</si>
  <si>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</si>
  <si>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</si>
  <si>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</si>
  <si>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</si>
  <si>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</si>
  <si>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</si>
  <si>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</si>
  <si>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</si>
  <si>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</si>
  <si>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</si>
  <si>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</si>
  <si>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</si>
  <si>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</si>
  <si>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</si>
  <si>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</si>
  <si>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</si>
  <si>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</si>
  <si>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</si>
  <si>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熱田NM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</si>
  <si>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</si>
  <si>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</si>
  <si>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</si>
  <si>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</si>
  <si>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</si>
  <si>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</si>
  <si>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</si>
  <si>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</si>
  <si>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</si>
  <si>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</si>
  <si>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</si>
  <si>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</si>
  <si>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</si>
  <si>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</si>
  <si>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道徳NM</t>
  </si>
  <si>
    <t>明治NM</t>
  </si>
  <si>
    <t>市内豊田NM</t>
  </si>
  <si>
    <t>南陽通NM</t>
  </si>
  <si>
    <t>大江NM</t>
  </si>
  <si>
    <t>泉楽通NM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</si>
  <si>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</si>
  <si>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</si>
  <si>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</si>
  <si>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</si>
  <si>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</si>
  <si>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</si>
  <si>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</si>
  <si>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一本松NM</t>
  </si>
  <si>
    <t>塩釜口NM</t>
  </si>
  <si>
    <t>島田NM</t>
  </si>
  <si>
    <t>菅田NM</t>
  </si>
  <si>
    <t>黒石NM</t>
  </si>
  <si>
    <t>一ッ山NM</t>
  </si>
  <si>
    <t>御前場NM</t>
  </si>
  <si>
    <t>池場NM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</si>
  <si>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</si>
  <si>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</si>
  <si>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</si>
  <si>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</si>
  <si>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</si>
  <si>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</si>
  <si>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</si>
  <si>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</si>
  <si>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</si>
  <si>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</si>
  <si>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</si>
  <si>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</si>
  <si>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</si>
  <si>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</si>
  <si>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</si>
  <si>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</si>
  <si>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</si>
  <si>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</si>
  <si>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</si>
  <si>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</si>
  <si>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児玉NM</t>
  </si>
  <si>
    <t>浄心NM</t>
  </si>
  <si>
    <t>上名古屋NM</t>
  </si>
  <si>
    <t>城西NM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</si>
  <si>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</si>
  <si>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</si>
  <si>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</si>
  <si>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</si>
  <si>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</si>
  <si>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</si>
  <si>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</si>
  <si>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</si>
  <si>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</si>
  <si>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</si>
  <si>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一宮浅井NM</t>
  </si>
  <si>
    <t>浅井北部NM</t>
  </si>
  <si>
    <t>千秋NM</t>
  </si>
  <si>
    <t>一宮瀬時NM</t>
  </si>
  <si>
    <t>一宮春明NM</t>
  </si>
  <si>
    <t>東浦森岡NM</t>
  </si>
  <si>
    <t>緒川NM</t>
  </si>
  <si>
    <t>石浜NM</t>
  </si>
  <si>
    <t>生路NM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</si>
  <si>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</si>
  <si>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</si>
  <si>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</si>
  <si>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</si>
  <si>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</si>
  <si>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</si>
  <si>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</si>
  <si>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</si>
  <si>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</si>
  <si>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</si>
  <si>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</si>
  <si>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</si>
  <si>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</si>
  <si>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</si>
  <si>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</si>
  <si>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</si>
  <si>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</si>
  <si>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</si>
  <si>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</si>
  <si>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</si>
  <si>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</si>
  <si>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</si>
  <si>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</si>
  <si>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</si>
  <si>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</si>
  <si>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</si>
  <si>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</si>
  <si>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</si>
  <si>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</si>
  <si>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</si>
  <si>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</si>
  <si>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</si>
  <si>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</si>
  <si>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</si>
  <si>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</si>
  <si>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</si>
  <si>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</si>
  <si>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</si>
  <si>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</si>
  <si>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</si>
  <si>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</si>
  <si>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</si>
  <si>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</si>
  <si>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</si>
  <si>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</si>
  <si>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</si>
  <si>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</si>
  <si>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</si>
  <si>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</si>
  <si>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</si>
  <si>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</si>
  <si>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</si>
  <si>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</si>
  <si>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</si>
  <si>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</si>
  <si>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</si>
  <si>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</si>
  <si>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</si>
  <si>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</si>
  <si>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</si>
  <si>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</si>
  <si>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</si>
  <si>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</si>
  <si>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</si>
  <si>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</si>
  <si>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</si>
  <si>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</si>
  <si>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</si>
  <si>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</si>
  <si>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</si>
  <si>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</si>
  <si>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</si>
  <si>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</si>
  <si>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</si>
  <si>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</si>
  <si>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</si>
  <si>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</si>
  <si>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</si>
  <si>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</si>
  <si>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</si>
  <si>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</si>
  <si>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</si>
  <si>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</si>
  <si>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</si>
  <si>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</si>
  <si>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</si>
  <si>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</si>
  <si>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</si>
  <si>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</si>
  <si>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</si>
  <si>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</si>
  <si>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</si>
  <si>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</si>
  <si>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</si>
  <si>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</si>
  <si>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</si>
  <si>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</si>
  <si>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</si>
  <si>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</si>
  <si>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</si>
  <si>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</si>
  <si>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</si>
  <si>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</si>
  <si>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</si>
  <si>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</si>
  <si>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</si>
  <si>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</si>
  <si>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</si>
  <si>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</si>
  <si>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</si>
  <si>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</si>
  <si>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</si>
  <si>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</si>
  <si>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</si>
  <si>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</si>
  <si>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</si>
  <si>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</si>
  <si>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</si>
  <si>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</si>
  <si>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</si>
  <si>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</si>
  <si>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</si>
  <si>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</si>
  <si>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</si>
  <si>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</si>
  <si>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</si>
  <si>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</si>
  <si>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</si>
  <si>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</si>
  <si>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</si>
  <si>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</si>
  <si>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</si>
  <si>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</si>
  <si>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</si>
  <si>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</si>
  <si>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</si>
  <si>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</si>
  <si>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</si>
  <si>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</si>
  <si>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</si>
  <si>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</si>
  <si>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</si>
  <si>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</si>
  <si>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</si>
  <si>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</si>
  <si>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</si>
  <si>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</si>
  <si>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</si>
  <si>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</si>
  <si>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</si>
  <si>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</si>
  <si>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</si>
  <si>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</si>
  <si>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</si>
  <si>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南陽西部NAM</t>
  </si>
  <si>
    <t>佐屋NAM</t>
  </si>
  <si>
    <t>南佐屋NAM</t>
  </si>
  <si>
    <t>尾張弥富NAM</t>
  </si>
  <si>
    <t>弥富南部NAM</t>
  </si>
  <si>
    <t>舟入NAM</t>
  </si>
  <si>
    <t>飛島NAM</t>
  </si>
  <si>
    <t>師崎NAM</t>
  </si>
  <si>
    <t>鬼崎NMY</t>
  </si>
  <si>
    <t>多屋NMY</t>
  </si>
  <si>
    <t>常滑NMY</t>
  </si>
  <si>
    <t>常滑南部NAMY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</si>
  <si>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</si>
  <si>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</si>
  <si>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</si>
  <si>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</si>
  <si>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</si>
  <si>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</si>
  <si>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</si>
  <si>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</si>
  <si>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</si>
  <si>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</si>
  <si>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</si>
  <si>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</si>
  <si>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</si>
  <si>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</si>
  <si>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</si>
  <si>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</si>
  <si>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</si>
  <si>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</si>
  <si>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</si>
  <si>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</si>
  <si>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</si>
  <si>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</si>
  <si>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</si>
  <si>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</si>
  <si>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</si>
  <si>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</si>
  <si>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</si>
  <si>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</si>
  <si>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</si>
  <si>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</si>
  <si>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</si>
  <si>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</si>
  <si>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</si>
  <si>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</si>
  <si>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</si>
  <si>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</si>
  <si>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</si>
  <si>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</si>
  <si>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</si>
  <si>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</si>
  <si>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</si>
  <si>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</si>
  <si>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</si>
  <si>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</si>
  <si>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</si>
  <si>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</si>
  <si>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</si>
  <si>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</si>
  <si>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</si>
  <si>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</si>
  <si>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</si>
  <si>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</si>
  <si>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</si>
  <si>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</si>
  <si>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</si>
  <si>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</si>
  <si>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</si>
  <si>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</si>
  <si>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</si>
  <si>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</si>
  <si>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</si>
  <si>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</si>
  <si>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</si>
  <si>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</si>
  <si>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</si>
  <si>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</si>
  <si>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</si>
  <si>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</si>
  <si>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</si>
  <si>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</si>
  <si>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</si>
  <si>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</si>
  <si>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</si>
  <si>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</si>
  <si>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</si>
  <si>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</si>
  <si>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</si>
  <si>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</si>
  <si>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</si>
  <si>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</si>
  <si>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</si>
  <si>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</si>
  <si>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</si>
  <si>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</si>
  <si>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</si>
  <si>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</si>
  <si>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</si>
  <si>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</si>
  <si>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</si>
  <si>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</si>
  <si>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</si>
  <si>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</si>
  <si>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</si>
  <si>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</si>
  <si>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</si>
  <si>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</si>
  <si>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</si>
  <si>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</si>
  <si>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</si>
  <si>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</si>
  <si>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</si>
  <si>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</si>
  <si>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</si>
  <si>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</si>
  <si>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</si>
  <si>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</si>
  <si>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三河高岡NAM</t>
  </si>
  <si>
    <t>西中金NAM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</si>
  <si>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</si>
  <si>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</si>
  <si>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</si>
  <si>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</si>
  <si>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</si>
  <si>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</si>
  <si>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</si>
  <si>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</si>
  <si>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</si>
  <si>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</si>
  <si>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</si>
  <si>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</si>
  <si>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</si>
  <si>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</si>
  <si>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</si>
  <si>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</si>
  <si>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</si>
  <si>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</si>
  <si>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</si>
  <si>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</si>
  <si>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</si>
  <si>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美合南部NAMY</t>
  </si>
  <si>
    <t>美合北部NAMY</t>
  </si>
  <si>
    <t>本宿NAMY</t>
  </si>
  <si>
    <t>泉NAMY</t>
  </si>
  <si>
    <t>福江NAMY</t>
  </si>
  <si>
    <t>三河大海NAMY</t>
  </si>
  <si>
    <t>作手NAMY</t>
  </si>
  <si>
    <t>長篠NAMY</t>
  </si>
  <si>
    <t>三河大野NAMY</t>
  </si>
  <si>
    <t>海老NAMY</t>
  </si>
  <si>
    <t>三河本郷NAMY</t>
  </si>
  <si>
    <t>新城西NMY</t>
  </si>
  <si>
    <t>新城東NMY</t>
  </si>
  <si>
    <t>木曽岬NAMI</t>
  </si>
  <si>
    <t>愛知郡</t>
  </si>
  <si>
    <t>庄内緑地前NM</t>
  </si>
  <si>
    <t>大野木NM</t>
  </si>
  <si>
    <t>中小田井NM</t>
  </si>
  <si>
    <t>比良NM</t>
  </si>
  <si>
    <t>比良団地NM</t>
  </si>
  <si>
    <t>山田NM</t>
  </si>
  <si>
    <t>河和NM</t>
  </si>
  <si>
    <t>野間NAMY</t>
  </si>
  <si>
    <t>大浜NM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</si>
  <si>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</si>
  <si>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</si>
  <si>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</si>
  <si>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</si>
  <si>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</si>
  <si>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</si>
  <si>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</si>
  <si>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</si>
  <si>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230175Z01170</t>
  </si>
  <si>
    <t>西区</t>
  </si>
  <si>
    <t>八幡NM</t>
  </si>
  <si>
    <t>下之一色NM</t>
  </si>
  <si>
    <t>東起NM</t>
  </si>
  <si>
    <t>230760Z01060</t>
  </si>
  <si>
    <t>東海大田NM</t>
  </si>
  <si>
    <t>富木島NM</t>
  </si>
  <si>
    <t>上野台NM</t>
  </si>
  <si>
    <t>加木屋NM</t>
  </si>
  <si>
    <t>新城北NAM</t>
  </si>
  <si>
    <t>大嵐富山A</t>
  </si>
  <si>
    <t>豊根AM</t>
  </si>
  <si>
    <t>三河一宮NAM</t>
  </si>
  <si>
    <t>230145Z09119</t>
  </si>
  <si>
    <t>昭和高校前N</t>
  </si>
  <si>
    <t>浅間町N</t>
  </si>
  <si>
    <t>浄水四郷NM</t>
  </si>
  <si>
    <t>豊橋南部NM</t>
  </si>
  <si>
    <t>豊橋西部NM</t>
  </si>
  <si>
    <t>豊橋吉田方NM</t>
  </si>
  <si>
    <t>豊橋南栄NM</t>
  </si>
  <si>
    <t>豊橋花田NM</t>
  </si>
  <si>
    <t>旭NAM</t>
  </si>
  <si>
    <t>御津（鈴木）NM</t>
  </si>
  <si>
    <t>御津（小林）NM</t>
  </si>
  <si>
    <t>名西NM</t>
  </si>
  <si>
    <t>庄内NM</t>
  </si>
  <si>
    <t>稲生NM</t>
  </si>
  <si>
    <t>又穂NM</t>
  </si>
  <si>
    <t>天塚NM</t>
  </si>
  <si>
    <t>光城NM</t>
  </si>
  <si>
    <t>大幸NM</t>
  </si>
  <si>
    <t>中島NM</t>
  </si>
  <si>
    <t>正色NM</t>
  </si>
  <si>
    <t>土古NM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</si>
  <si>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</si>
  <si>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祖父江NM</t>
  </si>
  <si>
    <t>祖父江南部NM</t>
  </si>
  <si>
    <t>星崎NM</t>
  </si>
  <si>
    <t>矢田NM</t>
  </si>
  <si>
    <t>車道NM</t>
  </si>
  <si>
    <t>明倫NM</t>
  </si>
  <si>
    <t>城北NM</t>
  </si>
  <si>
    <t>吉浜NM</t>
  </si>
  <si>
    <t>吉浜南部NM</t>
  </si>
  <si>
    <t>碧南西端NM</t>
  </si>
  <si>
    <t>豊田下山NAM</t>
  </si>
  <si>
    <t>城見通NM</t>
  </si>
  <si>
    <t>市内城東NM</t>
  </si>
  <si>
    <t>市内金山NM</t>
  </si>
  <si>
    <t>鶴舞NM</t>
  </si>
  <si>
    <t>沢上NM</t>
  </si>
  <si>
    <t>円上NM</t>
  </si>
  <si>
    <t>阿由知NM</t>
  </si>
  <si>
    <t>曙NM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</si>
  <si>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</si>
  <si>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</si>
  <si>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</si>
  <si>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</si>
  <si>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</si>
  <si>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</si>
  <si>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</si>
  <si>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</si>
  <si>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</si>
  <si>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</si>
  <si>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</si>
  <si>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主税町N</t>
  </si>
  <si>
    <t>長塀町N</t>
  </si>
  <si>
    <t>赤塚N</t>
  </si>
  <si>
    <t>葵N</t>
  </si>
  <si>
    <t>布池N</t>
  </si>
  <si>
    <t>高岳N</t>
  </si>
  <si>
    <t>志賀NM</t>
  </si>
  <si>
    <t>北陵NM</t>
  </si>
  <si>
    <t>お福NM</t>
  </si>
  <si>
    <t>金城NM</t>
  </si>
  <si>
    <t>杉村NM</t>
  </si>
  <si>
    <t>名城公園前NM</t>
  </si>
  <si>
    <t>太平通NM</t>
  </si>
  <si>
    <t>萱場NM</t>
  </si>
  <si>
    <t>古井ノ坂NM</t>
  </si>
  <si>
    <t>今池NM</t>
  </si>
  <si>
    <t>内山NM</t>
  </si>
  <si>
    <t>仲田NM</t>
  </si>
  <si>
    <t>上社N</t>
  </si>
  <si>
    <t>岩倉東部NM</t>
  </si>
  <si>
    <t>千年NM</t>
  </si>
  <si>
    <t>名港NM</t>
  </si>
  <si>
    <t>東海橋NM</t>
  </si>
  <si>
    <t>六番町NM</t>
  </si>
  <si>
    <t>船方NM</t>
  </si>
  <si>
    <t>寺本NM</t>
  </si>
  <si>
    <t>朝倉団地NM</t>
  </si>
  <si>
    <t>知多新知台NM</t>
  </si>
  <si>
    <t>尾張横須賀NM</t>
  </si>
  <si>
    <t>高横須賀NM</t>
  </si>
  <si>
    <t>武豊NM</t>
  </si>
  <si>
    <t>230560Z01010</t>
  </si>
  <si>
    <t>230560Z01110</t>
  </si>
  <si>
    <t>230560Z01100</t>
  </si>
  <si>
    <t>230560Z01030</t>
  </si>
  <si>
    <t>230560Z01040</t>
  </si>
  <si>
    <t>230560Z01050</t>
  </si>
  <si>
    <t>230560Z01060</t>
  </si>
  <si>
    <t>230560Z01070</t>
  </si>
  <si>
    <t>230560Z01080</t>
  </si>
  <si>
    <t>230560Z01090</t>
  </si>
  <si>
    <t>230510Z01280</t>
  </si>
  <si>
    <t>春日井高校前NM</t>
  </si>
  <si>
    <t>駅前NM</t>
  </si>
  <si>
    <t>神宮前NM</t>
  </si>
  <si>
    <t>日比野NM</t>
  </si>
  <si>
    <t>大宝NM</t>
  </si>
  <si>
    <t>五女子NM</t>
  </si>
  <si>
    <t>八熊NM</t>
  </si>
  <si>
    <t>水主町NM</t>
  </si>
  <si>
    <t>中川常磐NM</t>
  </si>
  <si>
    <t>市内長良NM</t>
  </si>
  <si>
    <t>打出NM</t>
  </si>
  <si>
    <t>荒子NM</t>
  </si>
  <si>
    <t>高畑NM</t>
  </si>
  <si>
    <t>高杉NM</t>
  </si>
  <si>
    <t>中川NM</t>
  </si>
  <si>
    <t>中郷NM</t>
  </si>
  <si>
    <t>高浜東部NM</t>
  </si>
  <si>
    <t>高浜NM</t>
  </si>
  <si>
    <t>三河新川(岡本)NM</t>
  </si>
  <si>
    <t>三河新川(辻栄)NM</t>
  </si>
  <si>
    <t>碧南中央NM</t>
  </si>
  <si>
    <t>あま清洲NM</t>
  </si>
  <si>
    <t>瀬戸東NM</t>
  </si>
  <si>
    <t>牧の原NM</t>
  </si>
  <si>
    <t>高針NM</t>
  </si>
  <si>
    <t>極楽NM</t>
  </si>
  <si>
    <t>上社南NM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</si>
  <si>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</si>
  <si>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</si>
  <si>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</si>
  <si>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</si>
  <si>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</si>
  <si>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</si>
  <si>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</si>
  <si>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</si>
  <si>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</si>
  <si>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</si>
  <si>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</si>
  <si>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</si>
  <si>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</si>
  <si>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</si>
  <si>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</si>
  <si>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</si>
  <si>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</si>
  <si>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藤が丘NM</t>
  </si>
  <si>
    <t>豊が丘NM</t>
  </si>
  <si>
    <t>森孝NM</t>
  </si>
  <si>
    <t>名東星ヶ丘NM</t>
  </si>
  <si>
    <t>一社NM</t>
  </si>
  <si>
    <t>名東NM</t>
  </si>
  <si>
    <t>虹ヶ丘NM</t>
  </si>
  <si>
    <t>長久手北部NM</t>
  </si>
  <si>
    <t>長久手東部NM</t>
  </si>
  <si>
    <t>長久手西部NM</t>
  </si>
  <si>
    <t>長久手南部NM</t>
  </si>
  <si>
    <t>本地ヶ原NM</t>
  </si>
  <si>
    <t>岡崎井田NM</t>
  </si>
  <si>
    <t>230630Z01300</t>
  </si>
  <si>
    <t>第2金曜日</t>
  </si>
  <si>
    <t>第4金曜日</t>
  </si>
  <si>
    <t>○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</si>
  <si>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</si>
  <si>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</si>
  <si>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</si>
  <si>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平成30年前期（6月1日以降）</t>
  </si>
  <si>
    <t>丸山NM</t>
  </si>
  <si>
    <t>動物園前NM</t>
  </si>
  <si>
    <t>覚王山NM</t>
  </si>
  <si>
    <t>千種星ヶ丘NM</t>
  </si>
  <si>
    <t>汁谷NM</t>
  </si>
  <si>
    <t>平成30年前期（7月1日以降）</t>
  </si>
  <si>
    <t>平成30年前期（7月1日以降）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</si>
</sst>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  <numFmt numFmtId="196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1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vertical="center"/>
      <protection/>
    </xf>
    <xf numFmtId="185" fontId="4" fillId="0" borderId="15" xfId="49" applyNumberFormat="1" applyFont="1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/>
      <protection/>
    </xf>
    <xf numFmtId="38" fontId="4" fillId="0" borderId="16" xfId="49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7" xfId="49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8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0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4" fillId="0" borderId="17" xfId="0" applyNumberFormat="1" applyFont="1" applyBorder="1" applyAlignment="1" applyProtection="1">
      <alignment/>
      <protection/>
    </xf>
    <xf numFmtId="185" fontId="4" fillId="0" borderId="16" xfId="0" applyNumberFormat="1" applyFont="1" applyBorder="1" applyAlignment="1" applyProtection="1">
      <alignment horizontal="right" vertical="center"/>
      <protection/>
    </xf>
    <xf numFmtId="185" fontId="4" fillId="0" borderId="14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15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5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18" xfId="132" applyNumberFormat="1" applyFont="1" applyBorder="1" applyAlignment="1" applyProtection="1">
      <alignment horizontal="right" vertical="center" shrinkToFit="1"/>
      <protection/>
    </xf>
    <xf numFmtId="185" fontId="4" fillId="0" borderId="11" xfId="132" applyNumberFormat="1" applyFont="1" applyBorder="1" applyAlignment="1" applyProtection="1">
      <alignment horizontal="right" vertical="center" shrinkToFit="1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18" xfId="143" applyNumberFormat="1" applyFont="1" applyBorder="1" applyAlignment="1" applyProtection="1">
      <alignment horizontal="right" vertical="center" shrinkToFit="1"/>
      <protection/>
    </xf>
    <xf numFmtId="185" fontId="4" fillId="0" borderId="11" xfId="143" applyNumberFormat="1" applyFont="1" applyBorder="1" applyAlignment="1" applyProtection="1">
      <alignment horizontal="right" vertical="center" shrinkToFit="1"/>
      <protection/>
    </xf>
    <xf numFmtId="185" fontId="4" fillId="0" borderId="11" xfId="145" applyNumberFormat="1" applyFont="1" applyBorder="1" applyAlignment="1" applyProtection="1">
      <alignment horizontal="right" vertical="center" shrinkToFit="1"/>
      <protection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18" xfId="164" applyNumberFormat="1" applyFont="1" applyBorder="1" applyAlignment="1" applyProtection="1">
      <alignment horizontal="right" vertical="center" shrinkToFit="1"/>
      <protection/>
    </xf>
    <xf numFmtId="185" fontId="4" fillId="0" borderId="11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5" xfId="0" applyNumberFormat="1" applyFont="1" applyBorder="1" applyAlignment="1" applyProtection="1">
      <alignment horizontal="right" vertical="center"/>
      <protection/>
    </xf>
    <xf numFmtId="38" fontId="4" fillId="0" borderId="2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 shrinkToFit="1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4" fillId="0" borderId="27" xfId="49" applyFont="1" applyBorder="1" applyAlignment="1" applyProtection="1">
      <alignment horizontal="left" vertical="center" shrinkToFit="1"/>
      <protection/>
    </xf>
    <xf numFmtId="38" fontId="0" fillId="0" borderId="15" xfId="49" applyNumberFormat="1" applyFont="1" applyBorder="1" applyAlignment="1" applyProtection="1">
      <alignment/>
      <protection/>
    </xf>
    <xf numFmtId="38" fontId="0" fillId="0" borderId="28" xfId="49" applyNumberFormat="1" applyFont="1" applyBorder="1" applyAlignment="1" applyProtection="1">
      <alignment/>
      <protection/>
    </xf>
    <xf numFmtId="185" fontId="4" fillId="0" borderId="15" xfId="0" applyNumberFormat="1" applyFont="1" applyBorder="1" applyAlignment="1" applyProtection="1">
      <alignment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0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10" xfId="51" applyNumberFormat="1" applyFont="1" applyBorder="1" applyAlignment="1" applyProtection="1">
      <alignment horizontal="left" vertical="center"/>
      <protection/>
    </xf>
    <xf numFmtId="185" fontId="4" fillId="0" borderId="12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10" xfId="51" applyNumberFormat="1" applyFont="1" applyBorder="1" applyAlignment="1" applyProtection="1">
      <alignment horizontal="left" vertical="center" shrinkToFit="1"/>
      <protection/>
    </xf>
    <xf numFmtId="185" fontId="4" fillId="0" borderId="12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15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9" xfId="51" applyNumberFormat="1" applyFont="1" applyBorder="1" applyAlignment="1" applyProtection="1">
      <alignment horizontal="left" vertical="center" shrinkToFit="1"/>
      <protection/>
    </xf>
    <xf numFmtId="185" fontId="4" fillId="0" borderId="27" xfId="158" applyNumberFormat="1" applyFont="1" applyBorder="1" applyAlignment="1" applyProtection="1">
      <alignment horizontal="left" vertical="center" shrinkToFit="1"/>
      <protection/>
    </xf>
    <xf numFmtId="185" fontId="4" fillId="0" borderId="10" xfId="158" applyNumberFormat="1" applyFont="1" applyBorder="1" applyAlignment="1" applyProtection="1">
      <alignment horizontal="left" vertical="center" shrinkToFit="1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30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8" xfId="51" applyNumberFormat="1" applyFont="1" applyBorder="1" applyAlignment="1" applyProtection="1">
      <alignment horizontal="right" vertical="center"/>
      <protection locked="0"/>
    </xf>
    <xf numFmtId="185" fontId="4" fillId="0" borderId="22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77" fontId="4" fillId="0" borderId="32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24" xfId="0" applyNumberFormat="1" applyFont="1" applyBorder="1" applyAlignment="1" applyProtection="1">
      <alignment horizontal="right" vertical="center" shrinkToFit="1"/>
      <protection/>
    </xf>
    <xf numFmtId="185" fontId="4" fillId="0" borderId="24" xfId="0" applyNumberFormat="1" applyFont="1" applyBorder="1" applyAlignment="1" applyProtection="1">
      <alignment horizontal="right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18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18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18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18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18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6" xfId="61" applyFont="1" applyBorder="1" applyAlignment="1" applyProtection="1">
      <alignment horizontal="right" vertical="center"/>
      <protection/>
    </xf>
    <xf numFmtId="38" fontId="4" fillId="0" borderId="21" xfId="61" applyFont="1" applyBorder="1" applyAlignment="1" applyProtection="1">
      <alignment horizontal="right" vertical="center"/>
      <protection/>
    </xf>
    <xf numFmtId="38" fontId="4" fillId="0" borderId="18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18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38" fontId="4" fillId="0" borderId="19" xfId="5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4" xfId="0" applyNumberFormat="1" applyFont="1" applyBorder="1" applyAlignment="1" applyProtection="1">
      <alignment horizontal="right"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26" xfId="77" applyNumberFormat="1" applyFont="1" applyBorder="1" applyAlignment="1" applyProtection="1">
      <alignment horizontal="right"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26" xfId="82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26" xfId="85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26" xfId="92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21" xfId="98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9" xfId="51" applyNumberFormat="1" applyFont="1" applyBorder="1" applyAlignment="1" applyProtection="1">
      <alignment horizontal="right" vertical="center"/>
      <protection locked="0"/>
    </xf>
    <xf numFmtId="185" fontId="4" fillId="0" borderId="26" xfId="99" applyNumberFormat="1" applyFont="1" applyBorder="1" applyAlignment="1" applyProtection="1">
      <alignment horizontal="right" vertical="center"/>
      <protection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23" xfId="99" applyNumberFormat="1" applyFont="1" applyBorder="1" applyAlignment="1" applyProtection="1">
      <alignment horizontal="right" vertical="center"/>
      <protection/>
    </xf>
    <xf numFmtId="185" fontId="4" fillId="0" borderId="21" xfId="100" applyNumberFormat="1" applyFont="1" applyBorder="1" applyAlignment="1" applyProtection="1">
      <alignment horizontal="right" vertical="center"/>
      <protection/>
    </xf>
    <xf numFmtId="185" fontId="4" fillId="0" borderId="23" xfId="100" applyNumberFormat="1" applyFont="1" applyBorder="1" applyAlignment="1" applyProtection="1">
      <alignment horizontal="right"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 locked="0"/>
    </xf>
    <xf numFmtId="185" fontId="4" fillId="0" borderId="26" xfId="112" applyNumberFormat="1" applyFont="1" applyBorder="1" applyAlignment="1" applyProtection="1">
      <alignment horizontal="right" vertical="center"/>
      <protection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77" fontId="4" fillId="0" borderId="32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5" xfId="51" applyNumberFormat="1" applyFont="1" applyBorder="1" applyAlignment="1" applyProtection="1">
      <alignment horizontal="right" vertical="center"/>
      <protection/>
    </xf>
    <xf numFmtId="185" fontId="4" fillId="0" borderId="23" xfId="92" applyNumberFormat="1" applyFont="1" applyBorder="1" applyAlignment="1" applyProtection="1">
      <alignment horizontal="right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34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85" fontId="4" fillId="0" borderId="33" xfId="0" applyNumberFormat="1" applyFont="1" applyBorder="1" applyAlignment="1" applyProtection="1">
      <alignment horizontal="right"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11" xfId="77" applyNumberFormat="1" applyFont="1" applyBorder="1" applyAlignment="1" applyProtection="1">
      <alignment horizontal="right" vertical="center"/>
      <protection/>
    </xf>
    <xf numFmtId="185" fontId="4" fillId="0" borderId="10" xfId="141" applyNumberFormat="1" applyFont="1" applyBorder="1" applyAlignment="1" applyProtection="1">
      <alignment horizontal="left" vertical="center"/>
      <protection/>
    </xf>
    <xf numFmtId="185" fontId="4" fillId="0" borderId="19" xfId="132" applyNumberFormat="1" applyFont="1" applyBorder="1" applyAlignment="1" applyProtection="1">
      <alignment horizontal="right" vertical="center" shrinkToFit="1"/>
      <protection/>
    </xf>
    <xf numFmtId="185" fontId="4" fillId="0" borderId="10" xfId="136" applyNumberFormat="1" applyFont="1" applyBorder="1" applyAlignment="1" applyProtection="1">
      <alignment horizontal="left" vertical="center" shrinkToFit="1"/>
      <protection/>
    </xf>
    <xf numFmtId="185" fontId="4" fillId="0" borderId="23" xfId="112" applyNumberFormat="1" applyFont="1" applyBorder="1" applyAlignment="1" applyProtection="1">
      <alignment horizontal="right" vertical="center"/>
      <protection/>
    </xf>
    <xf numFmtId="185" fontId="4" fillId="0" borderId="12" xfId="158" applyNumberFormat="1" applyFont="1" applyBorder="1" applyAlignment="1" applyProtection="1">
      <alignment horizontal="left" vertical="center" shrinkToFit="1"/>
      <protection/>
    </xf>
    <xf numFmtId="191" fontId="45" fillId="0" borderId="37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left" vertical="center" shrinkToFit="1"/>
      <protection/>
    </xf>
    <xf numFmtId="191" fontId="45" fillId="0" borderId="17" xfId="49" applyNumberFormat="1" applyFont="1" applyBorder="1" applyAlignment="1" applyProtection="1">
      <alignment shrinkToFit="1"/>
      <protection/>
    </xf>
    <xf numFmtId="191" fontId="45" fillId="0" borderId="0" xfId="49" applyNumberFormat="1" applyFont="1" applyBorder="1" applyAlignment="1" applyProtection="1">
      <alignment/>
      <protection locked="0"/>
    </xf>
    <xf numFmtId="191" fontId="45" fillId="0" borderId="22" xfId="49" applyNumberFormat="1" applyFont="1" applyBorder="1" applyAlignment="1" applyProtection="1">
      <alignment shrinkToFit="1"/>
      <protection/>
    </xf>
    <xf numFmtId="191" fontId="45" fillId="0" borderId="38" xfId="49" applyNumberFormat="1" applyFont="1" applyBorder="1" applyAlignment="1" applyProtection="1">
      <alignment shrinkToFit="1"/>
      <protection/>
    </xf>
    <xf numFmtId="191" fontId="45" fillId="0" borderId="22" xfId="49" applyNumberFormat="1" applyFont="1" applyBorder="1" applyAlignment="1" applyProtection="1">
      <alignment/>
      <protection/>
    </xf>
    <xf numFmtId="191" fontId="45" fillId="0" borderId="22" xfId="49" applyNumberFormat="1" applyFont="1" applyBorder="1" applyAlignment="1" applyProtection="1">
      <alignment horizontal="left" vertical="center"/>
      <protection/>
    </xf>
    <xf numFmtId="191" fontId="45" fillId="0" borderId="38" xfId="49" applyNumberFormat="1" applyFont="1" applyBorder="1" applyAlignment="1" applyProtection="1">
      <alignment/>
      <protection/>
    </xf>
    <xf numFmtId="191" fontId="45" fillId="0" borderId="17" xfId="49" applyNumberFormat="1" applyFont="1" applyBorder="1" applyAlignment="1" applyProtection="1">
      <alignment/>
      <protection/>
    </xf>
    <xf numFmtId="191" fontId="45" fillId="0" borderId="38" xfId="49" applyNumberFormat="1" applyFont="1" applyBorder="1" applyAlignment="1" applyProtection="1">
      <alignment horizontal="left" vertical="center" shrinkToFit="1"/>
      <protection/>
    </xf>
    <xf numFmtId="191" fontId="45" fillId="0" borderId="39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right" vertical="center" shrinkToFit="1"/>
      <protection/>
    </xf>
    <xf numFmtId="38" fontId="4" fillId="0" borderId="40" xfId="49" applyFont="1" applyBorder="1" applyAlignment="1" applyProtection="1">
      <alignment horizontal="left" vertical="center"/>
      <protection/>
    </xf>
    <xf numFmtId="38" fontId="4" fillId="0" borderId="41" xfId="49" applyFont="1" applyBorder="1" applyAlignment="1" applyProtection="1">
      <alignment horizontal="left" vertical="center"/>
      <protection/>
    </xf>
    <xf numFmtId="38" fontId="4" fillId="0" borderId="42" xfId="49" applyFont="1" applyBorder="1" applyAlignment="1" applyProtection="1">
      <alignment horizontal="left" vertical="center"/>
      <protection/>
    </xf>
    <xf numFmtId="38" fontId="4" fillId="0" borderId="29" xfId="49" applyFont="1" applyBorder="1" applyAlignment="1" applyProtection="1">
      <alignment horizontal="left" vertical="center"/>
      <protection/>
    </xf>
    <xf numFmtId="38" fontId="4" fillId="0" borderId="40" xfId="49" applyFont="1" applyBorder="1" applyAlignment="1" applyProtection="1">
      <alignment horizontal="left" vertical="center" shrinkToFit="1"/>
      <protection/>
    </xf>
    <xf numFmtId="38" fontId="4" fillId="0" borderId="41" xfId="49" applyFont="1" applyBorder="1" applyAlignment="1" applyProtection="1">
      <alignment horizontal="left" vertical="center" shrinkToFit="1"/>
      <protection/>
    </xf>
    <xf numFmtId="191" fontId="45" fillId="0" borderId="0" xfId="49" applyNumberFormat="1" applyFont="1" applyBorder="1" applyAlignment="1" applyProtection="1">
      <alignment shrinkToFit="1"/>
      <protection locked="0"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7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8" xfId="0" applyNumberFormat="1" applyFont="1" applyBorder="1" applyAlignment="1" applyProtection="1">
      <alignment horizontal="left" vertical="center"/>
      <protection/>
    </xf>
    <xf numFmtId="191" fontId="45" fillId="0" borderId="17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30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7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8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8" xfId="0" applyNumberFormat="1" applyFont="1" applyBorder="1" applyAlignment="1" applyProtection="1">
      <alignment horizontal="left" vertical="center" shrinkToFit="1"/>
      <protection/>
    </xf>
    <xf numFmtId="191" fontId="46" fillId="0" borderId="30" xfId="0" applyNumberFormat="1" applyFont="1" applyBorder="1" applyAlignment="1" applyProtection="1">
      <alignment horizontal="left" vertical="center" shrinkToFit="1"/>
      <protection/>
    </xf>
    <xf numFmtId="191" fontId="45" fillId="0" borderId="43" xfId="0" applyNumberFormat="1" applyFont="1" applyBorder="1" applyAlignment="1" applyProtection="1">
      <alignment horizontal="left" vertical="center" shrinkToFit="1"/>
      <protection/>
    </xf>
    <xf numFmtId="191" fontId="45" fillId="0" borderId="43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7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8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horizontal="left" vertical="center"/>
      <protection/>
    </xf>
    <xf numFmtId="185" fontId="4" fillId="0" borderId="15" xfId="0" applyNumberFormat="1" applyFont="1" applyBorder="1" applyAlignment="1" applyProtection="1">
      <alignment horizontal="center" vertical="center" shrinkToFit="1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41" xfId="0" applyNumberFormat="1" applyFont="1" applyBorder="1" applyAlignment="1" applyProtection="1">
      <alignment horizontal="left" vertical="center" shrinkToFit="1"/>
      <protection/>
    </xf>
    <xf numFmtId="185" fontId="5" fillId="0" borderId="29" xfId="0" applyNumberFormat="1" applyFont="1" applyBorder="1" applyAlignment="1" applyProtection="1">
      <alignment horizontal="distributed" vertical="center"/>
      <protection/>
    </xf>
    <xf numFmtId="185" fontId="5" fillId="0" borderId="10" xfId="0" applyNumberFormat="1" applyFont="1" applyBorder="1" applyAlignment="1" applyProtection="1">
      <alignment horizontal="left" vertical="center" shrinkToFit="1"/>
      <protection/>
    </xf>
    <xf numFmtId="185" fontId="5" fillId="0" borderId="10" xfId="0" applyNumberFormat="1" applyFont="1" applyBorder="1" applyAlignment="1" applyProtection="1">
      <alignment horizontal="distributed" vertical="center"/>
      <protection/>
    </xf>
    <xf numFmtId="185" fontId="4" fillId="0" borderId="41" xfId="0" applyNumberFormat="1" applyFont="1" applyBorder="1" applyAlignment="1" applyProtection="1">
      <alignment horizontal="distributed" vertical="center"/>
      <protection/>
    </xf>
    <xf numFmtId="185" fontId="4" fillId="0" borderId="44" xfId="0" applyNumberFormat="1" applyFont="1" applyBorder="1" applyAlignment="1" applyProtection="1">
      <alignment horizontal="center" vertical="center"/>
      <protection/>
    </xf>
    <xf numFmtId="185" fontId="4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32" xfId="0" applyNumberFormat="1" applyFont="1" applyBorder="1" applyAlignment="1" applyProtection="1">
      <alignment horizontal="center" vertical="center"/>
      <protection/>
    </xf>
    <xf numFmtId="185" fontId="4" fillId="0" borderId="32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191" fontId="45" fillId="0" borderId="37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/>
      <protection/>
    </xf>
    <xf numFmtId="191" fontId="45" fillId="0" borderId="17" xfId="51" applyNumberFormat="1" applyFont="1" applyBorder="1" applyAlignment="1" applyProtection="1">
      <alignment horizontal="left" vertical="center"/>
      <protection/>
    </xf>
    <xf numFmtId="191" fontId="45" fillId="0" borderId="39" xfId="51" applyNumberFormat="1" applyFont="1" applyBorder="1" applyAlignment="1" applyProtection="1">
      <alignment horizontal="left" vertical="center"/>
      <protection/>
    </xf>
    <xf numFmtId="191" fontId="45" fillId="0" borderId="38" xfId="51" applyNumberFormat="1" applyFont="1" applyBorder="1" applyAlignment="1" applyProtection="1">
      <alignment horizontal="left" vertical="center" shrinkToFit="1"/>
      <protection/>
    </xf>
    <xf numFmtId="191" fontId="45" fillId="0" borderId="43" xfId="51" applyNumberFormat="1" applyFont="1" applyBorder="1" applyAlignment="1" applyProtection="1">
      <alignment horizontal="left" vertical="center" shrinkToFit="1"/>
      <protection/>
    </xf>
    <xf numFmtId="191" fontId="45" fillId="0" borderId="38" xfId="51" applyNumberFormat="1" applyFont="1" applyBorder="1" applyAlignment="1" applyProtection="1">
      <alignment horizontal="left" vertical="center"/>
      <protection/>
    </xf>
    <xf numFmtId="191" fontId="45" fillId="0" borderId="30" xfId="51" applyNumberFormat="1" applyFont="1" applyBorder="1" applyAlignment="1" applyProtection="1">
      <alignment horizontal="left" vertical="center" shrinkToFit="1"/>
      <protection/>
    </xf>
    <xf numFmtId="191" fontId="45" fillId="0" borderId="30" xfId="51" applyNumberFormat="1" applyFont="1" applyBorder="1" applyAlignment="1" applyProtection="1">
      <alignment horizontal="left" vertical="center"/>
      <protection/>
    </xf>
    <xf numFmtId="191" fontId="45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7" xfId="141" applyNumberFormat="1" applyFont="1" applyBorder="1" applyAlignment="1" applyProtection="1">
      <alignment horizontal="left" vertical="center"/>
      <protection/>
    </xf>
    <xf numFmtId="185" fontId="4" fillId="0" borderId="10" xfId="141" applyNumberFormat="1" applyFont="1" applyBorder="1" applyAlignment="1" applyProtection="1">
      <alignment horizontal="left" vertical="center" shrinkToFit="1"/>
      <protection/>
    </xf>
    <xf numFmtId="185" fontId="4" fillId="0" borderId="40" xfId="51" applyNumberFormat="1" applyFont="1" applyBorder="1" applyAlignment="1" applyProtection="1">
      <alignment horizontal="left" vertical="center" shrinkToFit="1"/>
      <protection/>
    </xf>
    <xf numFmtId="185" fontId="4" fillId="0" borderId="41" xfId="51" applyNumberFormat="1" applyFont="1" applyBorder="1" applyAlignment="1" applyProtection="1">
      <alignment horizontal="left" vertical="center" shrinkToFit="1"/>
      <protection/>
    </xf>
    <xf numFmtId="185" fontId="4" fillId="0" borderId="32" xfId="51" applyNumberFormat="1" applyFont="1" applyBorder="1" applyAlignment="1" applyProtection="1">
      <alignment horizontal="left" vertical="center" shrinkToFit="1"/>
      <protection/>
    </xf>
    <xf numFmtId="185" fontId="4" fillId="0" borderId="41" xfId="51" applyNumberFormat="1" applyFont="1" applyBorder="1" applyAlignment="1" applyProtection="1">
      <alignment horizontal="left" vertical="center"/>
      <protection/>
    </xf>
    <xf numFmtId="185" fontId="4" fillId="0" borderId="27" xfId="135" applyNumberFormat="1" applyFont="1" applyBorder="1" applyAlignment="1" applyProtection="1">
      <alignment horizontal="left" vertical="center" shrinkToFit="1"/>
      <protection/>
    </xf>
    <xf numFmtId="185" fontId="4" fillId="0" borderId="10" xfId="135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 shrinkToFit="1"/>
      <protection/>
    </xf>
    <xf numFmtId="38" fontId="4" fillId="0" borderId="46" xfId="182" applyFont="1" applyBorder="1" applyAlignment="1" applyProtection="1">
      <alignment horizontal="right" vertical="center"/>
      <protection/>
    </xf>
    <xf numFmtId="38" fontId="4" fillId="0" borderId="47" xfId="182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1" xfId="153" applyNumberFormat="1" applyFont="1" applyBorder="1" applyAlignment="1" applyProtection="1">
      <alignment horizontal="right" vertical="center" shrinkToFit="1"/>
      <protection locked="0"/>
    </xf>
    <xf numFmtId="185" fontId="4" fillId="0" borderId="18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8" xfId="107" applyNumberFormat="1" applyFont="1" applyBorder="1" applyAlignment="1" applyProtection="1">
      <alignment horizontal="right" vertical="center"/>
      <protection locked="0"/>
    </xf>
    <xf numFmtId="185" fontId="4" fillId="0" borderId="11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33" xfId="87" applyNumberFormat="1" applyFont="1" applyBorder="1" applyAlignment="1" applyProtection="1">
      <alignment horizontal="right" vertical="center"/>
      <protection locked="0"/>
    </xf>
    <xf numFmtId="185" fontId="4" fillId="0" borderId="11" xfId="87" applyNumberFormat="1" applyFont="1" applyBorder="1" applyAlignment="1" applyProtection="1">
      <alignment horizontal="right" vertical="center"/>
      <protection locked="0"/>
    </xf>
    <xf numFmtId="185" fontId="4" fillId="0" borderId="18" xfId="90" applyNumberFormat="1" applyFont="1" applyBorder="1" applyAlignment="1" applyProtection="1">
      <alignment horizontal="right" vertical="center"/>
      <protection locked="0"/>
    </xf>
    <xf numFmtId="185" fontId="4" fillId="0" borderId="11" xfId="90" applyNumberFormat="1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46" xfId="186" applyFont="1" applyBorder="1" applyAlignment="1" applyProtection="1">
      <alignment horizontal="right" vertical="center"/>
      <protection/>
    </xf>
    <xf numFmtId="38" fontId="4" fillId="0" borderId="47" xfId="186" applyFont="1" applyBorder="1" applyAlignment="1" applyProtection="1">
      <alignment horizontal="right" vertical="center"/>
      <protection/>
    </xf>
    <xf numFmtId="38" fontId="4" fillId="0" borderId="18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18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47" fillId="0" borderId="44" xfId="0" applyFont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191" fontId="45" fillId="0" borderId="48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49" xfId="49" applyFont="1" applyBorder="1" applyAlignment="1" applyProtection="1">
      <alignment horizontal="right" vertical="center"/>
      <protection/>
    </xf>
    <xf numFmtId="38" fontId="4" fillId="0" borderId="50" xfId="49" applyFont="1" applyBorder="1" applyAlignment="1" applyProtection="1">
      <alignment vertical="center"/>
      <protection/>
    </xf>
    <xf numFmtId="38" fontId="0" fillId="0" borderId="37" xfId="49" applyNumberFormat="1" applyFont="1" applyBorder="1" applyAlignment="1" applyProtection="1">
      <alignment horizontal="left" vertical="center"/>
      <protection/>
    </xf>
    <xf numFmtId="38" fontId="0" fillId="0" borderId="27" xfId="49" applyNumberFormat="1" applyFont="1" applyBorder="1" applyAlignment="1" applyProtection="1">
      <alignment horizontal="left" vertical="center"/>
      <protection/>
    </xf>
    <xf numFmtId="38" fontId="0" fillId="0" borderId="51" xfId="49" applyNumberFormat="1" applyFont="1" applyBorder="1" applyAlignment="1" applyProtection="1">
      <alignment horizontal="left" vertical="center"/>
      <protection/>
    </xf>
    <xf numFmtId="38" fontId="4" fillId="0" borderId="41" xfId="49" applyFont="1" applyBorder="1" applyAlignment="1" applyProtection="1">
      <alignment horizontal="distributed" vertical="center"/>
      <protection/>
    </xf>
    <xf numFmtId="38" fontId="4" fillId="0" borderId="47" xfId="49" applyFont="1" applyBorder="1" applyAlignment="1" applyProtection="1">
      <alignment vertical="center"/>
      <protection/>
    </xf>
    <xf numFmtId="38" fontId="4" fillId="0" borderId="52" xfId="49" applyFont="1" applyBorder="1" applyAlignment="1" applyProtection="1">
      <alignment vertical="center"/>
      <protection/>
    </xf>
    <xf numFmtId="38" fontId="4" fillId="0" borderId="18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22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38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46" xfId="49" applyFont="1" applyBorder="1" applyAlignment="1" applyProtection="1">
      <alignment vertical="center"/>
      <protection/>
    </xf>
    <xf numFmtId="38" fontId="4" fillId="0" borderId="18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19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19" xfId="52" applyFont="1" applyBorder="1" applyAlignment="1" applyProtection="1">
      <alignment horizontal="right" vertical="center"/>
      <protection locked="0"/>
    </xf>
    <xf numFmtId="38" fontId="4" fillId="0" borderId="18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18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18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18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19" xfId="51" applyFont="1" applyBorder="1" applyAlignment="1" applyProtection="1">
      <alignment horizontal="right" vertical="center"/>
      <protection locked="0"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34" xfId="51" applyFont="1" applyBorder="1" applyAlignment="1" applyProtection="1">
      <alignment horizontal="right" vertical="center"/>
      <protection locked="0"/>
    </xf>
    <xf numFmtId="38" fontId="4" fillId="0" borderId="53" xfId="49" applyFont="1" applyBorder="1" applyAlignment="1" applyProtection="1">
      <alignment vertical="center"/>
      <protection/>
    </xf>
    <xf numFmtId="178" fontId="0" fillId="0" borderId="17" xfId="0" applyNumberFormat="1" applyFont="1" applyBorder="1" applyAlignment="1" applyProtection="1">
      <alignment horizontal="left" vertical="top"/>
      <protection/>
    </xf>
    <xf numFmtId="0" fontId="0" fillId="0" borderId="17" xfId="0" applyNumberFormat="1" applyFont="1" applyBorder="1" applyAlignment="1" applyProtection="1">
      <alignment horizontal="left" vertical="top"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0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52" xfId="0" applyNumberFormat="1" applyFont="1" applyBorder="1" applyAlignment="1" applyProtection="1">
      <alignment vertical="center"/>
      <protection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 locked="0"/>
    </xf>
    <xf numFmtId="191" fontId="45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9" xfId="0" applyNumberFormat="1" applyFont="1" applyBorder="1" applyAlignment="1" applyProtection="1">
      <alignment horizontal="right" vertical="center"/>
      <protection/>
    </xf>
    <xf numFmtId="185" fontId="4" fillId="0" borderId="50" xfId="0" applyNumberFormat="1" applyFont="1" applyBorder="1" applyAlignment="1" applyProtection="1">
      <alignment vertical="center"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185" fontId="4" fillId="0" borderId="18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38" xfId="0" applyFont="1" applyBorder="1" applyAlignment="1" applyProtection="1">
      <alignment vertical="center"/>
      <protection/>
    </xf>
    <xf numFmtId="0" fontId="4" fillId="0" borderId="38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18" xfId="0" applyNumberFormat="1" applyFont="1" applyBorder="1" applyAlignment="1" applyProtection="1">
      <alignment horizontal="right" vertical="center"/>
      <protection locked="0"/>
    </xf>
    <xf numFmtId="185" fontId="4" fillId="0" borderId="18" xfId="0" applyNumberFormat="1" applyFont="1" applyBorder="1" applyAlignment="1" applyProtection="1">
      <alignment horizontal="center" vertical="center"/>
      <protection locked="0"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45" xfId="0" applyNumberFormat="1" applyFont="1" applyBorder="1" applyAlignment="1" applyProtection="1">
      <alignment horizontal="distributed" vertical="center"/>
      <protection/>
    </xf>
    <xf numFmtId="185" fontId="4" fillId="0" borderId="37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0" xfId="0" applyNumberFormat="1" applyFont="1" applyBorder="1" applyAlignment="1" applyProtection="1">
      <alignment vertical="center" shrinkToFi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 shrinkToFit="1"/>
      <protection/>
    </xf>
    <xf numFmtId="0" fontId="4" fillId="0" borderId="27" xfId="0" applyFont="1" applyBorder="1" applyAlignment="1" applyProtection="1">
      <alignment horizontal="left" vertical="center" shrinkToFit="1"/>
      <protection/>
    </xf>
    <xf numFmtId="0" fontId="4" fillId="0" borderId="51" xfId="0" applyFont="1" applyBorder="1" applyAlignment="1" applyProtection="1">
      <alignment horizontal="left" vertical="center" shrinkToFit="1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38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91" fontId="45" fillId="0" borderId="38" xfId="0" applyNumberFormat="1" applyFont="1" applyBorder="1" applyAlignment="1" applyProtection="1">
      <alignment horizontal="center" vertical="center"/>
      <protection/>
    </xf>
    <xf numFmtId="0" fontId="4" fillId="0" borderId="37" xfId="0" applyNumberFormat="1" applyFont="1" applyBorder="1" applyAlignment="1" applyProtection="1">
      <alignment horizontal="left" vertical="center"/>
      <protection/>
    </xf>
    <xf numFmtId="0" fontId="4" fillId="0" borderId="27" xfId="0" applyNumberFormat="1" applyFont="1" applyBorder="1" applyAlignment="1" applyProtection="1">
      <alignment horizontal="left" vertical="center"/>
      <protection/>
    </xf>
    <xf numFmtId="185" fontId="4" fillId="0" borderId="37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7" xfId="51" applyNumberFormat="1" applyFont="1" applyBorder="1" applyAlignment="1" applyProtection="1">
      <alignment horizontal="right" vertical="center"/>
      <protection locked="0"/>
    </xf>
    <xf numFmtId="185" fontId="4" fillId="0" borderId="19" xfId="0" applyNumberFormat="1" applyFont="1" applyBorder="1" applyAlignment="1" applyProtection="1">
      <alignment horizontal="right" vertical="center"/>
      <protection locked="0"/>
    </xf>
    <xf numFmtId="185" fontId="4" fillId="0" borderId="55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 shrinkToFit="1"/>
      <protection locked="0"/>
    </xf>
    <xf numFmtId="185" fontId="4" fillId="0" borderId="33" xfId="77" applyNumberFormat="1" applyFont="1" applyBorder="1" applyAlignment="1" applyProtection="1">
      <alignment horizontal="right" vertical="center"/>
      <protection locked="0"/>
    </xf>
    <xf numFmtId="185" fontId="4" fillId="0" borderId="11" xfId="77" applyNumberFormat="1" applyFont="1" applyBorder="1" applyAlignment="1" applyProtection="1">
      <alignment horizontal="right" vertical="center"/>
      <protection locked="0"/>
    </xf>
    <xf numFmtId="185" fontId="4" fillId="0" borderId="18" xfId="82" applyNumberFormat="1" applyFont="1" applyBorder="1" applyAlignment="1" applyProtection="1">
      <alignment horizontal="right" vertical="center"/>
      <protection locked="0"/>
    </xf>
    <xf numFmtId="185" fontId="4" fillId="0" borderId="11" xfId="82" applyNumberFormat="1" applyFont="1" applyBorder="1" applyAlignment="1" applyProtection="1">
      <alignment horizontal="right" vertical="center"/>
      <protection locked="0"/>
    </xf>
    <xf numFmtId="185" fontId="4" fillId="0" borderId="18" xfId="85" applyNumberFormat="1" applyFont="1" applyBorder="1" applyAlignment="1" applyProtection="1">
      <alignment horizontal="right" vertical="center"/>
      <protection locked="0"/>
    </xf>
    <xf numFmtId="185" fontId="4" fillId="0" borderId="11" xfId="85" applyNumberFormat="1" applyFont="1" applyBorder="1" applyAlignment="1" applyProtection="1">
      <alignment horizontal="right" vertical="center"/>
      <protection locked="0"/>
    </xf>
    <xf numFmtId="185" fontId="4" fillId="0" borderId="52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36" xfId="51" applyNumberFormat="1" applyFont="1" applyBorder="1" applyAlignment="1" applyProtection="1">
      <alignment vertical="center"/>
      <protection/>
    </xf>
    <xf numFmtId="185" fontId="4" fillId="0" borderId="26" xfId="87" applyNumberFormat="1" applyFont="1" applyBorder="1" applyAlignment="1" applyProtection="1">
      <alignment horizontal="right"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27" xfId="120" applyNumberFormat="1" applyFont="1" applyBorder="1" applyAlignment="1" applyProtection="1">
      <alignment horizontal="left" vertical="center" shrinkToFit="1"/>
      <protection/>
    </xf>
    <xf numFmtId="185" fontId="4" fillId="0" borderId="26" xfId="90" applyNumberFormat="1" applyFont="1" applyBorder="1" applyAlignment="1" applyProtection="1">
      <alignment horizontal="right" vertical="center"/>
      <protection/>
    </xf>
    <xf numFmtId="185" fontId="4" fillId="0" borderId="10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33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/>
      <protection locked="0"/>
    </xf>
    <xf numFmtId="185" fontId="4" fillId="0" borderId="13" xfId="92" applyNumberFormat="1" applyFont="1" applyBorder="1" applyAlignment="1" applyProtection="1">
      <alignment horizontal="right" vertical="center"/>
      <protection locked="0"/>
    </xf>
    <xf numFmtId="185" fontId="4" fillId="0" borderId="11" xfId="98" applyNumberFormat="1" applyFont="1" applyBorder="1" applyAlignment="1" applyProtection="1">
      <alignment horizontal="right" vertical="center"/>
      <protection locked="0"/>
    </xf>
    <xf numFmtId="185" fontId="4" fillId="0" borderId="13" xfId="98" applyNumberFormat="1" applyFont="1" applyBorder="1" applyAlignment="1" applyProtection="1">
      <alignment horizontal="right" vertical="center"/>
      <protection locked="0"/>
    </xf>
    <xf numFmtId="185" fontId="4" fillId="0" borderId="33" xfId="132" applyNumberFormat="1" applyFont="1" applyBorder="1" applyAlignment="1" applyProtection="1">
      <alignment horizontal="right" vertical="center" shrinkToFit="1"/>
      <protection locked="0"/>
    </xf>
    <xf numFmtId="185" fontId="4" fillId="0" borderId="11" xfId="132" applyNumberFormat="1" applyFont="1" applyBorder="1" applyAlignment="1" applyProtection="1">
      <alignment horizontal="right" vertical="center" shrinkToFit="1"/>
      <protection locked="0"/>
    </xf>
    <xf numFmtId="185" fontId="4" fillId="0" borderId="19" xfId="132" applyNumberFormat="1" applyFont="1" applyBorder="1" applyAlignment="1" applyProtection="1">
      <alignment horizontal="right" vertical="center" shrinkToFit="1"/>
      <protection locked="0"/>
    </xf>
    <xf numFmtId="185" fontId="4" fillId="0" borderId="37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30" xfId="51" applyNumberFormat="1" applyFont="1" applyBorder="1" applyAlignment="1" applyProtection="1">
      <alignment horizontal="center" vertical="center"/>
      <protection/>
    </xf>
    <xf numFmtId="185" fontId="4" fillId="0" borderId="29" xfId="51" applyNumberFormat="1" applyFont="1" applyBorder="1" applyAlignment="1" applyProtection="1">
      <alignment horizontal="center" vertical="center"/>
      <protection/>
    </xf>
    <xf numFmtId="185" fontId="4" fillId="0" borderId="18" xfId="99" applyNumberFormat="1" applyFont="1" applyBorder="1" applyAlignment="1" applyProtection="1">
      <alignment horizontal="right" vertical="center"/>
      <protection locked="0"/>
    </xf>
    <xf numFmtId="185" fontId="4" fillId="0" borderId="11" xfId="99" applyNumberFormat="1" applyFont="1" applyBorder="1" applyAlignment="1" applyProtection="1">
      <alignment horizontal="right" vertical="center"/>
      <protection locked="0"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1" xfId="100" applyNumberFormat="1" applyFont="1" applyBorder="1" applyAlignment="1" applyProtection="1">
      <alignment horizontal="right" vertical="center"/>
      <protection locked="0"/>
    </xf>
    <xf numFmtId="185" fontId="4" fillId="0" borderId="13" xfId="100" applyNumberFormat="1" applyFont="1" applyBorder="1" applyAlignment="1" applyProtection="1">
      <alignment horizontal="right" vertical="center"/>
      <protection locked="0"/>
    </xf>
    <xf numFmtId="185" fontId="4" fillId="0" borderId="38" xfId="51" applyNumberFormat="1" applyFont="1" applyBorder="1" applyAlignment="1" applyProtection="1">
      <alignment horizontal="center" vertical="center"/>
      <protection/>
    </xf>
    <xf numFmtId="185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18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5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56" xfId="51" applyNumberFormat="1" applyFont="1" applyBorder="1" applyAlignment="1" applyProtection="1">
      <alignment horizontal="right" vertical="center"/>
      <protection/>
    </xf>
    <xf numFmtId="185" fontId="4" fillId="0" borderId="49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vertical="center"/>
      <protection/>
    </xf>
    <xf numFmtId="185" fontId="4" fillId="0" borderId="43" xfId="51" applyNumberFormat="1" applyFont="1" applyBorder="1" applyAlignment="1" applyProtection="1">
      <alignment horizontal="left" vertical="center"/>
      <protection/>
    </xf>
    <xf numFmtId="185" fontId="4" fillId="0" borderId="32" xfId="51" applyNumberFormat="1" applyFont="1" applyBorder="1" applyAlignment="1" applyProtection="1">
      <alignment horizontal="left" vertical="center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42" xfId="51" applyNumberFormat="1" applyFont="1" applyBorder="1" applyAlignment="1" applyProtection="1">
      <alignment horizontal="center" vertical="center"/>
      <protection/>
    </xf>
    <xf numFmtId="185" fontId="4" fillId="0" borderId="42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6" xfId="107" applyNumberFormat="1" applyFont="1" applyBorder="1" applyAlignment="1" applyProtection="1">
      <alignment horizontal="righ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23" xfId="107" applyNumberFormat="1" applyFont="1" applyBorder="1" applyAlignment="1" applyProtection="1">
      <alignment horizontal="right" vertical="center"/>
      <protection/>
    </xf>
    <xf numFmtId="0" fontId="4" fillId="0" borderId="38" xfId="51" applyNumberFormat="1" applyFont="1" applyBorder="1" applyAlignment="1" applyProtection="1">
      <alignment horizontal="center" vertical="center"/>
      <protection/>
    </xf>
    <xf numFmtId="0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23" xfId="156" applyNumberFormat="1" applyFont="1" applyBorder="1" applyAlignment="1" applyProtection="1">
      <alignment horizontal="right" vertical="center" shrinkToFit="1"/>
      <protection/>
    </xf>
    <xf numFmtId="185" fontId="4" fillId="0" borderId="21" xfId="153" applyNumberFormat="1" applyFont="1" applyBorder="1" applyAlignment="1" applyProtection="1">
      <alignment horizontal="right" vertical="center" shrinkToFit="1"/>
      <protection/>
    </xf>
    <xf numFmtId="185" fontId="4" fillId="0" borderId="26" xfId="155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0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21" xfId="156" applyNumberFormat="1" applyFont="1" applyBorder="1" applyAlignment="1" applyProtection="1">
      <alignment horizontal="right" vertical="center" shrinkToFit="1"/>
      <protection/>
    </xf>
    <xf numFmtId="185" fontId="4" fillId="0" borderId="41" xfId="110" applyNumberFormat="1" applyFont="1" applyBorder="1" applyAlignment="1" applyProtection="1">
      <alignment horizontal="left"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33" xfId="112" applyNumberFormat="1" applyFont="1" applyBorder="1" applyAlignment="1" applyProtection="1">
      <alignment horizontal="right" vertical="center"/>
      <protection locked="0"/>
    </xf>
    <xf numFmtId="185" fontId="4" fillId="0" borderId="11" xfId="112" applyNumberFormat="1" applyFont="1" applyBorder="1" applyAlignment="1" applyProtection="1">
      <alignment horizontal="right" vertical="center"/>
      <protection locked="0"/>
    </xf>
    <xf numFmtId="185" fontId="4" fillId="0" borderId="13" xfId="112" applyNumberFormat="1" applyFont="1" applyBorder="1" applyAlignment="1" applyProtection="1">
      <alignment horizontal="right" vertical="center"/>
      <protection locked="0"/>
    </xf>
    <xf numFmtId="185" fontId="4" fillId="0" borderId="18" xfId="164" applyNumberFormat="1" applyFont="1" applyBorder="1" applyAlignment="1" applyProtection="1">
      <alignment horizontal="right" vertical="center" shrinkToFit="1"/>
      <protection locked="0"/>
    </xf>
    <xf numFmtId="185" fontId="4" fillId="0" borderId="11" xfId="164" applyNumberFormat="1" applyFont="1" applyBorder="1" applyAlignment="1" applyProtection="1">
      <alignment horizontal="right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right" vertical="center"/>
      <protection/>
    </xf>
    <xf numFmtId="189" fontId="4" fillId="0" borderId="10" xfId="51" applyNumberFormat="1" applyFont="1" applyBorder="1" applyAlignment="1" applyProtection="1">
      <alignment horizontal="right" vertical="center" shrinkToFit="1"/>
      <protection/>
    </xf>
    <xf numFmtId="189" fontId="4" fillId="0" borderId="31" xfId="51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8" fontId="1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28" xfId="5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/>
    </xf>
    <xf numFmtId="0" fontId="47" fillId="0" borderId="20" xfId="0" applyFont="1" applyBorder="1" applyAlignment="1" applyProtection="1">
      <alignment horizontal="center" vertical="center"/>
      <protection/>
    </xf>
    <xf numFmtId="195" fontId="10" fillId="0" borderId="28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7" xfId="51" applyNumberFormat="1" applyFont="1" applyBorder="1" applyAlignment="1" applyProtection="1">
      <alignment vertical="center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10" xfId="51" applyNumberFormat="1" applyFont="1" applyBorder="1" applyAlignment="1" applyProtection="1">
      <alignment vertical="center"/>
      <protection/>
    </xf>
    <xf numFmtId="185" fontId="4" fillId="0" borderId="17" xfId="51" applyNumberFormat="1" applyFont="1" applyBorder="1" applyAlignment="1" applyProtection="1">
      <alignment vertical="center"/>
      <protection/>
    </xf>
    <xf numFmtId="185" fontId="4" fillId="0" borderId="15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vertical="center"/>
      <protection/>
    </xf>
    <xf numFmtId="185" fontId="4" fillId="0" borderId="12" xfId="51" applyNumberFormat="1" applyFont="1" applyBorder="1" applyAlignment="1" applyProtection="1">
      <alignment vertical="center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51" xfId="51" applyNumberFormat="1" applyFont="1" applyBorder="1" applyAlignment="1" applyProtection="1">
      <alignment vertical="center"/>
      <protection/>
    </xf>
    <xf numFmtId="185" fontId="4" fillId="0" borderId="31" xfId="51" applyNumberFormat="1" applyFont="1" applyBorder="1" applyAlignment="1" applyProtection="1">
      <alignment vertical="center"/>
      <protection/>
    </xf>
    <xf numFmtId="185" fontId="4" fillId="0" borderId="57" xfId="51" applyNumberFormat="1" applyFont="1" applyBorder="1" applyAlignment="1" applyProtection="1">
      <alignment vertical="center"/>
      <protection/>
    </xf>
    <xf numFmtId="185" fontId="4" fillId="0" borderId="28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10" xfId="51" applyNumberFormat="1" applyFont="1" applyBorder="1" applyAlignment="1" applyProtection="1">
      <alignment horizontal="center" vertical="center" shrinkToFit="1"/>
      <protection/>
    </xf>
    <xf numFmtId="185" fontId="4" fillId="0" borderId="31" xfId="51" applyNumberFormat="1" applyFont="1" applyBorder="1" applyAlignment="1" applyProtection="1">
      <alignment horizontal="center" vertical="center" shrinkToFit="1"/>
      <protection/>
    </xf>
    <xf numFmtId="189" fontId="4" fillId="0" borderId="22" xfId="51" applyNumberFormat="1" applyFont="1" applyBorder="1" applyAlignment="1" applyProtection="1">
      <alignment horizontal="center" vertical="center"/>
      <protection/>
    </xf>
    <xf numFmtId="189" fontId="4" fillId="0" borderId="10" xfId="51" applyNumberFormat="1" applyFont="1" applyBorder="1" applyAlignment="1" applyProtection="1">
      <alignment horizontal="center" vertical="center" shrinkToFit="1"/>
      <protection/>
    </xf>
    <xf numFmtId="189" fontId="4" fillId="0" borderId="47" xfId="51" applyNumberFormat="1" applyFont="1" applyBorder="1" applyAlignment="1" applyProtection="1">
      <alignment horizontal="center"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32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vertical="center"/>
      <protection/>
    </xf>
    <xf numFmtId="0" fontId="4" fillId="0" borderId="37" xfId="0" applyNumberFormat="1" applyFont="1" applyBorder="1" applyAlignment="1" applyProtection="1">
      <alignment vertical="center"/>
      <protection/>
    </xf>
    <xf numFmtId="0" fontId="4" fillId="0" borderId="27" xfId="0" applyNumberFormat="1" applyFont="1" applyBorder="1" applyAlignment="1" applyProtection="1">
      <alignment vertic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0" xfId="0" applyNumberFormat="1" applyFont="1" applyBorder="1" applyAlignment="1" applyProtection="1">
      <alignment horizontal="center" vertical="center" shrinkToFit="1"/>
      <protection/>
    </xf>
    <xf numFmtId="185" fontId="4" fillId="0" borderId="38" xfId="0" applyNumberFormat="1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38" xfId="0" applyNumberFormat="1" applyFont="1" applyBorder="1" applyAlignment="1" applyProtection="1">
      <alignment vertical="center"/>
      <protection/>
    </xf>
    <xf numFmtId="185" fontId="4" fillId="0" borderId="12" xfId="0" applyNumberFormat="1" applyFont="1" applyBorder="1" applyAlignment="1" applyProtection="1">
      <alignment vertical="center"/>
      <protection/>
    </xf>
    <xf numFmtId="185" fontId="4" fillId="0" borderId="17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vertical="center"/>
      <protection/>
    </xf>
    <xf numFmtId="185" fontId="4" fillId="0" borderId="48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vertical="center"/>
      <protection/>
    </xf>
    <xf numFmtId="0" fontId="4" fillId="0" borderId="22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4" fillId="0" borderId="38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85" fontId="4" fillId="0" borderId="30" xfId="0" applyNumberFormat="1" applyFont="1" applyBorder="1" applyAlignment="1" applyProtection="1">
      <alignment vertical="center" shrinkToFit="1"/>
      <protection/>
    </xf>
    <xf numFmtId="185" fontId="4" fillId="0" borderId="29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8" fontId="0" fillId="0" borderId="22" xfId="49" applyNumberFormat="1" applyFont="1" applyBorder="1" applyAlignment="1" applyProtection="1">
      <alignment vertical="center"/>
      <protection/>
    </xf>
    <xf numFmtId="188" fontId="0" fillId="0" borderId="10" xfId="49" applyNumberFormat="1" applyFont="1" applyBorder="1" applyAlignment="1" applyProtection="1">
      <alignment vertical="center"/>
      <protection/>
    </xf>
    <xf numFmtId="188" fontId="0" fillId="0" borderId="31" xfId="49" applyNumberFormat="1" applyFont="1" applyBorder="1" applyAlignment="1" applyProtection="1">
      <alignment vertical="center"/>
      <protection/>
    </xf>
    <xf numFmtId="38" fontId="0" fillId="0" borderId="31" xfId="49" applyNumberFormat="1" applyFont="1" applyBorder="1" applyAlignment="1" applyProtection="1">
      <alignment vertical="center"/>
      <protection/>
    </xf>
    <xf numFmtId="38" fontId="0" fillId="0" borderId="57" xfId="49" applyNumberFormat="1" applyFont="1" applyBorder="1" applyAlignment="1" applyProtection="1">
      <alignment vertical="center"/>
      <protection/>
    </xf>
    <xf numFmtId="38" fontId="0" fillId="0" borderId="17" xfId="49" applyNumberFormat="1" applyFont="1" applyBorder="1" applyAlignment="1" applyProtection="1">
      <alignment vertical="center"/>
      <protection/>
    </xf>
    <xf numFmtId="38" fontId="0" fillId="0" borderId="15" xfId="49" applyNumberFormat="1" applyFont="1" applyBorder="1" applyAlignment="1" applyProtection="1">
      <alignment vertical="center"/>
      <protection/>
    </xf>
    <xf numFmtId="38" fontId="0" fillId="0" borderId="28" xfId="49" applyNumberFormat="1" applyFont="1" applyBorder="1" applyAlignment="1" applyProtection="1">
      <alignment vertical="center"/>
      <protection/>
    </xf>
    <xf numFmtId="38" fontId="0" fillId="0" borderId="48" xfId="49" applyNumberFormat="1" applyFont="1" applyBorder="1" applyAlignment="1" applyProtection="1">
      <alignment vertical="center"/>
      <protection/>
    </xf>
    <xf numFmtId="38" fontId="0" fillId="0" borderId="0" xfId="49" applyNumberFormat="1" applyFont="1" applyBorder="1" applyAlignment="1" applyProtection="1">
      <alignment vertical="center"/>
      <protection/>
    </xf>
    <xf numFmtId="38" fontId="0" fillId="0" borderId="58" xfId="49" applyNumberFormat="1" applyFont="1" applyBorder="1" applyAlignment="1" applyProtection="1">
      <alignment vertical="center"/>
      <protection/>
    </xf>
    <xf numFmtId="38" fontId="0" fillId="0" borderId="37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38" fontId="0" fillId="0" borderId="39" xfId="49" applyNumberFormat="1" applyFont="1" applyBorder="1" applyAlignment="1" applyProtection="1">
      <alignment vertical="center"/>
      <protection/>
    </xf>
    <xf numFmtId="38" fontId="0" fillId="0" borderId="42" xfId="49" applyNumberFormat="1" applyFont="1" applyBorder="1" applyAlignment="1" applyProtection="1">
      <alignment vertical="center"/>
      <protection/>
    </xf>
    <xf numFmtId="38" fontId="0" fillId="0" borderId="22" xfId="49" applyNumberFormat="1" applyFont="1" applyBorder="1" applyAlignment="1" applyProtection="1">
      <alignment horizontal="center" vertical="center"/>
      <protection/>
    </xf>
    <xf numFmtId="38" fontId="0" fillId="0" borderId="31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38" xfId="49" applyNumberFormat="1" applyFont="1" applyBorder="1" applyAlignment="1" applyProtection="1">
      <alignment horizontal="center" vertical="center"/>
      <protection/>
    </xf>
    <xf numFmtId="38" fontId="0" fillId="0" borderId="12" xfId="49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85" fontId="4" fillId="0" borderId="10" xfId="153" applyNumberFormat="1" applyFont="1" applyBorder="1" applyAlignment="1" applyProtection="1">
      <alignment horizontal="right" vertical="center" shrinkToFit="1"/>
      <protection locked="0"/>
    </xf>
    <xf numFmtId="185" fontId="4" fillId="0" borderId="21" xfId="51" applyNumberFormat="1" applyFont="1" applyBorder="1" applyAlignment="1" applyProtection="1">
      <alignment vertical="center"/>
      <protection/>
    </xf>
    <xf numFmtId="189" fontId="4" fillId="0" borderId="22" xfId="51" applyNumberFormat="1" applyFont="1" applyBorder="1" applyAlignment="1" applyProtection="1">
      <alignment horizontal="right" vertical="center"/>
      <protection/>
    </xf>
    <xf numFmtId="38" fontId="7" fillId="0" borderId="17" xfId="51" applyFont="1" applyBorder="1" applyAlignment="1" applyProtection="1">
      <alignment vertical="top"/>
      <protection/>
    </xf>
    <xf numFmtId="0" fontId="7" fillId="0" borderId="17" xfId="0" applyFont="1" applyBorder="1" applyAlignment="1" applyProtection="1">
      <alignment vertical="top"/>
      <protection/>
    </xf>
    <xf numFmtId="38" fontId="0" fillId="0" borderId="0" xfId="49" applyFont="1" applyAlignment="1" applyProtection="1">
      <alignment horizontal="right" vertical="center"/>
      <protection/>
    </xf>
    <xf numFmtId="38" fontId="0" fillId="0" borderId="59" xfId="49" applyFont="1" applyBorder="1" applyAlignment="1" applyProtection="1">
      <alignment/>
      <protection/>
    </xf>
    <xf numFmtId="38" fontId="0" fillId="0" borderId="14" xfId="49" applyFont="1" applyBorder="1" applyAlignment="1" applyProtection="1">
      <alignment/>
      <protection/>
    </xf>
    <xf numFmtId="38" fontId="0" fillId="0" borderId="59" xfId="49" applyFont="1" applyBorder="1" applyAlignment="1" applyProtection="1">
      <alignment horizontal="center" vertical="center" shrinkToFit="1"/>
      <protection/>
    </xf>
    <xf numFmtId="38" fontId="0" fillId="0" borderId="14" xfId="49" applyFont="1" applyBorder="1" applyAlignment="1" applyProtection="1">
      <alignment horizontal="center" vertical="center" shrinkToFit="1"/>
      <protection/>
    </xf>
    <xf numFmtId="38" fontId="0" fillId="0" borderId="59" xfId="49" applyFont="1" applyBorder="1" applyAlignment="1" applyProtection="1">
      <alignment horizontal="center" vertical="center" shrinkToFit="1"/>
      <protection/>
    </xf>
    <xf numFmtId="38" fontId="0" fillId="0" borderId="14" xfId="49" applyFont="1" applyBorder="1" applyAlignment="1" applyProtection="1">
      <alignment horizontal="center" vertical="center" shrinkToFit="1"/>
      <protection/>
    </xf>
    <xf numFmtId="185" fontId="0" fillId="0" borderId="59" xfId="0" applyNumberFormat="1" applyFont="1" applyBorder="1" applyAlignment="1" applyProtection="1">
      <alignment/>
      <protection/>
    </xf>
    <xf numFmtId="185" fontId="0" fillId="0" borderId="14" xfId="0" applyNumberFormat="1" applyFont="1" applyBorder="1" applyAlignment="1" applyProtection="1">
      <alignment/>
      <protection/>
    </xf>
    <xf numFmtId="185" fontId="0" fillId="0" borderId="59" xfId="51" applyNumberFormat="1" applyFont="1" applyBorder="1" applyAlignment="1" applyProtection="1">
      <alignment/>
      <protection/>
    </xf>
    <xf numFmtId="185" fontId="0" fillId="0" borderId="14" xfId="51" applyNumberFormat="1" applyFont="1" applyBorder="1" applyAlignment="1" applyProtection="1">
      <alignment/>
      <protection/>
    </xf>
    <xf numFmtId="38" fontId="0" fillId="0" borderId="17" xfId="49" applyFont="1" applyBorder="1" applyAlignment="1" applyProtection="1">
      <alignment/>
      <protection/>
    </xf>
    <xf numFmtId="185" fontId="0" fillId="0" borderId="59" xfId="0" applyNumberFormat="1" applyFont="1" applyBorder="1" applyAlignment="1" applyProtection="1">
      <alignment horizontal="center" vertical="center"/>
      <protection/>
    </xf>
    <xf numFmtId="185" fontId="0" fillId="0" borderId="14" xfId="0" applyNumberFormat="1" applyFont="1" applyBorder="1" applyAlignment="1" applyProtection="1">
      <alignment horizontal="center" vertical="center"/>
      <protection/>
    </xf>
    <xf numFmtId="179" fontId="10" fillId="0" borderId="28" xfId="0" applyNumberFormat="1" applyFont="1" applyBorder="1" applyAlignment="1" applyProtection="1">
      <alignment horizontal="center" vertical="center"/>
      <protection/>
    </xf>
    <xf numFmtId="195" fontId="10" fillId="0" borderId="28" xfId="0" applyNumberFormat="1" applyFont="1" applyBorder="1" applyAlignment="1" applyProtection="1">
      <alignment horizontal="center" vertical="center"/>
      <protection/>
    </xf>
    <xf numFmtId="185" fontId="0" fillId="0" borderId="17" xfId="51" applyNumberFormat="1" applyFont="1" applyBorder="1" applyAlignment="1" applyProtection="1">
      <alignment/>
      <protection/>
    </xf>
    <xf numFmtId="38" fontId="0" fillId="0" borderId="60" xfId="49" applyFont="1" applyBorder="1" applyAlignment="1" applyProtection="1">
      <alignment horizontal="center" vertical="center"/>
      <protection/>
    </xf>
    <xf numFmtId="38" fontId="0" fillId="0" borderId="55" xfId="49" applyFont="1" applyBorder="1" applyAlignment="1" applyProtection="1">
      <alignment horizontal="center" vertical="center"/>
      <protection/>
    </xf>
    <xf numFmtId="38" fontId="0" fillId="0" borderId="61" xfId="49" applyFont="1" applyBorder="1" applyAlignment="1" applyProtection="1">
      <alignment horizontal="center" vertical="center"/>
      <protection/>
    </xf>
    <xf numFmtId="38" fontId="0" fillId="0" borderId="47" xfId="49" applyFont="1" applyBorder="1" applyAlignment="1" applyProtection="1">
      <alignment horizontal="center" vertical="center"/>
      <protection/>
    </xf>
    <xf numFmtId="38" fontId="0" fillId="0" borderId="61" xfId="49" applyFont="1" applyBorder="1" applyAlignment="1" applyProtection="1">
      <alignment/>
      <protection/>
    </xf>
    <xf numFmtId="38" fontId="0" fillId="0" borderId="47" xfId="49" applyFont="1" applyBorder="1" applyAlignment="1" applyProtection="1">
      <alignment/>
      <protection/>
    </xf>
    <xf numFmtId="38" fontId="0" fillId="0" borderId="62" xfId="49" applyFont="1" applyBorder="1" applyAlignment="1" applyProtection="1">
      <alignment/>
      <protection/>
    </xf>
    <xf numFmtId="38" fontId="0" fillId="0" borderId="52" xfId="49" applyFont="1" applyBorder="1" applyAlignment="1" applyProtection="1">
      <alignment/>
      <protection/>
    </xf>
    <xf numFmtId="38" fontId="0" fillId="0" borderId="60" xfId="49" applyFont="1" applyBorder="1" applyAlignment="1" applyProtection="1">
      <alignment horizontal="center" vertical="center"/>
      <protection/>
    </xf>
    <xf numFmtId="38" fontId="0" fillId="0" borderId="55" xfId="49" applyFont="1" applyBorder="1" applyAlignment="1" applyProtection="1">
      <alignment horizontal="center" vertical="center"/>
      <protection/>
    </xf>
    <xf numFmtId="38" fontId="0" fillId="0" borderId="62" xfId="49" applyFont="1" applyBorder="1" applyAlignment="1" applyProtection="1">
      <alignment horizontal="center" vertical="center"/>
      <protection/>
    </xf>
    <xf numFmtId="38" fontId="0" fillId="0" borderId="52" xfId="49" applyFont="1" applyBorder="1" applyAlignment="1" applyProtection="1">
      <alignment horizontal="center" vertical="center"/>
      <protection/>
    </xf>
    <xf numFmtId="185" fontId="0" fillId="0" borderId="60" xfId="0" applyNumberFormat="1" applyFont="1" applyBorder="1" applyAlignment="1" applyProtection="1">
      <alignment horizontal="center" vertical="center"/>
      <protection/>
    </xf>
    <xf numFmtId="185" fontId="0" fillId="0" borderId="55" xfId="0" applyNumberFormat="1" applyFont="1" applyBorder="1" applyAlignment="1" applyProtection="1">
      <alignment horizontal="center" vertical="center"/>
      <protection/>
    </xf>
    <xf numFmtId="185" fontId="0" fillId="0" borderId="61" xfId="0" applyNumberFormat="1" applyFont="1" applyBorder="1" applyAlignment="1" applyProtection="1">
      <alignment horizontal="center" vertical="center"/>
      <protection/>
    </xf>
    <xf numFmtId="185" fontId="0" fillId="0" borderId="47" xfId="0" applyNumberFormat="1" applyFont="1" applyBorder="1" applyAlignment="1" applyProtection="1">
      <alignment horizontal="center" vertical="center"/>
      <protection/>
    </xf>
    <xf numFmtId="185" fontId="0" fillId="0" borderId="61" xfId="0" applyNumberFormat="1" applyFont="1" applyBorder="1" applyAlignment="1" applyProtection="1">
      <alignment/>
      <protection/>
    </xf>
    <xf numFmtId="185" fontId="0" fillId="0" borderId="47" xfId="0" applyNumberFormat="1" applyFont="1" applyBorder="1" applyAlignment="1" applyProtection="1">
      <alignment/>
      <protection/>
    </xf>
    <xf numFmtId="185" fontId="0" fillId="0" borderId="62" xfId="0" applyNumberFormat="1" applyFont="1" applyBorder="1" applyAlignment="1" applyProtection="1">
      <alignment/>
      <protection/>
    </xf>
    <xf numFmtId="185" fontId="0" fillId="0" borderId="52" xfId="0" applyNumberFormat="1" applyFont="1" applyBorder="1" applyAlignment="1" applyProtection="1">
      <alignment/>
      <protection/>
    </xf>
    <xf numFmtId="185" fontId="0" fillId="0" borderId="62" xfId="0" applyNumberFormat="1" applyFont="1" applyBorder="1" applyAlignment="1" applyProtection="1">
      <alignment horizontal="center" vertical="center"/>
      <protection/>
    </xf>
    <xf numFmtId="185" fontId="0" fillId="0" borderId="52" xfId="0" applyNumberFormat="1" applyFont="1" applyBorder="1" applyAlignment="1" applyProtection="1">
      <alignment horizontal="center" vertical="center"/>
      <protection/>
    </xf>
    <xf numFmtId="185" fontId="0" fillId="0" borderId="60" xfId="51" applyNumberFormat="1" applyFont="1" applyBorder="1" applyAlignment="1" applyProtection="1">
      <alignment horizontal="center" vertical="center"/>
      <protection/>
    </xf>
    <xf numFmtId="185" fontId="0" fillId="0" borderId="55" xfId="51" applyNumberFormat="1" applyFont="1" applyBorder="1" applyAlignment="1" applyProtection="1">
      <alignment horizontal="center" vertical="center"/>
      <protection/>
    </xf>
    <xf numFmtId="185" fontId="0" fillId="0" borderId="61" xfId="51" applyNumberFormat="1" applyFont="1" applyBorder="1" applyAlignment="1" applyProtection="1">
      <alignment horizontal="center" vertical="center"/>
      <protection/>
    </xf>
    <xf numFmtId="185" fontId="0" fillId="0" borderId="47" xfId="51" applyNumberFormat="1" applyFont="1" applyBorder="1" applyAlignment="1" applyProtection="1">
      <alignment horizontal="center" vertical="center"/>
      <protection/>
    </xf>
    <xf numFmtId="185" fontId="0" fillId="0" borderId="61" xfId="51" applyNumberFormat="1" applyFont="1" applyBorder="1" applyAlignment="1" applyProtection="1">
      <alignment/>
      <protection/>
    </xf>
    <xf numFmtId="185" fontId="0" fillId="0" borderId="47" xfId="51" applyNumberFormat="1" applyFont="1" applyBorder="1" applyAlignment="1" applyProtection="1">
      <alignment/>
      <protection/>
    </xf>
    <xf numFmtId="185" fontId="0" fillId="0" borderId="62" xfId="51" applyNumberFormat="1" applyFont="1" applyBorder="1" applyAlignment="1" applyProtection="1">
      <alignment/>
      <protection/>
    </xf>
    <xf numFmtId="185" fontId="0" fillId="0" borderId="52" xfId="51" applyNumberFormat="1" applyFont="1" applyBorder="1" applyAlignment="1" applyProtection="1">
      <alignment/>
      <protection/>
    </xf>
    <xf numFmtId="185" fontId="0" fillId="0" borderId="60" xfId="51" applyNumberFormat="1" applyFont="1" applyBorder="1" applyAlignment="1" applyProtection="1">
      <alignment/>
      <protection/>
    </xf>
    <xf numFmtId="185" fontId="0" fillId="0" borderId="55" xfId="51" applyNumberFormat="1" applyFont="1" applyBorder="1" applyAlignment="1" applyProtection="1">
      <alignment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28" xfId="0" applyFont="1" applyBorder="1" applyAlignment="1" applyProtection="1">
      <alignment vertical="center"/>
      <protection/>
    </xf>
    <xf numFmtId="177" fontId="0" fillId="0" borderId="19" xfId="51" applyNumberFormat="1" applyFont="1" applyFill="1" applyBorder="1" applyAlignment="1" applyProtection="1">
      <alignment vertical="center" shrinkToFit="1"/>
      <protection/>
    </xf>
    <xf numFmtId="0" fontId="0" fillId="0" borderId="63" xfId="0" applyFont="1" applyBorder="1" applyAlignment="1" applyProtection="1">
      <alignment vertical="center"/>
      <protection/>
    </xf>
    <xf numFmtId="177" fontId="0" fillId="0" borderId="64" xfId="51" applyNumberFormat="1" applyFont="1" applyFill="1" applyBorder="1" applyAlignment="1" applyProtection="1">
      <alignment vertical="center" shrinkToFit="1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178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177" fontId="4" fillId="0" borderId="34" xfId="49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177" fontId="4" fillId="0" borderId="16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177" fontId="4" fillId="0" borderId="18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41" xfId="49" applyNumberFormat="1" applyFont="1" applyFill="1" applyBorder="1" applyAlignment="1" applyProtection="1">
      <alignment vertical="center"/>
      <protection/>
    </xf>
    <xf numFmtId="177" fontId="0" fillId="0" borderId="34" xfId="51" applyNumberFormat="1" applyFont="1" applyFill="1" applyBorder="1" applyAlignment="1" applyProtection="1">
      <alignment vertical="center" shrinkToFit="1"/>
      <protection/>
    </xf>
    <xf numFmtId="177" fontId="0" fillId="0" borderId="65" xfId="51" applyNumberFormat="1" applyFont="1" applyFill="1" applyBorder="1" applyAlignment="1" applyProtection="1">
      <alignment vertical="center" shrinkToFit="1"/>
      <protection/>
    </xf>
    <xf numFmtId="177" fontId="0" fillId="0" borderId="44" xfId="51" applyNumberFormat="1" applyFont="1" applyFill="1" applyBorder="1" applyAlignment="1" applyProtection="1">
      <alignment vertical="center" shrinkToFit="1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7" fontId="4" fillId="0" borderId="65" xfId="49" applyNumberFormat="1" applyFont="1" applyFill="1" applyBorder="1" applyAlignment="1" applyProtection="1">
      <alignment vertical="center"/>
      <protection/>
    </xf>
    <xf numFmtId="177" fontId="4" fillId="0" borderId="44" xfId="0" applyNumberFormat="1" applyFont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177" fontId="4" fillId="0" borderId="40" xfId="49" applyNumberFormat="1" applyFont="1" applyFill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65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 applyProtection="1">
      <alignment horizontal="center" vertical="center"/>
      <protection/>
    </xf>
    <xf numFmtId="177" fontId="4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41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0" fontId="2" fillId="0" borderId="40" xfId="43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vertical="center"/>
      <protection/>
    </xf>
    <xf numFmtId="177" fontId="2" fillId="0" borderId="22" xfId="43" applyNumberFormat="1" applyFill="1" applyBorder="1" applyAlignment="1" applyProtection="1">
      <alignment horizontal="center" vertical="center"/>
      <protection/>
    </xf>
    <xf numFmtId="177" fontId="2" fillId="0" borderId="41" xfId="43" applyNumberForma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vertical="center"/>
      <protection/>
    </xf>
    <xf numFmtId="177" fontId="2" fillId="0" borderId="39" xfId="43" applyNumberFormat="1" applyFill="1" applyBorder="1" applyAlignment="1" applyProtection="1">
      <alignment horizontal="center" vertical="center"/>
      <protection/>
    </xf>
    <xf numFmtId="177" fontId="2" fillId="0" borderId="65" xfId="43" applyNumberFormat="1" applyFill="1" applyBorder="1" applyAlignment="1" applyProtection="1">
      <alignment horizontal="center" vertical="center"/>
      <protection/>
    </xf>
    <xf numFmtId="178" fontId="11" fillId="0" borderId="66" xfId="130" applyNumberFormat="1" applyFont="1" applyBorder="1" applyAlignment="1" applyProtection="1">
      <alignment horizontal="center" vertical="top" shrinkToFit="1"/>
      <protection locked="0"/>
    </xf>
    <xf numFmtId="178" fontId="11" fillId="0" borderId="67" xfId="130" applyNumberFormat="1" applyFont="1" applyBorder="1" applyAlignment="1" applyProtection="1">
      <alignment horizontal="center" vertical="top" shrinkToFit="1"/>
      <protection locked="0"/>
    </xf>
    <xf numFmtId="185" fontId="4" fillId="0" borderId="43" xfId="130" applyNumberFormat="1" applyFont="1" applyBorder="1" applyAlignment="1" applyProtection="1">
      <alignment horizontal="left" vertical="top"/>
      <protection/>
    </xf>
    <xf numFmtId="185" fontId="4" fillId="0" borderId="68" xfId="130" applyNumberFormat="1" applyFont="1" applyBorder="1" applyAlignment="1" applyProtection="1">
      <alignment horizontal="left" vertical="top"/>
      <protection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44" xfId="0" applyNumberFormat="1" applyFont="1" applyBorder="1" applyAlignment="1" applyProtection="1">
      <alignment horizontal="center"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65" xfId="43" applyBorder="1" applyAlignment="1" applyProtection="1">
      <alignment horizontal="center" vertical="center"/>
      <protection/>
    </xf>
    <xf numFmtId="177" fontId="2" fillId="0" borderId="22" xfId="43" applyNumberFormat="1" applyBorder="1" applyAlignment="1" applyProtection="1">
      <alignment horizontal="center" vertical="center"/>
      <protection/>
    </xf>
    <xf numFmtId="177" fontId="2" fillId="0" borderId="41" xfId="43" applyNumberFormat="1" applyBorder="1" applyAlignment="1" applyProtection="1">
      <alignment horizontal="center" vertical="center"/>
      <protection/>
    </xf>
    <xf numFmtId="177" fontId="4" fillId="0" borderId="37" xfId="0" applyNumberFormat="1" applyFont="1" applyBorder="1" applyAlignment="1" applyProtection="1">
      <alignment horizontal="center" vertical="center"/>
      <protection/>
    </xf>
    <xf numFmtId="177" fontId="4" fillId="0" borderId="40" xfId="0" applyNumberFormat="1" applyFont="1" applyBorder="1" applyAlignment="1" applyProtection="1">
      <alignment horizontal="center" vertical="center"/>
      <protection/>
    </xf>
    <xf numFmtId="177" fontId="4" fillId="0" borderId="15" xfId="0" applyNumberFormat="1" applyFont="1" applyBorder="1" applyAlignment="1" applyProtection="1">
      <alignment horizontal="center" vertical="center"/>
      <protection/>
    </xf>
    <xf numFmtId="38" fontId="10" fillId="0" borderId="15" xfId="51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185" fontId="10" fillId="0" borderId="15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38" fontId="7" fillId="0" borderId="43" xfId="51" applyFont="1" applyBorder="1" applyAlignment="1" applyProtection="1">
      <alignment horizontal="left" vertical="top"/>
      <protection/>
    </xf>
    <xf numFmtId="38" fontId="7" fillId="0" borderId="32" xfId="51" applyFont="1" applyBorder="1" applyAlignment="1" applyProtection="1">
      <alignment horizontal="left" vertical="top"/>
      <protection/>
    </xf>
    <xf numFmtId="38" fontId="7" fillId="0" borderId="68" xfId="51" applyFont="1" applyBorder="1" applyAlignment="1" applyProtection="1">
      <alignment horizontal="left" vertical="top"/>
      <protection/>
    </xf>
    <xf numFmtId="178" fontId="10" fillId="0" borderId="66" xfId="51" applyNumberFormat="1" applyFont="1" applyBorder="1" applyAlignment="1" applyProtection="1">
      <alignment horizontal="center" vertical="top" shrinkToFit="1"/>
      <protection locked="0"/>
    </xf>
    <xf numFmtId="178" fontId="10" fillId="0" borderId="69" xfId="51" applyNumberFormat="1" applyFont="1" applyBorder="1" applyAlignment="1" applyProtection="1">
      <alignment horizontal="center" vertical="top" shrinkToFit="1"/>
      <protection locked="0"/>
    </xf>
    <xf numFmtId="178" fontId="10" fillId="0" borderId="67" xfId="51" applyNumberFormat="1" applyFont="1" applyBorder="1" applyAlignment="1" applyProtection="1">
      <alignment horizontal="center" vertical="top" shrinkToFit="1"/>
      <protection locked="0"/>
    </xf>
    <xf numFmtId="0" fontId="47" fillId="0" borderId="17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  <xf numFmtId="177" fontId="2" fillId="0" borderId="39" xfId="43" applyNumberFormat="1" applyBorder="1" applyAlignment="1" applyProtection="1">
      <alignment horizontal="center" vertical="center"/>
      <protection/>
    </xf>
    <xf numFmtId="177" fontId="2" fillId="0" borderId="65" xfId="43" applyNumberFormat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7" fontId="2" fillId="0" borderId="37" xfId="43" applyNumberFormat="1" applyBorder="1" applyAlignment="1" applyProtection="1">
      <alignment horizontal="center" vertical="center"/>
      <protection/>
    </xf>
    <xf numFmtId="177" fontId="2" fillId="0" borderId="40" xfId="43" applyNumberFormat="1" applyBorder="1" applyAlignment="1" applyProtection="1">
      <alignment horizontal="center"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41" xfId="43" applyNumberFormat="1" applyFill="1" applyBorder="1" applyAlignment="1" applyProtection="1">
      <alignment horizontal="center" vertical="center"/>
      <protection/>
    </xf>
    <xf numFmtId="177" fontId="0" fillId="0" borderId="40" xfId="51" applyNumberFormat="1" applyFont="1" applyFill="1" applyBorder="1" applyAlignment="1" applyProtection="1">
      <alignment vertical="center" shrinkToFit="1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85" fontId="5" fillId="0" borderId="32" xfId="0" applyNumberFormat="1" applyFont="1" applyBorder="1" applyAlignment="1" applyProtection="1">
      <alignment horizontal="distributed" vertical="center"/>
      <protection locked="0"/>
    </xf>
    <xf numFmtId="185" fontId="2" fillId="0" borderId="22" xfId="43" applyNumberFormat="1" applyFill="1" applyBorder="1" applyAlignment="1" applyProtection="1">
      <alignment horizontal="center" vertical="center" shrinkToFit="1"/>
      <protection/>
    </xf>
    <xf numFmtId="185" fontId="2" fillId="0" borderId="41" xfId="43" applyNumberFormat="1" applyFill="1" applyBorder="1" applyAlignment="1" applyProtection="1">
      <alignment horizontal="center" vertical="center" shrinkToFit="1"/>
      <protection/>
    </xf>
    <xf numFmtId="185" fontId="2" fillId="0" borderId="37" xfId="43" applyNumberFormat="1" applyFill="1" applyBorder="1" applyAlignment="1" applyProtection="1">
      <alignment horizontal="center" vertical="center" shrinkToFit="1"/>
      <protection/>
    </xf>
    <xf numFmtId="185" fontId="2" fillId="0" borderId="40" xfId="43" applyNumberFormat="1" applyFill="1" applyBorder="1" applyAlignment="1" applyProtection="1">
      <alignment horizontal="center" vertical="center" shrinkToFit="1"/>
      <protection/>
    </xf>
    <xf numFmtId="185" fontId="2" fillId="0" borderId="22" xfId="43" applyNumberFormat="1" applyBorder="1" applyAlignment="1" applyProtection="1">
      <alignment horizontal="center" vertical="center" shrinkToFit="1"/>
      <protection/>
    </xf>
    <xf numFmtId="185" fontId="2" fillId="0" borderId="41" xfId="43" applyNumberFormat="1" applyBorder="1" applyAlignment="1" applyProtection="1">
      <alignment horizontal="center" vertical="center" shrinkToFit="1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65" xfId="0" applyNumberFormat="1" applyFont="1" applyBorder="1" applyAlignment="1" applyProtection="1">
      <alignment horizontal="center"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46" xfId="0" applyFont="1" applyBorder="1" applyAlignment="1" applyProtection="1">
      <alignment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47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53" xfId="0" applyFont="1" applyBorder="1" applyAlignment="1" applyProtection="1">
      <alignment vertical="center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0" fontId="0" fillId="0" borderId="14" xfId="0" applyFont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69" xfId="0" applyNumberFormat="1" applyFont="1" applyBorder="1" applyAlignment="1" applyProtection="1">
      <alignment horizontal="right" vertical="center"/>
      <protection/>
    </xf>
    <xf numFmtId="0" fontId="0" fillId="0" borderId="67" xfId="0" applyBorder="1" applyAlignme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vertical="center"/>
      <protection/>
    </xf>
    <xf numFmtId="177" fontId="4" fillId="0" borderId="27" xfId="49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78486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78486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192976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28600"/>
    <xdr:sp fLocksText="0">
      <xdr:nvSpPr>
        <xdr:cNvPr id="42" name="Text Box 1"/>
        <xdr:cNvSpPr txBox="1">
          <a:spLocks noChangeArrowheads="1"/>
        </xdr:cNvSpPr>
      </xdr:nvSpPr>
      <xdr:spPr>
        <a:xfrm>
          <a:off x="165544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28600"/>
    <xdr:sp fLocksText="0">
      <xdr:nvSpPr>
        <xdr:cNvPr id="43" name="Text Box 2"/>
        <xdr:cNvSpPr txBox="1">
          <a:spLocks noChangeArrowheads="1"/>
        </xdr:cNvSpPr>
      </xdr:nvSpPr>
      <xdr:spPr>
        <a:xfrm>
          <a:off x="165544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47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49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50" name="Text Box 3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200025"/>
    <xdr:sp fLocksText="0">
      <xdr:nvSpPr>
        <xdr:cNvPr id="51" name="Text Box 4"/>
        <xdr:cNvSpPr txBox="1">
          <a:spLocks noChangeArrowheads="1"/>
        </xdr:cNvSpPr>
      </xdr:nvSpPr>
      <xdr:spPr>
        <a:xfrm>
          <a:off x="16554450" y="745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745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57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62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63" name="Text Box 8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64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65" name="Text Box 8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5544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85725" cy="200025"/>
    <xdr:sp fLocksText="0">
      <xdr:nvSpPr>
        <xdr:cNvPr id="23" name="Text Box 8"/>
        <xdr:cNvSpPr txBox="1">
          <a:spLocks noChangeArrowheads="1"/>
        </xdr:cNvSpPr>
      </xdr:nvSpPr>
      <xdr:spPr>
        <a:xfrm>
          <a:off x="16554450" y="3990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28600"/>
    <xdr:sp fLocksText="0">
      <xdr:nvSpPr>
        <xdr:cNvPr id="24" name="Text Box 1"/>
        <xdr:cNvSpPr txBox="1">
          <a:spLocks noChangeArrowheads="1"/>
        </xdr:cNvSpPr>
      </xdr:nvSpPr>
      <xdr:spPr>
        <a:xfrm>
          <a:off x="165544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4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192976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85725" cy="200025"/>
    <xdr:sp fLocksText="0">
      <xdr:nvSpPr>
        <xdr:cNvPr id="46" name="Text Box 8"/>
        <xdr:cNvSpPr txBox="1">
          <a:spLocks noChangeArrowheads="1"/>
        </xdr:cNvSpPr>
      </xdr:nvSpPr>
      <xdr:spPr>
        <a:xfrm>
          <a:off x="19297650" y="3990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85725" cy="228600"/>
    <xdr:sp fLocksText="0">
      <xdr:nvSpPr>
        <xdr:cNvPr id="47" name="Text Box 1"/>
        <xdr:cNvSpPr txBox="1">
          <a:spLocks noChangeArrowheads="1"/>
        </xdr:cNvSpPr>
      </xdr:nvSpPr>
      <xdr:spPr>
        <a:xfrm>
          <a:off x="192976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28600"/>
    <xdr:sp fLocksText="0">
      <xdr:nvSpPr>
        <xdr:cNvPr id="48" name="Text Box 1"/>
        <xdr:cNvSpPr txBox="1">
          <a:spLocks noChangeArrowheads="1"/>
        </xdr:cNvSpPr>
      </xdr:nvSpPr>
      <xdr:spPr>
        <a:xfrm>
          <a:off x="165544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0648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8575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25158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78486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8" name="Text Box 2"/>
        <xdr:cNvSpPr txBox="1">
          <a:spLocks noChangeArrowheads="1"/>
        </xdr:cNvSpPr>
      </xdr:nvSpPr>
      <xdr:spPr>
        <a:xfrm>
          <a:off x="7848600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9" name="Text Box 17"/>
        <xdr:cNvSpPr txBox="1">
          <a:spLocks noChangeArrowheads="1"/>
        </xdr:cNvSpPr>
      </xdr:nvSpPr>
      <xdr:spPr>
        <a:xfrm>
          <a:off x="7848600" y="133159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981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61950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7848600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4" name="Text Box 4"/>
        <xdr:cNvSpPr txBox="1">
          <a:spLocks noChangeArrowheads="1"/>
        </xdr:cNvSpPr>
      </xdr:nvSpPr>
      <xdr:spPr>
        <a:xfrm>
          <a:off x="7848600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8515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186118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8611850" y="7724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18611850" y="7724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92976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92976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92976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165544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28600"/>
    <xdr:sp fLocksText="0">
      <xdr:nvSpPr>
        <xdr:cNvPr id="23" name="Text Box 1"/>
        <xdr:cNvSpPr txBox="1">
          <a:spLocks noChangeArrowheads="1"/>
        </xdr:cNvSpPr>
      </xdr:nvSpPr>
      <xdr:spPr>
        <a:xfrm>
          <a:off x="192976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28600"/>
    <xdr:sp fLocksText="0">
      <xdr:nvSpPr>
        <xdr:cNvPr id="24" name="Text Box 2"/>
        <xdr:cNvSpPr txBox="1">
          <a:spLocks noChangeArrowheads="1"/>
        </xdr:cNvSpPr>
      </xdr:nvSpPr>
      <xdr:spPr>
        <a:xfrm>
          <a:off x="192976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192976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186118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28600"/>
    <xdr:sp fLocksText="0">
      <xdr:nvSpPr>
        <xdr:cNvPr id="34" name="Text Box 2"/>
        <xdr:cNvSpPr txBox="1">
          <a:spLocks noChangeArrowheads="1"/>
        </xdr:cNvSpPr>
      </xdr:nvSpPr>
      <xdr:spPr>
        <a:xfrm>
          <a:off x="186118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6" name="Text Box 2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192976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28600"/>
    <xdr:sp fLocksText="0">
      <xdr:nvSpPr>
        <xdr:cNvPr id="46" name="Text Box 2"/>
        <xdr:cNvSpPr txBox="1">
          <a:spLocks noChangeArrowheads="1"/>
        </xdr:cNvSpPr>
      </xdr:nvSpPr>
      <xdr:spPr>
        <a:xfrm>
          <a:off x="192976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92976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92976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92976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5" name="Text Box 2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8" name="Text Box 17"/>
        <xdr:cNvSpPr txBox="1">
          <a:spLocks noChangeArrowheads="1"/>
        </xdr:cNvSpPr>
      </xdr:nvSpPr>
      <xdr:spPr>
        <a:xfrm>
          <a:off x="7848600" y="133159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3981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5811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8515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0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1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17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1715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8782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848600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238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848600" y="2647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848600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848600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186118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8611850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18611850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165544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554450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28600"/>
    <xdr:sp fLocksText="0">
      <xdr:nvSpPr>
        <xdr:cNvPr id="23" name="Text Box 1"/>
        <xdr:cNvSpPr txBox="1">
          <a:spLocks noChangeArrowheads="1"/>
        </xdr:cNvSpPr>
      </xdr:nvSpPr>
      <xdr:spPr>
        <a:xfrm>
          <a:off x="192976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28600"/>
    <xdr:sp fLocksText="0">
      <xdr:nvSpPr>
        <xdr:cNvPr id="24" name="Text Box 2"/>
        <xdr:cNvSpPr txBox="1">
          <a:spLocks noChangeArrowheads="1"/>
        </xdr:cNvSpPr>
      </xdr:nvSpPr>
      <xdr:spPr>
        <a:xfrm>
          <a:off x="192976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19297650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1861185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28600"/>
    <xdr:sp fLocksText="0">
      <xdr:nvSpPr>
        <xdr:cNvPr id="34" name="Text Box 2"/>
        <xdr:cNvSpPr txBox="1">
          <a:spLocks noChangeArrowheads="1"/>
        </xdr:cNvSpPr>
      </xdr:nvSpPr>
      <xdr:spPr>
        <a:xfrm>
          <a:off x="1861185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6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46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3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27" name="Text Box 2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35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6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5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28600"/>
    <xdr:sp fLocksText="0">
      <xdr:nvSpPr>
        <xdr:cNvPr id="30" name="Text Box 1"/>
        <xdr:cNvSpPr txBox="1">
          <a:spLocks noChangeArrowheads="1"/>
        </xdr:cNvSpPr>
      </xdr:nvSpPr>
      <xdr:spPr>
        <a:xfrm>
          <a:off x="16554450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28600"/>
    <xdr:sp fLocksText="0">
      <xdr:nvSpPr>
        <xdr:cNvPr id="31" name="Text Box 2"/>
        <xdr:cNvSpPr txBox="1">
          <a:spLocks noChangeArrowheads="1"/>
        </xdr:cNvSpPr>
      </xdr:nvSpPr>
      <xdr:spPr>
        <a:xfrm>
          <a:off x="16554450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8" name="Text Box 3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200025"/>
    <xdr:sp fLocksText="0">
      <xdr:nvSpPr>
        <xdr:cNvPr id="39" name="Text Box 4"/>
        <xdr:cNvSpPr txBox="1">
          <a:spLocks noChangeArrowheads="1"/>
        </xdr:cNvSpPr>
      </xdr:nvSpPr>
      <xdr:spPr>
        <a:xfrm>
          <a:off x="16554450" y="905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905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0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8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6" name="Text Box 1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7" name="Text Box 2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9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1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3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51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192976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28600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28600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192976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2:J57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597" t="s">
        <v>1396</v>
      </c>
      <c r="B2" s="598"/>
      <c r="C2" s="598"/>
      <c r="D2" s="598"/>
      <c r="E2" s="598"/>
      <c r="F2" s="598"/>
      <c r="G2" s="598"/>
      <c r="H2" s="598"/>
      <c r="I2" s="598"/>
      <c r="J2" s="465"/>
    </row>
    <row r="7" ht="13.5">
      <c r="A7" s="466" t="s">
        <v>1397</v>
      </c>
    </row>
    <row r="9" ht="13.5">
      <c r="A9" t="s">
        <v>826</v>
      </c>
    </row>
    <row r="10" spans="1:3" ht="13.5">
      <c r="A10" s="472"/>
      <c r="C10" s="472" t="s">
        <v>833</v>
      </c>
    </row>
    <row r="12" ht="13.5">
      <c r="A12" t="s">
        <v>1575</v>
      </c>
    </row>
    <row r="13" ht="13.5">
      <c r="C13" s="472" t="s">
        <v>834</v>
      </c>
    </row>
    <row r="14" ht="13.5">
      <c r="C14" s="472" t="s">
        <v>1574</v>
      </c>
    </row>
    <row r="15" ht="13.5">
      <c r="C15" s="472"/>
    </row>
    <row r="16" ht="13.5">
      <c r="A16" t="s">
        <v>1439</v>
      </c>
    </row>
    <row r="17" ht="13.5">
      <c r="C17" s="472" t="s">
        <v>834</v>
      </c>
    </row>
    <row r="18" ht="13.5">
      <c r="C18" s="472" t="s">
        <v>1574</v>
      </c>
    </row>
    <row r="21" ht="13.5">
      <c r="A21" s="466" t="s">
        <v>1398</v>
      </c>
    </row>
    <row r="23" ht="13.5">
      <c r="A23" t="s">
        <v>824</v>
      </c>
    </row>
    <row r="27" ht="13.5">
      <c r="A27" s="466" t="s">
        <v>1399</v>
      </c>
    </row>
    <row r="29" ht="13.5">
      <c r="A29" t="s">
        <v>808</v>
      </c>
    </row>
    <row r="30" ht="13.5">
      <c r="A30" t="s">
        <v>825</v>
      </c>
    </row>
    <row r="34" ht="13.5">
      <c r="A34" s="466" t="s">
        <v>1400</v>
      </c>
    </row>
    <row r="36" ht="13.5">
      <c r="A36" t="s">
        <v>830</v>
      </c>
    </row>
    <row r="37" ht="13.5">
      <c r="A37" t="s">
        <v>831</v>
      </c>
    </row>
    <row r="39" ht="13.5">
      <c r="A39" t="s">
        <v>832</v>
      </c>
    </row>
    <row r="40" ht="13.5">
      <c r="A40" t="s">
        <v>835</v>
      </c>
    </row>
    <row r="45" ht="13.5">
      <c r="A45" s="466" t="s">
        <v>1401</v>
      </c>
    </row>
    <row r="47" ht="13.5">
      <c r="A47" t="s">
        <v>809</v>
      </c>
    </row>
    <row r="48" ht="13.5">
      <c r="A48" t="s">
        <v>810</v>
      </c>
    </row>
    <row r="51" ht="13.5">
      <c r="A51" s="466" t="s">
        <v>1402</v>
      </c>
    </row>
    <row r="53" ht="13.5">
      <c r="A53" t="s">
        <v>827</v>
      </c>
    </row>
    <row r="54" ht="13.5">
      <c r="A54" t="s">
        <v>838</v>
      </c>
    </row>
    <row r="55" ht="13.5">
      <c r="A55" t="s">
        <v>836</v>
      </c>
    </row>
    <row r="56" ht="13.5">
      <c r="A56" t="s">
        <v>828</v>
      </c>
    </row>
    <row r="57" ht="13.5">
      <c r="A57" t="s">
        <v>829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22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SUM(A6)</f>
        <v>0</v>
      </c>
    </row>
    <row r="3" spans="5:8" ht="24.75" customHeight="1">
      <c r="E3" s="664"/>
      <c r="F3" s="664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533" t="s">
        <v>28</v>
      </c>
      <c r="B5" s="534"/>
      <c r="C5" s="534"/>
      <c r="D5" s="183" t="s">
        <v>282</v>
      </c>
      <c r="E5" s="71" t="s">
        <v>1009</v>
      </c>
      <c r="F5" s="138">
        <v>4450</v>
      </c>
      <c r="G5" s="315"/>
      <c r="H5" s="298">
        <v>2350</v>
      </c>
      <c r="I5" s="573" t="s">
        <v>1572</v>
      </c>
      <c r="J5" s="574" t="s">
        <v>1572</v>
      </c>
    </row>
    <row r="6" spans="1:10" ht="21" customHeight="1">
      <c r="A6" s="537">
        <f>SUM(G48)</f>
        <v>0</v>
      </c>
      <c r="B6" s="539" t="s">
        <v>100</v>
      </c>
      <c r="C6" s="99">
        <f>SUM(F48)</f>
        <v>61850</v>
      </c>
      <c r="D6" s="184" t="s">
        <v>283</v>
      </c>
      <c r="E6" s="71" t="s">
        <v>1010</v>
      </c>
      <c r="F6" s="138">
        <v>2250</v>
      </c>
      <c r="G6" s="314"/>
      <c r="H6" s="290">
        <v>1150</v>
      </c>
      <c r="I6" s="567" t="s">
        <v>1572</v>
      </c>
      <c r="J6" s="568" t="s">
        <v>1572</v>
      </c>
    </row>
    <row r="7" spans="1:10" ht="21" customHeight="1">
      <c r="A7" s="294"/>
      <c r="B7" s="295"/>
      <c r="C7" s="295"/>
      <c r="D7" s="184" t="s">
        <v>284</v>
      </c>
      <c r="E7" s="71" t="s">
        <v>1442</v>
      </c>
      <c r="F7" s="138">
        <v>2850</v>
      </c>
      <c r="G7" s="314"/>
      <c r="H7" s="290">
        <v>1600</v>
      </c>
      <c r="I7" s="567" t="s">
        <v>1572</v>
      </c>
      <c r="J7" s="568" t="s">
        <v>1572</v>
      </c>
    </row>
    <row r="8" spans="1:10" ht="21" customHeight="1">
      <c r="A8" s="294"/>
      <c r="B8" s="295"/>
      <c r="C8" s="295"/>
      <c r="D8" s="184" t="s">
        <v>285</v>
      </c>
      <c r="E8" s="71" t="s">
        <v>1011</v>
      </c>
      <c r="F8" s="138">
        <v>3650</v>
      </c>
      <c r="G8" s="314"/>
      <c r="H8" s="290">
        <v>1900</v>
      </c>
      <c r="I8" s="567" t="s">
        <v>1572</v>
      </c>
      <c r="J8" s="568" t="s">
        <v>1572</v>
      </c>
    </row>
    <row r="9" spans="1:10" ht="21" customHeight="1">
      <c r="A9" s="294"/>
      <c r="B9" s="295"/>
      <c r="C9" s="295"/>
      <c r="D9" s="184" t="s">
        <v>286</v>
      </c>
      <c r="E9" s="71" t="s">
        <v>1012</v>
      </c>
      <c r="F9" s="138">
        <v>1850</v>
      </c>
      <c r="G9" s="314"/>
      <c r="H9" s="290">
        <v>1000</v>
      </c>
      <c r="I9" s="567" t="s">
        <v>1572</v>
      </c>
      <c r="J9" s="568" t="s">
        <v>1572</v>
      </c>
    </row>
    <row r="10" spans="1:10" ht="21" customHeight="1">
      <c r="A10" s="294"/>
      <c r="B10" s="295"/>
      <c r="C10" s="295"/>
      <c r="D10" s="184" t="s">
        <v>287</v>
      </c>
      <c r="E10" s="71" t="s">
        <v>1013</v>
      </c>
      <c r="F10" s="138">
        <v>5250</v>
      </c>
      <c r="G10" s="314"/>
      <c r="H10" s="290">
        <v>3050</v>
      </c>
      <c r="I10" s="567" t="s">
        <v>1572</v>
      </c>
      <c r="J10" s="568" t="s">
        <v>1572</v>
      </c>
    </row>
    <row r="11" spans="1:10" ht="21" customHeight="1">
      <c r="A11" s="294"/>
      <c r="B11" s="295"/>
      <c r="C11" s="295"/>
      <c r="D11" s="184" t="s">
        <v>288</v>
      </c>
      <c r="E11" s="71" t="s">
        <v>1014</v>
      </c>
      <c r="F11" s="138">
        <v>3050</v>
      </c>
      <c r="G11" s="314"/>
      <c r="H11" s="290">
        <v>1750</v>
      </c>
      <c r="I11" s="567" t="s">
        <v>1572</v>
      </c>
      <c r="J11" s="568" t="s">
        <v>1572</v>
      </c>
    </row>
    <row r="12" spans="1:10" ht="21" customHeight="1">
      <c r="A12" s="294"/>
      <c r="B12" s="295"/>
      <c r="C12" s="295"/>
      <c r="D12" s="184" t="s">
        <v>289</v>
      </c>
      <c r="E12" s="71" t="s">
        <v>1015</v>
      </c>
      <c r="F12" s="138">
        <v>4450</v>
      </c>
      <c r="G12" s="314"/>
      <c r="H12" s="290">
        <v>2250</v>
      </c>
      <c r="I12" s="567" t="s">
        <v>1572</v>
      </c>
      <c r="J12" s="568" t="s">
        <v>1572</v>
      </c>
    </row>
    <row r="13" spans="1:10" ht="21" customHeight="1">
      <c r="A13" s="294"/>
      <c r="B13" s="295"/>
      <c r="C13" s="295"/>
      <c r="D13" s="184" t="s">
        <v>290</v>
      </c>
      <c r="E13" s="71" t="s">
        <v>1016</v>
      </c>
      <c r="F13" s="138">
        <v>4150</v>
      </c>
      <c r="G13" s="314"/>
      <c r="H13" s="290">
        <v>1900</v>
      </c>
      <c r="I13" s="567" t="s">
        <v>1572</v>
      </c>
      <c r="J13" s="568" t="s">
        <v>1572</v>
      </c>
    </row>
    <row r="14" spans="1:10" ht="21" customHeight="1">
      <c r="A14" s="294"/>
      <c r="B14" s="295"/>
      <c r="C14" s="295"/>
      <c r="D14" s="184" t="s">
        <v>291</v>
      </c>
      <c r="E14" s="71" t="s">
        <v>1017</v>
      </c>
      <c r="F14" s="138">
        <v>3250</v>
      </c>
      <c r="G14" s="314"/>
      <c r="H14" s="290">
        <v>1350</v>
      </c>
      <c r="I14" s="567" t="s">
        <v>1572</v>
      </c>
      <c r="J14" s="568" t="s">
        <v>1572</v>
      </c>
    </row>
    <row r="15" spans="1:10" ht="21" customHeight="1">
      <c r="A15" s="294"/>
      <c r="B15" s="295"/>
      <c r="C15" s="295"/>
      <c r="D15" s="184" t="s">
        <v>292</v>
      </c>
      <c r="E15" s="71" t="s">
        <v>1018</v>
      </c>
      <c r="F15" s="138">
        <v>4200</v>
      </c>
      <c r="G15" s="314"/>
      <c r="H15" s="290">
        <v>2450</v>
      </c>
      <c r="I15" s="567" t="s">
        <v>1572</v>
      </c>
      <c r="J15" s="568" t="s">
        <v>1572</v>
      </c>
    </row>
    <row r="16" spans="1:10" ht="21" customHeight="1">
      <c r="A16" s="294"/>
      <c r="B16" s="295"/>
      <c r="C16" s="295"/>
      <c r="D16" s="184" t="s">
        <v>293</v>
      </c>
      <c r="E16" s="71" t="s">
        <v>869</v>
      </c>
      <c r="F16" s="138">
        <v>4450</v>
      </c>
      <c r="G16" s="314"/>
      <c r="H16" s="290">
        <v>2500</v>
      </c>
      <c r="I16" s="567" t="s">
        <v>1572</v>
      </c>
      <c r="J16" s="568" t="s">
        <v>1572</v>
      </c>
    </row>
    <row r="17" spans="1:10" ht="21" customHeight="1">
      <c r="A17" s="294"/>
      <c r="B17" s="295"/>
      <c r="C17" s="295"/>
      <c r="D17" s="184" t="s">
        <v>294</v>
      </c>
      <c r="E17" s="71" t="s">
        <v>870</v>
      </c>
      <c r="F17" s="138">
        <v>3250</v>
      </c>
      <c r="G17" s="314"/>
      <c r="H17" s="290">
        <v>1700</v>
      </c>
      <c r="I17" s="567" t="s">
        <v>1572</v>
      </c>
      <c r="J17" s="568" t="s">
        <v>1572</v>
      </c>
    </row>
    <row r="18" spans="1:10" ht="21" customHeight="1">
      <c r="A18" s="294"/>
      <c r="B18" s="295"/>
      <c r="C18" s="295"/>
      <c r="D18" s="184" t="s">
        <v>295</v>
      </c>
      <c r="E18" s="71" t="s">
        <v>871</v>
      </c>
      <c r="F18" s="138">
        <v>2100</v>
      </c>
      <c r="G18" s="314"/>
      <c r="H18" s="290">
        <v>1400</v>
      </c>
      <c r="I18" s="567" t="s">
        <v>1572</v>
      </c>
      <c r="J18" s="568" t="s">
        <v>1572</v>
      </c>
    </row>
    <row r="19" spans="1:10" ht="21" customHeight="1">
      <c r="A19" s="294"/>
      <c r="B19" s="295"/>
      <c r="C19" s="295"/>
      <c r="D19" s="184" t="s">
        <v>296</v>
      </c>
      <c r="E19" s="71" t="s">
        <v>872</v>
      </c>
      <c r="F19" s="138">
        <v>3800</v>
      </c>
      <c r="G19" s="314"/>
      <c r="H19" s="290">
        <v>2150</v>
      </c>
      <c r="I19" s="567" t="s">
        <v>1572</v>
      </c>
      <c r="J19" s="568" t="s">
        <v>1572</v>
      </c>
    </row>
    <row r="20" spans="1:10" ht="21" customHeight="1">
      <c r="A20" s="294"/>
      <c r="B20" s="295"/>
      <c r="C20" s="295"/>
      <c r="D20" s="184" t="s">
        <v>297</v>
      </c>
      <c r="E20" s="71" t="s">
        <v>873</v>
      </c>
      <c r="F20" s="138">
        <v>3750</v>
      </c>
      <c r="G20" s="314"/>
      <c r="H20" s="290">
        <v>2100</v>
      </c>
      <c r="I20" s="567" t="s">
        <v>1572</v>
      </c>
      <c r="J20" s="568" t="s">
        <v>1572</v>
      </c>
    </row>
    <row r="21" spans="1:10" ht="21" customHeight="1">
      <c r="A21" s="294"/>
      <c r="B21" s="295"/>
      <c r="C21" s="295"/>
      <c r="D21" s="184" t="s">
        <v>298</v>
      </c>
      <c r="E21" s="71" t="s">
        <v>874</v>
      </c>
      <c r="F21" s="138">
        <v>2650</v>
      </c>
      <c r="G21" s="314"/>
      <c r="H21" s="290">
        <v>1500</v>
      </c>
      <c r="I21" s="567" t="s">
        <v>1572</v>
      </c>
      <c r="J21" s="568" t="s">
        <v>1572</v>
      </c>
    </row>
    <row r="22" spans="1:10" ht="21" customHeight="1">
      <c r="A22" s="294"/>
      <c r="B22" s="295"/>
      <c r="C22" s="295"/>
      <c r="D22" s="184" t="s">
        <v>299</v>
      </c>
      <c r="E22" s="71" t="s">
        <v>1019</v>
      </c>
      <c r="F22" s="138">
        <v>2450</v>
      </c>
      <c r="G22" s="314"/>
      <c r="H22" s="290">
        <v>1300</v>
      </c>
      <c r="I22" s="567" t="s">
        <v>1572</v>
      </c>
      <c r="J22" s="568" t="s">
        <v>1572</v>
      </c>
    </row>
    <row r="23" spans="1:10" ht="21" customHeight="1">
      <c r="A23" s="294"/>
      <c r="B23" s="295"/>
      <c r="C23" s="295"/>
      <c r="D23" s="184"/>
      <c r="E23" s="71"/>
      <c r="F23" s="138"/>
      <c r="G23" s="314"/>
      <c r="H23" s="290"/>
      <c r="I23" s="569"/>
      <c r="J23" s="570"/>
    </row>
    <row r="24" spans="1:10" ht="21" customHeight="1">
      <c r="A24" s="294"/>
      <c r="B24" s="295"/>
      <c r="C24" s="295"/>
      <c r="D24" s="184"/>
      <c r="E24" s="71"/>
      <c r="F24" s="138"/>
      <c r="G24" s="314"/>
      <c r="H24" s="290"/>
      <c r="I24" s="569"/>
      <c r="J24" s="570"/>
    </row>
    <row r="25" spans="1:10" ht="21" customHeight="1">
      <c r="A25" s="294"/>
      <c r="B25" s="295"/>
      <c r="C25" s="295"/>
      <c r="D25" s="184"/>
      <c r="E25" s="71"/>
      <c r="F25" s="138"/>
      <c r="G25" s="314"/>
      <c r="H25" s="290"/>
      <c r="I25" s="569"/>
      <c r="J25" s="570"/>
    </row>
    <row r="26" spans="1:10" ht="21" customHeight="1">
      <c r="A26" s="294"/>
      <c r="B26" s="295"/>
      <c r="C26" s="295"/>
      <c r="D26" s="184"/>
      <c r="E26" s="71"/>
      <c r="F26" s="138"/>
      <c r="G26" s="314"/>
      <c r="H26" s="290"/>
      <c r="I26" s="569"/>
      <c r="J26" s="570"/>
    </row>
    <row r="27" spans="1:10" ht="21" customHeight="1">
      <c r="A27" s="294"/>
      <c r="B27" s="295"/>
      <c r="C27" s="295"/>
      <c r="D27" s="184"/>
      <c r="E27" s="71"/>
      <c r="F27" s="138"/>
      <c r="G27" s="314"/>
      <c r="H27" s="290"/>
      <c r="I27" s="569"/>
      <c r="J27" s="570"/>
    </row>
    <row r="28" spans="1:10" ht="21" customHeight="1">
      <c r="A28" s="537"/>
      <c r="B28" s="99"/>
      <c r="C28" s="99"/>
      <c r="D28" s="184"/>
      <c r="E28" s="71"/>
      <c r="F28" s="138"/>
      <c r="G28" s="314"/>
      <c r="H28" s="290"/>
      <c r="I28" s="569"/>
      <c r="J28" s="570"/>
    </row>
    <row r="29" spans="1:10" ht="21" customHeight="1">
      <c r="A29" s="294"/>
      <c r="B29" s="295"/>
      <c r="C29" s="295"/>
      <c r="D29" s="184"/>
      <c r="E29" s="71"/>
      <c r="F29" s="138"/>
      <c r="G29" s="314"/>
      <c r="H29" s="290"/>
      <c r="I29" s="569"/>
      <c r="J29" s="570"/>
    </row>
    <row r="30" spans="1:10" ht="21" customHeight="1">
      <c r="A30" s="294"/>
      <c r="B30" s="295"/>
      <c r="C30" s="295"/>
      <c r="D30" s="184"/>
      <c r="E30" s="71"/>
      <c r="F30" s="138"/>
      <c r="G30" s="314"/>
      <c r="H30" s="290"/>
      <c r="I30" s="569"/>
      <c r="J30" s="570"/>
    </row>
    <row r="31" spans="1:10" ht="21" customHeight="1">
      <c r="A31" s="294"/>
      <c r="B31" s="295"/>
      <c r="C31" s="295"/>
      <c r="D31" s="184"/>
      <c r="E31" s="71"/>
      <c r="F31" s="138"/>
      <c r="G31" s="314"/>
      <c r="H31" s="290"/>
      <c r="I31" s="569"/>
      <c r="J31" s="570"/>
    </row>
    <row r="32" spans="1:10" ht="21" customHeight="1">
      <c r="A32" s="294"/>
      <c r="B32" s="295"/>
      <c r="C32" s="295"/>
      <c r="D32" s="184"/>
      <c r="E32" s="71"/>
      <c r="F32" s="138"/>
      <c r="G32" s="314"/>
      <c r="H32" s="290"/>
      <c r="I32" s="569"/>
      <c r="J32" s="570"/>
    </row>
    <row r="33" spans="1:10" ht="21" customHeight="1">
      <c r="A33" s="294"/>
      <c r="B33" s="295"/>
      <c r="C33" s="295"/>
      <c r="D33" s="184"/>
      <c r="E33" s="71"/>
      <c r="F33" s="138"/>
      <c r="G33" s="314"/>
      <c r="H33" s="290"/>
      <c r="I33" s="569"/>
      <c r="J33" s="570"/>
    </row>
    <row r="34" spans="1:10" ht="21" customHeight="1">
      <c r="A34" s="294"/>
      <c r="B34" s="295"/>
      <c r="C34" s="295"/>
      <c r="D34" s="184"/>
      <c r="E34" s="71"/>
      <c r="F34" s="138"/>
      <c r="G34" s="314"/>
      <c r="H34" s="290"/>
      <c r="I34" s="569"/>
      <c r="J34" s="570"/>
    </row>
    <row r="35" spans="1:10" ht="21" customHeight="1">
      <c r="A35" s="294"/>
      <c r="B35" s="295"/>
      <c r="C35" s="295"/>
      <c r="D35" s="184"/>
      <c r="E35" s="71"/>
      <c r="F35" s="138"/>
      <c r="G35" s="314"/>
      <c r="H35" s="290"/>
      <c r="I35" s="569"/>
      <c r="J35" s="570"/>
    </row>
    <row r="36" spans="1:10" ht="21" customHeight="1">
      <c r="A36" s="294"/>
      <c r="B36" s="295"/>
      <c r="C36" s="295"/>
      <c r="D36" s="184"/>
      <c r="E36" s="71"/>
      <c r="F36" s="138"/>
      <c r="G36" s="314"/>
      <c r="H36" s="290"/>
      <c r="I36" s="569"/>
      <c r="J36" s="570"/>
    </row>
    <row r="37" spans="1:10" ht="21" customHeight="1">
      <c r="A37" s="294"/>
      <c r="B37" s="295"/>
      <c r="C37" s="295"/>
      <c r="D37" s="184"/>
      <c r="E37" s="71"/>
      <c r="F37" s="138"/>
      <c r="G37" s="314"/>
      <c r="H37" s="290"/>
      <c r="I37" s="569"/>
      <c r="J37" s="570"/>
    </row>
    <row r="38" spans="1:10" ht="21" customHeight="1">
      <c r="A38" s="294"/>
      <c r="B38" s="295"/>
      <c r="C38" s="295"/>
      <c r="D38" s="184"/>
      <c r="E38" s="71"/>
      <c r="F38" s="138"/>
      <c r="G38" s="314"/>
      <c r="H38" s="290"/>
      <c r="I38" s="569"/>
      <c r="J38" s="570"/>
    </row>
    <row r="39" spans="1:10" ht="21" customHeight="1">
      <c r="A39" s="294"/>
      <c r="B39" s="295"/>
      <c r="C39" s="295"/>
      <c r="D39" s="184"/>
      <c r="E39" s="71"/>
      <c r="F39" s="138"/>
      <c r="G39" s="314"/>
      <c r="H39" s="290"/>
      <c r="I39" s="569"/>
      <c r="J39" s="570"/>
    </row>
    <row r="40" spans="1:10" ht="21" customHeight="1">
      <c r="A40" s="294"/>
      <c r="B40" s="295"/>
      <c r="C40" s="295"/>
      <c r="D40" s="184"/>
      <c r="E40" s="71"/>
      <c r="F40" s="138"/>
      <c r="G40" s="314"/>
      <c r="H40" s="290"/>
      <c r="I40" s="569"/>
      <c r="J40" s="570"/>
    </row>
    <row r="41" spans="1:10" ht="21" customHeight="1">
      <c r="A41" s="294"/>
      <c r="B41" s="295"/>
      <c r="C41" s="295"/>
      <c r="D41" s="184"/>
      <c r="E41" s="71"/>
      <c r="F41" s="138"/>
      <c r="G41" s="314"/>
      <c r="H41" s="290"/>
      <c r="I41" s="569"/>
      <c r="J41" s="570"/>
    </row>
    <row r="42" spans="1:10" ht="21" customHeight="1">
      <c r="A42" s="294"/>
      <c r="B42" s="295"/>
      <c r="C42" s="295"/>
      <c r="D42" s="184"/>
      <c r="E42" s="71"/>
      <c r="F42" s="138"/>
      <c r="G42" s="314"/>
      <c r="H42" s="290"/>
      <c r="I42" s="569"/>
      <c r="J42" s="570"/>
    </row>
    <row r="43" spans="1:10" ht="21" customHeight="1">
      <c r="A43" s="294"/>
      <c r="B43" s="295"/>
      <c r="C43" s="295"/>
      <c r="D43" s="184"/>
      <c r="E43" s="71"/>
      <c r="F43" s="138"/>
      <c r="G43" s="314"/>
      <c r="H43" s="290"/>
      <c r="I43" s="569"/>
      <c r="J43" s="570"/>
    </row>
    <row r="44" spans="1:10" ht="21" customHeight="1">
      <c r="A44" s="294"/>
      <c r="B44" s="295"/>
      <c r="C44" s="295"/>
      <c r="D44" s="184"/>
      <c r="E44" s="71"/>
      <c r="F44" s="138"/>
      <c r="G44" s="314"/>
      <c r="H44" s="290"/>
      <c r="I44" s="569"/>
      <c r="J44" s="570"/>
    </row>
    <row r="45" spans="1:10" ht="21" customHeight="1">
      <c r="A45" s="294"/>
      <c r="B45" s="295"/>
      <c r="C45" s="295"/>
      <c r="D45" s="184"/>
      <c r="E45" s="71"/>
      <c r="F45" s="138"/>
      <c r="G45" s="314"/>
      <c r="H45" s="290"/>
      <c r="I45" s="569"/>
      <c r="J45" s="570"/>
    </row>
    <row r="46" spans="1:10" ht="21" customHeight="1">
      <c r="A46" s="296"/>
      <c r="B46" s="297"/>
      <c r="C46" s="297"/>
      <c r="D46" s="193"/>
      <c r="E46" s="73"/>
      <c r="F46" s="174"/>
      <c r="G46" s="316"/>
      <c r="H46" s="291"/>
      <c r="I46" s="569"/>
      <c r="J46" s="570"/>
    </row>
    <row r="47" spans="1:10" ht="21" customHeight="1">
      <c r="A47" s="535"/>
      <c r="B47" s="536"/>
      <c r="C47" s="536"/>
      <c r="D47" s="194"/>
      <c r="E47" s="198"/>
      <c r="F47" s="173"/>
      <c r="G47" s="317"/>
      <c r="H47" s="318"/>
      <c r="I47" s="571"/>
      <c r="J47" s="572"/>
    </row>
    <row r="48" spans="1:10" s="15" customFormat="1" ht="21" customHeight="1">
      <c r="A48" s="17"/>
      <c r="B48" s="75"/>
      <c r="C48" s="75"/>
      <c r="D48" s="185"/>
      <c r="E48" s="8" t="str">
        <f>CONCATENATE(FIXED(COUNTA(E5:E47),0,0),"　店")</f>
        <v>18　店</v>
      </c>
      <c r="F48" s="11">
        <f>SUM(F5:F47)</f>
        <v>61850</v>
      </c>
      <c r="G48" s="11">
        <f>SUM(G5:G47)</f>
        <v>0</v>
      </c>
      <c r="H48" s="7">
        <f>SUM(H5:H47)</f>
        <v>33400</v>
      </c>
      <c r="I48" s="549"/>
      <c r="J48" s="550"/>
    </row>
    <row r="49" spans="1:10" s="15" customFormat="1" ht="21" customHeight="1">
      <c r="A49" s="475" t="s">
        <v>1576</v>
      </c>
      <c r="B49" s="1"/>
      <c r="C49" s="1"/>
      <c r="D49" s="203"/>
      <c r="E49" s="2"/>
      <c r="F49" s="2"/>
      <c r="G49" s="2"/>
      <c r="H49" s="14"/>
      <c r="J49" s="548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27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SUM(A6)</f>
        <v>0</v>
      </c>
    </row>
    <row r="3" spans="5:8" ht="24.75" customHeight="1">
      <c r="E3" s="664"/>
      <c r="F3" s="664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533" t="s">
        <v>29</v>
      </c>
      <c r="B5" s="534"/>
      <c r="C5" s="534"/>
      <c r="D5" s="183" t="s">
        <v>300</v>
      </c>
      <c r="E5" s="70" t="s">
        <v>875</v>
      </c>
      <c r="F5" s="137">
        <v>7250</v>
      </c>
      <c r="G5" s="313"/>
      <c r="H5" s="298">
        <v>4650</v>
      </c>
      <c r="I5" s="573" t="s">
        <v>1572</v>
      </c>
      <c r="J5" s="574" t="s">
        <v>1572</v>
      </c>
    </row>
    <row r="6" spans="1:10" ht="21" customHeight="1">
      <c r="A6" s="537">
        <f>SUM(G48)</f>
        <v>0</v>
      </c>
      <c r="B6" s="539" t="s">
        <v>100</v>
      </c>
      <c r="C6" s="99">
        <f>SUM(F48)</f>
        <v>79800</v>
      </c>
      <c r="D6" s="184" t="s">
        <v>301</v>
      </c>
      <c r="E6" s="71" t="s">
        <v>876</v>
      </c>
      <c r="F6" s="138">
        <v>4800</v>
      </c>
      <c r="G6" s="314"/>
      <c r="H6" s="290">
        <v>2450</v>
      </c>
      <c r="I6" s="567" t="s">
        <v>1572</v>
      </c>
      <c r="J6" s="568" t="s">
        <v>1572</v>
      </c>
    </row>
    <row r="7" spans="1:10" ht="21" customHeight="1">
      <c r="A7" s="294"/>
      <c r="B7" s="295"/>
      <c r="C7" s="295"/>
      <c r="D7" s="184" t="s">
        <v>302</v>
      </c>
      <c r="E7" s="71" t="s">
        <v>877</v>
      </c>
      <c r="F7" s="138">
        <v>4900</v>
      </c>
      <c r="G7" s="314"/>
      <c r="H7" s="290">
        <v>3500</v>
      </c>
      <c r="I7" s="567" t="s">
        <v>1572</v>
      </c>
      <c r="J7" s="568" t="s">
        <v>1572</v>
      </c>
    </row>
    <row r="8" spans="1:10" ht="21" customHeight="1">
      <c r="A8" s="294"/>
      <c r="B8" s="295"/>
      <c r="C8" s="295"/>
      <c r="D8" s="184" t="s">
        <v>303</v>
      </c>
      <c r="E8" s="71" t="s">
        <v>878</v>
      </c>
      <c r="F8" s="138">
        <v>2350</v>
      </c>
      <c r="G8" s="314"/>
      <c r="H8" s="290">
        <v>1250</v>
      </c>
      <c r="I8" s="567" t="s">
        <v>1572</v>
      </c>
      <c r="J8" s="568" t="s">
        <v>1572</v>
      </c>
    </row>
    <row r="9" spans="1:10" ht="21" customHeight="1">
      <c r="A9" s="294"/>
      <c r="B9" s="295"/>
      <c r="C9" s="295"/>
      <c r="D9" s="184" t="s">
        <v>304</v>
      </c>
      <c r="E9" s="71" t="s">
        <v>879</v>
      </c>
      <c r="F9" s="138">
        <v>2000</v>
      </c>
      <c r="G9" s="314"/>
      <c r="H9" s="290">
        <v>1300</v>
      </c>
      <c r="I9" s="567" t="s">
        <v>1572</v>
      </c>
      <c r="J9" s="568" t="s">
        <v>1572</v>
      </c>
    </row>
    <row r="10" spans="1:10" ht="21" customHeight="1">
      <c r="A10" s="294"/>
      <c r="B10" s="295"/>
      <c r="C10" s="295"/>
      <c r="D10" s="184" t="s">
        <v>305</v>
      </c>
      <c r="E10" s="71" t="s">
        <v>880</v>
      </c>
      <c r="F10" s="138">
        <v>5100</v>
      </c>
      <c r="G10" s="314"/>
      <c r="H10" s="290">
        <v>2850</v>
      </c>
      <c r="I10" s="567" t="s">
        <v>1572</v>
      </c>
      <c r="J10" s="568" t="s">
        <v>1572</v>
      </c>
    </row>
    <row r="11" spans="1:10" ht="21" customHeight="1">
      <c r="A11" s="294"/>
      <c r="B11" s="295"/>
      <c r="C11" s="295"/>
      <c r="D11" s="184" t="s">
        <v>306</v>
      </c>
      <c r="E11" s="71" t="s">
        <v>881</v>
      </c>
      <c r="F11" s="138">
        <v>2900</v>
      </c>
      <c r="G11" s="314"/>
      <c r="H11" s="290">
        <v>2000</v>
      </c>
      <c r="I11" s="567" t="s">
        <v>1572</v>
      </c>
      <c r="J11" s="568" t="s">
        <v>1572</v>
      </c>
    </row>
    <row r="12" spans="1:10" ht="21" customHeight="1">
      <c r="A12" s="294"/>
      <c r="B12" s="295"/>
      <c r="C12" s="295"/>
      <c r="D12" s="184" t="s">
        <v>307</v>
      </c>
      <c r="E12" s="71" t="s">
        <v>882</v>
      </c>
      <c r="F12" s="138">
        <v>3600</v>
      </c>
      <c r="G12" s="314"/>
      <c r="H12" s="290">
        <v>2500</v>
      </c>
      <c r="I12" s="567" t="s">
        <v>1572</v>
      </c>
      <c r="J12" s="568" t="s">
        <v>1572</v>
      </c>
    </row>
    <row r="13" spans="1:10" ht="21" customHeight="1">
      <c r="A13" s="294"/>
      <c r="B13" s="295"/>
      <c r="C13" s="295"/>
      <c r="D13" s="184" t="s">
        <v>308</v>
      </c>
      <c r="E13" s="71" t="s">
        <v>883</v>
      </c>
      <c r="F13" s="138">
        <v>6150</v>
      </c>
      <c r="G13" s="314"/>
      <c r="H13" s="290">
        <v>4250</v>
      </c>
      <c r="I13" s="567" t="s">
        <v>1572</v>
      </c>
      <c r="J13" s="568" t="s">
        <v>1572</v>
      </c>
    </row>
    <row r="14" spans="1:10" ht="21" customHeight="1">
      <c r="A14" s="294"/>
      <c r="B14" s="295"/>
      <c r="C14" s="295"/>
      <c r="D14" s="184" t="s">
        <v>309</v>
      </c>
      <c r="E14" s="71" t="s">
        <v>884</v>
      </c>
      <c r="F14" s="138">
        <v>1450</v>
      </c>
      <c r="G14" s="314"/>
      <c r="H14" s="290">
        <v>800</v>
      </c>
      <c r="I14" s="567" t="s">
        <v>1572</v>
      </c>
      <c r="J14" s="568" t="s">
        <v>1572</v>
      </c>
    </row>
    <row r="15" spans="1:10" ht="21" customHeight="1">
      <c r="A15" s="294"/>
      <c r="B15" s="295"/>
      <c r="C15" s="295"/>
      <c r="D15" s="184" t="s">
        <v>310</v>
      </c>
      <c r="E15" s="71" t="s">
        <v>885</v>
      </c>
      <c r="F15" s="138">
        <v>2500</v>
      </c>
      <c r="G15" s="314"/>
      <c r="H15" s="290">
        <v>1450</v>
      </c>
      <c r="I15" s="567" t="s">
        <v>1572</v>
      </c>
      <c r="J15" s="568" t="s">
        <v>1572</v>
      </c>
    </row>
    <row r="16" spans="1:10" ht="21" customHeight="1">
      <c r="A16" s="294"/>
      <c r="B16" s="295"/>
      <c r="C16" s="295"/>
      <c r="D16" s="184" t="s">
        <v>311</v>
      </c>
      <c r="E16" s="71" t="s">
        <v>886</v>
      </c>
      <c r="F16" s="138">
        <v>4050</v>
      </c>
      <c r="G16" s="314"/>
      <c r="H16" s="290">
        <v>2650</v>
      </c>
      <c r="I16" s="567" t="s">
        <v>1572</v>
      </c>
      <c r="J16" s="568" t="s">
        <v>1572</v>
      </c>
    </row>
    <row r="17" spans="1:10" ht="21" customHeight="1">
      <c r="A17" s="294"/>
      <c r="B17" s="295"/>
      <c r="C17" s="295"/>
      <c r="D17" s="184" t="s">
        <v>312</v>
      </c>
      <c r="E17" s="71" t="s">
        <v>887</v>
      </c>
      <c r="F17" s="138">
        <v>3900</v>
      </c>
      <c r="G17" s="314"/>
      <c r="H17" s="290">
        <v>2600</v>
      </c>
      <c r="I17" s="567" t="s">
        <v>1572</v>
      </c>
      <c r="J17" s="568" t="s">
        <v>1572</v>
      </c>
    </row>
    <row r="18" spans="1:10" ht="21" customHeight="1">
      <c r="A18" s="294"/>
      <c r="B18" s="295"/>
      <c r="C18" s="295"/>
      <c r="D18" s="184" t="s">
        <v>313</v>
      </c>
      <c r="E18" s="71" t="s">
        <v>888</v>
      </c>
      <c r="F18" s="138">
        <v>2300</v>
      </c>
      <c r="G18" s="314"/>
      <c r="H18" s="290">
        <v>1500</v>
      </c>
      <c r="I18" s="567" t="s">
        <v>1572</v>
      </c>
      <c r="J18" s="568" t="s">
        <v>1572</v>
      </c>
    </row>
    <row r="19" spans="1:10" ht="21" customHeight="1">
      <c r="A19" s="294"/>
      <c r="B19" s="295"/>
      <c r="C19" s="295"/>
      <c r="D19" s="184" t="s">
        <v>314</v>
      </c>
      <c r="E19" s="71" t="s">
        <v>889</v>
      </c>
      <c r="F19" s="138">
        <v>3450</v>
      </c>
      <c r="G19" s="314"/>
      <c r="H19" s="290">
        <v>2300</v>
      </c>
      <c r="I19" s="567" t="s">
        <v>1572</v>
      </c>
      <c r="J19" s="568" t="s">
        <v>1572</v>
      </c>
    </row>
    <row r="20" spans="1:10" ht="21" customHeight="1">
      <c r="A20" s="294"/>
      <c r="B20" s="295"/>
      <c r="C20" s="295"/>
      <c r="D20" s="184" t="s">
        <v>315</v>
      </c>
      <c r="E20" s="71" t="s">
        <v>890</v>
      </c>
      <c r="F20" s="138">
        <v>3650</v>
      </c>
      <c r="G20" s="314"/>
      <c r="H20" s="290">
        <v>2100</v>
      </c>
      <c r="I20" s="567" t="s">
        <v>1572</v>
      </c>
      <c r="J20" s="568" t="s">
        <v>1572</v>
      </c>
    </row>
    <row r="21" spans="1:10" ht="21" customHeight="1">
      <c r="A21" s="294"/>
      <c r="B21" s="295"/>
      <c r="C21" s="295"/>
      <c r="D21" s="184" t="s">
        <v>316</v>
      </c>
      <c r="E21" s="71" t="s">
        <v>1006</v>
      </c>
      <c r="F21" s="138">
        <v>4100</v>
      </c>
      <c r="G21" s="314"/>
      <c r="H21" s="290">
        <v>2900</v>
      </c>
      <c r="I21" s="567" t="s">
        <v>1572</v>
      </c>
      <c r="J21" s="568" t="s">
        <v>1572</v>
      </c>
    </row>
    <row r="22" spans="1:10" ht="21" customHeight="1">
      <c r="A22" s="294"/>
      <c r="B22" s="295"/>
      <c r="C22" s="295"/>
      <c r="D22" s="184" t="s">
        <v>317</v>
      </c>
      <c r="E22" s="71" t="s">
        <v>1007</v>
      </c>
      <c r="F22" s="138">
        <v>2300</v>
      </c>
      <c r="G22" s="314"/>
      <c r="H22" s="290">
        <v>1700</v>
      </c>
      <c r="I22" s="567" t="s">
        <v>1572</v>
      </c>
      <c r="J22" s="568" t="s">
        <v>1572</v>
      </c>
    </row>
    <row r="23" spans="1:10" ht="21" customHeight="1">
      <c r="A23" s="294"/>
      <c r="B23" s="295"/>
      <c r="C23" s="295"/>
      <c r="D23" s="184" t="s">
        <v>318</v>
      </c>
      <c r="E23" s="71" t="s">
        <v>1008</v>
      </c>
      <c r="F23" s="138">
        <v>2500</v>
      </c>
      <c r="G23" s="314"/>
      <c r="H23" s="290">
        <v>1450</v>
      </c>
      <c r="I23" s="567" t="s">
        <v>1572</v>
      </c>
      <c r="J23" s="568" t="s">
        <v>1572</v>
      </c>
    </row>
    <row r="24" spans="1:10" ht="21" customHeight="1">
      <c r="A24" s="294"/>
      <c r="B24" s="295"/>
      <c r="C24" s="295"/>
      <c r="D24" s="184" t="s">
        <v>319</v>
      </c>
      <c r="E24" s="71" t="s">
        <v>891</v>
      </c>
      <c r="F24" s="138">
        <v>2800</v>
      </c>
      <c r="G24" s="314"/>
      <c r="H24" s="290">
        <v>2050</v>
      </c>
      <c r="I24" s="567" t="s">
        <v>1572</v>
      </c>
      <c r="J24" s="568" t="s">
        <v>1572</v>
      </c>
    </row>
    <row r="25" spans="1:10" ht="21" customHeight="1">
      <c r="A25" s="294"/>
      <c r="B25" s="295"/>
      <c r="C25" s="295"/>
      <c r="D25" s="184" t="s">
        <v>320</v>
      </c>
      <c r="E25" s="71" t="s">
        <v>892</v>
      </c>
      <c r="F25" s="138">
        <v>3000</v>
      </c>
      <c r="G25" s="314"/>
      <c r="H25" s="290">
        <v>2150</v>
      </c>
      <c r="I25" s="567" t="s">
        <v>1572</v>
      </c>
      <c r="J25" s="568" t="s">
        <v>1572</v>
      </c>
    </row>
    <row r="26" spans="1:10" ht="21" customHeight="1">
      <c r="A26" s="294"/>
      <c r="B26" s="295"/>
      <c r="C26" s="295"/>
      <c r="D26" s="184" t="s">
        <v>321</v>
      </c>
      <c r="E26" s="71" t="s">
        <v>893</v>
      </c>
      <c r="F26" s="138">
        <v>2450</v>
      </c>
      <c r="G26" s="314"/>
      <c r="H26" s="290">
        <v>1500</v>
      </c>
      <c r="I26" s="567" t="s">
        <v>1572</v>
      </c>
      <c r="J26" s="568" t="s">
        <v>1572</v>
      </c>
    </row>
    <row r="27" spans="1:10" ht="21" customHeight="1">
      <c r="A27" s="296"/>
      <c r="B27" s="297"/>
      <c r="C27" s="297"/>
      <c r="D27" s="193" t="s">
        <v>322</v>
      </c>
      <c r="E27" s="73" t="s">
        <v>894</v>
      </c>
      <c r="F27" s="174">
        <v>2300</v>
      </c>
      <c r="G27" s="316"/>
      <c r="H27" s="291">
        <v>1600</v>
      </c>
      <c r="I27" s="567" t="s">
        <v>1572</v>
      </c>
      <c r="J27" s="568" t="s">
        <v>1572</v>
      </c>
    </row>
    <row r="28" spans="1:10" ht="21" customHeight="1">
      <c r="A28" s="537"/>
      <c r="B28" s="99"/>
      <c r="C28" s="99"/>
      <c r="D28" s="184"/>
      <c r="E28" s="71"/>
      <c r="F28" s="138"/>
      <c r="G28" s="314"/>
      <c r="H28" s="290"/>
      <c r="I28" s="569"/>
      <c r="J28" s="570"/>
    </row>
    <row r="29" spans="1:10" ht="21" customHeight="1">
      <c r="A29" s="294"/>
      <c r="B29" s="295"/>
      <c r="C29" s="295"/>
      <c r="D29" s="184"/>
      <c r="E29" s="71"/>
      <c r="F29" s="138"/>
      <c r="G29" s="314"/>
      <c r="H29" s="290"/>
      <c r="I29" s="569"/>
      <c r="J29" s="570"/>
    </row>
    <row r="30" spans="1:10" ht="21" customHeight="1">
      <c r="A30" s="294"/>
      <c r="B30" s="295"/>
      <c r="C30" s="295"/>
      <c r="D30" s="184"/>
      <c r="E30" s="71"/>
      <c r="F30" s="138"/>
      <c r="G30" s="314"/>
      <c r="H30" s="290"/>
      <c r="I30" s="569"/>
      <c r="J30" s="570"/>
    </row>
    <row r="31" spans="1:10" ht="21" customHeight="1">
      <c r="A31" s="294"/>
      <c r="B31" s="295"/>
      <c r="C31" s="295"/>
      <c r="D31" s="184"/>
      <c r="E31" s="71"/>
      <c r="F31" s="138"/>
      <c r="G31" s="314"/>
      <c r="H31" s="290"/>
      <c r="I31" s="569"/>
      <c r="J31" s="570"/>
    </row>
    <row r="32" spans="1:10" ht="21" customHeight="1">
      <c r="A32" s="294"/>
      <c r="B32" s="295"/>
      <c r="C32" s="295"/>
      <c r="D32" s="184"/>
      <c r="E32" s="71"/>
      <c r="F32" s="138"/>
      <c r="G32" s="314"/>
      <c r="H32" s="290"/>
      <c r="I32" s="569"/>
      <c r="J32" s="570"/>
    </row>
    <row r="33" spans="1:10" ht="21" customHeight="1">
      <c r="A33" s="294"/>
      <c r="B33" s="295"/>
      <c r="C33" s="295"/>
      <c r="D33" s="184"/>
      <c r="E33" s="71"/>
      <c r="F33" s="138"/>
      <c r="G33" s="314"/>
      <c r="H33" s="290"/>
      <c r="I33" s="569"/>
      <c r="J33" s="570"/>
    </row>
    <row r="34" spans="1:10" ht="21" customHeight="1">
      <c r="A34" s="294"/>
      <c r="B34" s="295"/>
      <c r="C34" s="295"/>
      <c r="D34" s="184"/>
      <c r="E34" s="71"/>
      <c r="F34" s="138"/>
      <c r="G34" s="314"/>
      <c r="H34" s="290"/>
      <c r="I34" s="569"/>
      <c r="J34" s="570"/>
    </row>
    <row r="35" spans="1:10" ht="21" customHeight="1">
      <c r="A35" s="294"/>
      <c r="B35" s="295"/>
      <c r="C35" s="295"/>
      <c r="D35" s="184"/>
      <c r="E35" s="71"/>
      <c r="F35" s="138"/>
      <c r="G35" s="314"/>
      <c r="H35" s="290"/>
      <c r="I35" s="569"/>
      <c r="J35" s="570"/>
    </row>
    <row r="36" spans="1:10" ht="21" customHeight="1">
      <c r="A36" s="294"/>
      <c r="B36" s="295"/>
      <c r="C36" s="295"/>
      <c r="D36" s="184"/>
      <c r="E36" s="71"/>
      <c r="F36" s="138"/>
      <c r="G36" s="314"/>
      <c r="H36" s="290"/>
      <c r="I36" s="569"/>
      <c r="J36" s="570"/>
    </row>
    <row r="37" spans="1:10" ht="21" customHeight="1">
      <c r="A37" s="294"/>
      <c r="B37" s="295"/>
      <c r="C37" s="295"/>
      <c r="D37" s="184"/>
      <c r="E37" s="71"/>
      <c r="F37" s="138"/>
      <c r="G37" s="314"/>
      <c r="H37" s="290"/>
      <c r="I37" s="569"/>
      <c r="J37" s="570"/>
    </row>
    <row r="38" spans="1:10" ht="21" customHeight="1">
      <c r="A38" s="294"/>
      <c r="B38" s="295"/>
      <c r="C38" s="295"/>
      <c r="D38" s="184"/>
      <c r="E38" s="71"/>
      <c r="F38" s="138"/>
      <c r="G38" s="314"/>
      <c r="H38" s="290"/>
      <c r="I38" s="569"/>
      <c r="J38" s="570"/>
    </row>
    <row r="39" spans="1:10" ht="21" customHeight="1">
      <c r="A39" s="294"/>
      <c r="B39" s="295"/>
      <c r="C39" s="295"/>
      <c r="D39" s="184"/>
      <c r="E39" s="71"/>
      <c r="F39" s="138"/>
      <c r="G39" s="314"/>
      <c r="H39" s="290"/>
      <c r="I39" s="569"/>
      <c r="J39" s="570"/>
    </row>
    <row r="40" spans="1:10" ht="21" customHeight="1">
      <c r="A40" s="294"/>
      <c r="B40" s="295"/>
      <c r="C40" s="295"/>
      <c r="D40" s="184"/>
      <c r="E40" s="71"/>
      <c r="F40" s="138"/>
      <c r="G40" s="314"/>
      <c r="H40" s="290"/>
      <c r="I40" s="569"/>
      <c r="J40" s="570"/>
    </row>
    <row r="41" spans="1:10" ht="21" customHeight="1">
      <c r="A41" s="294"/>
      <c r="B41" s="295"/>
      <c r="C41" s="295"/>
      <c r="D41" s="184"/>
      <c r="E41" s="71"/>
      <c r="F41" s="138"/>
      <c r="G41" s="314"/>
      <c r="H41" s="290"/>
      <c r="I41" s="569"/>
      <c r="J41" s="570"/>
    </row>
    <row r="42" spans="1:10" ht="21" customHeight="1">
      <c r="A42" s="294"/>
      <c r="B42" s="295"/>
      <c r="C42" s="295"/>
      <c r="D42" s="184"/>
      <c r="E42" s="71"/>
      <c r="F42" s="138"/>
      <c r="G42" s="314"/>
      <c r="H42" s="290"/>
      <c r="I42" s="569"/>
      <c r="J42" s="570"/>
    </row>
    <row r="43" spans="1:10" ht="21" customHeight="1">
      <c r="A43" s="294"/>
      <c r="B43" s="295"/>
      <c r="C43" s="295"/>
      <c r="D43" s="184"/>
      <c r="E43" s="71"/>
      <c r="F43" s="138"/>
      <c r="G43" s="314"/>
      <c r="H43" s="290"/>
      <c r="I43" s="569"/>
      <c r="J43" s="570"/>
    </row>
    <row r="44" spans="1:10" ht="21" customHeight="1">
      <c r="A44" s="294"/>
      <c r="B44" s="295"/>
      <c r="C44" s="295"/>
      <c r="D44" s="184"/>
      <c r="E44" s="71"/>
      <c r="F44" s="138"/>
      <c r="G44" s="314"/>
      <c r="H44" s="290"/>
      <c r="I44" s="569"/>
      <c r="J44" s="570"/>
    </row>
    <row r="45" spans="1:10" ht="21" customHeight="1">
      <c r="A45" s="294"/>
      <c r="B45" s="295"/>
      <c r="C45" s="295"/>
      <c r="D45" s="184"/>
      <c r="E45" s="71"/>
      <c r="F45" s="138"/>
      <c r="G45" s="314"/>
      <c r="H45" s="290"/>
      <c r="I45" s="569"/>
      <c r="J45" s="570"/>
    </row>
    <row r="46" spans="1:10" ht="21" customHeight="1">
      <c r="A46" s="296"/>
      <c r="B46" s="297"/>
      <c r="C46" s="297"/>
      <c r="D46" s="193"/>
      <c r="E46" s="73"/>
      <c r="F46" s="174"/>
      <c r="G46" s="316"/>
      <c r="H46" s="291"/>
      <c r="I46" s="569"/>
      <c r="J46" s="570"/>
    </row>
    <row r="47" spans="1:10" ht="21" customHeight="1">
      <c r="A47" s="535"/>
      <c r="B47" s="536"/>
      <c r="C47" s="536"/>
      <c r="D47" s="194"/>
      <c r="E47" s="198"/>
      <c r="F47" s="173"/>
      <c r="G47" s="317"/>
      <c r="H47" s="318"/>
      <c r="I47" s="571"/>
      <c r="J47" s="572"/>
    </row>
    <row r="48" spans="1:10" s="15" customFormat="1" ht="21" customHeight="1">
      <c r="A48" s="17"/>
      <c r="B48" s="75"/>
      <c r="C48" s="75"/>
      <c r="D48" s="185"/>
      <c r="E48" s="8" t="str">
        <f>CONCATENATE(FIXED(COUNTA(E5:E47),0,0),"　店")</f>
        <v>23　店</v>
      </c>
      <c r="F48" s="11">
        <f>SUM(F5:F47)</f>
        <v>79800</v>
      </c>
      <c r="G48" s="11">
        <f>SUM(G5:G47)</f>
        <v>0</v>
      </c>
      <c r="H48" s="7">
        <f>SUM(H5:H47)</f>
        <v>51500</v>
      </c>
      <c r="I48" s="549"/>
      <c r="J48" s="550"/>
    </row>
    <row r="49" spans="1:10" s="15" customFormat="1" ht="21" customHeight="1">
      <c r="A49" s="475" t="s">
        <v>1576</v>
      </c>
      <c r="B49" s="1"/>
      <c r="C49" s="1"/>
      <c r="D49" s="203"/>
      <c r="E49" s="2"/>
      <c r="F49" s="2"/>
      <c r="G49" s="2"/>
      <c r="H49" s="14"/>
      <c r="J49" s="548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22" sqref="F22:H36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186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SUM(A23,A6)</f>
        <v>0</v>
      </c>
    </row>
    <row r="3" spans="4:8" ht="24.75" customHeight="1">
      <c r="D3" s="202"/>
      <c r="E3" s="664"/>
      <c r="F3" s="664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533" t="s">
        <v>30</v>
      </c>
      <c r="B5" s="534"/>
      <c r="C5" s="534"/>
      <c r="D5" s="183" t="s">
        <v>323</v>
      </c>
      <c r="E5" s="70" t="s">
        <v>1455</v>
      </c>
      <c r="F5" s="137">
        <v>5150</v>
      </c>
      <c r="G5" s="313"/>
      <c r="H5" s="298">
        <v>3750</v>
      </c>
      <c r="I5" s="573" t="s">
        <v>1572</v>
      </c>
      <c r="J5" s="574" t="s">
        <v>1572</v>
      </c>
    </row>
    <row r="6" spans="1:10" ht="21" customHeight="1">
      <c r="A6" s="537">
        <f>SUM(G20)</f>
        <v>0</v>
      </c>
      <c r="B6" s="99" t="s">
        <v>100</v>
      </c>
      <c r="C6" s="99">
        <f>SUM(F20)</f>
        <v>21100</v>
      </c>
      <c r="D6" s="184" t="s">
        <v>324</v>
      </c>
      <c r="E6" s="71" t="s">
        <v>997</v>
      </c>
      <c r="F6" s="138">
        <v>2000</v>
      </c>
      <c r="G6" s="314"/>
      <c r="H6" s="290">
        <v>1250</v>
      </c>
      <c r="I6" s="567" t="s">
        <v>1572</v>
      </c>
      <c r="J6" s="568" t="s">
        <v>1572</v>
      </c>
    </row>
    <row r="7" spans="1:10" ht="21" customHeight="1">
      <c r="A7" s="294"/>
      <c r="B7" s="295"/>
      <c r="C7" s="295"/>
      <c r="D7" s="184" t="s">
        <v>325</v>
      </c>
      <c r="E7" s="71" t="s">
        <v>1514</v>
      </c>
      <c r="F7" s="138">
        <v>1900</v>
      </c>
      <c r="G7" s="314"/>
      <c r="H7" s="290">
        <v>1150</v>
      </c>
      <c r="I7" s="567" t="s">
        <v>1572</v>
      </c>
      <c r="J7" s="568" t="s">
        <v>1572</v>
      </c>
    </row>
    <row r="8" spans="1:10" ht="21" customHeight="1">
      <c r="A8" s="294"/>
      <c r="B8" s="295"/>
      <c r="C8" s="295"/>
      <c r="D8" s="184" t="s">
        <v>326</v>
      </c>
      <c r="E8" s="71" t="s">
        <v>1515</v>
      </c>
      <c r="F8" s="138">
        <v>3950</v>
      </c>
      <c r="G8" s="314"/>
      <c r="H8" s="290">
        <v>2450</v>
      </c>
      <c r="I8" s="567" t="s">
        <v>1572</v>
      </c>
      <c r="J8" s="568" t="s">
        <v>1572</v>
      </c>
    </row>
    <row r="9" spans="1:10" ht="21" customHeight="1">
      <c r="A9" s="294"/>
      <c r="B9" s="295"/>
      <c r="C9" s="295"/>
      <c r="D9" s="184" t="s">
        <v>327</v>
      </c>
      <c r="E9" s="71" t="s">
        <v>1493</v>
      </c>
      <c r="F9" s="138">
        <v>2650</v>
      </c>
      <c r="G9" s="314"/>
      <c r="H9" s="290">
        <v>1500</v>
      </c>
      <c r="I9" s="567" t="s">
        <v>1572</v>
      </c>
      <c r="J9" s="568" t="s">
        <v>1572</v>
      </c>
    </row>
    <row r="10" spans="1:10" ht="21" customHeight="1">
      <c r="A10" s="294"/>
      <c r="B10" s="295"/>
      <c r="C10" s="295"/>
      <c r="D10" s="184" t="s">
        <v>328</v>
      </c>
      <c r="E10" s="71" t="s">
        <v>1494</v>
      </c>
      <c r="F10" s="138">
        <v>3800</v>
      </c>
      <c r="G10" s="314"/>
      <c r="H10" s="290">
        <v>2250</v>
      </c>
      <c r="I10" s="567" t="s">
        <v>1572</v>
      </c>
      <c r="J10" s="568" t="s">
        <v>1572</v>
      </c>
    </row>
    <row r="11" spans="1:10" ht="21" customHeight="1">
      <c r="A11" s="294"/>
      <c r="B11" s="295"/>
      <c r="C11" s="295"/>
      <c r="D11" s="184" t="s">
        <v>329</v>
      </c>
      <c r="E11" s="71" t="s">
        <v>1516</v>
      </c>
      <c r="F11" s="138">
        <v>1650</v>
      </c>
      <c r="G11" s="314"/>
      <c r="H11" s="290">
        <v>1050</v>
      </c>
      <c r="I11" s="567" t="s">
        <v>1572</v>
      </c>
      <c r="J11" s="568" t="s">
        <v>1572</v>
      </c>
    </row>
    <row r="12" spans="1:10" ht="21" customHeight="1">
      <c r="A12" s="294"/>
      <c r="B12" s="295"/>
      <c r="C12" s="295"/>
      <c r="D12" s="184"/>
      <c r="E12" s="71"/>
      <c r="F12" s="138"/>
      <c r="G12" s="314"/>
      <c r="H12" s="290"/>
      <c r="I12" s="569"/>
      <c r="J12" s="570"/>
    </row>
    <row r="13" spans="1:10" ht="21" customHeight="1">
      <c r="A13" s="294"/>
      <c r="B13" s="295"/>
      <c r="C13" s="295"/>
      <c r="D13" s="184"/>
      <c r="E13" s="71"/>
      <c r="F13" s="138"/>
      <c r="G13" s="314"/>
      <c r="H13" s="290"/>
      <c r="I13" s="569"/>
      <c r="J13" s="570"/>
    </row>
    <row r="14" spans="1:10" ht="21" customHeight="1">
      <c r="A14" s="294"/>
      <c r="B14" s="295"/>
      <c r="C14" s="295"/>
      <c r="D14" s="184"/>
      <c r="E14" s="71"/>
      <c r="F14" s="138"/>
      <c r="G14" s="314"/>
      <c r="H14" s="290"/>
      <c r="I14" s="569"/>
      <c r="J14" s="570"/>
    </row>
    <row r="15" spans="1:10" ht="21" customHeight="1">
      <c r="A15" s="294"/>
      <c r="B15" s="295"/>
      <c r="C15" s="295"/>
      <c r="D15" s="184"/>
      <c r="E15" s="71"/>
      <c r="F15" s="138"/>
      <c r="G15" s="314"/>
      <c r="H15" s="290"/>
      <c r="I15" s="569"/>
      <c r="J15" s="570"/>
    </row>
    <row r="16" spans="1:10" ht="21" customHeight="1">
      <c r="A16" s="294"/>
      <c r="B16" s="295"/>
      <c r="C16" s="295"/>
      <c r="D16" s="184"/>
      <c r="E16" s="71"/>
      <c r="F16" s="138"/>
      <c r="G16" s="314"/>
      <c r="H16" s="290"/>
      <c r="I16" s="569"/>
      <c r="J16" s="570"/>
    </row>
    <row r="17" spans="1:10" ht="21" customHeight="1">
      <c r="A17" s="294"/>
      <c r="B17" s="295"/>
      <c r="C17" s="295"/>
      <c r="D17" s="184"/>
      <c r="E17" s="71"/>
      <c r="F17" s="138"/>
      <c r="G17" s="314"/>
      <c r="H17" s="290"/>
      <c r="I17" s="569"/>
      <c r="J17" s="570"/>
    </row>
    <row r="18" spans="1:10" ht="21" customHeight="1">
      <c r="A18" s="294"/>
      <c r="B18" s="295"/>
      <c r="C18" s="295"/>
      <c r="D18" s="189"/>
      <c r="E18" s="71"/>
      <c r="F18" s="4"/>
      <c r="G18" s="119"/>
      <c r="H18" s="290"/>
      <c r="I18" s="569"/>
      <c r="J18" s="570"/>
    </row>
    <row r="19" spans="1:10" ht="21" customHeight="1">
      <c r="A19" s="294"/>
      <c r="B19" s="295"/>
      <c r="C19" s="295"/>
      <c r="D19" s="189"/>
      <c r="E19" s="3"/>
      <c r="F19" s="4"/>
      <c r="G19" s="119"/>
      <c r="H19" s="290"/>
      <c r="I19" s="571"/>
      <c r="J19" s="572"/>
    </row>
    <row r="20" spans="1:10" s="15" customFormat="1" ht="21" customHeight="1">
      <c r="A20" s="527"/>
      <c r="B20" s="528"/>
      <c r="C20" s="528"/>
      <c r="D20" s="185"/>
      <c r="E20" s="8" t="str">
        <f>CONCATENATE(FIXED(COUNTA(E5:E19),0,0),"　店")</f>
        <v>7　店</v>
      </c>
      <c r="F20" s="10">
        <f>SUM(F5:F19)</f>
        <v>21100</v>
      </c>
      <c r="G20" s="10">
        <f>SUM(G5:G19)</f>
        <v>0</v>
      </c>
      <c r="H20" s="9">
        <f>SUM(H5:H19)</f>
        <v>13400</v>
      </c>
      <c r="I20" s="549"/>
      <c r="J20" s="550"/>
    </row>
    <row r="21" spans="1:10" s="15" customFormat="1" ht="21" customHeight="1">
      <c r="A21" s="296"/>
      <c r="B21" s="297"/>
      <c r="C21" s="297"/>
      <c r="D21" s="191"/>
      <c r="E21" s="5"/>
      <c r="F21" s="6"/>
      <c r="G21" s="6"/>
      <c r="H21" s="291"/>
      <c r="I21" s="549"/>
      <c r="J21" s="550"/>
    </row>
    <row r="22" spans="1:10" ht="21" customHeight="1">
      <c r="A22" s="533" t="s">
        <v>31</v>
      </c>
      <c r="B22" s="534"/>
      <c r="C22" s="534"/>
      <c r="D22" s="183" t="s">
        <v>330</v>
      </c>
      <c r="E22" s="70" t="s">
        <v>1490</v>
      </c>
      <c r="F22" s="137">
        <v>4500</v>
      </c>
      <c r="G22" s="313"/>
      <c r="H22" s="298">
        <v>2600</v>
      </c>
      <c r="I22" s="573" t="s">
        <v>1572</v>
      </c>
      <c r="J22" s="574" t="s">
        <v>1572</v>
      </c>
    </row>
    <row r="23" spans="1:10" ht="21" customHeight="1">
      <c r="A23" s="537">
        <f>SUM(G48)</f>
        <v>0</v>
      </c>
      <c r="B23" s="99" t="s">
        <v>101</v>
      </c>
      <c r="C23" s="99">
        <f>SUM(F48)</f>
        <v>51800</v>
      </c>
      <c r="D23" s="184" t="s">
        <v>331</v>
      </c>
      <c r="E23" s="71" t="s">
        <v>1491</v>
      </c>
      <c r="F23" s="138">
        <v>4950</v>
      </c>
      <c r="G23" s="314"/>
      <c r="H23" s="290">
        <v>2450</v>
      </c>
      <c r="I23" s="567" t="s">
        <v>1572</v>
      </c>
      <c r="J23" s="568" t="s">
        <v>1572</v>
      </c>
    </row>
    <row r="24" spans="1:10" ht="21" customHeight="1">
      <c r="A24" s="537"/>
      <c r="B24" s="99"/>
      <c r="C24" s="99"/>
      <c r="D24" s="184" t="s">
        <v>332</v>
      </c>
      <c r="E24" s="71" t="s">
        <v>1492</v>
      </c>
      <c r="F24" s="138">
        <v>3050</v>
      </c>
      <c r="G24" s="314"/>
      <c r="H24" s="290">
        <v>1900</v>
      </c>
      <c r="I24" s="567" t="s">
        <v>1572</v>
      </c>
      <c r="J24" s="568" t="s">
        <v>1572</v>
      </c>
    </row>
    <row r="25" spans="1:10" ht="21" customHeight="1">
      <c r="A25" s="294"/>
      <c r="B25" s="295"/>
      <c r="C25" s="295"/>
      <c r="D25" s="184" t="s">
        <v>333</v>
      </c>
      <c r="E25" s="71" t="s">
        <v>895</v>
      </c>
      <c r="F25" s="138">
        <v>3850</v>
      </c>
      <c r="G25" s="314"/>
      <c r="H25" s="290">
        <v>2100</v>
      </c>
      <c r="I25" s="567" t="s">
        <v>1572</v>
      </c>
      <c r="J25" s="568" t="s">
        <v>1572</v>
      </c>
    </row>
    <row r="26" spans="1:10" ht="21" customHeight="1">
      <c r="A26" s="294"/>
      <c r="B26" s="295"/>
      <c r="C26" s="295"/>
      <c r="D26" s="184" t="s">
        <v>334</v>
      </c>
      <c r="E26" s="71" t="s">
        <v>1438</v>
      </c>
      <c r="F26" s="138">
        <v>2950</v>
      </c>
      <c r="G26" s="314"/>
      <c r="H26" s="290">
        <v>1650</v>
      </c>
      <c r="I26" s="567" t="s">
        <v>1572</v>
      </c>
      <c r="J26" s="568" t="s">
        <v>1572</v>
      </c>
    </row>
    <row r="27" spans="1:10" ht="21" customHeight="1">
      <c r="A27" s="294"/>
      <c r="B27" s="295"/>
      <c r="C27" s="295"/>
      <c r="D27" s="184" t="s">
        <v>335</v>
      </c>
      <c r="E27" s="71" t="s">
        <v>998</v>
      </c>
      <c r="F27" s="138">
        <v>5350</v>
      </c>
      <c r="G27" s="314"/>
      <c r="H27" s="290">
        <v>2350</v>
      </c>
      <c r="I27" s="567" t="s">
        <v>1572</v>
      </c>
      <c r="J27" s="568" t="s">
        <v>1572</v>
      </c>
    </row>
    <row r="28" spans="1:10" ht="21" customHeight="1">
      <c r="A28" s="537"/>
      <c r="B28" s="99"/>
      <c r="C28" s="99"/>
      <c r="D28" s="184" t="s">
        <v>336</v>
      </c>
      <c r="E28" s="71" t="s">
        <v>999</v>
      </c>
      <c r="F28" s="138">
        <v>3300</v>
      </c>
      <c r="G28" s="314"/>
      <c r="H28" s="290">
        <v>1650</v>
      </c>
      <c r="I28" s="567" t="s">
        <v>1572</v>
      </c>
      <c r="J28" s="568" t="s">
        <v>1572</v>
      </c>
    </row>
    <row r="29" spans="1:10" ht="21" customHeight="1">
      <c r="A29" s="294"/>
      <c r="B29" s="295"/>
      <c r="C29" s="295"/>
      <c r="D29" s="184" t="s">
        <v>337</v>
      </c>
      <c r="E29" s="71" t="s">
        <v>1000</v>
      </c>
      <c r="F29" s="138">
        <v>2600</v>
      </c>
      <c r="G29" s="314"/>
      <c r="H29" s="290">
        <v>1450</v>
      </c>
      <c r="I29" s="567" t="s">
        <v>1572</v>
      </c>
      <c r="J29" s="568" t="s">
        <v>1572</v>
      </c>
    </row>
    <row r="30" spans="1:10" ht="21" customHeight="1">
      <c r="A30" s="294"/>
      <c r="B30" s="295"/>
      <c r="C30" s="295"/>
      <c r="D30" s="184" t="s">
        <v>338</v>
      </c>
      <c r="E30" s="71" t="s">
        <v>1001</v>
      </c>
      <c r="F30" s="138">
        <v>2800</v>
      </c>
      <c r="G30" s="314"/>
      <c r="H30" s="290">
        <v>1500</v>
      </c>
      <c r="I30" s="567" t="s">
        <v>1572</v>
      </c>
      <c r="J30" s="568" t="s">
        <v>1572</v>
      </c>
    </row>
    <row r="31" spans="1:10" ht="21" customHeight="1">
      <c r="A31" s="294"/>
      <c r="B31" s="295"/>
      <c r="C31" s="295"/>
      <c r="D31" s="184" t="s">
        <v>339</v>
      </c>
      <c r="E31" s="71" t="s">
        <v>896</v>
      </c>
      <c r="F31" s="138">
        <v>1850</v>
      </c>
      <c r="G31" s="314"/>
      <c r="H31" s="290">
        <v>1150</v>
      </c>
      <c r="I31" s="567" t="s">
        <v>1572</v>
      </c>
      <c r="J31" s="568" t="s">
        <v>1572</v>
      </c>
    </row>
    <row r="32" spans="1:10" ht="21" customHeight="1">
      <c r="A32" s="294"/>
      <c r="B32" s="295"/>
      <c r="C32" s="295"/>
      <c r="D32" s="184" t="s">
        <v>340</v>
      </c>
      <c r="E32" s="71" t="s">
        <v>1002</v>
      </c>
      <c r="F32" s="138">
        <v>2600</v>
      </c>
      <c r="G32" s="314"/>
      <c r="H32" s="290">
        <v>1250</v>
      </c>
      <c r="I32" s="567" t="s">
        <v>1572</v>
      </c>
      <c r="J32" s="568" t="s">
        <v>1572</v>
      </c>
    </row>
    <row r="33" spans="1:10" ht="21" customHeight="1">
      <c r="A33" s="294"/>
      <c r="B33" s="295"/>
      <c r="C33" s="295"/>
      <c r="D33" s="184" t="s">
        <v>341</v>
      </c>
      <c r="E33" s="71" t="s">
        <v>1003</v>
      </c>
      <c r="F33" s="138">
        <v>2350</v>
      </c>
      <c r="G33" s="314"/>
      <c r="H33" s="290">
        <v>1150</v>
      </c>
      <c r="I33" s="567" t="s">
        <v>1572</v>
      </c>
      <c r="J33" s="568" t="s">
        <v>1572</v>
      </c>
    </row>
    <row r="34" spans="1:10" ht="21" customHeight="1">
      <c r="A34" s="294"/>
      <c r="B34" s="295"/>
      <c r="C34" s="295"/>
      <c r="D34" s="184" t="s">
        <v>342</v>
      </c>
      <c r="E34" s="71" t="s">
        <v>1004</v>
      </c>
      <c r="F34" s="138">
        <v>8150</v>
      </c>
      <c r="G34" s="314"/>
      <c r="H34" s="290">
        <v>4600</v>
      </c>
      <c r="I34" s="567" t="s">
        <v>1572</v>
      </c>
      <c r="J34" s="568" t="s">
        <v>1572</v>
      </c>
    </row>
    <row r="35" spans="1:10" ht="21" customHeight="1">
      <c r="A35" s="294"/>
      <c r="B35" s="295"/>
      <c r="C35" s="295"/>
      <c r="D35" s="184" t="s">
        <v>343</v>
      </c>
      <c r="E35" s="71" t="s">
        <v>1230</v>
      </c>
      <c r="F35" s="138">
        <v>1450</v>
      </c>
      <c r="G35" s="314"/>
      <c r="H35" s="290">
        <v>1050</v>
      </c>
      <c r="I35" s="567" t="s">
        <v>1572</v>
      </c>
      <c r="J35" s="568" t="s">
        <v>1572</v>
      </c>
    </row>
    <row r="36" spans="1:10" ht="21" customHeight="1">
      <c r="A36" s="294"/>
      <c r="B36" s="295"/>
      <c r="C36" s="295"/>
      <c r="D36" s="184" t="s">
        <v>344</v>
      </c>
      <c r="E36" s="71" t="s">
        <v>1005</v>
      </c>
      <c r="F36" s="138">
        <v>2050</v>
      </c>
      <c r="G36" s="314"/>
      <c r="H36" s="290">
        <v>1250</v>
      </c>
      <c r="I36" s="567" t="s">
        <v>1572</v>
      </c>
      <c r="J36" s="568" t="s">
        <v>1572</v>
      </c>
    </row>
    <row r="37" spans="1:10" ht="21" customHeight="1">
      <c r="A37" s="294"/>
      <c r="B37" s="295"/>
      <c r="C37" s="295"/>
      <c r="D37" s="190"/>
      <c r="E37" s="71"/>
      <c r="F37" s="4"/>
      <c r="G37" s="119"/>
      <c r="H37" s="290"/>
      <c r="I37" s="569"/>
      <c r="J37" s="570"/>
    </row>
    <row r="38" spans="1:10" ht="21" customHeight="1">
      <c r="A38" s="294"/>
      <c r="B38" s="295"/>
      <c r="C38" s="295"/>
      <c r="D38" s="189"/>
      <c r="E38" s="3"/>
      <c r="F38" s="4"/>
      <c r="G38" s="119"/>
      <c r="H38" s="290"/>
      <c r="I38" s="569"/>
      <c r="J38" s="570"/>
    </row>
    <row r="39" spans="1:10" ht="21" customHeight="1">
      <c r="A39" s="294"/>
      <c r="B39" s="295"/>
      <c r="C39" s="295"/>
      <c r="D39" s="189"/>
      <c r="E39" s="3"/>
      <c r="F39" s="4"/>
      <c r="G39" s="119"/>
      <c r="H39" s="290"/>
      <c r="I39" s="569"/>
      <c r="J39" s="570"/>
    </row>
    <row r="40" spans="1:10" ht="21" customHeight="1">
      <c r="A40" s="294"/>
      <c r="B40" s="295"/>
      <c r="C40" s="295"/>
      <c r="D40" s="189"/>
      <c r="E40" s="3"/>
      <c r="F40" s="4"/>
      <c r="G40" s="119"/>
      <c r="H40" s="290"/>
      <c r="I40" s="569"/>
      <c r="J40" s="570"/>
    </row>
    <row r="41" spans="1:10" ht="21" customHeight="1">
      <c r="A41" s="294"/>
      <c r="B41" s="295"/>
      <c r="C41" s="295"/>
      <c r="D41" s="189"/>
      <c r="E41" s="3"/>
      <c r="F41" s="4"/>
      <c r="G41" s="119"/>
      <c r="H41" s="290"/>
      <c r="I41" s="569"/>
      <c r="J41" s="570"/>
    </row>
    <row r="42" spans="1:10" ht="21" customHeight="1">
      <c r="A42" s="294"/>
      <c r="B42" s="295"/>
      <c r="C42" s="295"/>
      <c r="D42" s="189"/>
      <c r="E42" s="3"/>
      <c r="F42" s="4"/>
      <c r="G42" s="119"/>
      <c r="H42" s="290"/>
      <c r="I42" s="569"/>
      <c r="J42" s="570"/>
    </row>
    <row r="43" spans="1:10" ht="21" customHeight="1">
      <c r="A43" s="294"/>
      <c r="B43" s="295"/>
      <c r="C43" s="295"/>
      <c r="D43" s="189"/>
      <c r="E43" s="3"/>
      <c r="F43" s="4"/>
      <c r="G43" s="119"/>
      <c r="H43" s="290"/>
      <c r="I43" s="569"/>
      <c r="J43" s="570"/>
    </row>
    <row r="44" spans="1:10" ht="21" customHeight="1">
      <c r="A44" s="294"/>
      <c r="B44" s="295"/>
      <c r="C44" s="295"/>
      <c r="D44" s="189"/>
      <c r="E44" s="3"/>
      <c r="F44" s="4"/>
      <c r="G44" s="119"/>
      <c r="H44" s="290"/>
      <c r="I44" s="569"/>
      <c r="J44" s="570"/>
    </row>
    <row r="45" spans="1:10" ht="21" customHeight="1">
      <c r="A45" s="294"/>
      <c r="B45" s="295"/>
      <c r="C45" s="295"/>
      <c r="D45" s="189"/>
      <c r="E45" s="3"/>
      <c r="F45" s="4"/>
      <c r="G45" s="119"/>
      <c r="H45" s="290"/>
      <c r="I45" s="569"/>
      <c r="J45" s="570"/>
    </row>
    <row r="46" spans="1:10" ht="21" customHeight="1">
      <c r="A46" s="296"/>
      <c r="B46" s="297"/>
      <c r="C46" s="297"/>
      <c r="D46" s="191"/>
      <c r="E46" s="5"/>
      <c r="F46" s="6"/>
      <c r="G46" s="120"/>
      <c r="H46" s="291"/>
      <c r="I46" s="569"/>
      <c r="J46" s="570"/>
    </row>
    <row r="47" spans="1:10" ht="21" customHeight="1">
      <c r="A47" s="296"/>
      <c r="B47" s="297"/>
      <c r="C47" s="297"/>
      <c r="D47" s="191"/>
      <c r="E47" s="5"/>
      <c r="F47" s="6"/>
      <c r="G47" s="120"/>
      <c r="H47" s="291"/>
      <c r="I47" s="571"/>
      <c r="J47" s="572"/>
    </row>
    <row r="48" spans="1:10" s="15" customFormat="1" ht="21" customHeight="1">
      <c r="A48" s="17"/>
      <c r="B48" s="75"/>
      <c r="C48" s="75"/>
      <c r="D48" s="192"/>
      <c r="E48" s="8" t="str">
        <f>CONCATENATE(FIXED(COUNTA(E22:E47),0,0),"　店")</f>
        <v>15　店</v>
      </c>
      <c r="F48" s="11">
        <f>SUM(F22:F47)</f>
        <v>51800</v>
      </c>
      <c r="G48" s="11">
        <f>SUM(G22:G47)</f>
        <v>0</v>
      </c>
      <c r="H48" s="260">
        <f>SUM(H22:H47)</f>
        <v>28100</v>
      </c>
      <c r="I48" s="549"/>
      <c r="J48" s="550"/>
    </row>
    <row r="49" spans="1:10" s="15" customFormat="1" ht="21" customHeight="1">
      <c r="A49" s="475" t="s">
        <v>1576</v>
      </c>
      <c r="B49" s="1"/>
      <c r="C49" s="1"/>
      <c r="D49" s="203"/>
      <c r="E49" s="2"/>
      <c r="F49" s="2"/>
      <c r="G49" s="2"/>
      <c r="H49" s="14"/>
      <c r="J49" s="548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19 H21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19 G22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49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33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SUM(A6)</f>
        <v>0</v>
      </c>
    </row>
    <row r="3" spans="5:8" ht="24.75" customHeight="1">
      <c r="E3" s="664"/>
      <c r="F3" s="664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1" t="s">
        <v>1570</v>
      </c>
      <c r="J4" s="552" t="s">
        <v>1571</v>
      </c>
    </row>
    <row r="5" spans="1:10" ht="21" customHeight="1">
      <c r="A5" s="533" t="s">
        <v>32</v>
      </c>
      <c r="B5" s="534"/>
      <c r="C5" s="534"/>
      <c r="D5" s="183" t="s">
        <v>345</v>
      </c>
      <c r="E5" s="74" t="s">
        <v>985</v>
      </c>
      <c r="F5" s="137">
        <v>4050</v>
      </c>
      <c r="G5" s="313"/>
      <c r="H5" s="298">
        <v>2350</v>
      </c>
      <c r="I5" s="573" t="s">
        <v>1572</v>
      </c>
      <c r="J5" s="574" t="s">
        <v>1572</v>
      </c>
    </row>
    <row r="6" spans="1:10" ht="21" customHeight="1">
      <c r="A6" s="537">
        <f>SUM(G48)</f>
        <v>0</v>
      </c>
      <c r="B6" s="539" t="s">
        <v>100</v>
      </c>
      <c r="C6" s="99">
        <f>SUM(F48)</f>
        <v>87100</v>
      </c>
      <c r="D6" s="184" t="s">
        <v>346</v>
      </c>
      <c r="E6" s="72" t="s">
        <v>1517</v>
      </c>
      <c r="F6" s="138">
        <v>3550</v>
      </c>
      <c r="G6" s="314"/>
      <c r="H6" s="290">
        <v>2100</v>
      </c>
      <c r="I6" s="567" t="s">
        <v>1572</v>
      </c>
      <c r="J6" s="568" t="s">
        <v>1572</v>
      </c>
    </row>
    <row r="7" spans="1:10" ht="21" customHeight="1">
      <c r="A7" s="294"/>
      <c r="B7" s="295"/>
      <c r="C7" s="295"/>
      <c r="D7" s="184" t="s">
        <v>347</v>
      </c>
      <c r="E7" s="72" t="s">
        <v>1518</v>
      </c>
      <c r="F7" s="138">
        <v>2500</v>
      </c>
      <c r="G7" s="314"/>
      <c r="H7" s="290">
        <v>1250</v>
      </c>
      <c r="I7" s="567" t="s">
        <v>1572</v>
      </c>
      <c r="J7" s="568" t="s">
        <v>1572</v>
      </c>
    </row>
    <row r="8" spans="1:10" ht="21" customHeight="1">
      <c r="A8" s="294"/>
      <c r="B8" s="295"/>
      <c r="C8" s="295"/>
      <c r="D8" s="184" t="s">
        <v>348</v>
      </c>
      <c r="E8" s="72" t="s">
        <v>1519</v>
      </c>
      <c r="F8" s="138">
        <v>2300</v>
      </c>
      <c r="G8" s="314"/>
      <c r="H8" s="290">
        <v>1250</v>
      </c>
      <c r="I8" s="567" t="s">
        <v>1572</v>
      </c>
      <c r="J8" s="568" t="s">
        <v>1572</v>
      </c>
    </row>
    <row r="9" spans="1:10" ht="21" customHeight="1">
      <c r="A9" s="294"/>
      <c r="B9" s="295"/>
      <c r="C9" s="295"/>
      <c r="D9" s="184" t="s">
        <v>349</v>
      </c>
      <c r="E9" s="72" t="s">
        <v>986</v>
      </c>
      <c r="F9" s="138">
        <v>4200</v>
      </c>
      <c r="G9" s="314"/>
      <c r="H9" s="290">
        <v>2550</v>
      </c>
      <c r="I9" s="567" t="s">
        <v>1572</v>
      </c>
      <c r="J9" s="568" t="s">
        <v>1572</v>
      </c>
    </row>
    <row r="10" spans="1:10" ht="21" customHeight="1">
      <c r="A10" s="294"/>
      <c r="B10" s="295"/>
      <c r="C10" s="295"/>
      <c r="D10" s="184" t="s">
        <v>350</v>
      </c>
      <c r="E10" s="72" t="s">
        <v>1405</v>
      </c>
      <c r="F10" s="138">
        <v>3750</v>
      </c>
      <c r="G10" s="314"/>
      <c r="H10" s="290">
        <v>2100</v>
      </c>
      <c r="I10" s="567" t="s">
        <v>1572</v>
      </c>
      <c r="J10" s="568" t="s">
        <v>1572</v>
      </c>
    </row>
    <row r="11" spans="1:10" ht="21" customHeight="1">
      <c r="A11" s="294"/>
      <c r="B11" s="295"/>
      <c r="C11" s="295"/>
      <c r="D11" s="184" t="s">
        <v>351</v>
      </c>
      <c r="E11" s="72" t="s">
        <v>1521</v>
      </c>
      <c r="F11" s="138">
        <v>3700</v>
      </c>
      <c r="G11" s="314"/>
      <c r="H11" s="290">
        <v>2000</v>
      </c>
      <c r="I11" s="567" t="s">
        <v>1572</v>
      </c>
      <c r="J11" s="568" t="s">
        <v>1572</v>
      </c>
    </row>
    <row r="12" spans="1:10" ht="21" customHeight="1">
      <c r="A12" s="294"/>
      <c r="B12" s="295"/>
      <c r="C12" s="295"/>
      <c r="D12" s="184" t="s">
        <v>352</v>
      </c>
      <c r="E12" s="72" t="s">
        <v>1482</v>
      </c>
      <c r="F12" s="138">
        <v>4050</v>
      </c>
      <c r="G12" s="314"/>
      <c r="H12" s="290">
        <v>2250</v>
      </c>
      <c r="I12" s="567" t="s">
        <v>1572</v>
      </c>
      <c r="J12" s="568" t="s">
        <v>1572</v>
      </c>
    </row>
    <row r="13" spans="1:10" ht="21" customHeight="1">
      <c r="A13" s="294"/>
      <c r="B13" s="295"/>
      <c r="C13" s="295"/>
      <c r="D13" s="184" t="s">
        <v>353</v>
      </c>
      <c r="E13" s="72" t="s">
        <v>1520</v>
      </c>
      <c r="F13" s="138">
        <v>4900</v>
      </c>
      <c r="G13" s="314"/>
      <c r="H13" s="290">
        <v>2700</v>
      </c>
      <c r="I13" s="567" t="s">
        <v>1572</v>
      </c>
      <c r="J13" s="568" t="s">
        <v>1572</v>
      </c>
    </row>
    <row r="14" spans="1:10" ht="21" customHeight="1">
      <c r="A14" s="294"/>
      <c r="B14" s="295"/>
      <c r="C14" s="295"/>
      <c r="D14" s="184" t="s">
        <v>354</v>
      </c>
      <c r="E14" s="72" t="s">
        <v>1407</v>
      </c>
      <c r="F14" s="138">
        <v>2150</v>
      </c>
      <c r="G14" s="314"/>
      <c r="H14" s="290">
        <v>1250</v>
      </c>
      <c r="I14" s="567" t="s">
        <v>1572</v>
      </c>
      <c r="J14" s="568" t="s">
        <v>1572</v>
      </c>
    </row>
    <row r="15" spans="1:10" ht="21" customHeight="1">
      <c r="A15" s="294"/>
      <c r="B15" s="295"/>
      <c r="C15" s="295"/>
      <c r="D15" s="184" t="s">
        <v>355</v>
      </c>
      <c r="E15" s="72" t="s">
        <v>1436</v>
      </c>
      <c r="F15" s="138">
        <v>3100</v>
      </c>
      <c r="G15" s="314"/>
      <c r="H15" s="290">
        <v>1850</v>
      </c>
      <c r="I15" s="567" t="s">
        <v>1572</v>
      </c>
      <c r="J15" s="568" t="s">
        <v>1572</v>
      </c>
    </row>
    <row r="16" spans="1:10" ht="21" customHeight="1">
      <c r="A16" s="294"/>
      <c r="B16" s="295"/>
      <c r="C16" s="295"/>
      <c r="D16" s="184" t="s">
        <v>356</v>
      </c>
      <c r="E16" s="72" t="s">
        <v>1406</v>
      </c>
      <c r="F16" s="138">
        <v>1650</v>
      </c>
      <c r="G16" s="314"/>
      <c r="H16" s="290">
        <v>900</v>
      </c>
      <c r="I16" s="567" t="s">
        <v>1572</v>
      </c>
      <c r="J16" s="568" t="s">
        <v>1572</v>
      </c>
    </row>
    <row r="17" spans="1:10" ht="21" customHeight="1">
      <c r="A17" s="294"/>
      <c r="B17" s="295"/>
      <c r="C17" s="295"/>
      <c r="D17" s="184" t="s">
        <v>357</v>
      </c>
      <c r="E17" s="72" t="s">
        <v>1437</v>
      </c>
      <c r="F17" s="138">
        <v>2950</v>
      </c>
      <c r="G17" s="314"/>
      <c r="H17" s="290">
        <v>1900</v>
      </c>
      <c r="I17" s="567" t="s">
        <v>1572</v>
      </c>
      <c r="J17" s="568" t="s">
        <v>1572</v>
      </c>
    </row>
    <row r="18" spans="1:10" ht="21" customHeight="1">
      <c r="A18" s="294"/>
      <c r="B18" s="295"/>
      <c r="C18" s="295"/>
      <c r="D18" s="184" t="s">
        <v>358</v>
      </c>
      <c r="E18" s="72" t="s">
        <v>987</v>
      </c>
      <c r="F18" s="138">
        <v>3900</v>
      </c>
      <c r="G18" s="314"/>
      <c r="H18" s="290">
        <v>2300</v>
      </c>
      <c r="I18" s="567" t="s">
        <v>1572</v>
      </c>
      <c r="J18" s="568" t="s">
        <v>1572</v>
      </c>
    </row>
    <row r="19" spans="1:10" ht="21" customHeight="1">
      <c r="A19" s="294"/>
      <c r="B19" s="295"/>
      <c r="C19" s="295"/>
      <c r="D19" s="184" t="s">
        <v>359</v>
      </c>
      <c r="E19" s="72" t="s">
        <v>1522</v>
      </c>
      <c r="F19" s="138">
        <v>1800</v>
      </c>
      <c r="G19" s="314"/>
      <c r="H19" s="290">
        <v>1100</v>
      </c>
      <c r="I19" s="567" t="s">
        <v>1572</v>
      </c>
      <c r="J19" s="568" t="s">
        <v>1572</v>
      </c>
    </row>
    <row r="20" spans="1:10" ht="21" customHeight="1">
      <c r="A20" s="294"/>
      <c r="B20" s="295"/>
      <c r="C20" s="295"/>
      <c r="D20" s="184" t="s">
        <v>360</v>
      </c>
      <c r="E20" s="72" t="s">
        <v>1523</v>
      </c>
      <c r="F20" s="138">
        <v>3550</v>
      </c>
      <c r="G20" s="314"/>
      <c r="H20" s="290">
        <v>2150</v>
      </c>
      <c r="I20" s="567" t="s">
        <v>1572</v>
      </c>
      <c r="J20" s="568" t="s">
        <v>1572</v>
      </c>
    </row>
    <row r="21" spans="1:10" ht="21" customHeight="1">
      <c r="A21" s="294"/>
      <c r="B21" s="295"/>
      <c r="C21" s="295"/>
      <c r="D21" s="184" t="s">
        <v>361</v>
      </c>
      <c r="E21" s="72" t="s">
        <v>1524</v>
      </c>
      <c r="F21" s="138">
        <v>2200</v>
      </c>
      <c r="G21" s="314"/>
      <c r="H21" s="290">
        <v>1100</v>
      </c>
      <c r="I21" s="567" t="s">
        <v>1572</v>
      </c>
      <c r="J21" s="568" t="s">
        <v>1572</v>
      </c>
    </row>
    <row r="22" spans="1:10" ht="21" customHeight="1">
      <c r="A22" s="294"/>
      <c r="B22" s="295"/>
      <c r="C22" s="295"/>
      <c r="D22" s="184" t="s">
        <v>362</v>
      </c>
      <c r="E22" s="72" t="s">
        <v>1525</v>
      </c>
      <c r="F22" s="138">
        <v>2100</v>
      </c>
      <c r="G22" s="314"/>
      <c r="H22" s="290">
        <v>1250</v>
      </c>
      <c r="I22" s="567" t="s">
        <v>1572</v>
      </c>
      <c r="J22" s="568" t="s">
        <v>1572</v>
      </c>
    </row>
    <row r="23" spans="1:10" ht="21" customHeight="1">
      <c r="A23" s="294"/>
      <c r="B23" s="295"/>
      <c r="C23" s="295"/>
      <c r="D23" s="184" t="s">
        <v>363</v>
      </c>
      <c r="E23" s="72" t="s">
        <v>1526</v>
      </c>
      <c r="F23" s="138">
        <v>2100</v>
      </c>
      <c r="G23" s="314"/>
      <c r="H23" s="290">
        <v>1050</v>
      </c>
      <c r="I23" s="567" t="s">
        <v>1572</v>
      </c>
      <c r="J23" s="568" t="s">
        <v>1572</v>
      </c>
    </row>
    <row r="24" spans="1:10" ht="21" customHeight="1">
      <c r="A24" s="294"/>
      <c r="B24" s="295"/>
      <c r="C24" s="295"/>
      <c r="D24" s="184" t="s">
        <v>364</v>
      </c>
      <c r="E24" s="72" t="s">
        <v>1527</v>
      </c>
      <c r="F24" s="138">
        <v>2300</v>
      </c>
      <c r="G24" s="314"/>
      <c r="H24" s="290">
        <v>1400</v>
      </c>
      <c r="I24" s="567" t="s">
        <v>1572</v>
      </c>
      <c r="J24" s="568" t="s">
        <v>1572</v>
      </c>
    </row>
    <row r="25" spans="1:10" ht="21" customHeight="1">
      <c r="A25" s="294"/>
      <c r="B25" s="295"/>
      <c r="C25" s="295"/>
      <c r="D25" s="184" t="s">
        <v>365</v>
      </c>
      <c r="E25" s="72" t="s">
        <v>988</v>
      </c>
      <c r="F25" s="138">
        <v>2700</v>
      </c>
      <c r="G25" s="314"/>
      <c r="H25" s="290">
        <v>1700</v>
      </c>
      <c r="I25" s="567" t="s">
        <v>1572</v>
      </c>
      <c r="J25" s="568" t="s">
        <v>1572</v>
      </c>
    </row>
    <row r="26" spans="1:10" ht="21" customHeight="1">
      <c r="A26" s="294"/>
      <c r="B26" s="295"/>
      <c r="C26" s="295"/>
      <c r="D26" s="184" t="s">
        <v>366</v>
      </c>
      <c r="E26" s="72" t="s">
        <v>989</v>
      </c>
      <c r="F26" s="138">
        <v>4050</v>
      </c>
      <c r="G26" s="314"/>
      <c r="H26" s="290">
        <v>2150</v>
      </c>
      <c r="I26" s="567" t="s">
        <v>1572</v>
      </c>
      <c r="J26" s="568" t="s">
        <v>1572</v>
      </c>
    </row>
    <row r="27" spans="1:10" ht="21" customHeight="1">
      <c r="A27" s="294"/>
      <c r="B27" s="295"/>
      <c r="C27" s="295"/>
      <c r="D27" s="184" t="s">
        <v>367</v>
      </c>
      <c r="E27" s="72" t="s">
        <v>990</v>
      </c>
      <c r="F27" s="138">
        <v>2700</v>
      </c>
      <c r="G27" s="314"/>
      <c r="H27" s="290">
        <v>1650</v>
      </c>
      <c r="I27" s="567" t="s">
        <v>1572</v>
      </c>
      <c r="J27" s="568" t="s">
        <v>1572</v>
      </c>
    </row>
    <row r="28" spans="1:10" ht="21" customHeight="1">
      <c r="A28" s="537"/>
      <c r="B28" s="99"/>
      <c r="C28" s="99"/>
      <c r="D28" s="184" t="s">
        <v>368</v>
      </c>
      <c r="E28" s="72" t="s">
        <v>991</v>
      </c>
      <c r="F28" s="138">
        <v>3250</v>
      </c>
      <c r="G28" s="314"/>
      <c r="H28" s="290">
        <v>1550</v>
      </c>
      <c r="I28" s="567" t="s">
        <v>1572</v>
      </c>
      <c r="J28" s="568" t="s">
        <v>1572</v>
      </c>
    </row>
    <row r="29" spans="1:10" ht="21" customHeight="1">
      <c r="A29" s="294"/>
      <c r="B29" s="295"/>
      <c r="C29" s="295"/>
      <c r="D29" s="184" t="s">
        <v>369</v>
      </c>
      <c r="E29" s="72" t="s">
        <v>992</v>
      </c>
      <c r="F29" s="138">
        <v>3900</v>
      </c>
      <c r="G29" s="314"/>
      <c r="H29" s="290">
        <v>1800</v>
      </c>
      <c r="I29" s="567" t="s">
        <v>1572</v>
      </c>
      <c r="J29" s="568" t="s">
        <v>1572</v>
      </c>
    </row>
    <row r="30" spans="1:10" ht="21" customHeight="1">
      <c r="A30" s="294"/>
      <c r="B30" s="295"/>
      <c r="C30" s="295"/>
      <c r="D30" s="184" t="s">
        <v>370</v>
      </c>
      <c r="E30" s="72" t="s">
        <v>993</v>
      </c>
      <c r="F30" s="138">
        <v>1500</v>
      </c>
      <c r="G30" s="314"/>
      <c r="H30" s="290">
        <v>850</v>
      </c>
      <c r="I30" s="567" t="s">
        <v>1572</v>
      </c>
      <c r="J30" s="568" t="s">
        <v>1572</v>
      </c>
    </row>
    <row r="31" spans="1:10" ht="21" customHeight="1">
      <c r="A31" s="294"/>
      <c r="B31" s="295"/>
      <c r="C31" s="295"/>
      <c r="D31" s="184" t="s">
        <v>371</v>
      </c>
      <c r="E31" s="72" t="s">
        <v>994</v>
      </c>
      <c r="F31" s="138">
        <v>3700</v>
      </c>
      <c r="G31" s="314"/>
      <c r="H31" s="290">
        <v>2050</v>
      </c>
      <c r="I31" s="567" t="s">
        <v>1572</v>
      </c>
      <c r="J31" s="568" t="s">
        <v>1572</v>
      </c>
    </row>
    <row r="32" spans="1:10" ht="21" customHeight="1">
      <c r="A32" s="294"/>
      <c r="B32" s="295"/>
      <c r="C32" s="295"/>
      <c r="D32" s="184" t="s">
        <v>372</v>
      </c>
      <c r="E32" s="72" t="s">
        <v>995</v>
      </c>
      <c r="F32" s="138">
        <v>2400</v>
      </c>
      <c r="G32" s="314"/>
      <c r="H32" s="290">
        <v>1200</v>
      </c>
      <c r="I32" s="567" t="s">
        <v>1572</v>
      </c>
      <c r="J32" s="568" t="s">
        <v>1572</v>
      </c>
    </row>
    <row r="33" spans="1:10" ht="21" customHeight="1">
      <c r="A33" s="294"/>
      <c r="B33" s="295"/>
      <c r="C33" s="295"/>
      <c r="D33" s="184" t="s">
        <v>373</v>
      </c>
      <c r="E33" s="72" t="s">
        <v>996</v>
      </c>
      <c r="F33" s="138">
        <v>2100</v>
      </c>
      <c r="G33" s="314"/>
      <c r="H33" s="290">
        <v>1200</v>
      </c>
      <c r="I33" s="567" t="s">
        <v>1572</v>
      </c>
      <c r="J33" s="568" t="s">
        <v>1572</v>
      </c>
    </row>
    <row r="34" spans="1:10" ht="21" customHeight="1">
      <c r="A34" s="294"/>
      <c r="B34" s="295"/>
      <c r="C34" s="295"/>
      <c r="D34" s="184"/>
      <c r="E34" s="72"/>
      <c r="F34" s="138"/>
      <c r="G34" s="314"/>
      <c r="H34" s="290"/>
      <c r="I34" s="569"/>
      <c r="J34" s="570"/>
    </row>
    <row r="35" spans="1:10" ht="21" customHeight="1">
      <c r="A35" s="294"/>
      <c r="B35" s="295"/>
      <c r="C35" s="295"/>
      <c r="D35" s="184"/>
      <c r="E35" s="72"/>
      <c r="F35" s="4"/>
      <c r="G35" s="119"/>
      <c r="H35" s="290"/>
      <c r="I35" s="569"/>
      <c r="J35" s="570"/>
    </row>
    <row r="36" spans="1:10" ht="21" customHeight="1">
      <c r="A36" s="294"/>
      <c r="B36" s="295"/>
      <c r="C36" s="295"/>
      <c r="D36" s="184"/>
      <c r="E36" s="72"/>
      <c r="F36" s="4"/>
      <c r="G36" s="119"/>
      <c r="H36" s="290"/>
      <c r="I36" s="569"/>
      <c r="J36" s="570"/>
    </row>
    <row r="37" spans="1:10" ht="21" customHeight="1">
      <c r="A37" s="294"/>
      <c r="B37" s="295"/>
      <c r="C37" s="295"/>
      <c r="D37" s="184"/>
      <c r="E37" s="72"/>
      <c r="F37" s="4"/>
      <c r="G37" s="119"/>
      <c r="H37" s="290"/>
      <c r="I37" s="569"/>
      <c r="J37" s="570"/>
    </row>
    <row r="38" spans="1:10" ht="21" customHeight="1">
      <c r="A38" s="294"/>
      <c r="B38" s="295"/>
      <c r="C38" s="295"/>
      <c r="D38" s="184"/>
      <c r="E38" s="72"/>
      <c r="F38" s="4"/>
      <c r="G38" s="119"/>
      <c r="H38" s="290"/>
      <c r="I38" s="569"/>
      <c r="J38" s="570"/>
    </row>
    <row r="39" spans="1:10" ht="21" customHeight="1">
      <c r="A39" s="294"/>
      <c r="B39" s="295"/>
      <c r="C39" s="295"/>
      <c r="D39" s="184"/>
      <c r="E39" s="72"/>
      <c r="F39" s="4"/>
      <c r="G39" s="119"/>
      <c r="H39" s="290"/>
      <c r="I39" s="569"/>
      <c r="J39" s="570"/>
    </row>
    <row r="40" spans="1:10" ht="21" customHeight="1">
      <c r="A40" s="294"/>
      <c r="B40" s="295"/>
      <c r="C40" s="295"/>
      <c r="D40" s="187"/>
      <c r="E40" s="71"/>
      <c r="F40" s="4"/>
      <c r="G40" s="119"/>
      <c r="H40" s="290"/>
      <c r="I40" s="569"/>
      <c r="J40" s="570"/>
    </row>
    <row r="41" spans="1:10" ht="21" customHeight="1">
      <c r="A41" s="294"/>
      <c r="B41" s="295"/>
      <c r="C41" s="295"/>
      <c r="D41" s="187"/>
      <c r="E41" s="3"/>
      <c r="F41" s="4"/>
      <c r="G41" s="119"/>
      <c r="H41" s="290"/>
      <c r="I41" s="569"/>
      <c r="J41" s="570"/>
    </row>
    <row r="42" spans="1:10" ht="21" customHeight="1">
      <c r="A42" s="294"/>
      <c r="B42" s="295"/>
      <c r="C42" s="295"/>
      <c r="D42" s="187"/>
      <c r="E42" s="3"/>
      <c r="F42" s="4"/>
      <c r="G42" s="119"/>
      <c r="H42" s="290"/>
      <c r="I42" s="569"/>
      <c r="J42" s="570"/>
    </row>
    <row r="43" spans="1:10" ht="21" customHeight="1">
      <c r="A43" s="294"/>
      <c r="B43" s="295"/>
      <c r="C43" s="295"/>
      <c r="D43" s="187"/>
      <c r="E43" s="3"/>
      <c r="F43" s="4"/>
      <c r="G43" s="119"/>
      <c r="H43" s="290"/>
      <c r="I43" s="569"/>
      <c r="J43" s="570"/>
    </row>
    <row r="44" spans="1:10" ht="21" customHeight="1">
      <c r="A44" s="294"/>
      <c r="B44" s="295"/>
      <c r="C44" s="295"/>
      <c r="D44" s="187"/>
      <c r="E44" s="3"/>
      <c r="F44" s="4"/>
      <c r="G44" s="119"/>
      <c r="H44" s="290"/>
      <c r="I44" s="569"/>
      <c r="J44" s="570"/>
    </row>
    <row r="45" spans="1:10" ht="21" customHeight="1">
      <c r="A45" s="294"/>
      <c r="B45" s="295"/>
      <c r="C45" s="295"/>
      <c r="D45" s="187"/>
      <c r="E45" s="3"/>
      <c r="F45" s="4"/>
      <c r="G45" s="119"/>
      <c r="H45" s="290"/>
      <c r="I45" s="569"/>
      <c r="J45" s="570"/>
    </row>
    <row r="46" spans="1:10" ht="21" customHeight="1">
      <c r="A46" s="296"/>
      <c r="B46" s="297"/>
      <c r="C46" s="297"/>
      <c r="D46" s="188"/>
      <c r="E46" s="5"/>
      <c r="F46" s="6"/>
      <c r="G46" s="120"/>
      <c r="H46" s="291"/>
      <c r="I46" s="569"/>
      <c r="J46" s="570"/>
    </row>
    <row r="47" spans="1:10" ht="21" customHeight="1">
      <c r="A47" s="296"/>
      <c r="B47" s="297"/>
      <c r="C47" s="297"/>
      <c r="D47" s="188"/>
      <c r="E47" s="5"/>
      <c r="F47" s="6"/>
      <c r="G47" s="120"/>
      <c r="H47" s="291"/>
      <c r="I47" s="571"/>
      <c r="J47" s="572"/>
    </row>
    <row r="48" spans="1:10" s="15" customFormat="1" ht="21" customHeight="1">
      <c r="A48" s="17"/>
      <c r="B48" s="75"/>
      <c r="C48" s="75"/>
      <c r="D48" s="185"/>
      <c r="E48" s="8" t="str">
        <f>CONCATENATE(FIXED(COUNTA(E5:E47),0,0),"　店")</f>
        <v>29　店</v>
      </c>
      <c r="F48" s="11">
        <f>SUM(F5:F47)</f>
        <v>87100</v>
      </c>
      <c r="G48" s="11">
        <f>SUM(G5:G47)</f>
        <v>0</v>
      </c>
      <c r="H48" s="260">
        <f>SUM(H5:H47)</f>
        <v>48950</v>
      </c>
      <c r="I48" s="549"/>
      <c r="J48" s="550"/>
    </row>
    <row r="49" spans="1:10" s="15" customFormat="1" ht="21" customHeight="1">
      <c r="A49" s="475" t="s">
        <v>1576</v>
      </c>
      <c r="B49" s="1"/>
      <c r="C49" s="1"/>
      <c r="D49" s="203"/>
      <c r="E49" s="2"/>
      <c r="F49" s="2"/>
      <c r="G49" s="2"/>
      <c r="H49" s="14"/>
      <c r="J49" s="548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0000FF"/>
    <pageSetUpPr fitToPage="1"/>
  </sheetPr>
  <dimension ref="A1:P40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B1" sqref="B1:C2"/>
      <selection pane="bottomLeft" activeCell="P21" sqref="P21"/>
    </sheetView>
  </sheetViews>
  <sheetFormatPr defaultColWidth="9.00390625" defaultRowHeight="13.5"/>
  <cols>
    <col min="1" max="1" width="7.625" style="67" customWidth="1"/>
    <col min="2" max="2" width="20.625" style="67" customWidth="1"/>
    <col min="3" max="3" width="10.625" style="67" customWidth="1"/>
    <col min="4" max="4" width="20.625" style="67" customWidth="1"/>
    <col min="5" max="6" width="15.625" style="67" customWidth="1"/>
    <col min="7" max="7" width="10.625" style="67" customWidth="1"/>
    <col min="8" max="8" width="20.625" style="67" customWidth="1"/>
    <col min="9" max="16384" width="9.00390625" style="68" customWidth="1"/>
  </cols>
  <sheetData>
    <row r="1" spans="1:16" s="470" customFormat="1" ht="39.75" customHeight="1">
      <c r="A1" s="650" t="s">
        <v>0</v>
      </c>
      <c r="B1" s="651"/>
      <c r="C1" s="319" t="s">
        <v>118</v>
      </c>
      <c r="D1" s="606"/>
      <c r="E1" s="607"/>
      <c r="F1" s="608"/>
      <c r="G1" s="319" t="s">
        <v>822</v>
      </c>
      <c r="H1" s="467"/>
      <c r="I1" s="468"/>
      <c r="J1" s="468"/>
      <c r="K1" s="468"/>
      <c r="L1" s="468"/>
      <c r="M1" s="469"/>
      <c r="N1" s="469"/>
      <c r="O1" s="469"/>
      <c r="P1" s="469"/>
    </row>
    <row r="2" spans="1:16" s="470" customFormat="1" ht="39.75" customHeight="1">
      <c r="A2" s="648"/>
      <c r="B2" s="649"/>
      <c r="C2" s="319" t="s">
        <v>119</v>
      </c>
      <c r="D2" s="606"/>
      <c r="E2" s="607"/>
      <c r="F2" s="608"/>
      <c r="G2" s="320" t="s">
        <v>16</v>
      </c>
      <c r="H2" s="563">
        <f>SUM(E39)</f>
        <v>0</v>
      </c>
      <c r="I2" s="468"/>
      <c r="J2" s="468"/>
      <c r="K2" s="468"/>
      <c r="L2" s="468"/>
      <c r="M2" s="469"/>
      <c r="N2" s="469"/>
      <c r="O2" s="469"/>
      <c r="P2" s="469"/>
    </row>
    <row r="3" spans="1:14" s="169" customFormat="1" ht="39.75" customHeight="1">
      <c r="A3" s="167" t="s">
        <v>114</v>
      </c>
      <c r="B3" s="112"/>
      <c r="C3" s="112"/>
      <c r="D3" s="112"/>
      <c r="E3" s="112"/>
      <c r="F3" s="112"/>
      <c r="G3" s="112"/>
      <c r="H3" s="462" t="s">
        <v>1582</v>
      </c>
      <c r="I3" s="168"/>
      <c r="J3" s="168"/>
      <c r="K3" s="168"/>
      <c r="L3" s="168"/>
      <c r="M3" s="168"/>
      <c r="N3" s="168"/>
    </row>
    <row r="4" spans="1:14" s="169" customFormat="1" ht="30" customHeight="1">
      <c r="A4" s="636" t="s">
        <v>1</v>
      </c>
      <c r="B4" s="637"/>
      <c r="C4" s="622" t="s">
        <v>120</v>
      </c>
      <c r="D4" s="689"/>
      <c r="E4" s="622" t="s">
        <v>1395</v>
      </c>
      <c r="F4" s="623"/>
      <c r="G4" s="615" t="s">
        <v>121</v>
      </c>
      <c r="H4" s="614"/>
      <c r="I4" s="168"/>
      <c r="J4" s="168"/>
      <c r="K4" s="168"/>
      <c r="L4" s="168"/>
      <c r="M4" s="168"/>
      <c r="N4" s="168"/>
    </row>
    <row r="5" spans="1:13" s="169" customFormat="1" ht="30" customHeight="1">
      <c r="A5" s="640" t="s">
        <v>814</v>
      </c>
      <c r="B5" s="641"/>
      <c r="C5" s="616">
        <f>'一宮市'!F48</f>
        <v>136200</v>
      </c>
      <c r="D5" s="645"/>
      <c r="E5" s="616">
        <f>'一宮市'!G48</f>
        <v>0</v>
      </c>
      <c r="F5" s="631"/>
      <c r="G5" s="616">
        <f>'一宮市'!H48</f>
        <v>83200</v>
      </c>
      <c r="H5" s="617"/>
      <c r="I5" s="168"/>
      <c r="J5" s="168"/>
      <c r="K5" s="168"/>
      <c r="L5" s="168"/>
      <c r="M5" s="168"/>
    </row>
    <row r="6" spans="1:13" s="169" customFormat="1" ht="30" customHeight="1">
      <c r="A6" s="638" t="s">
        <v>73</v>
      </c>
      <c r="B6" s="639"/>
      <c r="C6" s="609">
        <f>'稲沢市・津島市・愛西市'!F26</f>
        <v>53150</v>
      </c>
      <c r="D6" s="629"/>
      <c r="E6" s="609">
        <f>'稲沢市・津島市・愛西市'!G26</f>
        <v>0</v>
      </c>
      <c r="F6" s="618"/>
      <c r="G6" s="609">
        <f>'稲沢市・津島市・愛西市'!H26</f>
        <v>34550</v>
      </c>
      <c r="H6" s="610"/>
      <c r="I6" s="168"/>
      <c r="J6" s="168"/>
      <c r="K6" s="168"/>
      <c r="L6" s="168"/>
      <c r="M6" s="168"/>
    </row>
    <row r="7" spans="1:13" s="169" customFormat="1" ht="30" customHeight="1">
      <c r="A7" s="638" t="s">
        <v>74</v>
      </c>
      <c r="B7" s="639"/>
      <c r="C7" s="609">
        <f>'稲沢市・津島市・愛西市'!F37</f>
        <v>25200</v>
      </c>
      <c r="D7" s="629"/>
      <c r="E7" s="609">
        <f>'稲沢市・津島市・愛西市'!G37</f>
        <v>0</v>
      </c>
      <c r="F7" s="618"/>
      <c r="G7" s="609">
        <f>'稲沢市・津島市・愛西市'!H37</f>
        <v>16500</v>
      </c>
      <c r="H7" s="610"/>
      <c r="I7" s="168"/>
      <c r="J7" s="168"/>
      <c r="K7" s="168"/>
      <c r="L7" s="168"/>
      <c r="M7" s="168"/>
    </row>
    <row r="8" spans="1:13" s="169" customFormat="1" ht="30" customHeight="1">
      <c r="A8" s="638" t="s">
        <v>36</v>
      </c>
      <c r="B8" s="639"/>
      <c r="C8" s="609">
        <f>'稲沢市・津島市・愛西市'!F48</f>
        <v>21000</v>
      </c>
      <c r="D8" s="629"/>
      <c r="E8" s="609">
        <f>'稲沢市・津島市・愛西市'!G48</f>
        <v>0</v>
      </c>
      <c r="F8" s="618"/>
      <c r="G8" s="609">
        <f>'稲沢市・津島市・愛西市'!H48</f>
        <v>14800</v>
      </c>
      <c r="H8" s="610"/>
      <c r="I8" s="168"/>
      <c r="J8" s="168"/>
      <c r="K8" s="168"/>
      <c r="L8" s="168"/>
      <c r="M8" s="168"/>
    </row>
    <row r="9" spans="1:13" s="169" customFormat="1" ht="30" customHeight="1">
      <c r="A9" s="638" t="s">
        <v>75</v>
      </c>
      <c r="B9" s="639"/>
      <c r="C9" s="609">
        <f>'弥富市・あま市・海部郡'!F14</f>
        <v>16800</v>
      </c>
      <c r="D9" s="629"/>
      <c r="E9" s="609">
        <f>'弥富市・あま市・海部郡'!G14</f>
        <v>0</v>
      </c>
      <c r="F9" s="618"/>
      <c r="G9" s="609">
        <f>'弥富市・あま市・海部郡'!H14</f>
        <v>10450</v>
      </c>
      <c r="H9" s="610"/>
      <c r="I9" s="168"/>
      <c r="J9" s="168"/>
      <c r="K9" s="168"/>
      <c r="L9" s="168"/>
      <c r="M9" s="168"/>
    </row>
    <row r="10" spans="1:13" s="169" customFormat="1" ht="30" customHeight="1">
      <c r="A10" s="638" t="s">
        <v>112</v>
      </c>
      <c r="B10" s="639"/>
      <c r="C10" s="609">
        <f>'弥富市・あま市・海部郡'!F29</f>
        <v>28650</v>
      </c>
      <c r="D10" s="629"/>
      <c r="E10" s="609">
        <f>'弥富市・あま市・海部郡'!G29</f>
        <v>0</v>
      </c>
      <c r="F10" s="618"/>
      <c r="G10" s="609">
        <f>'弥富市・あま市・海部郡'!H29</f>
        <v>18650</v>
      </c>
      <c r="H10" s="610"/>
      <c r="I10" s="168"/>
      <c r="J10" s="168"/>
      <c r="K10" s="168"/>
      <c r="L10" s="168"/>
      <c r="M10" s="168"/>
    </row>
    <row r="11" spans="1:13" s="169" customFormat="1" ht="30" customHeight="1">
      <c r="A11" s="638" t="s">
        <v>76</v>
      </c>
      <c r="B11" s="639"/>
      <c r="C11" s="609">
        <f>'弥富市・あま市・海部郡'!F48</f>
        <v>27800</v>
      </c>
      <c r="D11" s="629"/>
      <c r="E11" s="609">
        <f>'弥富市・あま市・海部郡'!G48</f>
        <v>0</v>
      </c>
      <c r="F11" s="618"/>
      <c r="G11" s="609">
        <f>'弥富市・あま市・海部郡'!H48</f>
        <v>15800</v>
      </c>
      <c r="H11" s="610"/>
      <c r="I11" s="168"/>
      <c r="J11" s="168"/>
      <c r="K11" s="168"/>
      <c r="L11" s="168"/>
      <c r="M11" s="168"/>
    </row>
    <row r="12" spans="1:13" s="169" customFormat="1" ht="30" customHeight="1">
      <c r="A12" s="638" t="s">
        <v>77</v>
      </c>
      <c r="B12" s="639"/>
      <c r="C12" s="609">
        <f>'清須市・北名古屋市・西春日井郡・岩倉市'!F16</f>
        <v>25000</v>
      </c>
      <c r="D12" s="629"/>
      <c r="E12" s="609">
        <f>'清須市・北名古屋市・西春日井郡・岩倉市'!G16</f>
        <v>0</v>
      </c>
      <c r="F12" s="618"/>
      <c r="G12" s="609">
        <f>'清須市・北名古屋市・西春日井郡・岩倉市'!H16</f>
        <v>13550</v>
      </c>
      <c r="H12" s="610"/>
      <c r="I12" s="168"/>
      <c r="J12" s="168"/>
      <c r="K12" s="168"/>
      <c r="L12" s="168"/>
      <c r="M12" s="168"/>
    </row>
    <row r="13" spans="1:8" s="169" customFormat="1" ht="30" customHeight="1">
      <c r="A13" s="638" t="s">
        <v>78</v>
      </c>
      <c r="B13" s="639"/>
      <c r="C13" s="609">
        <f>'清須市・北名古屋市・西春日井郡・岩倉市'!F26</f>
        <v>33500</v>
      </c>
      <c r="D13" s="629"/>
      <c r="E13" s="609">
        <f>'清須市・北名古屋市・西春日井郡・岩倉市'!G26</f>
        <v>0</v>
      </c>
      <c r="F13" s="618"/>
      <c r="G13" s="609">
        <f>'清須市・北名古屋市・西春日井郡・岩倉市'!H26</f>
        <v>19950</v>
      </c>
      <c r="H13" s="610"/>
    </row>
    <row r="14" spans="1:8" s="169" customFormat="1" ht="30" customHeight="1">
      <c r="A14" s="638" t="s">
        <v>79</v>
      </c>
      <c r="B14" s="639"/>
      <c r="C14" s="609">
        <f>'清須市・北名古屋市・西春日井郡・岩倉市'!F35</f>
        <v>5600</v>
      </c>
      <c r="D14" s="629"/>
      <c r="E14" s="609">
        <f>'清須市・北名古屋市・西春日井郡・岩倉市'!G35</f>
        <v>0</v>
      </c>
      <c r="F14" s="618"/>
      <c r="G14" s="609">
        <f>'清須市・北名古屋市・西春日井郡・岩倉市'!H35</f>
        <v>3100</v>
      </c>
      <c r="H14" s="610"/>
    </row>
    <row r="15" spans="1:8" s="169" customFormat="1" ht="30" customHeight="1">
      <c r="A15" s="638" t="s">
        <v>80</v>
      </c>
      <c r="B15" s="639"/>
      <c r="C15" s="609">
        <f>'清須市・北名古屋市・西春日井郡・岩倉市'!F48</f>
        <v>18050</v>
      </c>
      <c r="D15" s="629"/>
      <c r="E15" s="609">
        <f>'清須市・北名古屋市・西春日井郡・岩倉市'!G48</f>
        <v>0</v>
      </c>
      <c r="F15" s="618"/>
      <c r="G15" s="609">
        <f>'清須市・北名古屋市・西春日井郡・岩倉市'!H48</f>
        <v>9350</v>
      </c>
      <c r="H15" s="610"/>
    </row>
    <row r="16" spans="1:8" s="169" customFormat="1" ht="30" customHeight="1">
      <c r="A16" s="638" t="s">
        <v>81</v>
      </c>
      <c r="B16" s="639"/>
      <c r="C16" s="609">
        <f>'江南市・丹羽郡・犬山市'!F20</f>
        <v>35700</v>
      </c>
      <c r="D16" s="629"/>
      <c r="E16" s="609">
        <f>'江南市・丹羽郡・犬山市'!G20</f>
        <v>0</v>
      </c>
      <c r="F16" s="618"/>
      <c r="G16" s="609">
        <f>'江南市・丹羽郡・犬山市'!H20</f>
        <v>22250</v>
      </c>
      <c r="H16" s="610"/>
    </row>
    <row r="17" spans="1:8" s="169" customFormat="1" ht="30" customHeight="1">
      <c r="A17" s="638" t="s">
        <v>82</v>
      </c>
      <c r="B17" s="639"/>
      <c r="C17" s="609">
        <f>'江南市・丹羽郡・犬山市'!F33</f>
        <v>20750</v>
      </c>
      <c r="D17" s="629"/>
      <c r="E17" s="609">
        <f>'江南市・丹羽郡・犬山市'!G33</f>
        <v>0</v>
      </c>
      <c r="F17" s="618"/>
      <c r="G17" s="609">
        <f>'江南市・丹羽郡・犬山市'!H33</f>
        <v>13150</v>
      </c>
      <c r="H17" s="610"/>
    </row>
    <row r="18" spans="1:8" s="169" customFormat="1" ht="30" customHeight="1">
      <c r="A18" s="638" t="s">
        <v>83</v>
      </c>
      <c r="B18" s="639"/>
      <c r="C18" s="609">
        <f>'江南市・丹羽郡・犬山市'!F48</f>
        <v>27500</v>
      </c>
      <c r="D18" s="629"/>
      <c r="E18" s="609">
        <f>'江南市・丹羽郡・犬山市'!G48</f>
        <v>0</v>
      </c>
      <c r="F18" s="618"/>
      <c r="G18" s="609">
        <f>'江南市・丹羽郡・犬山市'!H48</f>
        <v>17150</v>
      </c>
      <c r="H18" s="610"/>
    </row>
    <row r="19" spans="1:8" s="169" customFormat="1" ht="30" customHeight="1">
      <c r="A19" s="685" t="s">
        <v>84</v>
      </c>
      <c r="B19" s="686"/>
      <c r="C19" s="609">
        <f>'小牧市'!F48</f>
        <v>57550</v>
      </c>
      <c r="D19" s="629"/>
      <c r="E19" s="609">
        <f>'小牧市'!G48</f>
        <v>0</v>
      </c>
      <c r="F19" s="618"/>
      <c r="G19" s="609">
        <f>'小牧市'!H48</f>
        <v>33850</v>
      </c>
      <c r="H19" s="610"/>
    </row>
    <row r="20" spans="1:8" s="169" customFormat="1" ht="30" customHeight="1">
      <c r="A20" s="685" t="s">
        <v>85</v>
      </c>
      <c r="B20" s="686"/>
      <c r="C20" s="609">
        <f>'春日井市'!F48</f>
        <v>119150</v>
      </c>
      <c r="D20" s="629"/>
      <c r="E20" s="609">
        <f>'春日井市'!G48</f>
        <v>0</v>
      </c>
      <c r="F20" s="618"/>
      <c r="G20" s="609">
        <f>'春日井市'!H48</f>
        <v>67400</v>
      </c>
      <c r="H20" s="610"/>
    </row>
    <row r="21" spans="1:8" s="169" customFormat="1" ht="30" customHeight="1">
      <c r="A21" s="638" t="s">
        <v>86</v>
      </c>
      <c r="B21" s="639"/>
      <c r="C21" s="609">
        <f>'瀬戸市・尾張旭市'!F30</f>
        <v>49000</v>
      </c>
      <c r="D21" s="629"/>
      <c r="E21" s="609">
        <f>'瀬戸市・尾張旭市'!G30</f>
        <v>0</v>
      </c>
      <c r="F21" s="618"/>
      <c r="G21" s="609">
        <f>'瀬戸市・尾張旭市'!H30</f>
        <v>29600</v>
      </c>
      <c r="H21" s="610"/>
    </row>
    <row r="22" spans="1:8" s="169" customFormat="1" ht="30" customHeight="1">
      <c r="A22" s="638" t="s">
        <v>87</v>
      </c>
      <c r="B22" s="639"/>
      <c r="C22" s="609">
        <f>'瀬戸市・尾張旭市'!F48</f>
        <v>30650</v>
      </c>
      <c r="D22" s="629"/>
      <c r="E22" s="609">
        <f>'瀬戸市・尾張旭市'!G48</f>
        <v>0</v>
      </c>
      <c r="F22" s="618"/>
      <c r="G22" s="609">
        <f>'瀬戸市・尾張旭市'!H48</f>
        <v>18300</v>
      </c>
      <c r="H22" s="610"/>
    </row>
    <row r="23" spans="1:8" s="169" customFormat="1" ht="30" customHeight="1">
      <c r="A23" s="638" t="s">
        <v>88</v>
      </c>
      <c r="B23" s="639"/>
      <c r="C23" s="609">
        <f>'日進市・豊明市'!F23</f>
        <v>27800</v>
      </c>
      <c r="D23" s="629"/>
      <c r="E23" s="609">
        <f>'日進市・豊明市'!G23</f>
        <v>0</v>
      </c>
      <c r="F23" s="618"/>
      <c r="G23" s="609">
        <f>'日進市・豊明市'!H23</f>
        <v>16900</v>
      </c>
      <c r="H23" s="610"/>
    </row>
    <row r="24" spans="1:8" s="169" customFormat="1" ht="30" customHeight="1">
      <c r="A24" s="638" t="s">
        <v>89</v>
      </c>
      <c r="B24" s="639"/>
      <c r="C24" s="609">
        <f>'日進市・豊明市'!F48</f>
        <v>25000</v>
      </c>
      <c r="D24" s="629"/>
      <c r="E24" s="609">
        <f>'日進市・豊明市'!G48</f>
        <v>0</v>
      </c>
      <c r="F24" s="618"/>
      <c r="G24" s="609">
        <f>'日進市・豊明市'!H48</f>
        <v>15450</v>
      </c>
      <c r="H24" s="610"/>
    </row>
    <row r="25" spans="1:8" s="169" customFormat="1" ht="30" customHeight="1">
      <c r="A25" s="638" t="s">
        <v>816</v>
      </c>
      <c r="B25" s="639"/>
      <c r="C25" s="609">
        <f>'長久手市・愛知郡・大府市'!F17</f>
        <v>21550</v>
      </c>
      <c r="D25" s="629"/>
      <c r="E25" s="609">
        <f>'長久手市・愛知郡・大府市'!G17</f>
        <v>0</v>
      </c>
      <c r="F25" s="618"/>
      <c r="G25" s="609">
        <f>'長久手市・愛知郡・大府市'!H17</f>
        <v>9850</v>
      </c>
      <c r="H25" s="610"/>
    </row>
    <row r="26" spans="1:8" s="169" customFormat="1" ht="30" customHeight="1">
      <c r="A26" s="638" t="s">
        <v>1385</v>
      </c>
      <c r="B26" s="639"/>
      <c r="C26" s="609">
        <f>'長久手市・愛知郡・大府市'!F31</f>
        <v>14350</v>
      </c>
      <c r="D26" s="629"/>
      <c r="E26" s="609">
        <f>'長久手市・愛知郡・大府市'!G31</f>
        <v>0</v>
      </c>
      <c r="F26" s="618"/>
      <c r="G26" s="609">
        <f>'長久手市・愛知郡・大府市'!H31</f>
        <v>9000</v>
      </c>
      <c r="H26" s="610"/>
    </row>
    <row r="27" spans="1:8" s="169" customFormat="1" ht="30" customHeight="1">
      <c r="A27" s="638" t="s">
        <v>90</v>
      </c>
      <c r="B27" s="639"/>
      <c r="C27" s="609">
        <f>'長久手市・愛知郡・大府市'!F48</f>
        <v>33850</v>
      </c>
      <c r="D27" s="629"/>
      <c r="E27" s="609">
        <f>'長久手市・愛知郡・大府市'!G48</f>
        <v>0</v>
      </c>
      <c r="F27" s="618"/>
      <c r="G27" s="609">
        <f>'長久手市・愛知郡・大府市'!H48</f>
        <v>17900</v>
      </c>
      <c r="H27" s="610"/>
    </row>
    <row r="28" spans="1:8" s="169" customFormat="1" ht="30" customHeight="1">
      <c r="A28" s="638" t="s">
        <v>91</v>
      </c>
      <c r="B28" s="639"/>
      <c r="C28" s="609">
        <f>'東海市・知多市'!F26</f>
        <v>42350</v>
      </c>
      <c r="D28" s="629"/>
      <c r="E28" s="609">
        <f>'東海市・知多市'!G26</f>
        <v>0</v>
      </c>
      <c r="F28" s="618"/>
      <c r="G28" s="609">
        <f>'東海市・知多市'!H26</f>
        <v>21150</v>
      </c>
      <c r="H28" s="610"/>
    </row>
    <row r="29" spans="1:8" s="169" customFormat="1" ht="30" customHeight="1">
      <c r="A29" s="638" t="s">
        <v>92</v>
      </c>
      <c r="B29" s="639"/>
      <c r="C29" s="609">
        <f>'東海市・知多市'!F48</f>
        <v>34550</v>
      </c>
      <c r="D29" s="629"/>
      <c r="E29" s="609">
        <f>'東海市・知多市'!G48</f>
        <v>0</v>
      </c>
      <c r="F29" s="618"/>
      <c r="G29" s="609">
        <f>'東海市・知多市'!H48</f>
        <v>19650</v>
      </c>
      <c r="H29" s="610"/>
    </row>
    <row r="30" spans="1:8" s="169" customFormat="1" ht="30" customHeight="1">
      <c r="A30" s="638" t="s">
        <v>93</v>
      </c>
      <c r="B30" s="639"/>
      <c r="C30" s="609">
        <f>'半田市・常滑市'!F24</f>
        <v>46550</v>
      </c>
      <c r="D30" s="629"/>
      <c r="E30" s="609">
        <f>'半田市・常滑市'!G24</f>
        <v>0</v>
      </c>
      <c r="F30" s="618"/>
      <c r="G30" s="609">
        <f>'半田市・常滑市'!H24</f>
        <v>26700</v>
      </c>
      <c r="H30" s="610"/>
    </row>
    <row r="31" spans="1:8" s="169" customFormat="1" ht="30" customHeight="1">
      <c r="A31" s="638" t="s">
        <v>94</v>
      </c>
      <c r="B31" s="639"/>
      <c r="C31" s="609">
        <f>'半田市・常滑市'!F48</f>
        <v>19350</v>
      </c>
      <c r="D31" s="629"/>
      <c r="E31" s="609">
        <f>'半田市・常滑市'!G48</f>
        <v>0</v>
      </c>
      <c r="F31" s="618"/>
      <c r="G31" s="609">
        <f>'半田市・常滑市'!H48</f>
        <v>12650</v>
      </c>
      <c r="H31" s="610"/>
    </row>
    <row r="32" spans="1:8" s="169" customFormat="1" ht="30" customHeight="1">
      <c r="A32" s="654" t="s">
        <v>95</v>
      </c>
      <c r="B32" s="655"/>
      <c r="C32" s="611">
        <f>'知多郡'!F48</f>
        <v>51500</v>
      </c>
      <c r="D32" s="633"/>
      <c r="E32" s="611">
        <f>'知多郡'!G48</f>
        <v>0</v>
      </c>
      <c r="F32" s="627"/>
      <c r="G32" s="611">
        <f>'知多郡'!H48</f>
        <v>35300</v>
      </c>
      <c r="H32" s="612"/>
    </row>
    <row r="33" spans="1:8" s="169" customFormat="1" ht="30" customHeight="1">
      <c r="A33" s="636" t="s">
        <v>72</v>
      </c>
      <c r="B33" s="637"/>
      <c r="C33" s="613">
        <f>SUM(C5:C32)</f>
        <v>1048100</v>
      </c>
      <c r="D33" s="634"/>
      <c r="E33" s="613">
        <f>SUM(E5:F32)</f>
        <v>0</v>
      </c>
      <c r="F33" s="628"/>
      <c r="G33" s="613">
        <f>SUM(G5:G32)</f>
        <v>626150</v>
      </c>
      <c r="H33" s="614"/>
    </row>
    <row r="34" spans="1:8" s="169" customFormat="1" ht="30" customHeight="1">
      <c r="A34" s="113"/>
      <c r="B34" s="113"/>
      <c r="C34" s="113"/>
      <c r="D34" s="113"/>
      <c r="E34" s="113"/>
      <c r="F34" s="113"/>
      <c r="G34" s="113"/>
      <c r="H34" s="113"/>
    </row>
    <row r="35" spans="1:8" s="169" customFormat="1" ht="30" customHeight="1">
      <c r="A35" s="652" t="s">
        <v>113</v>
      </c>
      <c r="B35" s="660"/>
      <c r="C35" s="622" t="s">
        <v>120</v>
      </c>
      <c r="D35" s="626"/>
      <c r="E35" s="622" t="s">
        <v>1395</v>
      </c>
      <c r="F35" s="623"/>
      <c r="G35" s="615" t="s">
        <v>121</v>
      </c>
      <c r="H35" s="614"/>
    </row>
    <row r="36" spans="1:8" s="169" customFormat="1" ht="30" customHeight="1">
      <c r="A36" s="681" t="s">
        <v>99</v>
      </c>
      <c r="B36" s="682"/>
      <c r="C36" s="683">
        <f>SUM('表紙（名古屋市）'!C24)</f>
        <v>892550</v>
      </c>
      <c r="D36" s="688"/>
      <c r="E36" s="683">
        <f>SUM('表紙（名古屋市）'!E24)</f>
        <v>0</v>
      </c>
      <c r="F36" s="687"/>
      <c r="G36" s="683">
        <f>SUM('表紙（名古屋市）'!G24)</f>
        <v>505900</v>
      </c>
      <c r="H36" s="684"/>
    </row>
    <row r="37" spans="1:8" s="169" customFormat="1" ht="30" customHeight="1">
      <c r="A37" s="679" t="s">
        <v>114</v>
      </c>
      <c r="B37" s="680"/>
      <c r="C37" s="604">
        <f>SUM(C33)</f>
        <v>1048100</v>
      </c>
      <c r="D37" s="632"/>
      <c r="E37" s="604">
        <f>SUM(E33)</f>
        <v>0</v>
      </c>
      <c r="F37" s="605"/>
      <c r="G37" s="604">
        <f>SUM(G33)</f>
        <v>626150</v>
      </c>
      <c r="H37" s="624"/>
    </row>
    <row r="38" spans="1:8" s="169" customFormat="1" ht="30" customHeight="1">
      <c r="A38" s="677" t="s">
        <v>115</v>
      </c>
      <c r="B38" s="678"/>
      <c r="C38" s="619">
        <f>SUM('表紙 (三河地区)'!C27)</f>
        <v>802450</v>
      </c>
      <c r="D38" s="642"/>
      <c r="E38" s="619">
        <f>SUM('表紙 (三河地区)'!E27)</f>
        <v>0</v>
      </c>
      <c r="F38" s="620"/>
      <c r="G38" s="619">
        <f>SUM('表紙 (三河地区)'!G27)</f>
        <v>486950</v>
      </c>
      <c r="H38" s="625"/>
    </row>
    <row r="39" spans="1:8" s="169" customFormat="1" ht="30" customHeight="1">
      <c r="A39" s="652" t="s">
        <v>72</v>
      </c>
      <c r="B39" s="653"/>
      <c r="C39" s="599">
        <f>SUM(C36:C38)</f>
        <v>2743100</v>
      </c>
      <c r="D39" s="630"/>
      <c r="E39" s="599">
        <f>SUM(E36:F38)</f>
        <v>0</v>
      </c>
      <c r="F39" s="621"/>
      <c r="G39" s="599">
        <f>SUM(G36:G38)</f>
        <v>1619000</v>
      </c>
      <c r="H39" s="600"/>
    </row>
    <row r="40" ht="19.5" customHeight="1">
      <c r="H40" s="542" t="s">
        <v>116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8:H38"/>
    <mergeCell ref="G39:H39"/>
    <mergeCell ref="G28:H28"/>
    <mergeCell ref="G29:H29"/>
    <mergeCell ref="G30:H30"/>
    <mergeCell ref="G31:H31"/>
    <mergeCell ref="G32:H32"/>
    <mergeCell ref="G33:H33"/>
    <mergeCell ref="A14:B14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A32:B32"/>
    <mergeCell ref="A31:B31"/>
    <mergeCell ref="A30:B30"/>
    <mergeCell ref="A29:B29"/>
    <mergeCell ref="A28:B28"/>
    <mergeCell ref="A27:B27"/>
    <mergeCell ref="A15:B15"/>
    <mergeCell ref="A26:B26"/>
    <mergeCell ref="A25:B25"/>
    <mergeCell ref="A24:B24"/>
    <mergeCell ref="A23:B23"/>
    <mergeCell ref="A22:B22"/>
    <mergeCell ref="A21:B21"/>
    <mergeCell ref="A33:B33"/>
    <mergeCell ref="A20:B20"/>
    <mergeCell ref="A19:B19"/>
    <mergeCell ref="A18:B18"/>
    <mergeCell ref="A17:B17"/>
    <mergeCell ref="A16:B16"/>
    <mergeCell ref="C35:D35"/>
    <mergeCell ref="E35:F35"/>
    <mergeCell ref="G35:H35"/>
    <mergeCell ref="A39:B39"/>
    <mergeCell ref="A38:B38"/>
    <mergeCell ref="A37:B37"/>
    <mergeCell ref="A36:B36"/>
    <mergeCell ref="A35:B35"/>
    <mergeCell ref="G36:H36"/>
    <mergeCell ref="G37:H3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36" location="'表紙（名古屋市）'!A1" tooltip="名古屋市表紙へジャンプ" display="名古屋市"/>
    <hyperlink ref="A38" location="'表紙 (三河地区)'!A1" tooltip="三河地区表紙へジャンプ" display="三河地区"/>
    <hyperlink ref="A5" location="一宮市!A1" tooltip="一宮市ページへジャンプ" display="一宮市"/>
    <hyperlink ref="A6:A8" location="2011後期・全域配布愛知（コード付）.xls#稲沢市・津島市・愛西市!A1" display="稲沢市"/>
    <hyperlink ref="A12:A15" location="2011後期・全域配布愛知.xls#清須市・北名古屋市・西春日井郡・岩倉市!A1" display="清須市"/>
    <hyperlink ref="A16:A18" location="2011後期・全域配布愛知.xls#江南市・丹羽郡・犬山市!A1" display="江南市"/>
    <hyperlink ref="A21:A22" location="2011後期・全域配布愛知.xls#瀬戸市・尾張旭市!A1" display="瀬戸市"/>
    <hyperlink ref="A23:A24" location="2011後期・全域配布愛知.xls#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全域配布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'表紙 (尾張地区)'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  <hyperlink ref="A22:B22" location="瀬戸市・尾張旭市!A1" tooltip="尾張旭市ページへジャンプ" display="尾張旭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67"/>
      <c r="H3" s="668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1" t="s">
        <v>1570</v>
      </c>
      <c r="J4" s="552" t="s">
        <v>1571</v>
      </c>
    </row>
    <row r="5" spans="1:10" ht="21" customHeight="1">
      <c r="A5" s="382" t="s">
        <v>33</v>
      </c>
      <c r="B5" s="383"/>
      <c r="C5" s="383"/>
      <c r="D5" s="204" t="s">
        <v>374</v>
      </c>
      <c r="E5" s="81" t="s">
        <v>897</v>
      </c>
      <c r="F5" s="64">
        <v>5000</v>
      </c>
      <c r="G5" s="109"/>
      <c r="H5" s="325">
        <v>2950</v>
      </c>
      <c r="I5" s="577" t="s">
        <v>1572</v>
      </c>
      <c r="J5" s="578" t="s">
        <v>1572</v>
      </c>
    </row>
    <row r="6" spans="1:10" ht="21" customHeight="1">
      <c r="A6" s="501">
        <f>SUM(G48)</f>
        <v>0</v>
      </c>
      <c r="B6" s="502" t="s">
        <v>100</v>
      </c>
      <c r="C6" s="502">
        <f>SUM(F48)</f>
        <v>136200</v>
      </c>
      <c r="D6" s="205" t="s">
        <v>375</v>
      </c>
      <c r="E6" s="82" t="s">
        <v>898</v>
      </c>
      <c r="F6" s="53">
        <v>16200</v>
      </c>
      <c r="G6" s="114"/>
      <c r="H6" s="326">
        <v>8650</v>
      </c>
      <c r="I6" s="579" t="s">
        <v>1572</v>
      </c>
      <c r="J6" s="580" t="s">
        <v>1572</v>
      </c>
    </row>
    <row r="7" spans="1:10" ht="21" customHeight="1">
      <c r="A7" s="43"/>
      <c r="B7" s="322"/>
      <c r="C7" s="322"/>
      <c r="D7" s="205" t="s">
        <v>376</v>
      </c>
      <c r="E7" s="82" t="s">
        <v>899</v>
      </c>
      <c r="F7" s="53">
        <v>11900</v>
      </c>
      <c r="G7" s="114"/>
      <c r="H7" s="326">
        <v>7500</v>
      </c>
      <c r="I7" s="579" t="s">
        <v>1572</v>
      </c>
      <c r="J7" s="580" t="s">
        <v>1572</v>
      </c>
    </row>
    <row r="8" spans="1:10" ht="21" customHeight="1">
      <c r="A8" s="43"/>
      <c r="B8" s="322"/>
      <c r="C8" s="322"/>
      <c r="D8" s="205" t="s">
        <v>377</v>
      </c>
      <c r="E8" s="82" t="s">
        <v>1067</v>
      </c>
      <c r="F8" s="53">
        <v>5500</v>
      </c>
      <c r="G8" s="114"/>
      <c r="H8" s="326">
        <v>3600</v>
      </c>
      <c r="I8" s="579" t="s">
        <v>1572</v>
      </c>
      <c r="J8" s="580" t="s">
        <v>1572</v>
      </c>
    </row>
    <row r="9" spans="1:10" ht="21" customHeight="1">
      <c r="A9" s="43"/>
      <c r="B9" s="322"/>
      <c r="C9" s="322"/>
      <c r="D9" s="205" t="s">
        <v>378</v>
      </c>
      <c r="E9" s="82" t="s">
        <v>1068</v>
      </c>
      <c r="F9" s="53">
        <v>1850</v>
      </c>
      <c r="G9" s="114"/>
      <c r="H9" s="326">
        <v>1150</v>
      </c>
      <c r="I9" s="579" t="s">
        <v>1572</v>
      </c>
      <c r="J9" s="580" t="s">
        <v>1572</v>
      </c>
    </row>
    <row r="10" spans="1:10" ht="21" customHeight="1">
      <c r="A10" s="43"/>
      <c r="B10" s="322"/>
      <c r="C10" s="322"/>
      <c r="D10" s="205" t="s">
        <v>379</v>
      </c>
      <c r="E10" s="82" t="s">
        <v>900</v>
      </c>
      <c r="F10" s="53">
        <v>2350</v>
      </c>
      <c r="G10" s="114"/>
      <c r="H10" s="326">
        <v>1650</v>
      </c>
      <c r="I10" s="579" t="s">
        <v>1572</v>
      </c>
      <c r="J10" s="580" t="s">
        <v>1572</v>
      </c>
    </row>
    <row r="11" spans="1:10" ht="21" customHeight="1">
      <c r="A11" s="43"/>
      <c r="B11" s="322"/>
      <c r="C11" s="322"/>
      <c r="D11" s="205" t="s">
        <v>380</v>
      </c>
      <c r="E11" s="82" t="s">
        <v>1069</v>
      </c>
      <c r="F11" s="53">
        <v>3500</v>
      </c>
      <c r="G11" s="114"/>
      <c r="H11" s="326">
        <v>2650</v>
      </c>
      <c r="I11" s="579" t="s">
        <v>1572</v>
      </c>
      <c r="J11" s="580" t="s">
        <v>1572</v>
      </c>
    </row>
    <row r="12" spans="1:10" ht="21" customHeight="1">
      <c r="A12" s="43"/>
      <c r="B12" s="322"/>
      <c r="C12" s="322"/>
      <c r="D12" s="205" t="s">
        <v>381</v>
      </c>
      <c r="E12" s="82" t="s">
        <v>1070</v>
      </c>
      <c r="F12" s="53">
        <v>2800</v>
      </c>
      <c r="G12" s="114"/>
      <c r="H12" s="326">
        <v>1900</v>
      </c>
      <c r="I12" s="579" t="s">
        <v>1572</v>
      </c>
      <c r="J12" s="580" t="s">
        <v>1572</v>
      </c>
    </row>
    <row r="13" spans="1:10" ht="21" customHeight="1">
      <c r="A13" s="43"/>
      <c r="B13" s="322"/>
      <c r="C13" s="322"/>
      <c r="D13" s="205" t="s">
        <v>382</v>
      </c>
      <c r="E13" s="82" t="s">
        <v>1071</v>
      </c>
      <c r="F13" s="53">
        <v>2150</v>
      </c>
      <c r="G13" s="114"/>
      <c r="H13" s="326">
        <v>1500</v>
      </c>
      <c r="I13" s="579" t="s">
        <v>1572</v>
      </c>
      <c r="J13" s="580" t="s">
        <v>1572</v>
      </c>
    </row>
    <row r="14" spans="1:10" ht="21" customHeight="1">
      <c r="A14" s="43"/>
      <c r="B14" s="322"/>
      <c r="C14" s="322"/>
      <c r="D14" s="205" t="s">
        <v>383</v>
      </c>
      <c r="E14" s="82" t="s">
        <v>901</v>
      </c>
      <c r="F14" s="53">
        <v>13100</v>
      </c>
      <c r="G14" s="114"/>
      <c r="H14" s="326">
        <v>6450</v>
      </c>
      <c r="I14" s="579" t="s">
        <v>1572</v>
      </c>
      <c r="J14" s="580" t="s">
        <v>1572</v>
      </c>
    </row>
    <row r="15" spans="1:10" ht="21" customHeight="1">
      <c r="A15" s="43"/>
      <c r="B15" s="322"/>
      <c r="C15" s="322"/>
      <c r="D15" s="205" t="s">
        <v>384</v>
      </c>
      <c r="E15" s="82" t="s">
        <v>902</v>
      </c>
      <c r="F15" s="53">
        <v>4000</v>
      </c>
      <c r="G15" s="114"/>
      <c r="H15" s="326">
        <v>2400</v>
      </c>
      <c r="I15" s="579" t="s">
        <v>1572</v>
      </c>
      <c r="J15" s="580" t="s">
        <v>1572</v>
      </c>
    </row>
    <row r="16" spans="1:10" ht="21" customHeight="1">
      <c r="A16" s="43"/>
      <c r="B16" s="322"/>
      <c r="C16" s="322"/>
      <c r="D16" s="205" t="s">
        <v>385</v>
      </c>
      <c r="E16" s="82" t="s">
        <v>903</v>
      </c>
      <c r="F16" s="53">
        <v>2400</v>
      </c>
      <c r="G16" s="114"/>
      <c r="H16" s="326">
        <v>1650</v>
      </c>
      <c r="I16" s="579" t="s">
        <v>1572</v>
      </c>
      <c r="J16" s="580" t="s">
        <v>1572</v>
      </c>
    </row>
    <row r="17" spans="1:10" ht="21" customHeight="1">
      <c r="A17" s="43"/>
      <c r="B17" s="322"/>
      <c r="C17" s="322"/>
      <c r="D17" s="205" t="s">
        <v>386</v>
      </c>
      <c r="E17" s="82" t="s">
        <v>904</v>
      </c>
      <c r="F17" s="53">
        <v>3900</v>
      </c>
      <c r="G17" s="114"/>
      <c r="H17" s="326">
        <v>2600</v>
      </c>
      <c r="I17" s="579" t="s">
        <v>1572</v>
      </c>
      <c r="J17" s="580" t="s">
        <v>1572</v>
      </c>
    </row>
    <row r="18" spans="1:10" ht="21" customHeight="1">
      <c r="A18" s="43"/>
      <c r="B18" s="322"/>
      <c r="C18" s="322"/>
      <c r="D18" s="205" t="s">
        <v>387</v>
      </c>
      <c r="E18" s="82" t="s">
        <v>905</v>
      </c>
      <c r="F18" s="53">
        <v>4300</v>
      </c>
      <c r="G18" s="114"/>
      <c r="H18" s="326">
        <v>2550</v>
      </c>
      <c r="I18" s="579" t="s">
        <v>1572</v>
      </c>
      <c r="J18" s="580" t="s">
        <v>1572</v>
      </c>
    </row>
    <row r="19" spans="1:10" ht="21" customHeight="1">
      <c r="A19" s="321"/>
      <c r="B19" s="102"/>
      <c r="C19" s="102"/>
      <c r="D19" s="205" t="s">
        <v>388</v>
      </c>
      <c r="E19" s="82" t="s">
        <v>906</v>
      </c>
      <c r="F19" s="53">
        <v>4050</v>
      </c>
      <c r="G19" s="114"/>
      <c r="H19" s="326">
        <v>2500</v>
      </c>
      <c r="I19" s="579" t="s">
        <v>1572</v>
      </c>
      <c r="J19" s="580" t="s">
        <v>1572</v>
      </c>
    </row>
    <row r="20" spans="1:10" ht="21" customHeight="1">
      <c r="A20" s="43"/>
      <c r="B20" s="322"/>
      <c r="C20" s="322"/>
      <c r="D20" s="205" t="s">
        <v>389</v>
      </c>
      <c r="E20" s="82" t="s">
        <v>907</v>
      </c>
      <c r="F20" s="53">
        <v>2100</v>
      </c>
      <c r="G20" s="114"/>
      <c r="H20" s="326">
        <v>1350</v>
      </c>
      <c r="I20" s="579" t="s">
        <v>1572</v>
      </c>
      <c r="J20" s="580" t="s">
        <v>1572</v>
      </c>
    </row>
    <row r="21" spans="1:10" ht="21" customHeight="1">
      <c r="A21" s="43"/>
      <c r="B21" s="322"/>
      <c r="C21" s="322"/>
      <c r="D21" s="205" t="s">
        <v>390</v>
      </c>
      <c r="E21" s="82" t="s">
        <v>908</v>
      </c>
      <c r="F21" s="53">
        <v>1950</v>
      </c>
      <c r="G21" s="114"/>
      <c r="H21" s="326">
        <v>1400</v>
      </c>
      <c r="I21" s="579" t="s">
        <v>1572</v>
      </c>
      <c r="J21" s="580" t="s">
        <v>1572</v>
      </c>
    </row>
    <row r="22" spans="1:10" ht="21" customHeight="1">
      <c r="A22" s="43"/>
      <c r="B22" s="322"/>
      <c r="C22" s="322"/>
      <c r="D22" s="205" t="s">
        <v>391</v>
      </c>
      <c r="E22" s="82" t="s">
        <v>909</v>
      </c>
      <c r="F22" s="53">
        <v>1850</v>
      </c>
      <c r="G22" s="114"/>
      <c r="H22" s="326">
        <v>1350</v>
      </c>
      <c r="I22" s="579" t="s">
        <v>1572</v>
      </c>
      <c r="J22" s="580" t="s">
        <v>1572</v>
      </c>
    </row>
    <row r="23" spans="1:10" ht="21" customHeight="1">
      <c r="A23" s="43"/>
      <c r="B23" s="322"/>
      <c r="C23" s="322"/>
      <c r="D23" s="205" t="s">
        <v>392</v>
      </c>
      <c r="E23" s="82" t="s">
        <v>910</v>
      </c>
      <c r="F23" s="53">
        <v>2200</v>
      </c>
      <c r="G23" s="114"/>
      <c r="H23" s="326">
        <v>1300</v>
      </c>
      <c r="I23" s="579" t="s">
        <v>1572</v>
      </c>
      <c r="J23" s="580" t="s">
        <v>1572</v>
      </c>
    </row>
    <row r="24" spans="1:10" ht="21" customHeight="1">
      <c r="A24" s="43"/>
      <c r="B24" s="322"/>
      <c r="C24" s="322"/>
      <c r="D24" s="205" t="s">
        <v>393</v>
      </c>
      <c r="E24" s="82" t="s">
        <v>911</v>
      </c>
      <c r="F24" s="53">
        <v>4300</v>
      </c>
      <c r="G24" s="114"/>
      <c r="H24" s="326">
        <v>2750</v>
      </c>
      <c r="I24" s="579" t="s">
        <v>1572</v>
      </c>
      <c r="J24" s="580" t="s">
        <v>1572</v>
      </c>
    </row>
    <row r="25" spans="1:10" ht="21" customHeight="1">
      <c r="A25" s="43"/>
      <c r="B25" s="322"/>
      <c r="C25" s="322"/>
      <c r="D25" s="205" t="s">
        <v>394</v>
      </c>
      <c r="E25" s="82" t="s">
        <v>912</v>
      </c>
      <c r="F25" s="53">
        <v>5050</v>
      </c>
      <c r="G25" s="114"/>
      <c r="H25" s="326">
        <v>3100</v>
      </c>
      <c r="I25" s="579" t="s">
        <v>1572</v>
      </c>
      <c r="J25" s="580" t="s">
        <v>1572</v>
      </c>
    </row>
    <row r="26" spans="1:10" ht="21" customHeight="1">
      <c r="A26" s="43"/>
      <c r="B26" s="322"/>
      <c r="C26" s="322"/>
      <c r="D26" s="205" t="s">
        <v>395</v>
      </c>
      <c r="E26" s="82" t="s">
        <v>913</v>
      </c>
      <c r="F26" s="53">
        <v>2750</v>
      </c>
      <c r="G26" s="114"/>
      <c r="H26" s="326">
        <v>1900</v>
      </c>
      <c r="I26" s="579" t="s">
        <v>1572</v>
      </c>
      <c r="J26" s="580" t="s">
        <v>1572</v>
      </c>
    </row>
    <row r="27" spans="1:10" ht="21" customHeight="1">
      <c r="A27" s="43"/>
      <c r="B27" s="322"/>
      <c r="C27" s="322"/>
      <c r="D27" s="205" t="s">
        <v>396</v>
      </c>
      <c r="E27" s="82" t="s">
        <v>914</v>
      </c>
      <c r="F27" s="53">
        <v>5600</v>
      </c>
      <c r="G27" s="114"/>
      <c r="H27" s="326">
        <v>3450</v>
      </c>
      <c r="I27" s="579" t="s">
        <v>1572</v>
      </c>
      <c r="J27" s="580" t="s">
        <v>1572</v>
      </c>
    </row>
    <row r="28" spans="1:10" ht="21" customHeight="1">
      <c r="A28" s="43"/>
      <c r="B28" s="322"/>
      <c r="C28" s="322"/>
      <c r="D28" s="205" t="s">
        <v>397</v>
      </c>
      <c r="E28" s="82" t="s">
        <v>915</v>
      </c>
      <c r="F28" s="53">
        <v>3650</v>
      </c>
      <c r="G28" s="114"/>
      <c r="H28" s="326">
        <v>2250</v>
      </c>
      <c r="I28" s="579" t="s">
        <v>1572</v>
      </c>
      <c r="J28" s="580" t="s">
        <v>1572</v>
      </c>
    </row>
    <row r="29" spans="1:10" ht="21" customHeight="1">
      <c r="A29" s="43"/>
      <c r="B29" s="322"/>
      <c r="C29" s="322"/>
      <c r="D29" s="205" t="s">
        <v>398</v>
      </c>
      <c r="E29" s="82" t="s">
        <v>916</v>
      </c>
      <c r="F29" s="53">
        <v>3400</v>
      </c>
      <c r="G29" s="114"/>
      <c r="H29" s="326">
        <v>1950</v>
      </c>
      <c r="I29" s="579" t="s">
        <v>1572</v>
      </c>
      <c r="J29" s="580" t="s">
        <v>1572</v>
      </c>
    </row>
    <row r="30" spans="1:10" ht="21" customHeight="1">
      <c r="A30" s="43"/>
      <c r="B30" s="322"/>
      <c r="C30" s="322"/>
      <c r="D30" s="205" t="s">
        <v>399</v>
      </c>
      <c r="E30" s="82" t="s">
        <v>917</v>
      </c>
      <c r="F30" s="53">
        <v>3150</v>
      </c>
      <c r="G30" s="114"/>
      <c r="H30" s="326">
        <v>1850</v>
      </c>
      <c r="I30" s="579" t="s">
        <v>1572</v>
      </c>
      <c r="J30" s="580" t="s">
        <v>1572</v>
      </c>
    </row>
    <row r="31" spans="1:10" ht="21" customHeight="1">
      <c r="A31" s="43"/>
      <c r="B31" s="322"/>
      <c r="C31" s="322"/>
      <c r="D31" s="205" t="s">
        <v>400</v>
      </c>
      <c r="E31" s="82" t="s">
        <v>918</v>
      </c>
      <c r="F31" s="53">
        <v>1600</v>
      </c>
      <c r="G31" s="114"/>
      <c r="H31" s="326">
        <v>1200</v>
      </c>
      <c r="I31" s="579" t="s">
        <v>1572</v>
      </c>
      <c r="J31" s="580" t="s">
        <v>1572</v>
      </c>
    </row>
    <row r="32" spans="1:10" ht="21" customHeight="1">
      <c r="A32" s="43"/>
      <c r="B32" s="322"/>
      <c r="C32" s="322"/>
      <c r="D32" s="217" t="s">
        <v>401</v>
      </c>
      <c r="E32" s="83" t="s">
        <v>919</v>
      </c>
      <c r="F32" s="55">
        <v>1600</v>
      </c>
      <c r="G32" s="115"/>
      <c r="H32" s="326">
        <v>1150</v>
      </c>
      <c r="I32" s="579" t="s">
        <v>1572</v>
      </c>
      <c r="J32" s="580" t="s">
        <v>1572</v>
      </c>
    </row>
    <row r="33" spans="1:10" ht="21" customHeight="1">
      <c r="A33" s="505"/>
      <c r="B33" s="506"/>
      <c r="C33" s="506"/>
      <c r="D33" s="205" t="s">
        <v>402</v>
      </c>
      <c r="E33" s="82" t="s">
        <v>920</v>
      </c>
      <c r="F33" s="53">
        <v>5750</v>
      </c>
      <c r="G33" s="114"/>
      <c r="H33" s="326">
        <v>3300</v>
      </c>
      <c r="I33" s="579" t="s">
        <v>1572</v>
      </c>
      <c r="J33" s="580" t="s">
        <v>1572</v>
      </c>
    </row>
    <row r="34" spans="1:10" s="30" customFormat="1" ht="21" customHeight="1">
      <c r="A34" s="43"/>
      <c r="B34" s="322"/>
      <c r="C34" s="322"/>
      <c r="D34" s="205" t="s">
        <v>403</v>
      </c>
      <c r="E34" s="82" t="s">
        <v>921</v>
      </c>
      <c r="F34" s="53">
        <v>5950</v>
      </c>
      <c r="G34" s="114"/>
      <c r="H34" s="326">
        <v>3750</v>
      </c>
      <c r="I34" s="579" t="s">
        <v>1572</v>
      </c>
      <c r="J34" s="580" t="s">
        <v>1572</v>
      </c>
    </row>
    <row r="35" spans="1:10" s="30" customFormat="1" ht="21" customHeight="1">
      <c r="A35" s="43"/>
      <c r="B35" s="322"/>
      <c r="C35" s="322"/>
      <c r="D35" s="205" t="s">
        <v>404</v>
      </c>
      <c r="E35" s="84" t="s">
        <v>922</v>
      </c>
      <c r="F35" s="60">
        <v>2300</v>
      </c>
      <c r="G35" s="158"/>
      <c r="H35" s="326">
        <v>1450</v>
      </c>
      <c r="I35" s="579" t="s">
        <v>1572</v>
      </c>
      <c r="J35" s="580" t="s">
        <v>1572</v>
      </c>
    </row>
    <row r="36" spans="1:10" s="30" customFormat="1" ht="21" customHeight="1">
      <c r="A36" s="43"/>
      <c r="B36" s="322"/>
      <c r="C36" s="322"/>
      <c r="D36" s="205"/>
      <c r="E36" s="84"/>
      <c r="F36" s="60"/>
      <c r="G36" s="158"/>
      <c r="H36" s="326"/>
      <c r="I36" s="581"/>
      <c r="J36" s="582"/>
    </row>
    <row r="37" spans="1:10" ht="21" customHeight="1">
      <c r="A37" s="323"/>
      <c r="B37" s="324"/>
      <c r="C37" s="324"/>
      <c r="D37" s="205"/>
      <c r="E37" s="82"/>
      <c r="F37" s="53"/>
      <c r="G37" s="114"/>
      <c r="H37" s="326"/>
      <c r="I37" s="581"/>
      <c r="J37" s="582"/>
    </row>
    <row r="38" spans="1:10" ht="21" customHeight="1">
      <c r="A38" s="323"/>
      <c r="B38" s="324"/>
      <c r="C38" s="324"/>
      <c r="D38" s="221"/>
      <c r="E38" s="83"/>
      <c r="F38" s="116"/>
      <c r="G38" s="140"/>
      <c r="H38" s="327"/>
      <c r="I38" s="581"/>
      <c r="J38" s="582"/>
    </row>
    <row r="39" spans="1:10" ht="21" customHeight="1">
      <c r="A39" s="323"/>
      <c r="B39" s="324"/>
      <c r="C39" s="324"/>
      <c r="D39" s="221"/>
      <c r="E39" s="83"/>
      <c r="F39" s="116"/>
      <c r="G39" s="140"/>
      <c r="H39" s="327"/>
      <c r="I39" s="581"/>
      <c r="J39" s="582"/>
    </row>
    <row r="40" spans="1:10" ht="21" customHeight="1">
      <c r="A40" s="323"/>
      <c r="B40" s="324"/>
      <c r="C40" s="324"/>
      <c r="D40" s="221"/>
      <c r="E40" s="28"/>
      <c r="F40" s="116"/>
      <c r="G40" s="140"/>
      <c r="H40" s="327"/>
      <c r="I40" s="581"/>
      <c r="J40" s="582"/>
    </row>
    <row r="41" spans="1:10" ht="21" customHeight="1">
      <c r="A41" s="323"/>
      <c r="B41" s="324"/>
      <c r="C41" s="324"/>
      <c r="D41" s="221"/>
      <c r="E41" s="28"/>
      <c r="F41" s="116"/>
      <c r="G41" s="140"/>
      <c r="H41" s="327"/>
      <c r="I41" s="581"/>
      <c r="J41" s="582"/>
    </row>
    <row r="42" spans="1:10" ht="21" customHeight="1">
      <c r="A42" s="323"/>
      <c r="B42" s="324"/>
      <c r="C42" s="324"/>
      <c r="D42" s="223"/>
      <c r="E42" s="28"/>
      <c r="F42" s="29"/>
      <c r="G42" s="140"/>
      <c r="H42" s="327"/>
      <c r="I42" s="581"/>
      <c r="J42" s="582"/>
    </row>
    <row r="43" spans="1:10" ht="21" customHeight="1">
      <c r="A43" s="323"/>
      <c r="B43" s="324"/>
      <c r="C43" s="324"/>
      <c r="D43" s="223"/>
      <c r="E43" s="28"/>
      <c r="F43" s="29"/>
      <c r="G43" s="140"/>
      <c r="H43" s="327"/>
      <c r="I43" s="581"/>
      <c r="J43" s="582"/>
    </row>
    <row r="44" spans="1:10" ht="21" customHeight="1">
      <c r="A44" s="323"/>
      <c r="B44" s="324"/>
      <c r="C44" s="324"/>
      <c r="D44" s="223"/>
      <c r="E44" s="28"/>
      <c r="F44" s="29"/>
      <c r="G44" s="140"/>
      <c r="H44" s="327"/>
      <c r="I44" s="581"/>
      <c r="J44" s="582"/>
    </row>
    <row r="45" spans="1:10" ht="21" customHeight="1">
      <c r="A45" s="323"/>
      <c r="B45" s="324"/>
      <c r="C45" s="324"/>
      <c r="D45" s="223"/>
      <c r="E45" s="28"/>
      <c r="F45" s="29"/>
      <c r="G45" s="140"/>
      <c r="H45" s="327"/>
      <c r="I45" s="581"/>
      <c r="J45" s="582"/>
    </row>
    <row r="46" spans="1:10" ht="21" customHeight="1">
      <c r="A46" s="323"/>
      <c r="B46" s="324"/>
      <c r="C46" s="324"/>
      <c r="D46" s="223"/>
      <c r="E46" s="28"/>
      <c r="F46" s="29"/>
      <c r="G46" s="140"/>
      <c r="H46" s="327"/>
      <c r="I46" s="581"/>
      <c r="J46" s="582"/>
    </row>
    <row r="47" spans="1:10" ht="21" customHeight="1">
      <c r="A47" s="505"/>
      <c r="B47" s="506"/>
      <c r="C47" s="506"/>
      <c r="D47" s="224"/>
      <c r="E47" s="28"/>
      <c r="F47" s="29"/>
      <c r="G47" s="140"/>
      <c r="H47" s="328"/>
      <c r="I47" s="583"/>
      <c r="J47" s="584"/>
    </row>
    <row r="48" spans="1:10" s="141" customFormat="1" ht="21" customHeight="1">
      <c r="A48" s="32"/>
      <c r="B48" s="77"/>
      <c r="C48" s="77"/>
      <c r="D48" s="213"/>
      <c r="E48" s="40" t="str">
        <f>CONCATENATE(FIXED(COUNTA(E5:E47),0,0),"　店")</f>
        <v>31　店</v>
      </c>
      <c r="F48" s="33">
        <f>SUM(F5:F47)</f>
        <v>136200</v>
      </c>
      <c r="G48" s="33">
        <f>SUM(G5:G47)</f>
        <v>0</v>
      </c>
      <c r="H48" s="143">
        <f>SUM(H5:H47)</f>
        <v>83200</v>
      </c>
      <c r="I48" s="555"/>
      <c r="J48" s="556"/>
    </row>
    <row r="49" spans="1:10" s="14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2:H47">
      <formula1>F42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G3 A50:G65536 H48:H65536 G48 H5:H41 A5:F48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K1:IV2"/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SUM(A6,A29,A40)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382" t="s">
        <v>34</v>
      </c>
      <c r="B5" s="383"/>
      <c r="C5" s="383"/>
      <c r="D5" s="204" t="s">
        <v>405</v>
      </c>
      <c r="E5" s="81" t="s">
        <v>923</v>
      </c>
      <c r="F5" s="64">
        <v>7100</v>
      </c>
      <c r="G5" s="109"/>
      <c r="H5" s="325">
        <v>3450</v>
      </c>
      <c r="I5" s="577" t="s">
        <v>1572</v>
      </c>
      <c r="J5" s="578" t="s">
        <v>1572</v>
      </c>
    </row>
    <row r="6" spans="1:10" ht="21" customHeight="1">
      <c r="A6" s="103">
        <f>SUM(G26)</f>
        <v>0</v>
      </c>
      <c r="B6" s="104" t="s">
        <v>100</v>
      </c>
      <c r="C6" s="104">
        <f>SUM(F26)</f>
        <v>53150</v>
      </c>
      <c r="D6" s="205" t="s">
        <v>406</v>
      </c>
      <c r="E6" s="82" t="s">
        <v>924</v>
      </c>
      <c r="F6" s="53">
        <v>2450</v>
      </c>
      <c r="G6" s="114"/>
      <c r="H6" s="326">
        <v>1600</v>
      </c>
      <c r="I6" s="579" t="s">
        <v>1572</v>
      </c>
      <c r="J6" s="580" t="s">
        <v>1572</v>
      </c>
    </row>
    <row r="7" spans="1:10" ht="21" customHeight="1">
      <c r="A7" s="43"/>
      <c r="B7" s="322"/>
      <c r="C7" s="322"/>
      <c r="D7" s="205" t="s">
        <v>407</v>
      </c>
      <c r="E7" s="82" t="s">
        <v>925</v>
      </c>
      <c r="F7" s="53">
        <v>3450</v>
      </c>
      <c r="G7" s="114"/>
      <c r="H7" s="326">
        <v>2350</v>
      </c>
      <c r="I7" s="579" t="s">
        <v>1572</v>
      </c>
      <c r="J7" s="580" t="s">
        <v>1572</v>
      </c>
    </row>
    <row r="8" spans="1:10" ht="21" customHeight="1">
      <c r="A8" s="103"/>
      <c r="B8" s="104"/>
      <c r="C8" s="104"/>
      <c r="D8" s="205" t="s">
        <v>408</v>
      </c>
      <c r="E8" s="82" t="s">
        <v>926</v>
      </c>
      <c r="F8" s="53">
        <v>2600</v>
      </c>
      <c r="G8" s="114"/>
      <c r="H8" s="326">
        <v>1650</v>
      </c>
      <c r="I8" s="579" t="s">
        <v>1572</v>
      </c>
      <c r="J8" s="580" t="s">
        <v>1572</v>
      </c>
    </row>
    <row r="9" spans="1:10" ht="21" customHeight="1">
      <c r="A9" s="334"/>
      <c r="B9" s="335"/>
      <c r="C9" s="335"/>
      <c r="D9" s="205" t="s">
        <v>409</v>
      </c>
      <c r="E9" s="82" t="s">
        <v>927</v>
      </c>
      <c r="F9" s="53">
        <v>2900</v>
      </c>
      <c r="G9" s="114"/>
      <c r="H9" s="326">
        <v>1650</v>
      </c>
      <c r="I9" s="579" t="s">
        <v>1572</v>
      </c>
      <c r="J9" s="580" t="s">
        <v>1572</v>
      </c>
    </row>
    <row r="10" spans="1:10" ht="21" customHeight="1">
      <c r="A10" s="43"/>
      <c r="B10" s="322"/>
      <c r="C10" s="322"/>
      <c r="D10" s="205" t="s">
        <v>410</v>
      </c>
      <c r="E10" s="82" t="s">
        <v>1218</v>
      </c>
      <c r="F10" s="53">
        <v>3000</v>
      </c>
      <c r="G10" s="114"/>
      <c r="H10" s="326">
        <v>2300</v>
      </c>
      <c r="I10" s="579" t="s">
        <v>1572</v>
      </c>
      <c r="J10" s="580" t="s">
        <v>1572</v>
      </c>
    </row>
    <row r="11" spans="1:10" ht="21" customHeight="1">
      <c r="A11" s="43"/>
      <c r="B11" s="322"/>
      <c r="C11" s="322"/>
      <c r="D11" s="205" t="s">
        <v>411</v>
      </c>
      <c r="E11" s="82" t="s">
        <v>928</v>
      </c>
      <c r="F11" s="53">
        <v>5000</v>
      </c>
      <c r="G11" s="114"/>
      <c r="H11" s="326">
        <v>3200</v>
      </c>
      <c r="I11" s="579" t="s">
        <v>1572</v>
      </c>
      <c r="J11" s="580" t="s">
        <v>1572</v>
      </c>
    </row>
    <row r="12" spans="1:10" ht="21" customHeight="1">
      <c r="A12" s="43"/>
      <c r="B12" s="322"/>
      <c r="C12" s="322"/>
      <c r="D12" s="205" t="s">
        <v>412</v>
      </c>
      <c r="E12" s="82" t="s">
        <v>929</v>
      </c>
      <c r="F12" s="53">
        <v>6200</v>
      </c>
      <c r="G12" s="114"/>
      <c r="H12" s="326">
        <v>4400</v>
      </c>
      <c r="I12" s="579" t="s">
        <v>1572</v>
      </c>
      <c r="J12" s="580" t="s">
        <v>1572</v>
      </c>
    </row>
    <row r="13" spans="1:10" ht="21" customHeight="1">
      <c r="A13" s="43"/>
      <c r="B13" s="322"/>
      <c r="C13" s="322"/>
      <c r="D13" s="205" t="s">
        <v>413</v>
      </c>
      <c r="E13" s="82" t="s">
        <v>930</v>
      </c>
      <c r="F13" s="53">
        <v>3350</v>
      </c>
      <c r="G13" s="114"/>
      <c r="H13" s="326">
        <v>2050</v>
      </c>
      <c r="I13" s="579" t="s">
        <v>1572</v>
      </c>
      <c r="J13" s="580" t="s">
        <v>1572</v>
      </c>
    </row>
    <row r="14" spans="1:10" ht="21" customHeight="1">
      <c r="A14" s="43"/>
      <c r="B14" s="322"/>
      <c r="C14" s="322"/>
      <c r="D14" s="205" t="s">
        <v>414</v>
      </c>
      <c r="E14" s="82" t="s">
        <v>931</v>
      </c>
      <c r="F14" s="53">
        <v>3500</v>
      </c>
      <c r="G14" s="114"/>
      <c r="H14" s="326">
        <v>2200</v>
      </c>
      <c r="I14" s="579" t="s">
        <v>1572</v>
      </c>
      <c r="J14" s="580" t="s">
        <v>1572</v>
      </c>
    </row>
    <row r="15" spans="1:10" ht="21" customHeight="1">
      <c r="A15" s="43"/>
      <c r="B15" s="322"/>
      <c r="C15" s="322"/>
      <c r="D15" s="205" t="s">
        <v>415</v>
      </c>
      <c r="E15" s="82" t="s">
        <v>1219</v>
      </c>
      <c r="F15" s="53">
        <v>2350</v>
      </c>
      <c r="G15" s="114"/>
      <c r="H15" s="326">
        <v>1850</v>
      </c>
      <c r="I15" s="579" t="s">
        <v>1572</v>
      </c>
      <c r="J15" s="580" t="s">
        <v>1572</v>
      </c>
    </row>
    <row r="16" spans="1:10" ht="21" customHeight="1">
      <c r="A16" s="43"/>
      <c r="B16" s="322"/>
      <c r="C16" s="322"/>
      <c r="D16" s="205" t="s">
        <v>416</v>
      </c>
      <c r="E16" s="82" t="s">
        <v>1440</v>
      </c>
      <c r="F16" s="53">
        <v>3350</v>
      </c>
      <c r="G16" s="114"/>
      <c r="H16" s="326">
        <v>2300</v>
      </c>
      <c r="I16" s="579" t="s">
        <v>1572</v>
      </c>
      <c r="J16" s="580" t="s">
        <v>1572</v>
      </c>
    </row>
    <row r="17" spans="1:10" ht="21" customHeight="1">
      <c r="A17" s="43"/>
      <c r="B17" s="322"/>
      <c r="C17" s="322"/>
      <c r="D17" s="205" t="s">
        <v>417</v>
      </c>
      <c r="E17" s="82" t="s">
        <v>1441</v>
      </c>
      <c r="F17" s="53">
        <v>2400</v>
      </c>
      <c r="G17" s="114"/>
      <c r="H17" s="326">
        <v>1850</v>
      </c>
      <c r="I17" s="579" t="s">
        <v>1572</v>
      </c>
      <c r="J17" s="580" t="s">
        <v>1572</v>
      </c>
    </row>
    <row r="18" spans="1:10" ht="21" customHeight="1">
      <c r="A18" s="43"/>
      <c r="B18" s="322"/>
      <c r="C18" s="322"/>
      <c r="D18" s="205" t="s">
        <v>418</v>
      </c>
      <c r="E18" s="82" t="s">
        <v>1220</v>
      </c>
      <c r="F18" s="53">
        <v>2450</v>
      </c>
      <c r="G18" s="114"/>
      <c r="H18" s="326">
        <v>1550</v>
      </c>
      <c r="I18" s="579" t="s">
        <v>1572</v>
      </c>
      <c r="J18" s="580" t="s">
        <v>1572</v>
      </c>
    </row>
    <row r="19" spans="1:10" ht="21" customHeight="1">
      <c r="A19" s="321"/>
      <c r="B19" s="102"/>
      <c r="C19" s="102"/>
      <c r="D19" s="205" t="s">
        <v>419</v>
      </c>
      <c r="E19" s="82" t="s">
        <v>1221</v>
      </c>
      <c r="F19" s="53">
        <v>3050</v>
      </c>
      <c r="G19" s="114"/>
      <c r="H19" s="326">
        <v>2150</v>
      </c>
      <c r="I19" s="579" t="s">
        <v>1572</v>
      </c>
      <c r="J19" s="580" t="s">
        <v>1572</v>
      </c>
    </row>
    <row r="20" spans="1:10" ht="21" customHeight="1">
      <c r="A20" s="43"/>
      <c r="B20" s="322"/>
      <c r="C20" s="322"/>
      <c r="D20" s="205"/>
      <c r="E20" s="82"/>
      <c r="F20" s="53"/>
      <c r="G20" s="114"/>
      <c r="H20" s="326"/>
      <c r="I20" s="581"/>
      <c r="J20" s="582"/>
    </row>
    <row r="21" spans="1:10" ht="21" customHeight="1">
      <c r="A21" s="43"/>
      <c r="B21" s="322"/>
      <c r="C21" s="322"/>
      <c r="D21" s="205"/>
      <c r="E21" s="82"/>
      <c r="F21" s="46"/>
      <c r="G21" s="114"/>
      <c r="H21" s="326"/>
      <c r="I21" s="581"/>
      <c r="J21" s="582"/>
    </row>
    <row r="22" spans="1:10" ht="21" customHeight="1">
      <c r="A22" s="43"/>
      <c r="B22" s="322"/>
      <c r="C22" s="322"/>
      <c r="D22" s="205"/>
      <c r="E22" s="82"/>
      <c r="F22" s="46"/>
      <c r="G22" s="114"/>
      <c r="H22" s="326"/>
      <c r="I22" s="581"/>
      <c r="J22" s="582"/>
    </row>
    <row r="23" spans="1:10" ht="21" customHeight="1">
      <c r="A23" s="43"/>
      <c r="B23" s="322"/>
      <c r="C23" s="322"/>
      <c r="D23" s="205"/>
      <c r="E23" s="82"/>
      <c r="F23" s="46"/>
      <c r="G23" s="114"/>
      <c r="H23" s="326"/>
      <c r="I23" s="581"/>
      <c r="J23" s="582"/>
    </row>
    <row r="24" spans="1:10" ht="21" customHeight="1">
      <c r="A24" s="43"/>
      <c r="B24" s="322"/>
      <c r="C24" s="322"/>
      <c r="D24" s="205"/>
      <c r="E24" s="82"/>
      <c r="F24" s="26"/>
      <c r="G24" s="101"/>
      <c r="H24" s="326"/>
      <c r="I24" s="581"/>
      <c r="J24" s="582"/>
    </row>
    <row r="25" spans="1:10" ht="21" customHeight="1">
      <c r="A25" s="505"/>
      <c r="B25" s="506"/>
      <c r="C25" s="506"/>
      <c r="D25" s="217"/>
      <c r="E25" s="83"/>
      <c r="F25" s="29"/>
      <c r="G25" s="140"/>
      <c r="H25" s="327"/>
      <c r="I25" s="583"/>
      <c r="J25" s="584"/>
    </row>
    <row r="26" spans="1:10" s="141" customFormat="1" ht="21" customHeight="1">
      <c r="A26" s="507"/>
      <c r="B26" s="508"/>
      <c r="C26" s="508"/>
      <c r="D26" s="222"/>
      <c r="E26" s="40" t="str">
        <f>CONCATENATE(FIXED(COUNTA(E5:E25),0,0),"　店")</f>
        <v>15　店</v>
      </c>
      <c r="F26" s="33">
        <f>SUM(F5:F25)</f>
        <v>53150</v>
      </c>
      <c r="G26" s="33">
        <f>SUM(G5:G25)</f>
        <v>0</v>
      </c>
      <c r="H26" s="143">
        <f>SUM(H5:H25)</f>
        <v>34550</v>
      </c>
      <c r="I26" s="555"/>
      <c r="J26" s="556"/>
    </row>
    <row r="27" spans="1:10" s="141" customFormat="1" ht="21" customHeight="1">
      <c r="A27" s="509"/>
      <c r="B27" s="510"/>
      <c r="C27" s="510"/>
      <c r="D27" s="330"/>
      <c r="E27" s="331"/>
      <c r="F27" s="332"/>
      <c r="G27" s="332"/>
      <c r="H27" s="333"/>
      <c r="I27" s="555"/>
      <c r="J27" s="556"/>
    </row>
    <row r="28" spans="1:10" ht="21" customHeight="1">
      <c r="A28" s="382" t="s">
        <v>35</v>
      </c>
      <c r="B28" s="383"/>
      <c r="C28" s="383"/>
      <c r="D28" s="204" t="s">
        <v>420</v>
      </c>
      <c r="E28" s="81" t="s">
        <v>1222</v>
      </c>
      <c r="F28" s="49">
        <v>10850</v>
      </c>
      <c r="G28" s="109"/>
      <c r="H28" s="325">
        <v>6750</v>
      </c>
      <c r="I28" s="577" t="s">
        <v>1572</v>
      </c>
      <c r="J28" s="578" t="s">
        <v>1572</v>
      </c>
    </row>
    <row r="29" spans="1:10" ht="21" customHeight="1">
      <c r="A29" s="103">
        <f>SUM(G37)</f>
        <v>0</v>
      </c>
      <c r="B29" s="104" t="s">
        <v>100</v>
      </c>
      <c r="C29" s="104">
        <f>SUM(F37)</f>
        <v>25200</v>
      </c>
      <c r="D29" s="205" t="s">
        <v>421</v>
      </c>
      <c r="E29" s="82" t="s">
        <v>1223</v>
      </c>
      <c r="F29" s="46">
        <v>2900</v>
      </c>
      <c r="G29" s="114"/>
      <c r="H29" s="326">
        <v>1900</v>
      </c>
      <c r="I29" s="579" t="s">
        <v>1572</v>
      </c>
      <c r="J29" s="580" t="s">
        <v>1572</v>
      </c>
    </row>
    <row r="30" spans="1:10" ht="21" customHeight="1">
      <c r="A30" s="43"/>
      <c r="B30" s="322"/>
      <c r="C30" s="322"/>
      <c r="D30" s="205" t="s">
        <v>422</v>
      </c>
      <c r="E30" s="82" t="s">
        <v>1224</v>
      </c>
      <c r="F30" s="46">
        <v>3750</v>
      </c>
      <c r="G30" s="114"/>
      <c r="H30" s="326">
        <v>2800</v>
      </c>
      <c r="I30" s="579" t="s">
        <v>1572</v>
      </c>
      <c r="J30" s="580" t="s">
        <v>1572</v>
      </c>
    </row>
    <row r="31" spans="1:10" ht="21" customHeight="1">
      <c r="A31" s="43"/>
      <c r="B31" s="322"/>
      <c r="C31" s="322"/>
      <c r="D31" s="205" t="s">
        <v>423</v>
      </c>
      <c r="E31" s="82" t="s">
        <v>1225</v>
      </c>
      <c r="F31" s="46">
        <v>5500</v>
      </c>
      <c r="G31" s="114"/>
      <c r="H31" s="326">
        <v>3650</v>
      </c>
      <c r="I31" s="579" t="s">
        <v>1572</v>
      </c>
      <c r="J31" s="580" t="s">
        <v>1572</v>
      </c>
    </row>
    <row r="32" spans="1:10" ht="21" customHeight="1">
      <c r="A32" s="43"/>
      <c r="B32" s="322"/>
      <c r="C32" s="322"/>
      <c r="D32" s="205" t="s">
        <v>424</v>
      </c>
      <c r="E32" s="82" t="s">
        <v>1226</v>
      </c>
      <c r="F32" s="46">
        <v>2200</v>
      </c>
      <c r="G32" s="114"/>
      <c r="H32" s="326">
        <v>1400</v>
      </c>
      <c r="I32" s="579" t="s">
        <v>1572</v>
      </c>
      <c r="J32" s="580" t="s">
        <v>1572</v>
      </c>
    </row>
    <row r="33" spans="1:10" ht="21" customHeight="1">
      <c r="A33" s="43"/>
      <c r="B33" s="322"/>
      <c r="C33" s="322"/>
      <c r="D33" s="205"/>
      <c r="E33" s="82"/>
      <c r="F33" s="46"/>
      <c r="G33" s="114"/>
      <c r="H33" s="326"/>
      <c r="I33" s="581"/>
      <c r="J33" s="582"/>
    </row>
    <row r="34" spans="1:10" ht="21" customHeight="1">
      <c r="A34" s="43"/>
      <c r="B34" s="322"/>
      <c r="C34" s="322"/>
      <c r="D34" s="205"/>
      <c r="E34" s="82"/>
      <c r="F34" s="46"/>
      <c r="G34" s="114"/>
      <c r="H34" s="326"/>
      <c r="I34" s="581"/>
      <c r="J34" s="582"/>
    </row>
    <row r="35" spans="1:10" ht="21" customHeight="1">
      <c r="A35" s="43"/>
      <c r="B35" s="322"/>
      <c r="C35" s="322"/>
      <c r="D35" s="205"/>
      <c r="E35" s="82"/>
      <c r="F35" s="26"/>
      <c r="G35" s="101"/>
      <c r="H35" s="326"/>
      <c r="I35" s="581"/>
      <c r="J35" s="582"/>
    </row>
    <row r="36" spans="1:10" ht="21" customHeight="1">
      <c r="A36" s="43"/>
      <c r="B36" s="322"/>
      <c r="C36" s="322"/>
      <c r="D36" s="205"/>
      <c r="E36" s="82"/>
      <c r="F36" s="26"/>
      <c r="G36" s="101"/>
      <c r="H36" s="326"/>
      <c r="I36" s="583"/>
      <c r="J36" s="584"/>
    </row>
    <row r="37" spans="1:10" s="141" customFormat="1" ht="21" customHeight="1">
      <c r="A37" s="507"/>
      <c r="B37" s="508"/>
      <c r="C37" s="508"/>
      <c r="D37" s="222"/>
      <c r="E37" s="40" t="str">
        <f>CONCATENATE(FIXED(COUNTA(E28:E36),0,0),"　店")</f>
        <v>5　店</v>
      </c>
      <c r="F37" s="33">
        <f>SUM(F28:F36)</f>
        <v>25200</v>
      </c>
      <c r="G37" s="33">
        <f>SUM(G28:G36)</f>
        <v>0</v>
      </c>
      <c r="H37" s="143">
        <f>SUM(H28:H36)</f>
        <v>16500</v>
      </c>
      <c r="I37" s="555"/>
      <c r="J37" s="556"/>
    </row>
    <row r="38" spans="1:10" s="141" customFormat="1" ht="21" customHeight="1">
      <c r="A38" s="505"/>
      <c r="B38" s="506"/>
      <c r="C38" s="506"/>
      <c r="D38" s="217"/>
      <c r="E38" s="28"/>
      <c r="F38" s="29"/>
      <c r="G38" s="29"/>
      <c r="H38" s="327"/>
      <c r="I38" s="555"/>
      <c r="J38" s="556"/>
    </row>
    <row r="39" spans="1:10" s="30" customFormat="1" ht="21" customHeight="1">
      <c r="A39" s="382" t="s">
        <v>36</v>
      </c>
      <c r="B39" s="497"/>
      <c r="C39" s="497"/>
      <c r="D39" s="219" t="s">
        <v>425</v>
      </c>
      <c r="E39" s="236" t="s">
        <v>1227</v>
      </c>
      <c r="F39" s="144">
        <v>3000</v>
      </c>
      <c r="G39" s="329"/>
      <c r="H39" s="325">
        <v>2150</v>
      </c>
      <c r="I39" s="577" t="s">
        <v>1572</v>
      </c>
      <c r="J39" s="578" t="s">
        <v>1572</v>
      </c>
    </row>
    <row r="40" spans="1:10" s="30" customFormat="1" ht="21" customHeight="1">
      <c r="A40" s="103">
        <f>SUM(G48)</f>
        <v>0</v>
      </c>
      <c r="B40" s="104" t="s">
        <v>100</v>
      </c>
      <c r="C40" s="104">
        <f>SUM(F48)</f>
        <v>21000</v>
      </c>
      <c r="D40" s="205" t="s">
        <v>426</v>
      </c>
      <c r="E40" s="82" t="s">
        <v>1228</v>
      </c>
      <c r="F40" s="46">
        <v>2200</v>
      </c>
      <c r="G40" s="114"/>
      <c r="H40" s="326">
        <v>1500</v>
      </c>
      <c r="I40" s="579" t="s">
        <v>1572</v>
      </c>
      <c r="J40" s="580" t="s">
        <v>1572</v>
      </c>
    </row>
    <row r="41" spans="1:10" s="30" customFormat="1" ht="21" customHeight="1">
      <c r="A41" s="43"/>
      <c r="B41" s="322"/>
      <c r="C41" s="322"/>
      <c r="D41" s="205" t="s">
        <v>427</v>
      </c>
      <c r="E41" s="82" t="s">
        <v>1231</v>
      </c>
      <c r="F41" s="46">
        <v>3750</v>
      </c>
      <c r="G41" s="114"/>
      <c r="H41" s="326">
        <v>2650</v>
      </c>
      <c r="I41" s="579" t="s">
        <v>1572</v>
      </c>
      <c r="J41" s="580" t="s">
        <v>1572</v>
      </c>
    </row>
    <row r="42" spans="1:10" ht="21" customHeight="1">
      <c r="A42" s="336"/>
      <c r="B42" s="337"/>
      <c r="C42" s="337"/>
      <c r="D42" s="205" t="s">
        <v>428</v>
      </c>
      <c r="E42" s="82" t="s">
        <v>1229</v>
      </c>
      <c r="F42" s="46">
        <v>8000</v>
      </c>
      <c r="G42" s="114"/>
      <c r="H42" s="326">
        <v>5200</v>
      </c>
      <c r="I42" s="579" t="s">
        <v>1572</v>
      </c>
      <c r="J42" s="580" t="s">
        <v>1572</v>
      </c>
    </row>
    <row r="43" spans="1:10" ht="21" customHeight="1">
      <c r="A43" s="336"/>
      <c r="B43" s="338"/>
      <c r="C43" s="338"/>
      <c r="D43" s="217" t="s">
        <v>429</v>
      </c>
      <c r="E43" s="83" t="s">
        <v>1232</v>
      </c>
      <c r="F43" s="48">
        <v>4050</v>
      </c>
      <c r="G43" s="115"/>
      <c r="H43" s="327">
        <v>3300</v>
      </c>
      <c r="I43" s="579" t="s">
        <v>1572</v>
      </c>
      <c r="J43" s="580" t="s">
        <v>1572</v>
      </c>
    </row>
    <row r="44" spans="1:10" ht="21" customHeight="1">
      <c r="A44" s="336"/>
      <c r="B44" s="338"/>
      <c r="C44" s="338"/>
      <c r="D44" s="217"/>
      <c r="E44" s="83"/>
      <c r="F44" s="48"/>
      <c r="G44" s="115"/>
      <c r="H44" s="327"/>
      <c r="I44" s="581"/>
      <c r="J44" s="582"/>
    </row>
    <row r="45" spans="1:10" ht="21" customHeight="1">
      <c r="A45" s="336"/>
      <c r="B45" s="338"/>
      <c r="C45" s="338"/>
      <c r="D45" s="217"/>
      <c r="E45" s="83"/>
      <c r="F45" s="48"/>
      <c r="G45" s="115"/>
      <c r="H45" s="327"/>
      <c r="I45" s="581"/>
      <c r="J45" s="582"/>
    </row>
    <row r="46" spans="1:10" ht="21" customHeight="1">
      <c r="A46" s="336"/>
      <c r="B46" s="337"/>
      <c r="C46" s="337"/>
      <c r="D46" s="221"/>
      <c r="E46" s="83"/>
      <c r="F46" s="29"/>
      <c r="G46" s="140"/>
      <c r="H46" s="327"/>
      <c r="I46" s="581"/>
      <c r="J46" s="582"/>
    </row>
    <row r="47" spans="1:10" ht="21" customHeight="1">
      <c r="A47" s="336"/>
      <c r="B47" s="337"/>
      <c r="C47" s="337"/>
      <c r="D47" s="221"/>
      <c r="E47" s="28"/>
      <c r="F47" s="29"/>
      <c r="G47" s="140"/>
      <c r="H47" s="327"/>
      <c r="I47" s="583"/>
      <c r="J47" s="584"/>
    </row>
    <row r="48" spans="1:10" s="141" customFormat="1" ht="21" customHeight="1">
      <c r="A48" s="32"/>
      <c r="B48" s="77"/>
      <c r="C48" s="77"/>
      <c r="D48" s="222"/>
      <c r="E48" s="40" t="str">
        <f>CONCATENATE(FIXED(COUNTA(E39:E47),0,0),"　店")</f>
        <v>5　店</v>
      </c>
      <c r="F48" s="33">
        <f>SUM(F39:F47)</f>
        <v>21000</v>
      </c>
      <c r="G48" s="33">
        <f>SUM(G39:G47)</f>
        <v>0</v>
      </c>
      <c r="H48" s="143">
        <f>SUM(H39:H47)</f>
        <v>14800</v>
      </c>
      <c r="I48" s="555"/>
      <c r="J48" s="556"/>
    </row>
    <row r="49" spans="1:10" s="14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25 H27:H36 H38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7 F26:H26 F5:F25 F37:H37 F27:F36 F38:F48 G38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SUM(A6,A17,A32)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344" t="s">
        <v>37</v>
      </c>
      <c r="B5" s="345"/>
      <c r="C5" s="345"/>
      <c r="D5" s="204" t="s">
        <v>430</v>
      </c>
      <c r="E5" s="81" t="s">
        <v>1233</v>
      </c>
      <c r="F5" s="23">
        <v>12700</v>
      </c>
      <c r="G5" s="339"/>
      <c r="H5" s="325">
        <v>7550</v>
      </c>
      <c r="I5" s="577" t="s">
        <v>1572</v>
      </c>
      <c r="J5" s="578" t="s">
        <v>1572</v>
      </c>
    </row>
    <row r="6" spans="1:10" ht="21" customHeight="1">
      <c r="A6" s="103">
        <f>SUM(G14)</f>
        <v>0</v>
      </c>
      <c r="B6" s="104" t="s">
        <v>100</v>
      </c>
      <c r="C6" s="104">
        <f>SUM(F14)</f>
        <v>16800</v>
      </c>
      <c r="D6" s="205" t="s">
        <v>431</v>
      </c>
      <c r="E6" s="82" t="s">
        <v>1234</v>
      </c>
      <c r="F6" s="24">
        <v>1900</v>
      </c>
      <c r="G6" s="340"/>
      <c r="H6" s="326">
        <v>1500</v>
      </c>
      <c r="I6" s="579" t="s">
        <v>1572</v>
      </c>
      <c r="J6" s="580" t="s">
        <v>1572</v>
      </c>
    </row>
    <row r="7" spans="1:10" ht="21" customHeight="1">
      <c r="A7" s="336"/>
      <c r="B7" s="337"/>
      <c r="C7" s="337"/>
      <c r="D7" s="205" t="s">
        <v>432</v>
      </c>
      <c r="E7" s="82" t="s">
        <v>1384</v>
      </c>
      <c r="F7" s="24">
        <v>2200</v>
      </c>
      <c r="G7" s="340"/>
      <c r="H7" s="326">
        <v>1400</v>
      </c>
      <c r="I7" s="579" t="s">
        <v>1572</v>
      </c>
      <c r="J7" s="580" t="s">
        <v>1572</v>
      </c>
    </row>
    <row r="8" spans="1:10" ht="21" customHeight="1">
      <c r="A8" s="336"/>
      <c r="B8" s="337"/>
      <c r="C8" s="337"/>
      <c r="D8" s="205"/>
      <c r="E8" s="82"/>
      <c r="F8" s="24"/>
      <c r="G8" s="340"/>
      <c r="H8" s="326"/>
      <c r="I8" s="581"/>
      <c r="J8" s="582"/>
    </row>
    <row r="9" spans="1:10" ht="21" customHeight="1">
      <c r="A9" s="336"/>
      <c r="B9" s="337"/>
      <c r="C9" s="337"/>
      <c r="D9" s="205"/>
      <c r="E9" s="82"/>
      <c r="F9" s="24"/>
      <c r="G9" s="340"/>
      <c r="H9" s="326"/>
      <c r="I9" s="581"/>
      <c r="J9" s="582"/>
    </row>
    <row r="10" spans="1:10" ht="21" customHeight="1">
      <c r="A10" s="336"/>
      <c r="B10" s="337"/>
      <c r="C10" s="337"/>
      <c r="D10" s="205"/>
      <c r="E10" s="82"/>
      <c r="F10" s="24"/>
      <c r="G10" s="340"/>
      <c r="H10" s="326"/>
      <c r="I10" s="581"/>
      <c r="J10" s="582"/>
    </row>
    <row r="11" spans="1:10" ht="21" customHeight="1">
      <c r="A11" s="336"/>
      <c r="B11" s="337"/>
      <c r="C11" s="337"/>
      <c r="D11" s="205"/>
      <c r="E11" s="82"/>
      <c r="F11" s="24"/>
      <c r="G11" s="340"/>
      <c r="H11" s="326"/>
      <c r="I11" s="581"/>
      <c r="J11" s="582"/>
    </row>
    <row r="12" spans="1:10" ht="21" customHeight="1">
      <c r="A12" s="336"/>
      <c r="B12" s="337"/>
      <c r="C12" s="337"/>
      <c r="D12" s="205"/>
      <c r="E12" s="82"/>
      <c r="F12" s="24"/>
      <c r="G12" s="340"/>
      <c r="H12" s="326"/>
      <c r="I12" s="581"/>
      <c r="J12" s="582"/>
    </row>
    <row r="13" spans="1:10" ht="21" customHeight="1">
      <c r="A13" s="336"/>
      <c r="B13" s="337"/>
      <c r="C13" s="337"/>
      <c r="D13" s="205"/>
      <c r="E13" s="82"/>
      <c r="F13" s="24"/>
      <c r="G13" s="340"/>
      <c r="H13" s="326"/>
      <c r="I13" s="583"/>
      <c r="J13" s="584"/>
    </row>
    <row r="14" spans="1:10" s="141" customFormat="1" ht="21" customHeight="1">
      <c r="A14" s="507"/>
      <c r="B14" s="508"/>
      <c r="C14" s="508"/>
      <c r="D14" s="207"/>
      <c r="E14" s="233" t="str">
        <f>CONCATENATE(FIXED(COUNTA(E5:E13),0,0),"　店")</f>
        <v>3　店</v>
      </c>
      <c r="F14" s="33">
        <f>SUM(F5:F13)</f>
        <v>16800</v>
      </c>
      <c r="G14" s="33">
        <f>SUM(G5:G13)</f>
        <v>0</v>
      </c>
      <c r="H14" s="143">
        <f>SUM(H5:H13)</f>
        <v>10450</v>
      </c>
      <c r="I14" s="555"/>
      <c r="J14" s="556"/>
    </row>
    <row r="15" spans="1:10" s="141" customFormat="1" ht="21" customHeight="1">
      <c r="A15" s="341"/>
      <c r="B15" s="338"/>
      <c r="C15" s="338"/>
      <c r="D15" s="217"/>
      <c r="E15" s="83"/>
      <c r="F15" s="27"/>
      <c r="G15" s="27"/>
      <c r="H15" s="327"/>
      <c r="I15" s="555"/>
      <c r="J15" s="556"/>
    </row>
    <row r="16" spans="1:10" ht="21" customHeight="1">
      <c r="A16" s="346" t="s">
        <v>110</v>
      </c>
      <c r="B16" s="236"/>
      <c r="C16" s="236"/>
      <c r="D16" s="204" t="s">
        <v>433</v>
      </c>
      <c r="E16" s="81" t="s">
        <v>1205</v>
      </c>
      <c r="F16" s="64">
        <v>6000</v>
      </c>
      <c r="G16" s="109"/>
      <c r="H16" s="325">
        <v>3650</v>
      </c>
      <c r="I16" s="577" t="s">
        <v>1572</v>
      </c>
      <c r="J16" s="578" t="s">
        <v>1572</v>
      </c>
    </row>
    <row r="17" spans="1:10" ht="21" customHeight="1">
      <c r="A17" s="519">
        <f>SUM(G29)</f>
        <v>0</v>
      </c>
      <c r="B17" s="502" t="s">
        <v>100</v>
      </c>
      <c r="C17" s="502">
        <f>SUM(F29)</f>
        <v>28650</v>
      </c>
      <c r="D17" s="205" t="s">
        <v>434</v>
      </c>
      <c r="E17" s="82" t="s">
        <v>1206</v>
      </c>
      <c r="F17" s="53">
        <v>3300</v>
      </c>
      <c r="G17" s="114"/>
      <c r="H17" s="326">
        <v>1750</v>
      </c>
      <c r="I17" s="579" t="s">
        <v>1572</v>
      </c>
      <c r="J17" s="580" t="s">
        <v>1572</v>
      </c>
    </row>
    <row r="18" spans="1:10" ht="21" customHeight="1">
      <c r="A18" s="347"/>
      <c r="B18" s="348"/>
      <c r="C18" s="348"/>
      <c r="D18" s="217" t="s">
        <v>435</v>
      </c>
      <c r="E18" s="83" t="s">
        <v>1207</v>
      </c>
      <c r="F18" s="53">
        <v>3100</v>
      </c>
      <c r="G18" s="115"/>
      <c r="H18" s="327">
        <v>2000</v>
      </c>
      <c r="I18" s="579" t="s">
        <v>1572</v>
      </c>
      <c r="J18" s="580" t="s">
        <v>1572</v>
      </c>
    </row>
    <row r="19" spans="1:10" ht="21" customHeight="1">
      <c r="A19" s="347"/>
      <c r="B19" s="343"/>
      <c r="C19" s="343"/>
      <c r="D19" s="205" t="s">
        <v>436</v>
      </c>
      <c r="E19" s="228" t="s">
        <v>1208</v>
      </c>
      <c r="F19" s="53">
        <v>7650</v>
      </c>
      <c r="G19" s="114"/>
      <c r="H19" s="326">
        <v>5250</v>
      </c>
      <c r="I19" s="579" t="s">
        <v>1572</v>
      </c>
      <c r="J19" s="580" t="s">
        <v>1572</v>
      </c>
    </row>
    <row r="20" spans="1:10" ht="21" customHeight="1">
      <c r="A20" s="347"/>
      <c r="B20" s="348"/>
      <c r="C20" s="348"/>
      <c r="D20" s="205" t="s">
        <v>437</v>
      </c>
      <c r="E20" s="228" t="s">
        <v>1209</v>
      </c>
      <c r="F20" s="53">
        <v>6250</v>
      </c>
      <c r="G20" s="114"/>
      <c r="H20" s="326">
        <v>4300</v>
      </c>
      <c r="I20" s="579" t="s">
        <v>1572</v>
      </c>
      <c r="J20" s="580" t="s">
        <v>1572</v>
      </c>
    </row>
    <row r="21" spans="1:10" ht="21" customHeight="1">
      <c r="A21" s="347"/>
      <c r="B21" s="348"/>
      <c r="C21" s="348"/>
      <c r="D21" s="205" t="s">
        <v>438</v>
      </c>
      <c r="E21" s="228" t="s">
        <v>1210</v>
      </c>
      <c r="F21" s="53">
        <v>2350</v>
      </c>
      <c r="G21" s="114"/>
      <c r="H21" s="326">
        <v>1700</v>
      </c>
      <c r="I21" s="579" t="s">
        <v>1572</v>
      </c>
      <c r="J21" s="580" t="s">
        <v>1572</v>
      </c>
    </row>
    <row r="22" spans="1:10" ht="21" customHeight="1">
      <c r="A22" s="347"/>
      <c r="B22" s="348"/>
      <c r="C22" s="348"/>
      <c r="D22" s="205"/>
      <c r="E22" s="228"/>
      <c r="F22" s="53"/>
      <c r="G22" s="114"/>
      <c r="H22" s="326"/>
      <c r="I22" s="581"/>
      <c r="J22" s="582"/>
    </row>
    <row r="23" spans="1:10" ht="21" customHeight="1">
      <c r="A23" s="347"/>
      <c r="B23" s="348"/>
      <c r="C23" s="348"/>
      <c r="D23" s="205"/>
      <c r="E23" s="82"/>
      <c r="F23" s="53"/>
      <c r="G23" s="114"/>
      <c r="H23" s="326"/>
      <c r="I23" s="581"/>
      <c r="J23" s="582"/>
    </row>
    <row r="24" spans="1:10" ht="21" customHeight="1">
      <c r="A24" s="347"/>
      <c r="B24" s="348"/>
      <c r="C24" s="348"/>
      <c r="D24" s="205"/>
      <c r="E24" s="82"/>
      <c r="F24" s="53"/>
      <c r="G24" s="114"/>
      <c r="H24" s="326"/>
      <c r="I24" s="581"/>
      <c r="J24" s="582"/>
    </row>
    <row r="25" spans="1:10" ht="21" customHeight="1">
      <c r="A25" s="347"/>
      <c r="B25" s="348"/>
      <c r="C25" s="348"/>
      <c r="D25" s="205"/>
      <c r="E25" s="82"/>
      <c r="F25" s="53"/>
      <c r="G25" s="114"/>
      <c r="H25" s="326"/>
      <c r="I25" s="581"/>
      <c r="J25" s="582"/>
    </row>
    <row r="26" spans="1:10" ht="21" customHeight="1">
      <c r="A26" s="347"/>
      <c r="B26" s="348"/>
      <c r="C26" s="348"/>
      <c r="D26" s="205"/>
      <c r="E26" s="82"/>
      <c r="F26" s="53"/>
      <c r="G26" s="114"/>
      <c r="H26" s="326"/>
      <c r="I26" s="581"/>
      <c r="J26" s="582"/>
    </row>
    <row r="27" spans="1:10" ht="21" customHeight="1">
      <c r="A27" s="347"/>
      <c r="B27" s="348"/>
      <c r="C27" s="348"/>
      <c r="D27" s="205"/>
      <c r="E27" s="82"/>
      <c r="F27" s="42"/>
      <c r="G27" s="340"/>
      <c r="H27" s="326"/>
      <c r="I27" s="581"/>
      <c r="J27" s="582"/>
    </row>
    <row r="28" spans="1:10" ht="21" customHeight="1">
      <c r="A28" s="347"/>
      <c r="B28" s="348"/>
      <c r="C28" s="348"/>
      <c r="D28" s="205"/>
      <c r="E28" s="82"/>
      <c r="F28" s="117"/>
      <c r="G28" s="142"/>
      <c r="H28" s="326"/>
      <c r="I28" s="583"/>
      <c r="J28" s="584"/>
    </row>
    <row r="29" spans="1:10" s="141" customFormat="1" ht="21" customHeight="1">
      <c r="A29" s="507"/>
      <c r="B29" s="508"/>
      <c r="C29" s="508"/>
      <c r="D29" s="207"/>
      <c r="E29" s="233" t="str">
        <f>CONCATENATE(FIXED(COUNTA(E16:E28),0,0),"　店")</f>
        <v>6　店</v>
      </c>
      <c r="F29" s="33">
        <f>SUM(F16:F28)</f>
        <v>28650</v>
      </c>
      <c r="G29" s="33">
        <f>SUM(G16:G28)</f>
        <v>0</v>
      </c>
      <c r="H29" s="143">
        <f>SUM(H16:H28)</f>
        <v>18650</v>
      </c>
      <c r="I29" s="555"/>
      <c r="J29" s="556"/>
    </row>
    <row r="30" spans="1:10" s="141" customFormat="1" ht="21" customHeight="1">
      <c r="A30" s="342"/>
      <c r="B30" s="343"/>
      <c r="C30" s="343"/>
      <c r="D30" s="217"/>
      <c r="E30" s="83"/>
      <c r="F30" s="27"/>
      <c r="G30" s="27"/>
      <c r="H30" s="327"/>
      <c r="I30" s="555"/>
      <c r="J30" s="556"/>
    </row>
    <row r="31" spans="1:10" ht="21" customHeight="1">
      <c r="A31" s="346" t="s">
        <v>38</v>
      </c>
      <c r="B31" s="236"/>
      <c r="C31" s="236"/>
      <c r="D31" s="204" t="s">
        <v>439</v>
      </c>
      <c r="E31" s="81" t="s">
        <v>1211</v>
      </c>
      <c r="F31" s="64">
        <v>5900</v>
      </c>
      <c r="G31" s="109"/>
      <c r="H31" s="325">
        <v>3000</v>
      </c>
      <c r="I31" s="577" t="s">
        <v>1572</v>
      </c>
      <c r="J31" s="578" t="s">
        <v>1572</v>
      </c>
    </row>
    <row r="32" spans="1:10" ht="21" customHeight="1">
      <c r="A32" s="519">
        <f>SUM(G48)</f>
        <v>0</v>
      </c>
      <c r="B32" s="502" t="s">
        <v>100</v>
      </c>
      <c r="C32" s="502">
        <f>SUM(F48)</f>
        <v>27800</v>
      </c>
      <c r="D32" s="205" t="s">
        <v>440</v>
      </c>
      <c r="E32" s="82" t="s">
        <v>1212</v>
      </c>
      <c r="F32" s="53">
        <v>2650</v>
      </c>
      <c r="G32" s="114"/>
      <c r="H32" s="326">
        <v>1650</v>
      </c>
      <c r="I32" s="579" t="s">
        <v>1572</v>
      </c>
      <c r="J32" s="580" t="s">
        <v>1572</v>
      </c>
    </row>
    <row r="33" spans="1:10" ht="21" customHeight="1">
      <c r="A33" s="347"/>
      <c r="B33" s="348"/>
      <c r="C33" s="348"/>
      <c r="D33" s="205" t="s">
        <v>441</v>
      </c>
      <c r="E33" s="228" t="s">
        <v>1235</v>
      </c>
      <c r="F33" s="53">
        <v>1400</v>
      </c>
      <c r="G33" s="114"/>
      <c r="H33" s="326">
        <v>1100</v>
      </c>
      <c r="I33" s="579" t="s">
        <v>1572</v>
      </c>
      <c r="J33" s="580" t="s">
        <v>1572</v>
      </c>
    </row>
    <row r="34" spans="1:10" ht="21" customHeight="1">
      <c r="A34" s="347"/>
      <c r="B34" s="348"/>
      <c r="C34" s="348"/>
      <c r="D34" s="205" t="s">
        <v>442</v>
      </c>
      <c r="E34" s="228" t="s">
        <v>1213</v>
      </c>
      <c r="F34" s="53">
        <v>4550</v>
      </c>
      <c r="G34" s="114"/>
      <c r="H34" s="326">
        <v>2250</v>
      </c>
      <c r="I34" s="579" t="s">
        <v>1572</v>
      </c>
      <c r="J34" s="580" t="s">
        <v>1572</v>
      </c>
    </row>
    <row r="35" spans="1:10" ht="21" customHeight="1">
      <c r="A35" s="347"/>
      <c r="B35" s="348"/>
      <c r="C35" s="348"/>
      <c r="D35" s="205" t="s">
        <v>443</v>
      </c>
      <c r="E35" s="228" t="s">
        <v>1236</v>
      </c>
      <c r="F35" s="53">
        <v>1650</v>
      </c>
      <c r="G35" s="114"/>
      <c r="H35" s="326">
        <v>1450</v>
      </c>
      <c r="I35" s="579" t="s">
        <v>1572</v>
      </c>
      <c r="J35" s="580" t="s">
        <v>1572</v>
      </c>
    </row>
    <row r="36" spans="1:10" ht="21" customHeight="1">
      <c r="A36" s="347"/>
      <c r="B36" s="348"/>
      <c r="C36" s="348"/>
      <c r="D36" s="205" t="s">
        <v>444</v>
      </c>
      <c r="E36" s="228" t="s">
        <v>1214</v>
      </c>
      <c r="F36" s="53">
        <v>3800</v>
      </c>
      <c r="G36" s="114"/>
      <c r="H36" s="326">
        <v>2050</v>
      </c>
      <c r="I36" s="579" t="s">
        <v>1572</v>
      </c>
      <c r="J36" s="580" t="s">
        <v>1572</v>
      </c>
    </row>
    <row r="37" spans="1:10" ht="21" customHeight="1">
      <c r="A37" s="349"/>
      <c r="B37" s="350"/>
      <c r="C37" s="350"/>
      <c r="D37" s="205" t="s">
        <v>445</v>
      </c>
      <c r="E37" s="228" t="s">
        <v>1215</v>
      </c>
      <c r="F37" s="53">
        <v>3450</v>
      </c>
      <c r="G37" s="114"/>
      <c r="H37" s="326">
        <v>1850</v>
      </c>
      <c r="I37" s="579" t="s">
        <v>1572</v>
      </c>
      <c r="J37" s="580" t="s">
        <v>1572</v>
      </c>
    </row>
    <row r="38" spans="1:10" ht="21" customHeight="1">
      <c r="A38" s="349"/>
      <c r="B38" s="350"/>
      <c r="C38" s="350"/>
      <c r="D38" s="205" t="s">
        <v>446</v>
      </c>
      <c r="E38" s="228" t="s">
        <v>1216</v>
      </c>
      <c r="F38" s="53">
        <v>2150</v>
      </c>
      <c r="G38" s="114"/>
      <c r="H38" s="326">
        <v>1150</v>
      </c>
      <c r="I38" s="579" t="s">
        <v>1572</v>
      </c>
      <c r="J38" s="580" t="s">
        <v>1572</v>
      </c>
    </row>
    <row r="39" spans="1:10" ht="21" customHeight="1">
      <c r="A39" s="351"/>
      <c r="B39" s="352"/>
      <c r="C39" s="352"/>
      <c r="D39" s="205" t="s">
        <v>447</v>
      </c>
      <c r="E39" s="228" t="s">
        <v>1217</v>
      </c>
      <c r="F39" s="53">
        <v>2250</v>
      </c>
      <c r="G39" s="114"/>
      <c r="H39" s="326">
        <v>1300</v>
      </c>
      <c r="I39" s="579" t="s">
        <v>1572</v>
      </c>
      <c r="J39" s="580" t="s">
        <v>1572</v>
      </c>
    </row>
    <row r="40" spans="1:10" ht="21" customHeight="1">
      <c r="A40" s="336"/>
      <c r="B40" s="337"/>
      <c r="C40" s="337"/>
      <c r="D40" s="205"/>
      <c r="E40" s="82"/>
      <c r="F40" s="24"/>
      <c r="G40" s="340"/>
      <c r="H40" s="326"/>
      <c r="I40" s="581"/>
      <c r="J40" s="582"/>
    </row>
    <row r="41" spans="1:10" ht="21" customHeight="1">
      <c r="A41" s="336"/>
      <c r="B41" s="337"/>
      <c r="C41" s="337"/>
      <c r="D41" s="205"/>
      <c r="E41" s="82"/>
      <c r="F41" s="24"/>
      <c r="G41" s="340"/>
      <c r="H41" s="326"/>
      <c r="I41" s="581"/>
      <c r="J41" s="582"/>
    </row>
    <row r="42" spans="1:10" ht="21" customHeight="1">
      <c r="A42" s="336"/>
      <c r="B42" s="337"/>
      <c r="C42" s="337"/>
      <c r="D42" s="205"/>
      <c r="E42" s="82"/>
      <c r="F42" s="24"/>
      <c r="G42" s="340"/>
      <c r="H42" s="326"/>
      <c r="I42" s="581"/>
      <c r="J42" s="582"/>
    </row>
    <row r="43" spans="1:10" ht="21" customHeight="1">
      <c r="A43" s="336"/>
      <c r="B43" s="337"/>
      <c r="C43" s="337"/>
      <c r="D43" s="205"/>
      <c r="E43" s="82"/>
      <c r="F43" s="24"/>
      <c r="G43" s="340"/>
      <c r="H43" s="326"/>
      <c r="I43" s="581"/>
      <c r="J43" s="582"/>
    </row>
    <row r="44" spans="1:10" ht="21" customHeight="1">
      <c r="A44" s="336"/>
      <c r="B44" s="337"/>
      <c r="C44" s="337"/>
      <c r="D44" s="205"/>
      <c r="E44" s="82"/>
      <c r="F44" s="24"/>
      <c r="G44" s="340"/>
      <c r="H44" s="326"/>
      <c r="I44" s="581"/>
      <c r="J44" s="582"/>
    </row>
    <row r="45" spans="1:10" ht="21" customHeight="1">
      <c r="A45" s="336"/>
      <c r="B45" s="337"/>
      <c r="C45" s="337"/>
      <c r="D45" s="205"/>
      <c r="E45" s="82"/>
      <c r="F45" s="24"/>
      <c r="G45" s="340"/>
      <c r="H45" s="326"/>
      <c r="I45" s="581"/>
      <c r="J45" s="582"/>
    </row>
    <row r="46" spans="1:10" ht="21" customHeight="1">
      <c r="A46" s="336"/>
      <c r="B46" s="337"/>
      <c r="C46" s="337"/>
      <c r="D46" s="221"/>
      <c r="E46" s="82"/>
      <c r="F46" s="26"/>
      <c r="G46" s="101"/>
      <c r="H46" s="326"/>
      <c r="I46" s="581"/>
      <c r="J46" s="582"/>
    </row>
    <row r="47" spans="1:10" ht="21" customHeight="1">
      <c r="A47" s="505"/>
      <c r="B47" s="506"/>
      <c r="C47" s="506"/>
      <c r="D47" s="217"/>
      <c r="E47" s="28"/>
      <c r="F47" s="29"/>
      <c r="G47" s="140"/>
      <c r="H47" s="328"/>
      <c r="I47" s="583"/>
      <c r="J47" s="584"/>
    </row>
    <row r="48" spans="1:10" s="141" customFormat="1" ht="21" customHeight="1">
      <c r="A48" s="32"/>
      <c r="B48" s="77"/>
      <c r="C48" s="77"/>
      <c r="D48" s="207"/>
      <c r="E48" s="233" t="str">
        <f>CONCATENATE(FIXED(COUNTA(E31:E47),0,0),"　店")</f>
        <v>9　店</v>
      </c>
      <c r="F48" s="33">
        <f>SUM(F31:F47)</f>
        <v>27800</v>
      </c>
      <c r="G48" s="33">
        <f>SUM(G31:G47)</f>
        <v>0</v>
      </c>
      <c r="H48" s="143">
        <f>SUM(H31:H47)</f>
        <v>15800</v>
      </c>
      <c r="I48" s="555"/>
      <c r="J48" s="556"/>
    </row>
    <row r="49" spans="1:10" s="14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3 H30:H47 H15:H2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G15 F14:H14 F5:F13 F29:H29 A3:H3 F30:F48 G30 F15:F28 A5:E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SUM(A6,A19,A29,A38)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360" t="s">
        <v>39</v>
      </c>
      <c r="B5" s="81"/>
      <c r="C5" s="81"/>
      <c r="D5" s="204" t="s">
        <v>448</v>
      </c>
      <c r="E5" s="227" t="s">
        <v>961</v>
      </c>
      <c r="F5" s="64">
        <v>3650</v>
      </c>
      <c r="G5" s="109"/>
      <c r="H5" s="325">
        <v>1850</v>
      </c>
      <c r="I5" s="577" t="s">
        <v>1572</v>
      </c>
      <c r="J5" s="578" t="s">
        <v>1572</v>
      </c>
    </row>
    <row r="6" spans="1:10" ht="21" customHeight="1">
      <c r="A6" s="503">
        <f>SUM(G16)</f>
        <v>0</v>
      </c>
      <c r="B6" s="502" t="s">
        <v>100</v>
      </c>
      <c r="C6" s="504">
        <f>SUM(F16)</f>
        <v>25000</v>
      </c>
      <c r="D6" s="217" t="s">
        <v>449</v>
      </c>
      <c r="E6" s="228" t="s">
        <v>962</v>
      </c>
      <c r="F6" s="53">
        <v>3200</v>
      </c>
      <c r="G6" s="114"/>
      <c r="H6" s="326">
        <v>1650</v>
      </c>
      <c r="I6" s="579" t="s">
        <v>1572</v>
      </c>
      <c r="J6" s="580" t="s">
        <v>1572</v>
      </c>
    </row>
    <row r="7" spans="1:10" ht="21" customHeight="1">
      <c r="A7" s="361"/>
      <c r="B7" s="82"/>
      <c r="C7" s="82"/>
      <c r="D7" s="205" t="s">
        <v>450</v>
      </c>
      <c r="E7" s="228" t="s">
        <v>1533</v>
      </c>
      <c r="F7" s="53">
        <v>6550</v>
      </c>
      <c r="G7" s="114"/>
      <c r="H7" s="326">
        <v>3400</v>
      </c>
      <c r="I7" s="579" t="s">
        <v>1572</v>
      </c>
      <c r="J7" s="580" t="s">
        <v>1572</v>
      </c>
    </row>
    <row r="8" spans="1:10" ht="21" customHeight="1">
      <c r="A8" s="362"/>
      <c r="B8" s="363"/>
      <c r="C8" s="363"/>
      <c r="D8" s="205" t="s">
        <v>451</v>
      </c>
      <c r="E8" s="228" t="s">
        <v>1197</v>
      </c>
      <c r="F8" s="53">
        <v>3750</v>
      </c>
      <c r="G8" s="114"/>
      <c r="H8" s="326">
        <v>2400</v>
      </c>
      <c r="I8" s="579" t="s">
        <v>1572</v>
      </c>
      <c r="J8" s="580" t="s">
        <v>1572</v>
      </c>
    </row>
    <row r="9" spans="1:10" ht="21" customHeight="1">
      <c r="A9" s="362"/>
      <c r="B9" s="363"/>
      <c r="C9" s="363"/>
      <c r="D9" s="205" t="s">
        <v>452</v>
      </c>
      <c r="E9" s="228" t="s">
        <v>1198</v>
      </c>
      <c r="F9" s="53">
        <v>2600</v>
      </c>
      <c r="G9" s="114"/>
      <c r="H9" s="326">
        <v>1150</v>
      </c>
      <c r="I9" s="579" t="s">
        <v>1572</v>
      </c>
      <c r="J9" s="580" t="s">
        <v>1572</v>
      </c>
    </row>
    <row r="10" spans="1:10" ht="21" customHeight="1">
      <c r="A10" s="362"/>
      <c r="B10" s="363"/>
      <c r="C10" s="363"/>
      <c r="D10" s="205" t="s">
        <v>453</v>
      </c>
      <c r="E10" s="228" t="s">
        <v>963</v>
      </c>
      <c r="F10" s="53">
        <v>2550</v>
      </c>
      <c r="G10" s="114"/>
      <c r="H10" s="326">
        <v>1550</v>
      </c>
      <c r="I10" s="579" t="s">
        <v>1572</v>
      </c>
      <c r="J10" s="580" t="s">
        <v>1572</v>
      </c>
    </row>
    <row r="11" spans="1:10" ht="21" customHeight="1">
      <c r="A11" s="362"/>
      <c r="B11" s="363"/>
      <c r="C11" s="363"/>
      <c r="D11" s="205" t="s">
        <v>454</v>
      </c>
      <c r="E11" s="228" t="s">
        <v>964</v>
      </c>
      <c r="F11" s="53">
        <v>2700</v>
      </c>
      <c r="G11" s="114"/>
      <c r="H11" s="326">
        <v>1550</v>
      </c>
      <c r="I11" s="579" t="s">
        <v>1572</v>
      </c>
      <c r="J11" s="580" t="s">
        <v>1572</v>
      </c>
    </row>
    <row r="12" spans="1:10" ht="21" customHeight="1">
      <c r="A12" s="517"/>
      <c r="B12" s="518"/>
      <c r="C12" s="518"/>
      <c r="D12" s="211"/>
      <c r="E12" s="228"/>
      <c r="F12" s="53"/>
      <c r="G12" s="114"/>
      <c r="H12" s="326"/>
      <c r="I12" s="581"/>
      <c r="J12" s="582"/>
    </row>
    <row r="13" spans="1:10" ht="21" customHeight="1">
      <c r="A13" s="517"/>
      <c r="B13" s="518"/>
      <c r="C13" s="518"/>
      <c r="D13" s="211"/>
      <c r="E13" s="228"/>
      <c r="F13" s="53"/>
      <c r="G13" s="114"/>
      <c r="H13" s="326"/>
      <c r="I13" s="581"/>
      <c r="J13" s="582"/>
    </row>
    <row r="14" spans="1:10" ht="21" customHeight="1">
      <c r="A14" s="364"/>
      <c r="B14" s="365"/>
      <c r="C14" s="365"/>
      <c r="D14" s="218"/>
      <c r="E14" s="228"/>
      <c r="F14" s="41"/>
      <c r="G14" s="101"/>
      <c r="H14" s="326"/>
      <c r="I14" s="581"/>
      <c r="J14" s="582"/>
    </row>
    <row r="15" spans="1:10" ht="21" customHeight="1">
      <c r="A15" s="364"/>
      <c r="B15" s="365"/>
      <c r="C15" s="365"/>
      <c r="D15" s="218"/>
      <c r="E15" s="232"/>
      <c r="F15" s="118"/>
      <c r="G15" s="140"/>
      <c r="H15" s="326"/>
      <c r="I15" s="583"/>
      <c r="J15" s="584"/>
    </row>
    <row r="16" spans="1:10" s="141" customFormat="1" ht="21" customHeight="1">
      <c r="A16" s="507"/>
      <c r="B16" s="508"/>
      <c r="C16" s="508"/>
      <c r="D16" s="207"/>
      <c r="E16" s="233" t="str">
        <f>CONCATENATE(FIXED(COUNTA(E5:E15),0,0),"　店")</f>
        <v>7　店</v>
      </c>
      <c r="F16" s="33">
        <f>SUM(F5:F15)</f>
        <v>25000</v>
      </c>
      <c r="G16" s="33">
        <f>SUM(G5:G15)</f>
        <v>0</v>
      </c>
      <c r="H16" s="143">
        <f>SUM(H5:H15)</f>
        <v>13550</v>
      </c>
      <c r="I16" s="555"/>
      <c r="J16" s="556"/>
    </row>
    <row r="17" spans="1:10" s="141" customFormat="1" ht="21" customHeight="1">
      <c r="A17" s="356"/>
      <c r="B17" s="357"/>
      <c r="C17" s="357"/>
      <c r="D17" s="358"/>
      <c r="E17" s="359"/>
      <c r="F17" s="29"/>
      <c r="G17" s="29"/>
      <c r="H17" s="327"/>
      <c r="I17" s="555"/>
      <c r="J17" s="556"/>
    </row>
    <row r="18" spans="1:10" ht="21" customHeight="1">
      <c r="A18" s="366" t="s">
        <v>40</v>
      </c>
      <c r="B18" s="367"/>
      <c r="C18" s="367"/>
      <c r="D18" s="219" t="s">
        <v>455</v>
      </c>
      <c r="E18" s="227" t="s">
        <v>1199</v>
      </c>
      <c r="F18" s="39">
        <v>33500</v>
      </c>
      <c r="G18" s="354"/>
      <c r="H18" s="325">
        <v>19950</v>
      </c>
      <c r="I18" s="577" t="s">
        <v>1572</v>
      </c>
      <c r="J18" s="578" t="s">
        <v>1572</v>
      </c>
    </row>
    <row r="19" spans="1:10" ht="21" customHeight="1">
      <c r="A19" s="521">
        <f>SUM(G26)</f>
        <v>0</v>
      </c>
      <c r="B19" s="502" t="s">
        <v>100</v>
      </c>
      <c r="C19" s="520">
        <f>SUM(F26)</f>
        <v>33500</v>
      </c>
      <c r="D19" s="221"/>
      <c r="E19" s="232"/>
      <c r="F19" s="26"/>
      <c r="G19" s="101"/>
      <c r="H19" s="326"/>
      <c r="I19" s="581"/>
      <c r="J19" s="582"/>
    </row>
    <row r="20" spans="1:10" ht="21" customHeight="1">
      <c r="A20" s="106"/>
      <c r="B20" s="84"/>
      <c r="C20" s="84"/>
      <c r="D20" s="218"/>
      <c r="E20" s="232"/>
      <c r="F20" s="26"/>
      <c r="G20" s="101"/>
      <c r="H20" s="326"/>
      <c r="I20" s="581"/>
      <c r="J20" s="582"/>
    </row>
    <row r="21" spans="1:10" ht="21" customHeight="1">
      <c r="A21" s="106"/>
      <c r="B21" s="84"/>
      <c r="C21" s="84"/>
      <c r="D21" s="218"/>
      <c r="E21" s="232"/>
      <c r="F21" s="26"/>
      <c r="G21" s="101"/>
      <c r="H21" s="326"/>
      <c r="I21" s="581"/>
      <c r="J21" s="582"/>
    </row>
    <row r="22" spans="1:10" ht="21" customHeight="1">
      <c r="A22" s="106"/>
      <c r="B22" s="84"/>
      <c r="C22" s="84"/>
      <c r="D22" s="218"/>
      <c r="E22" s="232"/>
      <c r="F22" s="26"/>
      <c r="G22" s="101"/>
      <c r="H22" s="326"/>
      <c r="I22" s="581"/>
      <c r="J22" s="582"/>
    </row>
    <row r="23" spans="1:10" ht="21" customHeight="1">
      <c r="A23" s="106"/>
      <c r="B23" s="84"/>
      <c r="C23" s="84"/>
      <c r="D23" s="218"/>
      <c r="E23" s="232"/>
      <c r="F23" s="26"/>
      <c r="G23" s="101"/>
      <c r="H23" s="326"/>
      <c r="I23" s="581"/>
      <c r="J23" s="582"/>
    </row>
    <row r="24" spans="1:10" ht="21" customHeight="1">
      <c r="A24" s="364"/>
      <c r="B24" s="365"/>
      <c r="C24" s="365"/>
      <c r="D24" s="218"/>
      <c r="E24" s="232"/>
      <c r="F24" s="26"/>
      <c r="G24" s="101"/>
      <c r="H24" s="326"/>
      <c r="I24" s="581"/>
      <c r="J24" s="582"/>
    </row>
    <row r="25" spans="1:10" ht="21" customHeight="1">
      <c r="A25" s="364"/>
      <c r="B25" s="365"/>
      <c r="C25" s="365"/>
      <c r="D25" s="218"/>
      <c r="E25" s="232"/>
      <c r="F25" s="26"/>
      <c r="G25" s="101"/>
      <c r="H25" s="326"/>
      <c r="I25" s="583"/>
      <c r="J25" s="584"/>
    </row>
    <row r="26" spans="1:10" s="141" customFormat="1" ht="21" customHeight="1">
      <c r="A26" s="507"/>
      <c r="B26" s="508"/>
      <c r="C26" s="508"/>
      <c r="D26" s="207"/>
      <c r="E26" s="233" t="str">
        <f>CONCATENATE(FIXED(COUNTA(E18:E25),0,0),"　店")</f>
        <v>1　店</v>
      </c>
      <c r="F26" s="33">
        <f>SUM(F18:F25)</f>
        <v>33500</v>
      </c>
      <c r="G26" s="33">
        <f>SUM(G18:G25)</f>
        <v>0</v>
      </c>
      <c r="H26" s="143">
        <f>SUM(H18:H25)</f>
        <v>19950</v>
      </c>
      <c r="I26" s="555"/>
      <c r="J26" s="556"/>
    </row>
    <row r="27" spans="1:10" s="141" customFormat="1" ht="21" customHeight="1">
      <c r="A27" s="356"/>
      <c r="B27" s="357"/>
      <c r="C27" s="357"/>
      <c r="D27" s="358"/>
      <c r="E27" s="359"/>
      <c r="F27" s="29"/>
      <c r="G27" s="29"/>
      <c r="H27" s="327"/>
      <c r="I27" s="555"/>
      <c r="J27" s="556"/>
    </row>
    <row r="28" spans="1:10" ht="21" customHeight="1">
      <c r="A28" s="366" t="s">
        <v>41</v>
      </c>
      <c r="B28" s="368"/>
      <c r="C28" s="369"/>
      <c r="D28" s="204" t="s">
        <v>456</v>
      </c>
      <c r="E28" s="227" t="s">
        <v>1200</v>
      </c>
      <c r="F28" s="39">
        <v>2150</v>
      </c>
      <c r="G28" s="353"/>
      <c r="H28" s="325">
        <v>1250</v>
      </c>
      <c r="I28" s="577" t="s">
        <v>1572</v>
      </c>
      <c r="J28" s="578" t="s">
        <v>1572</v>
      </c>
    </row>
    <row r="29" spans="1:10" ht="21" customHeight="1">
      <c r="A29" s="519">
        <f>SUM(G35)</f>
        <v>0</v>
      </c>
      <c r="B29" s="502" t="s">
        <v>100</v>
      </c>
      <c r="C29" s="520">
        <f>SUM(F35)</f>
        <v>5600</v>
      </c>
      <c r="D29" s="217" t="s">
        <v>457</v>
      </c>
      <c r="E29" s="234" t="s">
        <v>1201</v>
      </c>
      <c r="F29" s="29">
        <v>3450</v>
      </c>
      <c r="G29" s="140"/>
      <c r="H29" s="327">
        <v>1850</v>
      </c>
      <c r="I29" s="579" t="s">
        <v>1572</v>
      </c>
      <c r="J29" s="580" t="s">
        <v>1572</v>
      </c>
    </row>
    <row r="30" spans="1:10" ht="21" customHeight="1">
      <c r="A30" s="105"/>
      <c r="B30" s="82"/>
      <c r="C30" s="107"/>
      <c r="D30" s="217"/>
      <c r="E30" s="234"/>
      <c r="F30" s="29"/>
      <c r="G30" s="140"/>
      <c r="H30" s="327"/>
      <c r="I30" s="581"/>
      <c r="J30" s="582"/>
    </row>
    <row r="31" spans="1:10" ht="21" customHeight="1">
      <c r="A31" s="105"/>
      <c r="B31" s="82"/>
      <c r="C31" s="107"/>
      <c r="D31" s="217"/>
      <c r="E31" s="234"/>
      <c r="F31" s="29"/>
      <c r="G31" s="140"/>
      <c r="H31" s="327"/>
      <c r="I31" s="581"/>
      <c r="J31" s="582"/>
    </row>
    <row r="32" spans="1:10" ht="21" customHeight="1">
      <c r="A32" s="105"/>
      <c r="B32" s="82"/>
      <c r="C32" s="107"/>
      <c r="D32" s="217"/>
      <c r="E32" s="234"/>
      <c r="F32" s="29"/>
      <c r="G32" s="140"/>
      <c r="H32" s="327"/>
      <c r="I32" s="581"/>
      <c r="J32" s="582"/>
    </row>
    <row r="33" spans="1:10" ht="21" customHeight="1">
      <c r="A33" s="105"/>
      <c r="B33" s="82"/>
      <c r="C33" s="107"/>
      <c r="D33" s="217"/>
      <c r="E33" s="234"/>
      <c r="F33" s="29"/>
      <c r="G33" s="140"/>
      <c r="H33" s="327"/>
      <c r="I33" s="581"/>
      <c r="J33" s="582"/>
    </row>
    <row r="34" spans="1:10" ht="21" customHeight="1">
      <c r="A34" s="105"/>
      <c r="B34" s="82"/>
      <c r="C34" s="107"/>
      <c r="D34" s="217"/>
      <c r="E34" s="234"/>
      <c r="F34" s="29"/>
      <c r="G34" s="140"/>
      <c r="H34" s="327"/>
      <c r="I34" s="583"/>
      <c r="J34" s="584"/>
    </row>
    <row r="35" spans="1:10" s="141" customFormat="1" ht="21" customHeight="1">
      <c r="A35" s="507"/>
      <c r="B35" s="508"/>
      <c r="C35" s="508"/>
      <c r="D35" s="207"/>
      <c r="E35" s="40" t="str">
        <f>CONCATENATE(FIXED(COUNTA(E28:E34),0,0),"　店")</f>
        <v>2　店</v>
      </c>
      <c r="F35" s="33">
        <f>SUM(F28:F34)</f>
        <v>5600</v>
      </c>
      <c r="G35" s="33">
        <f>SUM(G28:G34)</f>
        <v>0</v>
      </c>
      <c r="H35" s="143">
        <f>SUM(H28:H34)</f>
        <v>3100</v>
      </c>
      <c r="I35" s="555"/>
      <c r="J35" s="556"/>
    </row>
    <row r="36" spans="1:10" s="141" customFormat="1" ht="21" customHeight="1">
      <c r="A36" s="496"/>
      <c r="B36" s="497"/>
      <c r="C36" s="497"/>
      <c r="D36" s="220"/>
      <c r="E36" s="235"/>
      <c r="F36" s="175"/>
      <c r="G36" s="175"/>
      <c r="H36" s="176"/>
      <c r="I36" s="555"/>
      <c r="J36" s="556"/>
    </row>
    <row r="37" spans="1:10" ht="21" customHeight="1">
      <c r="A37" s="382" t="s">
        <v>42</v>
      </c>
      <c r="B37" s="383"/>
      <c r="C37" s="383"/>
      <c r="D37" s="204" t="s">
        <v>458</v>
      </c>
      <c r="E37" s="81" t="s">
        <v>1202</v>
      </c>
      <c r="F37" s="49">
        <v>7100</v>
      </c>
      <c r="G37" s="109"/>
      <c r="H37" s="325">
        <v>4350</v>
      </c>
      <c r="I37" s="577" t="s">
        <v>1572</v>
      </c>
      <c r="J37" s="578" t="s">
        <v>1572</v>
      </c>
    </row>
    <row r="38" spans="1:10" ht="21" customHeight="1">
      <c r="A38" s="103">
        <f>SUM(G48)</f>
        <v>0</v>
      </c>
      <c r="B38" s="104" t="s">
        <v>100</v>
      </c>
      <c r="C38" s="104">
        <f>SUM(F48)</f>
        <v>18050</v>
      </c>
      <c r="D38" s="205" t="s">
        <v>459</v>
      </c>
      <c r="E38" s="82" t="s">
        <v>1489</v>
      </c>
      <c r="F38" s="46">
        <v>5800</v>
      </c>
      <c r="G38" s="114"/>
      <c r="H38" s="326">
        <v>2400</v>
      </c>
      <c r="I38" s="579" t="s">
        <v>1572</v>
      </c>
      <c r="J38" s="580" t="s">
        <v>1572</v>
      </c>
    </row>
    <row r="39" spans="1:10" ht="21" customHeight="1">
      <c r="A39" s="43"/>
      <c r="B39" s="322"/>
      <c r="C39" s="322"/>
      <c r="D39" s="205" t="s">
        <v>460</v>
      </c>
      <c r="E39" s="82" t="s">
        <v>1203</v>
      </c>
      <c r="F39" s="46">
        <v>2750</v>
      </c>
      <c r="G39" s="114"/>
      <c r="H39" s="326">
        <v>1150</v>
      </c>
      <c r="I39" s="579" t="s">
        <v>1572</v>
      </c>
      <c r="J39" s="580" t="s">
        <v>1572</v>
      </c>
    </row>
    <row r="40" spans="1:10" ht="21" customHeight="1">
      <c r="A40" s="43"/>
      <c r="B40" s="322"/>
      <c r="C40" s="322"/>
      <c r="D40" s="205" t="s">
        <v>461</v>
      </c>
      <c r="E40" s="82" t="s">
        <v>1204</v>
      </c>
      <c r="F40" s="46">
        <v>2400</v>
      </c>
      <c r="G40" s="114"/>
      <c r="H40" s="326">
        <v>1450</v>
      </c>
      <c r="I40" s="579" t="s">
        <v>1572</v>
      </c>
      <c r="J40" s="580" t="s">
        <v>1572</v>
      </c>
    </row>
    <row r="41" spans="1:10" ht="21" customHeight="1">
      <c r="A41" s="43"/>
      <c r="B41" s="322"/>
      <c r="C41" s="322"/>
      <c r="D41" s="210"/>
      <c r="E41" s="82"/>
      <c r="F41" s="26"/>
      <c r="G41" s="101"/>
      <c r="H41" s="326"/>
      <c r="I41" s="581"/>
      <c r="J41" s="582"/>
    </row>
    <row r="42" spans="1:10" ht="21" customHeight="1">
      <c r="A42" s="43"/>
      <c r="B42" s="322"/>
      <c r="C42" s="322"/>
      <c r="D42" s="214"/>
      <c r="E42" s="82"/>
      <c r="F42" s="26"/>
      <c r="G42" s="101"/>
      <c r="H42" s="326"/>
      <c r="I42" s="581"/>
      <c r="J42" s="582"/>
    </row>
    <row r="43" spans="1:10" ht="21" customHeight="1">
      <c r="A43" s="105"/>
      <c r="B43" s="82"/>
      <c r="C43" s="107"/>
      <c r="D43" s="217"/>
      <c r="E43" s="234"/>
      <c r="F43" s="29"/>
      <c r="G43" s="140"/>
      <c r="H43" s="327"/>
      <c r="I43" s="581"/>
      <c r="J43" s="582"/>
    </row>
    <row r="44" spans="1:10" ht="21" customHeight="1">
      <c r="A44" s="105"/>
      <c r="B44" s="82"/>
      <c r="C44" s="107"/>
      <c r="D44" s="217"/>
      <c r="E44" s="234"/>
      <c r="F44" s="29"/>
      <c r="G44" s="140"/>
      <c r="H44" s="327"/>
      <c r="I44" s="581"/>
      <c r="J44" s="582"/>
    </row>
    <row r="45" spans="1:10" ht="21" customHeight="1">
      <c r="A45" s="105"/>
      <c r="B45" s="82"/>
      <c r="C45" s="107"/>
      <c r="D45" s="217"/>
      <c r="E45" s="234"/>
      <c r="F45" s="29"/>
      <c r="G45" s="140"/>
      <c r="H45" s="327"/>
      <c r="I45" s="581"/>
      <c r="J45" s="582"/>
    </row>
    <row r="46" spans="1:10" ht="21" customHeight="1">
      <c r="A46" s="105"/>
      <c r="B46" s="82"/>
      <c r="C46" s="107"/>
      <c r="D46" s="217"/>
      <c r="E46" s="234"/>
      <c r="F46" s="29"/>
      <c r="G46" s="140"/>
      <c r="H46" s="327"/>
      <c r="I46" s="581"/>
      <c r="J46" s="582"/>
    </row>
    <row r="47" spans="1:10" ht="21" customHeight="1">
      <c r="A47" s="370"/>
      <c r="B47" s="371"/>
      <c r="C47" s="372"/>
      <c r="D47" s="221"/>
      <c r="E47" s="228"/>
      <c r="F47" s="26"/>
      <c r="G47" s="101"/>
      <c r="H47" s="326"/>
      <c r="I47" s="583"/>
      <c r="J47" s="584"/>
    </row>
    <row r="48" spans="1:10" s="141" customFormat="1" ht="21" customHeight="1">
      <c r="A48" s="32"/>
      <c r="B48" s="77"/>
      <c r="C48" s="77"/>
      <c r="D48" s="207"/>
      <c r="E48" s="40" t="str">
        <f>CONCATENATE(FIXED(COUNTA(E37:E47),0,0),"　店")</f>
        <v>4　店</v>
      </c>
      <c r="F48" s="33">
        <f>SUM(F37:F47)</f>
        <v>18050</v>
      </c>
      <c r="G48" s="33">
        <f>SUM(G37:G47)</f>
        <v>0</v>
      </c>
      <c r="H48" s="143">
        <f>SUM(H37:H47)</f>
        <v>9350</v>
      </c>
      <c r="I48" s="555"/>
      <c r="J48" s="556"/>
    </row>
    <row r="49" spans="1:10" s="14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5 H17:H25 H27:H34 H36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7 F16:H16 F5:F15 F26:H26 G17 F35:H35 F17:F25 F27:F34 F36:F48 G36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18:G25 G28:G34 G37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SUM(A6,A23,A36)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382" t="s">
        <v>43</v>
      </c>
      <c r="B5" s="383"/>
      <c r="C5" s="383"/>
      <c r="D5" s="204" t="s">
        <v>462</v>
      </c>
      <c r="E5" s="81" t="s">
        <v>1172</v>
      </c>
      <c r="F5" s="64">
        <v>4800</v>
      </c>
      <c r="G5" s="109"/>
      <c r="H5" s="325">
        <v>3200</v>
      </c>
      <c r="I5" s="577" t="s">
        <v>1572</v>
      </c>
      <c r="J5" s="578" t="s">
        <v>1572</v>
      </c>
    </row>
    <row r="6" spans="1:10" ht="21" customHeight="1">
      <c r="A6" s="103">
        <f>SUM(G20)</f>
        <v>0</v>
      </c>
      <c r="B6" s="104" t="s">
        <v>100</v>
      </c>
      <c r="C6" s="104">
        <f>SUM(F20)</f>
        <v>35700</v>
      </c>
      <c r="D6" s="205" t="s">
        <v>463</v>
      </c>
      <c r="E6" s="82" t="s">
        <v>1173</v>
      </c>
      <c r="F6" s="53">
        <v>3150</v>
      </c>
      <c r="G6" s="114"/>
      <c r="H6" s="326">
        <v>1850</v>
      </c>
      <c r="I6" s="579" t="s">
        <v>1572</v>
      </c>
      <c r="J6" s="580" t="s">
        <v>1572</v>
      </c>
    </row>
    <row r="7" spans="1:10" ht="21" customHeight="1">
      <c r="A7" s="43"/>
      <c r="B7" s="322"/>
      <c r="C7" s="322"/>
      <c r="D7" s="205" t="s">
        <v>464</v>
      </c>
      <c r="E7" s="82" t="s">
        <v>1174</v>
      </c>
      <c r="F7" s="53">
        <v>2750</v>
      </c>
      <c r="G7" s="114"/>
      <c r="H7" s="326">
        <v>1500</v>
      </c>
      <c r="I7" s="579" t="s">
        <v>1572</v>
      </c>
      <c r="J7" s="580" t="s">
        <v>1572</v>
      </c>
    </row>
    <row r="8" spans="1:10" ht="21" customHeight="1">
      <c r="A8" s="43"/>
      <c r="B8" s="322"/>
      <c r="C8" s="322"/>
      <c r="D8" s="205" t="s">
        <v>465</v>
      </c>
      <c r="E8" s="82" t="s">
        <v>1175</v>
      </c>
      <c r="F8" s="53">
        <v>1600</v>
      </c>
      <c r="G8" s="114"/>
      <c r="H8" s="326">
        <v>1100</v>
      </c>
      <c r="I8" s="579" t="s">
        <v>1572</v>
      </c>
      <c r="J8" s="580" t="s">
        <v>1572</v>
      </c>
    </row>
    <row r="9" spans="1:10" ht="21" customHeight="1">
      <c r="A9" s="43"/>
      <c r="B9" s="322"/>
      <c r="C9" s="322"/>
      <c r="D9" s="205" t="s">
        <v>466</v>
      </c>
      <c r="E9" s="82" t="s">
        <v>1176</v>
      </c>
      <c r="F9" s="53">
        <v>4600</v>
      </c>
      <c r="G9" s="114"/>
      <c r="H9" s="326">
        <v>3100</v>
      </c>
      <c r="I9" s="579" t="s">
        <v>1572</v>
      </c>
      <c r="J9" s="580" t="s">
        <v>1572</v>
      </c>
    </row>
    <row r="10" spans="1:10" ht="21" customHeight="1">
      <c r="A10" s="43"/>
      <c r="B10" s="322"/>
      <c r="C10" s="322"/>
      <c r="D10" s="205" t="s">
        <v>467</v>
      </c>
      <c r="E10" s="82" t="s">
        <v>1177</v>
      </c>
      <c r="F10" s="53">
        <v>5650</v>
      </c>
      <c r="G10" s="114"/>
      <c r="H10" s="326">
        <v>2350</v>
      </c>
      <c r="I10" s="579" t="s">
        <v>1572</v>
      </c>
      <c r="J10" s="580" t="s">
        <v>1572</v>
      </c>
    </row>
    <row r="11" spans="1:10" ht="21" customHeight="1">
      <c r="A11" s="43"/>
      <c r="B11" s="322"/>
      <c r="C11" s="322"/>
      <c r="D11" s="205" t="s">
        <v>468</v>
      </c>
      <c r="E11" s="82" t="s">
        <v>1178</v>
      </c>
      <c r="F11" s="53">
        <v>3200</v>
      </c>
      <c r="G11" s="114"/>
      <c r="H11" s="326">
        <v>2200</v>
      </c>
      <c r="I11" s="579" t="s">
        <v>1572</v>
      </c>
      <c r="J11" s="580" t="s">
        <v>1572</v>
      </c>
    </row>
    <row r="12" spans="1:10" ht="21" customHeight="1">
      <c r="A12" s="43"/>
      <c r="B12" s="322"/>
      <c r="C12" s="322"/>
      <c r="D12" s="205" t="s">
        <v>469</v>
      </c>
      <c r="E12" s="82" t="s">
        <v>1179</v>
      </c>
      <c r="F12" s="53">
        <v>1700</v>
      </c>
      <c r="G12" s="114"/>
      <c r="H12" s="326">
        <v>1150</v>
      </c>
      <c r="I12" s="579" t="s">
        <v>1572</v>
      </c>
      <c r="J12" s="580" t="s">
        <v>1572</v>
      </c>
    </row>
    <row r="13" spans="1:10" ht="21" customHeight="1">
      <c r="A13" s="43"/>
      <c r="B13" s="322"/>
      <c r="C13" s="322"/>
      <c r="D13" s="205" t="s">
        <v>470</v>
      </c>
      <c r="E13" s="82" t="s">
        <v>1180</v>
      </c>
      <c r="F13" s="53">
        <v>4350</v>
      </c>
      <c r="G13" s="114"/>
      <c r="H13" s="326">
        <v>3050</v>
      </c>
      <c r="I13" s="579" t="s">
        <v>1572</v>
      </c>
      <c r="J13" s="580" t="s">
        <v>1572</v>
      </c>
    </row>
    <row r="14" spans="1:10" ht="21" customHeight="1">
      <c r="A14" s="43"/>
      <c r="B14" s="322"/>
      <c r="C14" s="322"/>
      <c r="D14" s="205" t="s">
        <v>471</v>
      </c>
      <c r="E14" s="82" t="s">
        <v>1181</v>
      </c>
      <c r="F14" s="53">
        <v>2100</v>
      </c>
      <c r="G14" s="114"/>
      <c r="H14" s="326">
        <v>1500</v>
      </c>
      <c r="I14" s="579" t="s">
        <v>1572</v>
      </c>
      <c r="J14" s="580" t="s">
        <v>1572</v>
      </c>
    </row>
    <row r="15" spans="1:10" ht="21" customHeight="1">
      <c r="A15" s="43"/>
      <c r="B15" s="322"/>
      <c r="C15" s="322"/>
      <c r="D15" s="205" t="s">
        <v>472</v>
      </c>
      <c r="E15" s="82" t="s">
        <v>1182</v>
      </c>
      <c r="F15" s="53">
        <v>1800</v>
      </c>
      <c r="G15" s="114"/>
      <c r="H15" s="326">
        <v>1250</v>
      </c>
      <c r="I15" s="579" t="s">
        <v>1572</v>
      </c>
      <c r="J15" s="580" t="s">
        <v>1572</v>
      </c>
    </row>
    <row r="16" spans="1:10" ht="21" customHeight="1">
      <c r="A16" s="43"/>
      <c r="B16" s="322"/>
      <c r="C16" s="322"/>
      <c r="D16" s="205"/>
      <c r="E16" s="82"/>
      <c r="F16" s="46"/>
      <c r="G16" s="114"/>
      <c r="H16" s="326"/>
      <c r="I16" s="579"/>
      <c r="J16" s="580"/>
    </row>
    <row r="17" spans="1:10" ht="21" customHeight="1">
      <c r="A17" s="43"/>
      <c r="B17" s="322"/>
      <c r="C17" s="322"/>
      <c r="D17" s="205"/>
      <c r="E17" s="82"/>
      <c r="F17" s="46"/>
      <c r="G17" s="114"/>
      <c r="H17" s="326"/>
      <c r="I17" s="579"/>
      <c r="J17" s="580"/>
    </row>
    <row r="18" spans="1:10" ht="21" customHeight="1">
      <c r="A18" s="43"/>
      <c r="B18" s="322"/>
      <c r="C18" s="322"/>
      <c r="D18" s="205"/>
      <c r="E18" s="82"/>
      <c r="F18" s="46"/>
      <c r="G18" s="114"/>
      <c r="H18" s="326"/>
      <c r="I18" s="579"/>
      <c r="J18" s="580"/>
    </row>
    <row r="19" spans="1:10" ht="21" customHeight="1">
      <c r="A19" s="43"/>
      <c r="B19" s="322"/>
      <c r="C19" s="322"/>
      <c r="D19" s="214"/>
      <c r="E19" s="25"/>
      <c r="F19" s="26"/>
      <c r="G19" s="101"/>
      <c r="H19" s="326"/>
      <c r="I19" s="585"/>
      <c r="J19" s="586"/>
    </row>
    <row r="20" spans="1:10" s="141" customFormat="1" ht="21" customHeight="1">
      <c r="A20" s="507"/>
      <c r="B20" s="508"/>
      <c r="C20" s="508"/>
      <c r="D20" s="213"/>
      <c r="E20" s="40" t="str">
        <f>CONCATENATE(FIXED(COUNTA(E5:E19),0,0),"　店")</f>
        <v>11　店</v>
      </c>
      <c r="F20" s="33">
        <f>SUM(F5:F19)</f>
        <v>35700</v>
      </c>
      <c r="G20" s="33">
        <f>SUM(G5:G19)</f>
        <v>0</v>
      </c>
      <c r="H20" s="143">
        <f>SUM(H5:H19)</f>
        <v>22250</v>
      </c>
      <c r="I20" s="560"/>
      <c r="J20" s="561"/>
    </row>
    <row r="21" spans="1:10" s="141" customFormat="1" ht="21" customHeight="1">
      <c r="A21" s="505"/>
      <c r="B21" s="506"/>
      <c r="C21" s="506"/>
      <c r="D21" s="215"/>
      <c r="E21" s="28"/>
      <c r="F21" s="29"/>
      <c r="G21" s="29"/>
      <c r="H21" s="327"/>
      <c r="I21" s="560"/>
      <c r="J21" s="561"/>
    </row>
    <row r="22" spans="1:10" ht="21" customHeight="1">
      <c r="A22" s="382" t="s">
        <v>44</v>
      </c>
      <c r="B22" s="383"/>
      <c r="C22" s="383"/>
      <c r="D22" s="204" t="s">
        <v>473</v>
      </c>
      <c r="E22" s="81" t="s">
        <v>1183</v>
      </c>
      <c r="F22" s="64">
        <v>7300</v>
      </c>
      <c r="G22" s="109"/>
      <c r="H22" s="325">
        <v>4450</v>
      </c>
      <c r="I22" s="577" t="s">
        <v>1572</v>
      </c>
      <c r="J22" s="578" t="s">
        <v>1572</v>
      </c>
    </row>
    <row r="23" spans="1:10" ht="21" customHeight="1">
      <c r="A23" s="103">
        <f>SUM(G33)</f>
        <v>0</v>
      </c>
      <c r="B23" s="104" t="s">
        <v>100</v>
      </c>
      <c r="C23" s="104">
        <f>SUM(F33)</f>
        <v>20750</v>
      </c>
      <c r="D23" s="205" t="s">
        <v>474</v>
      </c>
      <c r="E23" s="82" t="s">
        <v>1184</v>
      </c>
      <c r="F23" s="53">
        <v>4400</v>
      </c>
      <c r="G23" s="114"/>
      <c r="H23" s="326">
        <v>2750</v>
      </c>
      <c r="I23" s="579" t="s">
        <v>1572</v>
      </c>
      <c r="J23" s="580" t="s">
        <v>1572</v>
      </c>
    </row>
    <row r="24" spans="1:10" ht="21" customHeight="1">
      <c r="A24" s="103"/>
      <c r="B24" s="104"/>
      <c r="C24" s="104"/>
      <c r="D24" s="205" t="s">
        <v>475</v>
      </c>
      <c r="E24" s="82" t="s">
        <v>1185</v>
      </c>
      <c r="F24" s="53">
        <v>2050</v>
      </c>
      <c r="G24" s="114"/>
      <c r="H24" s="326">
        <v>1150</v>
      </c>
      <c r="I24" s="579" t="s">
        <v>1572</v>
      </c>
      <c r="J24" s="580" t="s">
        <v>1572</v>
      </c>
    </row>
    <row r="25" spans="1:10" ht="21" customHeight="1">
      <c r="A25" s="103"/>
      <c r="B25" s="104"/>
      <c r="C25" s="104"/>
      <c r="D25" s="205" t="s">
        <v>476</v>
      </c>
      <c r="E25" s="82" t="s">
        <v>1186</v>
      </c>
      <c r="F25" s="53">
        <v>1800</v>
      </c>
      <c r="G25" s="114"/>
      <c r="H25" s="326">
        <v>1350</v>
      </c>
      <c r="I25" s="579" t="s">
        <v>1572</v>
      </c>
      <c r="J25" s="580" t="s">
        <v>1572</v>
      </c>
    </row>
    <row r="26" spans="1:10" ht="21" customHeight="1">
      <c r="A26" s="43"/>
      <c r="B26" s="322"/>
      <c r="C26" s="322"/>
      <c r="D26" s="205" t="s">
        <v>477</v>
      </c>
      <c r="E26" s="82" t="s">
        <v>1187</v>
      </c>
      <c r="F26" s="53">
        <v>3500</v>
      </c>
      <c r="G26" s="114"/>
      <c r="H26" s="326">
        <v>2200</v>
      </c>
      <c r="I26" s="579" t="s">
        <v>1572</v>
      </c>
      <c r="J26" s="580" t="s">
        <v>1572</v>
      </c>
    </row>
    <row r="27" spans="1:10" ht="21" customHeight="1">
      <c r="A27" s="43"/>
      <c r="B27" s="322"/>
      <c r="C27" s="322"/>
      <c r="D27" s="205" t="s">
        <v>478</v>
      </c>
      <c r="E27" s="82" t="s">
        <v>1188</v>
      </c>
      <c r="F27" s="53">
        <v>1700</v>
      </c>
      <c r="G27" s="114"/>
      <c r="H27" s="326">
        <v>1250</v>
      </c>
      <c r="I27" s="579" t="s">
        <v>1572</v>
      </c>
      <c r="J27" s="580" t="s">
        <v>1572</v>
      </c>
    </row>
    <row r="28" spans="1:10" ht="21" customHeight="1">
      <c r="A28" s="43"/>
      <c r="B28" s="322"/>
      <c r="C28" s="322"/>
      <c r="D28" s="205"/>
      <c r="E28" s="82"/>
      <c r="F28" s="53"/>
      <c r="G28" s="114"/>
      <c r="H28" s="326"/>
      <c r="I28" s="579"/>
      <c r="J28" s="580"/>
    </row>
    <row r="29" spans="1:10" ht="21" customHeight="1">
      <c r="A29" s="43"/>
      <c r="B29" s="322"/>
      <c r="C29" s="322"/>
      <c r="D29" s="205"/>
      <c r="E29" s="82"/>
      <c r="F29" s="53"/>
      <c r="G29" s="114"/>
      <c r="H29" s="326"/>
      <c r="I29" s="579"/>
      <c r="J29" s="580"/>
    </row>
    <row r="30" spans="1:10" ht="21" customHeight="1">
      <c r="A30" s="43"/>
      <c r="B30" s="322"/>
      <c r="C30" s="322"/>
      <c r="D30" s="205"/>
      <c r="E30" s="82"/>
      <c r="F30" s="53"/>
      <c r="G30" s="114"/>
      <c r="H30" s="326"/>
      <c r="I30" s="579"/>
      <c r="J30" s="580"/>
    </row>
    <row r="31" spans="1:10" ht="21" customHeight="1">
      <c r="A31" s="43"/>
      <c r="B31" s="322"/>
      <c r="C31" s="322"/>
      <c r="D31" s="214"/>
      <c r="E31" s="82"/>
      <c r="F31" s="41"/>
      <c r="G31" s="101"/>
      <c r="H31" s="326"/>
      <c r="I31" s="579"/>
      <c r="J31" s="580"/>
    </row>
    <row r="32" spans="1:10" ht="21" customHeight="1">
      <c r="A32" s="43"/>
      <c r="B32" s="322"/>
      <c r="C32" s="322"/>
      <c r="D32" s="214"/>
      <c r="E32" s="25"/>
      <c r="F32" s="26"/>
      <c r="G32" s="101"/>
      <c r="H32" s="326"/>
      <c r="I32" s="585"/>
      <c r="J32" s="586"/>
    </row>
    <row r="33" spans="1:10" s="141" customFormat="1" ht="21" customHeight="1">
      <c r="A33" s="507"/>
      <c r="B33" s="508"/>
      <c r="C33" s="508"/>
      <c r="D33" s="213"/>
      <c r="E33" s="40" t="str">
        <f>CONCATENATE(FIXED(COUNTA(E22:E32),0,0),"　店")</f>
        <v>6　店</v>
      </c>
      <c r="F33" s="33">
        <f>SUM(F22:F32)</f>
        <v>20750</v>
      </c>
      <c r="G33" s="33">
        <f>SUM(G22:G32)</f>
        <v>0</v>
      </c>
      <c r="H33" s="143">
        <f>SUM(H22:H32)</f>
        <v>13150</v>
      </c>
      <c r="I33" s="560"/>
      <c r="J33" s="561"/>
    </row>
    <row r="34" spans="1:10" s="141" customFormat="1" ht="21" customHeight="1">
      <c r="A34" s="505"/>
      <c r="B34" s="506"/>
      <c r="C34" s="506"/>
      <c r="D34" s="215"/>
      <c r="E34" s="28"/>
      <c r="F34" s="29"/>
      <c r="G34" s="29"/>
      <c r="H34" s="327"/>
      <c r="I34" s="560"/>
      <c r="J34" s="561"/>
    </row>
    <row r="35" spans="1:10" ht="21" customHeight="1">
      <c r="A35" s="382" t="s">
        <v>45</v>
      </c>
      <c r="B35" s="383"/>
      <c r="C35" s="383"/>
      <c r="D35" s="204" t="s">
        <v>479</v>
      </c>
      <c r="E35" s="81" t="s">
        <v>1189</v>
      </c>
      <c r="F35" s="64">
        <v>9800</v>
      </c>
      <c r="G35" s="109"/>
      <c r="H35" s="325">
        <v>5500</v>
      </c>
      <c r="I35" s="577" t="s">
        <v>1572</v>
      </c>
      <c r="J35" s="578" t="s">
        <v>1572</v>
      </c>
    </row>
    <row r="36" spans="1:10" ht="21" customHeight="1">
      <c r="A36" s="103">
        <f>SUM(G48)</f>
        <v>0</v>
      </c>
      <c r="B36" s="104" t="s">
        <v>100</v>
      </c>
      <c r="C36" s="104">
        <f>SUM(F48)</f>
        <v>27500</v>
      </c>
      <c r="D36" s="205" t="s">
        <v>480</v>
      </c>
      <c r="E36" s="82" t="s">
        <v>1190</v>
      </c>
      <c r="F36" s="53">
        <v>2450</v>
      </c>
      <c r="G36" s="114"/>
      <c r="H36" s="326">
        <v>1350</v>
      </c>
      <c r="I36" s="579" t="s">
        <v>1572</v>
      </c>
      <c r="J36" s="580" t="s">
        <v>1572</v>
      </c>
    </row>
    <row r="37" spans="1:10" ht="21" customHeight="1">
      <c r="A37" s="103"/>
      <c r="B37" s="104"/>
      <c r="C37" s="104"/>
      <c r="D37" s="205" t="s">
        <v>481</v>
      </c>
      <c r="E37" s="82" t="s">
        <v>1191</v>
      </c>
      <c r="F37" s="53">
        <v>2750</v>
      </c>
      <c r="G37" s="114"/>
      <c r="H37" s="326">
        <v>1950</v>
      </c>
      <c r="I37" s="579" t="s">
        <v>1572</v>
      </c>
      <c r="J37" s="580" t="s">
        <v>1572</v>
      </c>
    </row>
    <row r="38" spans="1:10" ht="21" customHeight="1">
      <c r="A38" s="43"/>
      <c r="B38" s="322"/>
      <c r="C38" s="322"/>
      <c r="D38" s="205" t="s">
        <v>482</v>
      </c>
      <c r="E38" s="82" t="s">
        <v>1192</v>
      </c>
      <c r="F38" s="53">
        <v>3000</v>
      </c>
      <c r="G38" s="114"/>
      <c r="H38" s="326">
        <v>2150</v>
      </c>
      <c r="I38" s="579" t="s">
        <v>1572</v>
      </c>
      <c r="J38" s="580" t="s">
        <v>1572</v>
      </c>
    </row>
    <row r="39" spans="1:10" ht="21" customHeight="1">
      <c r="A39" s="43"/>
      <c r="B39" s="322"/>
      <c r="C39" s="322"/>
      <c r="D39" s="205" t="s">
        <v>483</v>
      </c>
      <c r="E39" s="82" t="s">
        <v>1193</v>
      </c>
      <c r="F39" s="53">
        <v>2550</v>
      </c>
      <c r="G39" s="114"/>
      <c r="H39" s="326">
        <v>1650</v>
      </c>
      <c r="I39" s="579" t="s">
        <v>1572</v>
      </c>
      <c r="J39" s="580" t="s">
        <v>1572</v>
      </c>
    </row>
    <row r="40" spans="1:10" ht="21" customHeight="1">
      <c r="A40" s="43"/>
      <c r="B40" s="322"/>
      <c r="C40" s="322"/>
      <c r="D40" s="205" t="s">
        <v>484</v>
      </c>
      <c r="E40" s="82" t="s">
        <v>1194</v>
      </c>
      <c r="F40" s="53">
        <v>2150</v>
      </c>
      <c r="G40" s="114"/>
      <c r="H40" s="326">
        <v>1500</v>
      </c>
      <c r="I40" s="579" t="s">
        <v>1572</v>
      </c>
      <c r="J40" s="580" t="s">
        <v>1572</v>
      </c>
    </row>
    <row r="41" spans="1:10" ht="21" customHeight="1">
      <c r="A41" s="43"/>
      <c r="B41" s="322"/>
      <c r="C41" s="322"/>
      <c r="D41" s="205" t="s">
        <v>485</v>
      </c>
      <c r="E41" s="82" t="s">
        <v>1195</v>
      </c>
      <c r="F41" s="53">
        <v>2050</v>
      </c>
      <c r="G41" s="114"/>
      <c r="H41" s="326">
        <v>1350</v>
      </c>
      <c r="I41" s="579" t="s">
        <v>1572</v>
      </c>
      <c r="J41" s="580" t="s">
        <v>1572</v>
      </c>
    </row>
    <row r="42" spans="1:10" ht="21" customHeight="1">
      <c r="A42" s="43"/>
      <c r="B42" s="322"/>
      <c r="C42" s="322"/>
      <c r="D42" s="205" t="s">
        <v>486</v>
      </c>
      <c r="E42" s="82" t="s">
        <v>1196</v>
      </c>
      <c r="F42" s="53">
        <v>2750</v>
      </c>
      <c r="G42" s="114"/>
      <c r="H42" s="326">
        <v>1700</v>
      </c>
      <c r="I42" s="579" t="s">
        <v>1572</v>
      </c>
      <c r="J42" s="580" t="s">
        <v>1572</v>
      </c>
    </row>
    <row r="43" spans="1:10" ht="21" customHeight="1">
      <c r="A43" s="43"/>
      <c r="B43" s="322"/>
      <c r="C43" s="322"/>
      <c r="D43" s="205"/>
      <c r="E43" s="82"/>
      <c r="F43" s="53"/>
      <c r="G43" s="114"/>
      <c r="H43" s="326"/>
      <c r="I43" s="581"/>
      <c r="J43" s="582"/>
    </row>
    <row r="44" spans="1:10" ht="21" customHeight="1">
      <c r="A44" s="43"/>
      <c r="B44" s="322"/>
      <c r="C44" s="322"/>
      <c r="D44" s="205"/>
      <c r="E44" s="82"/>
      <c r="F44" s="53"/>
      <c r="G44" s="114"/>
      <c r="H44" s="326"/>
      <c r="I44" s="581"/>
      <c r="J44" s="582"/>
    </row>
    <row r="45" spans="1:10" ht="21" customHeight="1">
      <c r="A45" s="43"/>
      <c r="B45" s="322"/>
      <c r="C45" s="322"/>
      <c r="D45" s="210"/>
      <c r="E45" s="82"/>
      <c r="F45" s="41"/>
      <c r="G45" s="101"/>
      <c r="H45" s="326"/>
      <c r="I45" s="581"/>
      <c r="J45" s="582"/>
    </row>
    <row r="46" spans="1:10" ht="21" customHeight="1">
      <c r="A46" s="43"/>
      <c r="B46" s="322"/>
      <c r="C46" s="322"/>
      <c r="D46" s="210"/>
      <c r="E46" s="25"/>
      <c r="F46" s="26"/>
      <c r="G46" s="101"/>
      <c r="H46" s="326"/>
      <c r="I46" s="581"/>
      <c r="J46" s="582"/>
    </row>
    <row r="47" spans="1:10" ht="21" customHeight="1">
      <c r="A47" s="505"/>
      <c r="B47" s="506"/>
      <c r="C47" s="506"/>
      <c r="D47" s="215"/>
      <c r="E47" s="28"/>
      <c r="F47" s="29"/>
      <c r="G47" s="140"/>
      <c r="H47" s="328"/>
      <c r="I47" s="583"/>
      <c r="J47" s="584"/>
    </row>
    <row r="48" spans="1:10" s="141" customFormat="1" ht="21" customHeight="1">
      <c r="A48" s="32"/>
      <c r="B48" s="77"/>
      <c r="C48" s="77"/>
      <c r="D48" s="213"/>
      <c r="E48" s="40" t="str">
        <f>CONCATENATE(FIXED(COUNTA(E35:E47),0,0),"　店")</f>
        <v>8　店</v>
      </c>
      <c r="F48" s="33">
        <f>SUM(F35:F47)</f>
        <v>27500</v>
      </c>
      <c r="G48" s="33">
        <f>SUM(G35:G47)</f>
        <v>0</v>
      </c>
      <c r="H48" s="143">
        <f>SUM(H35:H47)</f>
        <v>17150</v>
      </c>
      <c r="I48" s="555"/>
      <c r="J48" s="556"/>
    </row>
    <row r="49" spans="1:10" s="108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9 H21:H32 H34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1 F20:H20 F5:F19 F33:H33 F21:F32 F34:F48 G34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00FF"/>
    <pageSetUpPr fitToPage="1"/>
  </sheetPr>
  <dimension ref="A1:O28"/>
  <sheetViews>
    <sheetView showZeros="0" tabSelected="1" zoomScale="70" zoomScaleNormal="70" zoomScaleSheetLayoutView="70" zoomScalePageLayoutView="0" workbookViewId="0" topLeftCell="A1">
      <pane ySplit="2" topLeftCell="A3" activePane="bottomLeft" state="frozen"/>
      <selection pane="topLeft" activeCell="Q26" sqref="Q26"/>
      <selection pane="bottomLeft" activeCell="H3" sqref="H3"/>
    </sheetView>
  </sheetViews>
  <sheetFormatPr defaultColWidth="9.00390625" defaultRowHeight="13.5"/>
  <cols>
    <col min="1" max="1" width="7.625" style="67" customWidth="1"/>
    <col min="2" max="2" width="20.625" style="67" customWidth="1"/>
    <col min="3" max="3" width="10.625" style="67" customWidth="1"/>
    <col min="4" max="4" width="20.625" style="67" customWidth="1"/>
    <col min="5" max="6" width="15.625" style="67" customWidth="1"/>
    <col min="7" max="7" width="10.625" style="67" customWidth="1"/>
    <col min="8" max="8" width="20.625" style="67" customWidth="1"/>
    <col min="9" max="16384" width="9.00390625" style="68" customWidth="1"/>
  </cols>
  <sheetData>
    <row r="1" spans="1:15" s="470" customFormat="1" ht="39.75" customHeight="1">
      <c r="A1" s="650" t="s">
        <v>0</v>
      </c>
      <c r="B1" s="651"/>
      <c r="C1" s="319" t="s">
        <v>118</v>
      </c>
      <c r="D1" s="606"/>
      <c r="E1" s="607"/>
      <c r="F1" s="608"/>
      <c r="G1" s="319" t="s">
        <v>822</v>
      </c>
      <c r="H1" s="467"/>
      <c r="I1" s="468"/>
      <c r="J1" s="468"/>
      <c r="K1" s="468"/>
      <c r="L1" s="469"/>
      <c r="M1" s="469"/>
      <c r="N1" s="469"/>
      <c r="O1" s="469"/>
    </row>
    <row r="2" spans="1:15" s="470" customFormat="1" ht="39.75" customHeight="1">
      <c r="A2" s="648"/>
      <c r="B2" s="649"/>
      <c r="C2" s="319" t="s">
        <v>119</v>
      </c>
      <c r="D2" s="606"/>
      <c r="E2" s="607"/>
      <c r="F2" s="608"/>
      <c r="G2" s="320" t="s">
        <v>16</v>
      </c>
      <c r="H2" s="562">
        <f>SUM(E27)</f>
        <v>0</v>
      </c>
      <c r="I2" s="468"/>
      <c r="J2" s="468"/>
      <c r="K2" s="468"/>
      <c r="L2" s="469"/>
      <c r="M2" s="469"/>
      <c r="N2" s="469"/>
      <c r="O2" s="469"/>
    </row>
    <row r="3" spans="1:13" s="169" customFormat="1" ht="39.75" customHeight="1">
      <c r="A3" s="167" t="s">
        <v>99</v>
      </c>
      <c r="B3" s="112"/>
      <c r="C3" s="112"/>
      <c r="D3" s="112"/>
      <c r="E3" s="112"/>
      <c r="F3" s="112"/>
      <c r="G3" s="112"/>
      <c r="H3" s="462" t="s">
        <v>1582</v>
      </c>
      <c r="I3" s="168"/>
      <c r="J3" s="168"/>
      <c r="K3" s="168"/>
      <c r="L3" s="168"/>
      <c r="M3" s="168"/>
    </row>
    <row r="4" spans="1:13" s="169" customFormat="1" ht="30" customHeight="1">
      <c r="A4" s="636" t="s">
        <v>1</v>
      </c>
      <c r="B4" s="637"/>
      <c r="C4" s="622" t="s">
        <v>120</v>
      </c>
      <c r="D4" s="626"/>
      <c r="E4" s="622" t="s">
        <v>1395</v>
      </c>
      <c r="F4" s="623"/>
      <c r="G4" s="615" t="s">
        <v>121</v>
      </c>
      <c r="H4" s="614"/>
      <c r="I4" s="168"/>
      <c r="J4" s="168"/>
      <c r="K4" s="168"/>
      <c r="L4" s="168"/>
      <c r="M4" s="168"/>
    </row>
    <row r="5" spans="1:13" s="169" customFormat="1" ht="30" customHeight="1">
      <c r="A5" s="640" t="s">
        <v>2</v>
      </c>
      <c r="B5" s="641"/>
      <c r="C5" s="616">
        <f>'中区・東区'!F25</f>
        <v>35500</v>
      </c>
      <c r="D5" s="645"/>
      <c r="E5" s="616">
        <f>'中区・東区'!G25</f>
        <v>0</v>
      </c>
      <c r="F5" s="631"/>
      <c r="G5" s="616">
        <f>'中区・東区'!H25</f>
        <v>21650</v>
      </c>
      <c r="H5" s="617"/>
      <c r="I5" s="168"/>
      <c r="J5" s="168"/>
      <c r="K5" s="168"/>
      <c r="L5" s="168"/>
      <c r="M5" s="168"/>
    </row>
    <row r="6" spans="1:13" s="169" customFormat="1" ht="30" customHeight="1">
      <c r="A6" s="638" t="s">
        <v>3</v>
      </c>
      <c r="B6" s="639"/>
      <c r="C6" s="609">
        <f>'中区・東区'!F48</f>
        <v>35650</v>
      </c>
      <c r="D6" s="629"/>
      <c r="E6" s="609">
        <f>'中区・東区'!G48</f>
        <v>0</v>
      </c>
      <c r="F6" s="618"/>
      <c r="G6" s="609">
        <f>'中区・東区'!H48</f>
        <v>18500</v>
      </c>
      <c r="H6" s="610"/>
      <c r="I6" s="168"/>
      <c r="J6" s="168"/>
      <c r="K6" s="168"/>
      <c r="L6" s="168"/>
      <c r="M6" s="168"/>
    </row>
    <row r="7" spans="1:13" s="169" customFormat="1" ht="30" customHeight="1">
      <c r="A7" s="638" t="s">
        <v>4</v>
      </c>
      <c r="B7" s="639"/>
      <c r="C7" s="609">
        <f>'中村区'!F48</f>
        <v>55900</v>
      </c>
      <c r="D7" s="629"/>
      <c r="E7" s="609">
        <f>'中村区'!G48</f>
        <v>0</v>
      </c>
      <c r="F7" s="618"/>
      <c r="G7" s="609">
        <f>'中村区'!H48</f>
        <v>31250</v>
      </c>
      <c r="H7" s="610"/>
      <c r="I7" s="168"/>
      <c r="J7" s="168"/>
      <c r="K7" s="168"/>
      <c r="L7" s="168"/>
      <c r="M7" s="168"/>
    </row>
    <row r="8" spans="1:13" s="169" customFormat="1" ht="30" customHeight="1">
      <c r="A8" s="638" t="s">
        <v>1404</v>
      </c>
      <c r="B8" s="639"/>
      <c r="C8" s="609">
        <f>'西区'!F48</f>
        <v>59200</v>
      </c>
      <c r="D8" s="629"/>
      <c r="E8" s="609">
        <f>'西区'!G48</f>
        <v>0</v>
      </c>
      <c r="F8" s="618"/>
      <c r="G8" s="609">
        <f>'西区'!H48</f>
        <v>33300</v>
      </c>
      <c r="H8" s="610"/>
      <c r="I8" s="168"/>
      <c r="J8" s="168"/>
      <c r="K8" s="168"/>
      <c r="L8" s="168"/>
      <c r="M8" s="168"/>
    </row>
    <row r="9" spans="1:13" s="169" customFormat="1" ht="30" customHeight="1">
      <c r="A9" s="643" t="s">
        <v>21</v>
      </c>
      <c r="B9" s="644"/>
      <c r="C9" s="609">
        <f>'北区'!F48</f>
        <v>65000</v>
      </c>
      <c r="D9" s="629"/>
      <c r="E9" s="609">
        <f>'北区'!G48</f>
        <v>0</v>
      </c>
      <c r="F9" s="618"/>
      <c r="G9" s="609">
        <f>'北区'!H48</f>
        <v>35600</v>
      </c>
      <c r="H9" s="610"/>
      <c r="I9" s="168"/>
      <c r="J9" s="168"/>
      <c r="K9" s="168"/>
      <c r="L9" s="168"/>
      <c r="M9" s="168"/>
    </row>
    <row r="10" spans="1:13" s="169" customFormat="1" ht="30" customHeight="1">
      <c r="A10" s="638" t="s">
        <v>5</v>
      </c>
      <c r="B10" s="639"/>
      <c r="C10" s="609">
        <f>'千種区・名東区'!F24</f>
        <v>66800</v>
      </c>
      <c r="D10" s="629"/>
      <c r="E10" s="609">
        <f>'千種区・名東区'!G24</f>
        <v>0</v>
      </c>
      <c r="F10" s="618"/>
      <c r="G10" s="609">
        <f>'千種区・名東区'!H24</f>
        <v>34350</v>
      </c>
      <c r="H10" s="610"/>
      <c r="I10" s="168"/>
      <c r="J10" s="168"/>
      <c r="K10" s="168"/>
      <c r="L10" s="168"/>
      <c r="M10" s="168"/>
    </row>
    <row r="11" spans="1:13" s="169" customFormat="1" ht="30" customHeight="1">
      <c r="A11" s="638" t="s">
        <v>6</v>
      </c>
      <c r="B11" s="639"/>
      <c r="C11" s="609">
        <f>'千種区・名東区'!F48</f>
        <v>69450</v>
      </c>
      <c r="D11" s="629"/>
      <c r="E11" s="609">
        <f>'千種区・名東区'!G48</f>
        <v>0</v>
      </c>
      <c r="F11" s="618"/>
      <c r="G11" s="609">
        <f>'千種区・名東区'!H48</f>
        <v>36200</v>
      </c>
      <c r="H11" s="610"/>
      <c r="I11" s="168"/>
      <c r="J11" s="168"/>
      <c r="K11" s="168"/>
      <c r="L11" s="168"/>
      <c r="M11" s="168"/>
    </row>
    <row r="12" spans="1:13" s="169" customFormat="1" ht="30" customHeight="1">
      <c r="A12" s="638" t="s">
        <v>7</v>
      </c>
      <c r="B12" s="639"/>
      <c r="C12" s="609">
        <f>'守山区・昭和区'!F27</f>
        <v>61500</v>
      </c>
      <c r="D12" s="629"/>
      <c r="E12" s="609">
        <f>'守山区・昭和区'!G27</f>
        <v>0</v>
      </c>
      <c r="F12" s="618"/>
      <c r="G12" s="609">
        <f>'守山区・昭和区'!H27</f>
        <v>37100</v>
      </c>
      <c r="H12" s="610"/>
      <c r="I12" s="168"/>
      <c r="J12" s="168"/>
      <c r="K12" s="168"/>
      <c r="L12" s="168"/>
      <c r="M12" s="168"/>
    </row>
    <row r="13" spans="1:13" s="169" customFormat="1" ht="30" customHeight="1">
      <c r="A13" s="638" t="s">
        <v>8</v>
      </c>
      <c r="B13" s="639"/>
      <c r="C13" s="609">
        <f>'守山区・昭和区'!F48</f>
        <v>43050</v>
      </c>
      <c r="D13" s="629"/>
      <c r="E13" s="609">
        <f>'守山区・昭和区'!G48</f>
        <v>0</v>
      </c>
      <c r="F13" s="618"/>
      <c r="G13" s="609">
        <f>'守山区・昭和区'!H48</f>
        <v>24550</v>
      </c>
      <c r="H13" s="610"/>
      <c r="I13" s="168"/>
      <c r="J13" s="168"/>
      <c r="K13" s="168"/>
      <c r="L13" s="168"/>
      <c r="M13" s="168"/>
    </row>
    <row r="14" spans="1:13" s="169" customFormat="1" ht="30" customHeight="1">
      <c r="A14" s="638" t="s">
        <v>10</v>
      </c>
      <c r="B14" s="639"/>
      <c r="C14" s="609">
        <f>'瑞穂区・天白区'!F24</f>
        <v>37850</v>
      </c>
      <c r="D14" s="629"/>
      <c r="E14" s="609">
        <f>'瑞穂区・天白区'!G24</f>
        <v>0</v>
      </c>
      <c r="F14" s="618"/>
      <c r="G14" s="609">
        <f>'瑞穂区・天白区'!H24</f>
        <v>22300</v>
      </c>
      <c r="H14" s="610"/>
      <c r="I14" s="168"/>
      <c r="J14" s="168"/>
      <c r="K14" s="168"/>
      <c r="L14" s="168"/>
      <c r="M14" s="168"/>
    </row>
    <row r="15" spans="1:13" s="169" customFormat="1" ht="30" customHeight="1">
      <c r="A15" s="638" t="s">
        <v>9</v>
      </c>
      <c r="B15" s="639"/>
      <c r="C15" s="609">
        <f>'瑞穂区・天白区'!F48</f>
        <v>61000</v>
      </c>
      <c r="D15" s="629"/>
      <c r="E15" s="609">
        <f>'瑞穂区・天白区'!G48</f>
        <v>0</v>
      </c>
      <c r="F15" s="618"/>
      <c r="G15" s="609">
        <f>'瑞穂区・天白区'!H48</f>
        <v>35750</v>
      </c>
      <c r="H15" s="610"/>
      <c r="I15" s="168"/>
      <c r="J15" s="168"/>
      <c r="K15" s="168"/>
      <c r="L15" s="168"/>
      <c r="M15" s="168"/>
    </row>
    <row r="16" spans="1:13" s="169" customFormat="1" ht="30" customHeight="1">
      <c r="A16" s="638" t="s">
        <v>11</v>
      </c>
      <c r="B16" s="639"/>
      <c r="C16" s="609">
        <f>'南区'!F48</f>
        <v>61850</v>
      </c>
      <c r="D16" s="629"/>
      <c r="E16" s="609">
        <f>'南区'!G48</f>
        <v>0</v>
      </c>
      <c r="F16" s="618"/>
      <c r="G16" s="609">
        <f>'南区'!H48</f>
        <v>33400</v>
      </c>
      <c r="H16" s="610"/>
      <c r="I16" s="168"/>
      <c r="J16" s="168"/>
      <c r="K16" s="168"/>
      <c r="L16" s="168"/>
      <c r="M16" s="168"/>
    </row>
    <row r="17" spans="1:13" s="169" customFormat="1" ht="30" customHeight="1">
      <c r="A17" s="638" t="s">
        <v>12</v>
      </c>
      <c r="B17" s="639"/>
      <c r="C17" s="609">
        <f>'緑区'!F48</f>
        <v>79800</v>
      </c>
      <c r="D17" s="629"/>
      <c r="E17" s="609">
        <f>'緑区'!G48</f>
        <v>0</v>
      </c>
      <c r="F17" s="618"/>
      <c r="G17" s="609">
        <f>'緑区'!H48</f>
        <v>51500</v>
      </c>
      <c r="H17" s="610"/>
      <c r="I17" s="168"/>
      <c r="J17" s="168"/>
      <c r="K17" s="168"/>
      <c r="L17" s="168"/>
      <c r="M17" s="168"/>
    </row>
    <row r="18" spans="1:13" s="169" customFormat="1" ht="30" customHeight="1">
      <c r="A18" s="638" t="s">
        <v>13</v>
      </c>
      <c r="B18" s="639"/>
      <c r="C18" s="609">
        <f>'熱田区・港区'!F20</f>
        <v>21100</v>
      </c>
      <c r="D18" s="629"/>
      <c r="E18" s="609">
        <f>'熱田区・港区'!G20</f>
        <v>0</v>
      </c>
      <c r="F18" s="618"/>
      <c r="G18" s="609">
        <f>'熱田区・港区'!H20</f>
        <v>13400</v>
      </c>
      <c r="H18" s="610"/>
      <c r="I18" s="168"/>
      <c r="J18" s="168"/>
      <c r="K18" s="168"/>
      <c r="L18" s="168"/>
      <c r="M18" s="168"/>
    </row>
    <row r="19" spans="1:13" s="169" customFormat="1" ht="30" customHeight="1">
      <c r="A19" s="638" t="s">
        <v>14</v>
      </c>
      <c r="B19" s="639"/>
      <c r="C19" s="609">
        <f>'熱田区・港区'!F48</f>
        <v>51800</v>
      </c>
      <c r="D19" s="629"/>
      <c r="E19" s="609">
        <f>'熱田区・港区'!G48</f>
        <v>0</v>
      </c>
      <c r="F19" s="618"/>
      <c r="G19" s="609">
        <f>'熱田区・港区'!H48</f>
        <v>28100</v>
      </c>
      <c r="H19" s="610"/>
      <c r="I19" s="168"/>
      <c r="J19" s="168"/>
      <c r="K19" s="168"/>
      <c r="L19" s="168"/>
      <c r="M19" s="168"/>
    </row>
    <row r="20" spans="1:13" s="169" customFormat="1" ht="30" customHeight="1">
      <c r="A20" s="646" t="s">
        <v>15</v>
      </c>
      <c r="B20" s="647"/>
      <c r="C20" s="611">
        <f>'中川区'!F48</f>
        <v>87100</v>
      </c>
      <c r="D20" s="633"/>
      <c r="E20" s="611">
        <f>'中川区'!G48</f>
        <v>0</v>
      </c>
      <c r="F20" s="627"/>
      <c r="G20" s="611">
        <f>'中川区'!H48</f>
        <v>48950</v>
      </c>
      <c r="H20" s="612"/>
      <c r="I20" s="168"/>
      <c r="J20" s="168"/>
      <c r="K20" s="168"/>
      <c r="L20" s="168"/>
      <c r="M20" s="168"/>
    </row>
    <row r="21" spans="1:13" s="169" customFormat="1" ht="30" customHeight="1">
      <c r="A21" s="636" t="s">
        <v>72</v>
      </c>
      <c r="B21" s="637"/>
      <c r="C21" s="613">
        <f>SUM(C5:C20)</f>
        <v>892550</v>
      </c>
      <c r="D21" s="634"/>
      <c r="E21" s="613">
        <f>SUM(E5:E20)</f>
        <v>0</v>
      </c>
      <c r="F21" s="628"/>
      <c r="G21" s="613">
        <f>SUM(G5:G20)</f>
        <v>505900</v>
      </c>
      <c r="H21" s="614"/>
      <c r="I21" s="168"/>
      <c r="J21" s="168"/>
      <c r="K21" s="168"/>
      <c r="L21" s="168"/>
      <c r="M21" s="168"/>
    </row>
    <row r="22" spans="1:8" s="169" customFormat="1" ht="30" customHeight="1">
      <c r="A22" s="113"/>
      <c r="B22" s="113"/>
      <c r="C22" s="113"/>
      <c r="D22" s="113"/>
      <c r="E22" s="113"/>
      <c r="F22" s="113"/>
      <c r="G22" s="113"/>
      <c r="H22" s="113"/>
    </row>
    <row r="23" spans="1:8" s="169" customFormat="1" ht="30" customHeight="1">
      <c r="A23" s="652" t="s">
        <v>113</v>
      </c>
      <c r="B23" s="660"/>
      <c r="C23" s="622" t="s">
        <v>120</v>
      </c>
      <c r="D23" s="626"/>
      <c r="E23" s="622" t="s">
        <v>1395</v>
      </c>
      <c r="F23" s="623"/>
      <c r="G23" s="615" t="s">
        <v>121</v>
      </c>
      <c r="H23" s="614"/>
    </row>
    <row r="24" spans="1:8" s="169" customFormat="1" ht="30" customHeight="1">
      <c r="A24" s="658" t="s">
        <v>99</v>
      </c>
      <c r="B24" s="659"/>
      <c r="C24" s="601">
        <f>C21</f>
        <v>892550</v>
      </c>
      <c r="D24" s="635"/>
      <c r="E24" s="601">
        <f>SUM(E21)</f>
        <v>0</v>
      </c>
      <c r="F24" s="603"/>
      <c r="G24" s="601">
        <f>G21</f>
        <v>505900</v>
      </c>
      <c r="H24" s="602"/>
    </row>
    <row r="25" spans="1:8" s="169" customFormat="1" ht="30" customHeight="1">
      <c r="A25" s="656" t="s">
        <v>114</v>
      </c>
      <c r="B25" s="657"/>
      <c r="C25" s="604">
        <f>SUM('表紙 (尾張地区)'!C37)</f>
        <v>1048100</v>
      </c>
      <c r="D25" s="632"/>
      <c r="E25" s="604">
        <f>SUM('表紙 (尾張地区)'!E37)</f>
        <v>0</v>
      </c>
      <c r="F25" s="605"/>
      <c r="G25" s="604">
        <f>SUM('表紙 (尾張地区)'!G37)</f>
        <v>626150</v>
      </c>
      <c r="H25" s="624"/>
    </row>
    <row r="26" spans="1:8" s="169" customFormat="1" ht="30" customHeight="1">
      <c r="A26" s="654" t="s">
        <v>115</v>
      </c>
      <c r="B26" s="655"/>
      <c r="C26" s="619">
        <f>SUM('表紙 (三河地区)'!C27)</f>
        <v>802450</v>
      </c>
      <c r="D26" s="642"/>
      <c r="E26" s="619">
        <f>SUM('表紙 (三河地区)'!E27)</f>
        <v>0</v>
      </c>
      <c r="F26" s="620"/>
      <c r="G26" s="619">
        <f>SUM('表紙 (三河地区)'!G27)</f>
        <v>486950</v>
      </c>
      <c r="H26" s="625"/>
    </row>
    <row r="27" spans="1:8" s="169" customFormat="1" ht="30" customHeight="1">
      <c r="A27" s="652" t="s">
        <v>72</v>
      </c>
      <c r="B27" s="653"/>
      <c r="C27" s="599">
        <f>SUM(C24:C26)</f>
        <v>2743100</v>
      </c>
      <c r="D27" s="630"/>
      <c r="E27" s="599">
        <f>SUM(E24:F26)</f>
        <v>0</v>
      </c>
      <c r="F27" s="621"/>
      <c r="G27" s="599">
        <f>SUM(G24:G26)</f>
        <v>1619000</v>
      </c>
      <c r="H27" s="600"/>
    </row>
    <row r="28" ht="19.5" customHeight="1">
      <c r="H28" s="542" t="s">
        <v>116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 password="CC47" sheet="1" objects="1" scenarios="1" formatCells="0"/>
  <mergeCells count="96">
    <mergeCell ref="A2:B2"/>
    <mergeCell ref="A1:B1"/>
    <mergeCell ref="A7:B7"/>
    <mergeCell ref="A27:B27"/>
    <mergeCell ref="A15:B15"/>
    <mergeCell ref="A14:B14"/>
    <mergeCell ref="A26:B26"/>
    <mergeCell ref="A25:B25"/>
    <mergeCell ref="A24:B24"/>
    <mergeCell ref="A23:B23"/>
    <mergeCell ref="A21:B21"/>
    <mergeCell ref="A20:B20"/>
    <mergeCell ref="A13:B13"/>
    <mergeCell ref="A12:B12"/>
    <mergeCell ref="A11:B11"/>
    <mergeCell ref="A10:B10"/>
    <mergeCell ref="A9:B9"/>
    <mergeCell ref="A19:B19"/>
    <mergeCell ref="A18:B18"/>
    <mergeCell ref="A17:B17"/>
    <mergeCell ref="A16:B16"/>
    <mergeCell ref="C5:D5"/>
    <mergeCell ref="C6:D6"/>
    <mergeCell ref="C7:D7"/>
    <mergeCell ref="C8:D8"/>
    <mergeCell ref="C9:D9"/>
    <mergeCell ref="A4:B4"/>
    <mergeCell ref="A6:B6"/>
    <mergeCell ref="A5:B5"/>
    <mergeCell ref="A8:B8"/>
    <mergeCell ref="C26:D26"/>
    <mergeCell ref="C13:D13"/>
    <mergeCell ref="C14:D14"/>
    <mergeCell ref="C15:D15"/>
    <mergeCell ref="C16:D16"/>
    <mergeCell ref="C17:D17"/>
    <mergeCell ref="C18:D18"/>
    <mergeCell ref="C25:D25"/>
    <mergeCell ref="E10:F10"/>
    <mergeCell ref="E11:F11"/>
    <mergeCell ref="C19:D19"/>
    <mergeCell ref="C20:D20"/>
    <mergeCell ref="C21:D21"/>
    <mergeCell ref="C24:D24"/>
    <mergeCell ref="C10:D10"/>
    <mergeCell ref="C11:D11"/>
    <mergeCell ref="C12:D12"/>
    <mergeCell ref="E16:F16"/>
    <mergeCell ref="E17:F17"/>
    <mergeCell ref="C27:D27"/>
    <mergeCell ref="C4:D4"/>
    <mergeCell ref="E4:F4"/>
    <mergeCell ref="E5:F5"/>
    <mergeCell ref="E6:F6"/>
    <mergeCell ref="E7:F7"/>
    <mergeCell ref="E8:F8"/>
    <mergeCell ref="E9:F9"/>
    <mergeCell ref="C23:D23"/>
    <mergeCell ref="G10:H10"/>
    <mergeCell ref="G11:H11"/>
    <mergeCell ref="E18:F18"/>
    <mergeCell ref="E19:F19"/>
    <mergeCell ref="E20:F20"/>
    <mergeCell ref="E21:F21"/>
    <mergeCell ref="E12:F12"/>
    <mergeCell ref="E13:F13"/>
    <mergeCell ref="E14:F14"/>
    <mergeCell ref="E15:F15"/>
    <mergeCell ref="G16:H16"/>
    <mergeCell ref="G17:H17"/>
    <mergeCell ref="E26:F26"/>
    <mergeCell ref="E27:F27"/>
    <mergeCell ref="E23:F23"/>
    <mergeCell ref="G23:H23"/>
    <mergeCell ref="G25:H25"/>
    <mergeCell ref="G26:H26"/>
    <mergeCell ref="G12:H12"/>
    <mergeCell ref="G13:H13"/>
    <mergeCell ref="G14:H14"/>
    <mergeCell ref="G15:H15"/>
    <mergeCell ref="G4:H4"/>
    <mergeCell ref="G5:H5"/>
    <mergeCell ref="G6:H6"/>
    <mergeCell ref="G7:H7"/>
    <mergeCell ref="G8:H8"/>
    <mergeCell ref="G9:H9"/>
    <mergeCell ref="G27:H27"/>
    <mergeCell ref="G24:H24"/>
    <mergeCell ref="E24:F24"/>
    <mergeCell ref="E25:F25"/>
    <mergeCell ref="D1:F1"/>
    <mergeCell ref="D2:F2"/>
    <mergeCell ref="G18:H18"/>
    <mergeCell ref="G19:H19"/>
    <mergeCell ref="G20:H20"/>
    <mergeCell ref="G21:H21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25" location="'表紙 (尾張地区)'!A1" tooltip="尾張地区表紙へジャンプ" display="尾張地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26" location="'表紙 (三河地区)'!A1" tooltip="三河地区表紙へジャンプ" display="三河地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4" location="'表紙（名古屋市）'!A1" tooltip="瑞穂区ページへジャンプ" display="瑞穂区"/>
    <hyperlink ref="A15" location="瑞穂区・天白区!A1" tooltip="天白区ページへジャンプ" display="天白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  <hyperlink ref="A14:B14" location="瑞穂区・天白区!A1" tooltip="瑞穂区ページへジャンプ" display="瑞穂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08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499" t="s">
        <v>46</v>
      </c>
      <c r="B5" s="500"/>
      <c r="C5" s="500"/>
      <c r="D5" s="204" t="s">
        <v>487</v>
      </c>
      <c r="E5" s="81" t="s">
        <v>1155</v>
      </c>
      <c r="F5" s="49">
        <v>6200</v>
      </c>
      <c r="G5" s="109"/>
      <c r="H5" s="325">
        <v>3550</v>
      </c>
      <c r="I5" s="577" t="s">
        <v>1572</v>
      </c>
      <c r="J5" s="578" t="s">
        <v>1572</v>
      </c>
    </row>
    <row r="6" spans="1:10" ht="21" customHeight="1">
      <c r="A6" s="321">
        <f>SUM(G48)</f>
        <v>0</v>
      </c>
      <c r="B6" s="102" t="s">
        <v>100</v>
      </c>
      <c r="C6" s="102">
        <f>SUM(F48)</f>
        <v>57550</v>
      </c>
      <c r="D6" s="205" t="s">
        <v>488</v>
      </c>
      <c r="E6" s="82" t="s">
        <v>1156</v>
      </c>
      <c r="F6" s="46">
        <v>5500</v>
      </c>
      <c r="G6" s="114"/>
      <c r="H6" s="326">
        <v>2950</v>
      </c>
      <c r="I6" s="579" t="s">
        <v>1572</v>
      </c>
      <c r="J6" s="580" t="s">
        <v>1572</v>
      </c>
    </row>
    <row r="7" spans="1:10" ht="21" customHeight="1">
      <c r="A7" s="373"/>
      <c r="B7" s="374"/>
      <c r="C7" s="374"/>
      <c r="D7" s="205" t="s">
        <v>489</v>
      </c>
      <c r="E7" s="82" t="s">
        <v>1157</v>
      </c>
      <c r="F7" s="46">
        <v>2900</v>
      </c>
      <c r="G7" s="114"/>
      <c r="H7" s="326">
        <v>1750</v>
      </c>
      <c r="I7" s="579" t="s">
        <v>1572</v>
      </c>
      <c r="J7" s="580" t="s">
        <v>1572</v>
      </c>
    </row>
    <row r="8" spans="1:10" ht="21" customHeight="1">
      <c r="A8" s="373"/>
      <c r="B8" s="374"/>
      <c r="C8" s="374"/>
      <c r="D8" s="205" t="s">
        <v>490</v>
      </c>
      <c r="E8" s="82" t="s">
        <v>1158</v>
      </c>
      <c r="F8" s="46">
        <v>3150</v>
      </c>
      <c r="G8" s="114"/>
      <c r="H8" s="326">
        <v>1550</v>
      </c>
      <c r="I8" s="579" t="s">
        <v>1572</v>
      </c>
      <c r="J8" s="580" t="s">
        <v>1572</v>
      </c>
    </row>
    <row r="9" spans="1:10" ht="21" customHeight="1">
      <c r="A9" s="511"/>
      <c r="B9" s="512"/>
      <c r="C9" s="512"/>
      <c r="D9" s="205" t="s">
        <v>491</v>
      </c>
      <c r="E9" s="82" t="s">
        <v>1159</v>
      </c>
      <c r="F9" s="46">
        <v>2300</v>
      </c>
      <c r="G9" s="114"/>
      <c r="H9" s="326">
        <v>1450</v>
      </c>
      <c r="I9" s="579" t="s">
        <v>1572</v>
      </c>
      <c r="J9" s="580" t="s">
        <v>1572</v>
      </c>
    </row>
    <row r="10" spans="1:10" ht="21" customHeight="1">
      <c r="A10" s="511"/>
      <c r="B10" s="512"/>
      <c r="C10" s="512"/>
      <c r="D10" s="205" t="s">
        <v>492</v>
      </c>
      <c r="E10" s="82" t="s">
        <v>1160</v>
      </c>
      <c r="F10" s="46">
        <v>2700</v>
      </c>
      <c r="G10" s="114"/>
      <c r="H10" s="326">
        <v>1600</v>
      </c>
      <c r="I10" s="579" t="s">
        <v>1572</v>
      </c>
      <c r="J10" s="580" t="s">
        <v>1572</v>
      </c>
    </row>
    <row r="11" spans="1:10" ht="21" customHeight="1">
      <c r="A11" s="511"/>
      <c r="B11" s="512"/>
      <c r="C11" s="512"/>
      <c r="D11" s="205" t="s">
        <v>493</v>
      </c>
      <c r="E11" s="82" t="s">
        <v>1161</v>
      </c>
      <c r="F11" s="46">
        <v>3400</v>
      </c>
      <c r="G11" s="114"/>
      <c r="H11" s="326">
        <v>2150</v>
      </c>
      <c r="I11" s="579" t="s">
        <v>1572</v>
      </c>
      <c r="J11" s="580" t="s">
        <v>1572</v>
      </c>
    </row>
    <row r="12" spans="1:10" ht="21" customHeight="1">
      <c r="A12" s="511"/>
      <c r="B12" s="512"/>
      <c r="C12" s="512"/>
      <c r="D12" s="205" t="s">
        <v>494</v>
      </c>
      <c r="E12" s="82" t="s">
        <v>1162</v>
      </c>
      <c r="F12" s="46">
        <v>2600</v>
      </c>
      <c r="G12" s="114"/>
      <c r="H12" s="326">
        <v>1400</v>
      </c>
      <c r="I12" s="579" t="s">
        <v>1572</v>
      </c>
      <c r="J12" s="580" t="s">
        <v>1572</v>
      </c>
    </row>
    <row r="13" spans="1:10" ht="21" customHeight="1">
      <c r="A13" s="511"/>
      <c r="B13" s="512"/>
      <c r="C13" s="512"/>
      <c r="D13" s="205" t="s">
        <v>495</v>
      </c>
      <c r="E13" s="82" t="s">
        <v>1163</v>
      </c>
      <c r="F13" s="46">
        <v>1650</v>
      </c>
      <c r="G13" s="114"/>
      <c r="H13" s="326">
        <v>1050</v>
      </c>
      <c r="I13" s="579" t="s">
        <v>1572</v>
      </c>
      <c r="J13" s="580" t="s">
        <v>1572</v>
      </c>
    </row>
    <row r="14" spans="1:10" ht="21" customHeight="1">
      <c r="A14" s="349"/>
      <c r="B14" s="350"/>
      <c r="C14" s="350"/>
      <c r="D14" s="205" t="s">
        <v>496</v>
      </c>
      <c r="E14" s="82" t="s">
        <v>1164</v>
      </c>
      <c r="F14" s="46">
        <v>7550</v>
      </c>
      <c r="G14" s="114"/>
      <c r="H14" s="326">
        <v>4350</v>
      </c>
      <c r="I14" s="579" t="s">
        <v>1572</v>
      </c>
      <c r="J14" s="580" t="s">
        <v>1572</v>
      </c>
    </row>
    <row r="15" spans="1:10" ht="21" customHeight="1">
      <c r="A15" s="511"/>
      <c r="B15" s="512"/>
      <c r="C15" s="512"/>
      <c r="D15" s="205" t="s">
        <v>497</v>
      </c>
      <c r="E15" s="82" t="s">
        <v>1165</v>
      </c>
      <c r="F15" s="46">
        <v>2500</v>
      </c>
      <c r="G15" s="114"/>
      <c r="H15" s="326">
        <v>1300</v>
      </c>
      <c r="I15" s="579" t="s">
        <v>1572</v>
      </c>
      <c r="J15" s="580" t="s">
        <v>1572</v>
      </c>
    </row>
    <row r="16" spans="1:10" ht="21" customHeight="1">
      <c r="A16" s="511"/>
      <c r="B16" s="512"/>
      <c r="C16" s="512"/>
      <c r="D16" s="205" t="s">
        <v>498</v>
      </c>
      <c r="E16" s="82" t="s">
        <v>1166</v>
      </c>
      <c r="F16" s="46">
        <v>4200</v>
      </c>
      <c r="G16" s="114"/>
      <c r="H16" s="326">
        <v>2150</v>
      </c>
      <c r="I16" s="579" t="s">
        <v>1572</v>
      </c>
      <c r="J16" s="580" t="s">
        <v>1572</v>
      </c>
    </row>
    <row r="17" spans="1:10" ht="21" customHeight="1">
      <c r="A17" s="349"/>
      <c r="B17" s="350"/>
      <c r="C17" s="350"/>
      <c r="D17" s="205" t="s">
        <v>499</v>
      </c>
      <c r="E17" s="82" t="s">
        <v>1167</v>
      </c>
      <c r="F17" s="46">
        <v>2150</v>
      </c>
      <c r="G17" s="114"/>
      <c r="H17" s="326">
        <v>1500</v>
      </c>
      <c r="I17" s="579" t="s">
        <v>1572</v>
      </c>
      <c r="J17" s="580" t="s">
        <v>1572</v>
      </c>
    </row>
    <row r="18" spans="1:10" ht="21" customHeight="1">
      <c r="A18" s="511"/>
      <c r="B18" s="512"/>
      <c r="C18" s="512"/>
      <c r="D18" s="205" t="s">
        <v>500</v>
      </c>
      <c r="E18" s="82" t="s">
        <v>1168</v>
      </c>
      <c r="F18" s="46">
        <v>1650</v>
      </c>
      <c r="G18" s="114"/>
      <c r="H18" s="326">
        <v>1150</v>
      </c>
      <c r="I18" s="579" t="s">
        <v>1572</v>
      </c>
      <c r="J18" s="580" t="s">
        <v>1572</v>
      </c>
    </row>
    <row r="19" spans="1:10" ht="21" customHeight="1">
      <c r="A19" s="511"/>
      <c r="B19" s="512"/>
      <c r="C19" s="512"/>
      <c r="D19" s="205" t="s">
        <v>501</v>
      </c>
      <c r="E19" s="82" t="s">
        <v>1169</v>
      </c>
      <c r="F19" s="46">
        <v>4050</v>
      </c>
      <c r="G19" s="114"/>
      <c r="H19" s="326">
        <v>2650</v>
      </c>
      <c r="I19" s="579" t="s">
        <v>1572</v>
      </c>
      <c r="J19" s="580" t="s">
        <v>1572</v>
      </c>
    </row>
    <row r="20" spans="1:10" ht="21" customHeight="1">
      <c r="A20" s="511"/>
      <c r="B20" s="512"/>
      <c r="C20" s="512"/>
      <c r="D20" s="205" t="s">
        <v>502</v>
      </c>
      <c r="E20" s="82" t="s">
        <v>1170</v>
      </c>
      <c r="F20" s="46">
        <v>2500</v>
      </c>
      <c r="G20" s="114"/>
      <c r="H20" s="326">
        <v>1500</v>
      </c>
      <c r="I20" s="579" t="s">
        <v>1572</v>
      </c>
      <c r="J20" s="580" t="s">
        <v>1572</v>
      </c>
    </row>
    <row r="21" spans="1:10" ht="21" customHeight="1">
      <c r="A21" s="511"/>
      <c r="B21" s="512"/>
      <c r="C21" s="512"/>
      <c r="D21" s="205" t="s">
        <v>503</v>
      </c>
      <c r="E21" s="82" t="s">
        <v>1171</v>
      </c>
      <c r="F21" s="46">
        <v>2550</v>
      </c>
      <c r="G21" s="114"/>
      <c r="H21" s="326">
        <v>1800</v>
      </c>
      <c r="I21" s="579" t="s">
        <v>1572</v>
      </c>
      <c r="J21" s="580" t="s">
        <v>1572</v>
      </c>
    </row>
    <row r="22" spans="1:10" ht="21" customHeight="1">
      <c r="A22" s="511"/>
      <c r="B22" s="512"/>
      <c r="C22" s="512"/>
      <c r="D22" s="210"/>
      <c r="E22" s="82"/>
      <c r="F22" s="26"/>
      <c r="G22" s="101"/>
      <c r="H22" s="326"/>
      <c r="I22" s="581"/>
      <c r="J22" s="582"/>
    </row>
    <row r="23" spans="1:10" ht="21" customHeight="1">
      <c r="A23" s="511"/>
      <c r="B23" s="512"/>
      <c r="C23" s="512"/>
      <c r="D23" s="210"/>
      <c r="E23" s="82"/>
      <c r="F23" s="26"/>
      <c r="G23" s="101"/>
      <c r="H23" s="326"/>
      <c r="I23" s="581"/>
      <c r="J23" s="582"/>
    </row>
    <row r="24" spans="1:10" ht="21" customHeight="1">
      <c r="A24" s="511"/>
      <c r="B24" s="512"/>
      <c r="C24" s="512"/>
      <c r="D24" s="210"/>
      <c r="E24" s="82"/>
      <c r="F24" s="26"/>
      <c r="G24" s="101"/>
      <c r="H24" s="326"/>
      <c r="I24" s="581"/>
      <c r="J24" s="582"/>
    </row>
    <row r="25" spans="1:10" ht="21" customHeight="1">
      <c r="A25" s="511"/>
      <c r="B25" s="512"/>
      <c r="C25" s="512"/>
      <c r="D25" s="210"/>
      <c r="E25" s="25"/>
      <c r="F25" s="26"/>
      <c r="G25" s="101"/>
      <c r="H25" s="326"/>
      <c r="I25" s="581"/>
      <c r="J25" s="582"/>
    </row>
    <row r="26" spans="1:10" ht="21" customHeight="1">
      <c r="A26" s="511"/>
      <c r="B26" s="512"/>
      <c r="C26" s="512"/>
      <c r="D26" s="210"/>
      <c r="E26" s="25"/>
      <c r="F26" s="26"/>
      <c r="G26" s="101"/>
      <c r="H26" s="326"/>
      <c r="I26" s="581"/>
      <c r="J26" s="582"/>
    </row>
    <row r="27" spans="1:10" ht="21" customHeight="1">
      <c r="A27" s="511"/>
      <c r="B27" s="512"/>
      <c r="C27" s="512"/>
      <c r="D27" s="210"/>
      <c r="E27" s="25"/>
      <c r="F27" s="26"/>
      <c r="G27" s="101"/>
      <c r="H27" s="326"/>
      <c r="I27" s="581"/>
      <c r="J27" s="582"/>
    </row>
    <row r="28" spans="1:10" ht="21" customHeight="1">
      <c r="A28" s="511"/>
      <c r="B28" s="512"/>
      <c r="C28" s="512"/>
      <c r="D28" s="210"/>
      <c r="E28" s="25"/>
      <c r="F28" s="26"/>
      <c r="G28" s="101"/>
      <c r="H28" s="326"/>
      <c r="I28" s="581"/>
      <c r="J28" s="582"/>
    </row>
    <row r="29" spans="1:10" ht="21" customHeight="1">
      <c r="A29" s="43"/>
      <c r="B29" s="322"/>
      <c r="C29" s="322"/>
      <c r="D29" s="210"/>
      <c r="E29" s="25"/>
      <c r="F29" s="26"/>
      <c r="G29" s="101"/>
      <c r="H29" s="326"/>
      <c r="I29" s="581"/>
      <c r="J29" s="582"/>
    </row>
    <row r="30" spans="1:10" ht="21" customHeight="1">
      <c r="A30" s="43"/>
      <c r="B30" s="322"/>
      <c r="C30" s="322"/>
      <c r="D30" s="210"/>
      <c r="E30" s="25"/>
      <c r="F30" s="26"/>
      <c r="G30" s="101"/>
      <c r="H30" s="326"/>
      <c r="I30" s="581"/>
      <c r="J30" s="582"/>
    </row>
    <row r="31" spans="1:10" ht="21" customHeight="1">
      <c r="A31" s="43"/>
      <c r="B31" s="322"/>
      <c r="C31" s="322"/>
      <c r="D31" s="210"/>
      <c r="E31" s="25"/>
      <c r="F31" s="26"/>
      <c r="G31" s="101"/>
      <c r="H31" s="326"/>
      <c r="I31" s="581"/>
      <c r="J31" s="582"/>
    </row>
    <row r="32" spans="1:10" ht="21" customHeight="1">
      <c r="A32" s="43"/>
      <c r="B32" s="322"/>
      <c r="C32" s="322"/>
      <c r="D32" s="210"/>
      <c r="E32" s="25"/>
      <c r="F32" s="26"/>
      <c r="G32" s="101"/>
      <c r="H32" s="326"/>
      <c r="I32" s="581"/>
      <c r="J32" s="582"/>
    </row>
    <row r="33" spans="1:10" ht="21" customHeight="1">
      <c r="A33" s="43"/>
      <c r="B33" s="322"/>
      <c r="C33" s="322"/>
      <c r="D33" s="210"/>
      <c r="E33" s="25"/>
      <c r="F33" s="26"/>
      <c r="G33" s="101"/>
      <c r="H33" s="326"/>
      <c r="I33" s="581"/>
      <c r="J33" s="582"/>
    </row>
    <row r="34" spans="1:10" ht="21" customHeight="1">
      <c r="A34" s="43"/>
      <c r="B34" s="322"/>
      <c r="C34" s="322"/>
      <c r="D34" s="210"/>
      <c r="E34" s="25"/>
      <c r="F34" s="26"/>
      <c r="G34" s="101"/>
      <c r="H34" s="326"/>
      <c r="I34" s="581"/>
      <c r="J34" s="582"/>
    </row>
    <row r="35" spans="1:10" ht="21" customHeight="1">
      <c r="A35" s="43"/>
      <c r="B35" s="322"/>
      <c r="C35" s="322"/>
      <c r="D35" s="210"/>
      <c r="E35" s="25"/>
      <c r="F35" s="26"/>
      <c r="G35" s="101"/>
      <c r="H35" s="326"/>
      <c r="I35" s="581"/>
      <c r="J35" s="582"/>
    </row>
    <row r="36" spans="1:10" ht="21" customHeight="1">
      <c r="A36" s="43"/>
      <c r="B36" s="322"/>
      <c r="C36" s="322"/>
      <c r="D36" s="210"/>
      <c r="E36" s="25"/>
      <c r="F36" s="26"/>
      <c r="G36" s="101"/>
      <c r="H36" s="326"/>
      <c r="I36" s="581"/>
      <c r="J36" s="582"/>
    </row>
    <row r="37" spans="1:10" ht="21" customHeight="1">
      <c r="A37" s="43"/>
      <c r="B37" s="322"/>
      <c r="C37" s="322"/>
      <c r="D37" s="210"/>
      <c r="E37" s="25"/>
      <c r="F37" s="26"/>
      <c r="G37" s="101"/>
      <c r="H37" s="326"/>
      <c r="I37" s="581"/>
      <c r="J37" s="582"/>
    </row>
    <row r="38" spans="1:10" ht="21" customHeight="1">
      <c r="A38" s="43"/>
      <c r="B38" s="322"/>
      <c r="C38" s="322"/>
      <c r="D38" s="210"/>
      <c r="E38" s="25"/>
      <c r="F38" s="26"/>
      <c r="G38" s="101"/>
      <c r="H38" s="326"/>
      <c r="I38" s="581"/>
      <c r="J38" s="582"/>
    </row>
    <row r="39" spans="1:10" ht="21" customHeight="1">
      <c r="A39" s="43"/>
      <c r="B39" s="322"/>
      <c r="C39" s="322"/>
      <c r="D39" s="210"/>
      <c r="E39" s="25"/>
      <c r="F39" s="26"/>
      <c r="G39" s="101"/>
      <c r="H39" s="326"/>
      <c r="I39" s="581"/>
      <c r="J39" s="582"/>
    </row>
    <row r="40" spans="1:10" ht="21" customHeight="1">
      <c r="A40" s="43"/>
      <c r="B40" s="322"/>
      <c r="C40" s="322"/>
      <c r="D40" s="210"/>
      <c r="E40" s="25"/>
      <c r="F40" s="26"/>
      <c r="G40" s="101"/>
      <c r="H40" s="326"/>
      <c r="I40" s="581"/>
      <c r="J40" s="582"/>
    </row>
    <row r="41" spans="1:10" ht="21" customHeight="1">
      <c r="A41" s="43"/>
      <c r="B41" s="322"/>
      <c r="C41" s="322"/>
      <c r="D41" s="210"/>
      <c r="E41" s="25"/>
      <c r="F41" s="26"/>
      <c r="G41" s="101"/>
      <c r="H41" s="326"/>
      <c r="I41" s="581"/>
      <c r="J41" s="582"/>
    </row>
    <row r="42" spans="1:10" ht="21" customHeight="1">
      <c r="A42" s="43"/>
      <c r="B42" s="322"/>
      <c r="C42" s="322"/>
      <c r="D42" s="210"/>
      <c r="E42" s="25"/>
      <c r="F42" s="26"/>
      <c r="G42" s="101"/>
      <c r="H42" s="326"/>
      <c r="I42" s="581"/>
      <c r="J42" s="582"/>
    </row>
    <row r="43" spans="1:10" ht="21" customHeight="1">
      <c r="A43" s="43"/>
      <c r="B43" s="322"/>
      <c r="C43" s="322"/>
      <c r="D43" s="210"/>
      <c r="E43" s="25"/>
      <c r="F43" s="26"/>
      <c r="G43" s="101"/>
      <c r="H43" s="326"/>
      <c r="I43" s="581"/>
      <c r="J43" s="582"/>
    </row>
    <row r="44" spans="1:10" ht="21" customHeight="1">
      <c r="A44" s="43"/>
      <c r="B44" s="322"/>
      <c r="C44" s="322"/>
      <c r="D44" s="210"/>
      <c r="E44" s="25"/>
      <c r="F44" s="26"/>
      <c r="G44" s="101"/>
      <c r="H44" s="326"/>
      <c r="I44" s="581"/>
      <c r="J44" s="582"/>
    </row>
    <row r="45" spans="1:10" ht="21" customHeight="1">
      <c r="A45" s="43"/>
      <c r="B45" s="322"/>
      <c r="C45" s="322"/>
      <c r="D45" s="210"/>
      <c r="E45" s="25"/>
      <c r="F45" s="26"/>
      <c r="G45" s="101"/>
      <c r="H45" s="326"/>
      <c r="I45" s="581"/>
      <c r="J45" s="582"/>
    </row>
    <row r="46" spans="1:10" ht="21" customHeight="1">
      <c r="A46" s="43"/>
      <c r="B46" s="322"/>
      <c r="C46" s="322"/>
      <c r="D46" s="210"/>
      <c r="E46" s="79"/>
      <c r="F46" s="26"/>
      <c r="G46" s="101"/>
      <c r="H46" s="326"/>
      <c r="I46" s="581"/>
      <c r="J46" s="582"/>
    </row>
    <row r="47" spans="1:10" ht="21" customHeight="1">
      <c r="A47" s="505"/>
      <c r="B47" s="506"/>
      <c r="C47" s="506"/>
      <c r="D47" s="206"/>
      <c r="E47" s="80"/>
      <c r="F47" s="29"/>
      <c r="G47" s="140"/>
      <c r="H47" s="328"/>
      <c r="I47" s="583"/>
      <c r="J47" s="584"/>
    </row>
    <row r="48" spans="1:10" s="141" customFormat="1" ht="21" customHeight="1">
      <c r="A48" s="32"/>
      <c r="B48" s="77"/>
      <c r="C48" s="77"/>
      <c r="D48" s="207"/>
      <c r="E48" s="40" t="str">
        <f>CONCATENATE(FIXED(COUNTA(E5:E47),0,0),"　店")</f>
        <v>17　店</v>
      </c>
      <c r="F48" s="33">
        <f>SUM(F5:F47)</f>
        <v>57550</v>
      </c>
      <c r="G48" s="33">
        <f>SUM(G5:G47)</f>
        <v>0</v>
      </c>
      <c r="H48" s="34">
        <f>SUM(H5:H47)</f>
        <v>33850</v>
      </c>
      <c r="I48" s="555"/>
      <c r="J48" s="556"/>
    </row>
    <row r="49" spans="1:10" s="14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  <row r="58" spans="1:7" s="19" customFormat="1" ht="13.5">
      <c r="A58" s="38"/>
      <c r="B58" s="38"/>
      <c r="C58" s="38"/>
      <c r="D58" s="209"/>
      <c r="E58" s="36"/>
      <c r="F58" s="37"/>
      <c r="G58" s="37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:H65536 G48 A50:G65536 A3:H3 A5:F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382" t="s">
        <v>47</v>
      </c>
      <c r="B5" s="383"/>
      <c r="C5" s="383"/>
      <c r="D5" s="204" t="s">
        <v>504</v>
      </c>
      <c r="E5" s="81" t="s">
        <v>1141</v>
      </c>
      <c r="F5" s="64">
        <v>7600</v>
      </c>
      <c r="G5" s="109"/>
      <c r="H5" s="325">
        <v>4500</v>
      </c>
      <c r="I5" s="577" t="s">
        <v>1572</v>
      </c>
      <c r="J5" s="578" t="s">
        <v>1572</v>
      </c>
    </row>
    <row r="6" spans="1:10" ht="21" customHeight="1">
      <c r="A6" s="103">
        <f>SUM(G48)</f>
        <v>0</v>
      </c>
      <c r="B6" s="104" t="s">
        <v>100</v>
      </c>
      <c r="C6" s="104">
        <f>SUM(F48)</f>
        <v>119150</v>
      </c>
      <c r="D6" s="205" t="s">
        <v>505</v>
      </c>
      <c r="E6" s="82" t="s">
        <v>1142</v>
      </c>
      <c r="F6" s="53">
        <v>8550</v>
      </c>
      <c r="G6" s="114"/>
      <c r="H6" s="326">
        <v>4950</v>
      </c>
      <c r="I6" s="579" t="s">
        <v>1572</v>
      </c>
      <c r="J6" s="580" t="s">
        <v>1572</v>
      </c>
    </row>
    <row r="7" spans="1:10" ht="21" customHeight="1">
      <c r="A7" s="43"/>
      <c r="B7" s="322"/>
      <c r="C7" s="322"/>
      <c r="D7" s="205" t="s">
        <v>506</v>
      </c>
      <c r="E7" s="82" t="s">
        <v>1143</v>
      </c>
      <c r="F7" s="53">
        <v>1850</v>
      </c>
      <c r="G7" s="114"/>
      <c r="H7" s="326">
        <v>1100</v>
      </c>
      <c r="I7" s="579" t="s">
        <v>1572</v>
      </c>
      <c r="J7" s="580" t="s">
        <v>1572</v>
      </c>
    </row>
    <row r="8" spans="1:10" ht="21" customHeight="1">
      <c r="A8" s="43"/>
      <c r="B8" s="322"/>
      <c r="C8" s="322"/>
      <c r="D8" s="205" t="s">
        <v>507</v>
      </c>
      <c r="E8" s="82" t="s">
        <v>1144</v>
      </c>
      <c r="F8" s="53">
        <v>3450</v>
      </c>
      <c r="G8" s="114"/>
      <c r="H8" s="326">
        <v>1900</v>
      </c>
      <c r="I8" s="579" t="s">
        <v>1572</v>
      </c>
      <c r="J8" s="580" t="s">
        <v>1572</v>
      </c>
    </row>
    <row r="9" spans="1:10" ht="21" customHeight="1">
      <c r="A9" s="43"/>
      <c r="B9" s="322"/>
      <c r="C9" s="322"/>
      <c r="D9" s="205" t="s">
        <v>837</v>
      </c>
      <c r="E9" s="82" t="s">
        <v>1154</v>
      </c>
      <c r="F9" s="53">
        <v>3050</v>
      </c>
      <c r="G9" s="114"/>
      <c r="H9" s="326">
        <v>1850</v>
      </c>
      <c r="I9" s="579" t="s">
        <v>1572</v>
      </c>
      <c r="J9" s="580" t="s">
        <v>1572</v>
      </c>
    </row>
    <row r="10" spans="1:10" ht="21" customHeight="1">
      <c r="A10" s="43"/>
      <c r="B10" s="322"/>
      <c r="C10" s="322"/>
      <c r="D10" s="205" t="s">
        <v>508</v>
      </c>
      <c r="E10" s="82" t="s">
        <v>1145</v>
      </c>
      <c r="F10" s="53">
        <v>3400</v>
      </c>
      <c r="G10" s="114"/>
      <c r="H10" s="326">
        <v>1950</v>
      </c>
      <c r="I10" s="579" t="s">
        <v>1572</v>
      </c>
      <c r="J10" s="580" t="s">
        <v>1572</v>
      </c>
    </row>
    <row r="11" spans="1:10" ht="21" customHeight="1">
      <c r="A11" s="43"/>
      <c r="B11" s="322"/>
      <c r="C11" s="322"/>
      <c r="D11" s="205" t="s">
        <v>509</v>
      </c>
      <c r="E11" s="82" t="s">
        <v>1146</v>
      </c>
      <c r="F11" s="53">
        <v>2900</v>
      </c>
      <c r="G11" s="114"/>
      <c r="H11" s="326">
        <v>1600</v>
      </c>
      <c r="I11" s="579" t="s">
        <v>1572</v>
      </c>
      <c r="J11" s="580" t="s">
        <v>1572</v>
      </c>
    </row>
    <row r="12" spans="1:10" ht="21" customHeight="1">
      <c r="A12" s="43"/>
      <c r="B12" s="322"/>
      <c r="C12" s="322"/>
      <c r="D12" s="205" t="s">
        <v>510</v>
      </c>
      <c r="E12" s="82" t="s">
        <v>1147</v>
      </c>
      <c r="F12" s="53">
        <v>4250</v>
      </c>
      <c r="G12" s="114"/>
      <c r="H12" s="326">
        <v>2300</v>
      </c>
      <c r="I12" s="579" t="s">
        <v>1572</v>
      </c>
      <c r="J12" s="580" t="s">
        <v>1572</v>
      </c>
    </row>
    <row r="13" spans="1:10" ht="21" customHeight="1">
      <c r="A13" s="43"/>
      <c r="B13" s="322"/>
      <c r="C13" s="322"/>
      <c r="D13" s="205" t="s">
        <v>511</v>
      </c>
      <c r="E13" s="82" t="s">
        <v>1148</v>
      </c>
      <c r="F13" s="53">
        <v>3550</v>
      </c>
      <c r="G13" s="114"/>
      <c r="H13" s="326">
        <v>1700</v>
      </c>
      <c r="I13" s="579" t="s">
        <v>1572</v>
      </c>
      <c r="J13" s="580" t="s">
        <v>1572</v>
      </c>
    </row>
    <row r="14" spans="1:10" ht="21" customHeight="1">
      <c r="A14" s="43"/>
      <c r="B14" s="322"/>
      <c r="C14" s="322"/>
      <c r="D14" s="205" t="s">
        <v>512</v>
      </c>
      <c r="E14" s="82" t="s">
        <v>932</v>
      </c>
      <c r="F14" s="53">
        <v>3950</v>
      </c>
      <c r="G14" s="114"/>
      <c r="H14" s="326">
        <v>2050</v>
      </c>
      <c r="I14" s="579" t="s">
        <v>1572</v>
      </c>
      <c r="J14" s="580" t="s">
        <v>1572</v>
      </c>
    </row>
    <row r="15" spans="1:10" ht="21" customHeight="1">
      <c r="A15" s="43"/>
      <c r="B15" s="322"/>
      <c r="C15" s="322"/>
      <c r="D15" s="205" t="s">
        <v>513</v>
      </c>
      <c r="E15" s="82" t="s">
        <v>1149</v>
      </c>
      <c r="F15" s="53">
        <v>10000</v>
      </c>
      <c r="G15" s="114"/>
      <c r="H15" s="326">
        <v>6350</v>
      </c>
      <c r="I15" s="579" t="s">
        <v>1572</v>
      </c>
      <c r="J15" s="580" t="s">
        <v>1572</v>
      </c>
    </row>
    <row r="16" spans="1:10" ht="21" customHeight="1">
      <c r="A16" s="43"/>
      <c r="B16" s="322"/>
      <c r="C16" s="322"/>
      <c r="D16" s="205" t="s">
        <v>1511</v>
      </c>
      <c r="E16" s="82" t="s">
        <v>1512</v>
      </c>
      <c r="F16" s="53">
        <v>3500</v>
      </c>
      <c r="G16" s="114"/>
      <c r="H16" s="326">
        <v>1750</v>
      </c>
      <c r="I16" s="579" t="s">
        <v>1572</v>
      </c>
      <c r="J16" s="580" t="s">
        <v>1572</v>
      </c>
    </row>
    <row r="17" spans="1:10" ht="21" customHeight="1">
      <c r="A17" s="43"/>
      <c r="B17" s="322"/>
      <c r="C17" s="322"/>
      <c r="D17" s="205" t="s">
        <v>514</v>
      </c>
      <c r="E17" s="82" t="s">
        <v>1150</v>
      </c>
      <c r="F17" s="53">
        <v>8300</v>
      </c>
      <c r="G17" s="114"/>
      <c r="H17" s="326">
        <v>4850</v>
      </c>
      <c r="I17" s="579" t="s">
        <v>1572</v>
      </c>
      <c r="J17" s="580" t="s">
        <v>1572</v>
      </c>
    </row>
    <row r="18" spans="1:10" ht="21" customHeight="1">
      <c r="A18" s="43"/>
      <c r="B18" s="322"/>
      <c r="C18" s="322"/>
      <c r="D18" s="205" t="s">
        <v>515</v>
      </c>
      <c r="E18" s="82" t="s">
        <v>933</v>
      </c>
      <c r="F18" s="53">
        <v>1700</v>
      </c>
      <c r="G18" s="114"/>
      <c r="H18" s="326">
        <v>1050</v>
      </c>
      <c r="I18" s="579" t="s">
        <v>1572</v>
      </c>
      <c r="J18" s="580" t="s">
        <v>1572</v>
      </c>
    </row>
    <row r="19" spans="1:10" ht="21" customHeight="1">
      <c r="A19" s="43"/>
      <c r="B19" s="322"/>
      <c r="C19" s="322"/>
      <c r="D19" s="205" t="s">
        <v>516</v>
      </c>
      <c r="E19" s="82" t="s">
        <v>934</v>
      </c>
      <c r="F19" s="53">
        <v>2800</v>
      </c>
      <c r="G19" s="114"/>
      <c r="H19" s="326">
        <v>1600</v>
      </c>
      <c r="I19" s="579" t="s">
        <v>1572</v>
      </c>
      <c r="J19" s="580" t="s">
        <v>1572</v>
      </c>
    </row>
    <row r="20" spans="1:10" ht="21" customHeight="1">
      <c r="A20" s="43"/>
      <c r="B20" s="322"/>
      <c r="C20" s="322"/>
      <c r="D20" s="205" t="s">
        <v>517</v>
      </c>
      <c r="E20" s="82" t="s">
        <v>935</v>
      </c>
      <c r="F20" s="53">
        <v>10500</v>
      </c>
      <c r="G20" s="114"/>
      <c r="H20" s="326">
        <v>5450</v>
      </c>
      <c r="I20" s="579" t="s">
        <v>1572</v>
      </c>
      <c r="J20" s="580" t="s">
        <v>1572</v>
      </c>
    </row>
    <row r="21" spans="1:10" ht="21" customHeight="1">
      <c r="A21" s="375"/>
      <c r="B21" s="376"/>
      <c r="C21" s="376"/>
      <c r="D21" s="205" t="s">
        <v>518</v>
      </c>
      <c r="E21" s="82" t="s">
        <v>936</v>
      </c>
      <c r="F21" s="53">
        <v>4450</v>
      </c>
      <c r="G21" s="114"/>
      <c r="H21" s="326">
        <v>2000</v>
      </c>
      <c r="I21" s="579" t="s">
        <v>1572</v>
      </c>
      <c r="J21" s="580" t="s">
        <v>1572</v>
      </c>
    </row>
    <row r="22" spans="1:10" ht="21" customHeight="1">
      <c r="A22" s="375"/>
      <c r="B22" s="376"/>
      <c r="C22" s="376"/>
      <c r="D22" s="205" t="s">
        <v>519</v>
      </c>
      <c r="E22" s="82" t="s">
        <v>1151</v>
      </c>
      <c r="F22" s="53">
        <v>6150</v>
      </c>
      <c r="G22" s="114"/>
      <c r="H22" s="326">
        <v>4000</v>
      </c>
      <c r="I22" s="579" t="s">
        <v>1572</v>
      </c>
      <c r="J22" s="580" t="s">
        <v>1572</v>
      </c>
    </row>
    <row r="23" spans="1:10" ht="21" customHeight="1">
      <c r="A23" s="375"/>
      <c r="B23" s="376"/>
      <c r="C23" s="376"/>
      <c r="D23" s="205" t="s">
        <v>520</v>
      </c>
      <c r="E23" s="82" t="s">
        <v>937</v>
      </c>
      <c r="F23" s="53">
        <v>4150</v>
      </c>
      <c r="G23" s="114"/>
      <c r="H23" s="326">
        <v>2100</v>
      </c>
      <c r="I23" s="579" t="s">
        <v>1572</v>
      </c>
      <c r="J23" s="580" t="s">
        <v>1572</v>
      </c>
    </row>
    <row r="24" spans="1:10" ht="21" customHeight="1">
      <c r="A24" s="375"/>
      <c r="B24" s="376"/>
      <c r="C24" s="376"/>
      <c r="D24" s="205" t="s">
        <v>521</v>
      </c>
      <c r="E24" s="82" t="s">
        <v>938</v>
      </c>
      <c r="F24" s="53">
        <v>4000</v>
      </c>
      <c r="G24" s="114"/>
      <c r="H24" s="326">
        <v>2200</v>
      </c>
      <c r="I24" s="579" t="s">
        <v>1572</v>
      </c>
      <c r="J24" s="580" t="s">
        <v>1572</v>
      </c>
    </row>
    <row r="25" spans="1:10" ht="21" customHeight="1">
      <c r="A25" s="375"/>
      <c r="B25" s="376"/>
      <c r="C25" s="376"/>
      <c r="D25" s="205" t="s">
        <v>522</v>
      </c>
      <c r="E25" s="82" t="s">
        <v>939</v>
      </c>
      <c r="F25" s="53">
        <v>4950</v>
      </c>
      <c r="G25" s="114"/>
      <c r="H25" s="326">
        <v>2500</v>
      </c>
      <c r="I25" s="579" t="s">
        <v>1572</v>
      </c>
      <c r="J25" s="580" t="s">
        <v>1572</v>
      </c>
    </row>
    <row r="26" spans="1:10" ht="21" customHeight="1">
      <c r="A26" s="515"/>
      <c r="B26" s="516"/>
      <c r="C26" s="516"/>
      <c r="D26" s="205" t="s">
        <v>523</v>
      </c>
      <c r="E26" s="82" t="s">
        <v>940</v>
      </c>
      <c r="F26" s="53">
        <v>4150</v>
      </c>
      <c r="G26" s="114"/>
      <c r="H26" s="326">
        <v>2000</v>
      </c>
      <c r="I26" s="579" t="s">
        <v>1572</v>
      </c>
      <c r="J26" s="580" t="s">
        <v>1572</v>
      </c>
    </row>
    <row r="27" spans="1:10" ht="21" customHeight="1">
      <c r="A27" s="43"/>
      <c r="B27" s="322"/>
      <c r="C27" s="322"/>
      <c r="D27" s="205" t="s">
        <v>524</v>
      </c>
      <c r="E27" s="82" t="s">
        <v>941</v>
      </c>
      <c r="F27" s="53">
        <v>3150</v>
      </c>
      <c r="G27" s="114"/>
      <c r="H27" s="326">
        <v>1950</v>
      </c>
      <c r="I27" s="579" t="s">
        <v>1572</v>
      </c>
      <c r="J27" s="580" t="s">
        <v>1572</v>
      </c>
    </row>
    <row r="28" spans="1:10" ht="21" customHeight="1">
      <c r="A28" s="43"/>
      <c r="B28" s="322"/>
      <c r="C28" s="322"/>
      <c r="D28" s="205" t="s">
        <v>525</v>
      </c>
      <c r="E28" s="82" t="s">
        <v>1152</v>
      </c>
      <c r="F28" s="53">
        <v>3000</v>
      </c>
      <c r="G28" s="114"/>
      <c r="H28" s="326">
        <v>1850</v>
      </c>
      <c r="I28" s="579" t="s">
        <v>1572</v>
      </c>
      <c r="J28" s="580" t="s">
        <v>1572</v>
      </c>
    </row>
    <row r="29" spans="1:10" ht="21" customHeight="1">
      <c r="A29" s="43"/>
      <c r="B29" s="322"/>
      <c r="C29" s="322"/>
      <c r="D29" s="205" t="s">
        <v>526</v>
      </c>
      <c r="E29" s="82" t="s">
        <v>1153</v>
      </c>
      <c r="F29" s="53">
        <v>5800</v>
      </c>
      <c r="G29" s="114"/>
      <c r="H29" s="326">
        <v>3850</v>
      </c>
      <c r="I29" s="579" t="s">
        <v>1572</v>
      </c>
      <c r="J29" s="580" t="s">
        <v>1572</v>
      </c>
    </row>
    <row r="30" spans="1:10" ht="21" customHeight="1">
      <c r="A30" s="43"/>
      <c r="B30" s="322"/>
      <c r="C30" s="322"/>
      <c r="D30" s="205"/>
      <c r="E30" s="82"/>
      <c r="F30" s="53"/>
      <c r="G30" s="114"/>
      <c r="H30" s="326"/>
      <c r="I30" s="581"/>
      <c r="J30" s="582"/>
    </row>
    <row r="31" spans="1:10" ht="21" customHeight="1">
      <c r="A31" s="43"/>
      <c r="B31" s="322"/>
      <c r="C31" s="322"/>
      <c r="D31" s="210"/>
      <c r="E31" s="230"/>
      <c r="F31" s="26"/>
      <c r="G31" s="101"/>
      <c r="H31" s="326"/>
      <c r="I31" s="581"/>
      <c r="J31" s="582"/>
    </row>
    <row r="32" spans="1:10" ht="21" customHeight="1">
      <c r="A32" s="43"/>
      <c r="B32" s="322"/>
      <c r="C32" s="322"/>
      <c r="D32" s="210"/>
      <c r="E32" s="230"/>
      <c r="F32" s="26"/>
      <c r="G32" s="101"/>
      <c r="H32" s="326"/>
      <c r="I32" s="581"/>
      <c r="J32" s="582"/>
    </row>
    <row r="33" spans="1:10" ht="21" customHeight="1">
      <c r="A33" s="43"/>
      <c r="B33" s="322"/>
      <c r="C33" s="322"/>
      <c r="D33" s="210"/>
      <c r="E33" s="230"/>
      <c r="F33" s="26"/>
      <c r="G33" s="101"/>
      <c r="H33" s="326"/>
      <c r="I33" s="581"/>
      <c r="J33" s="582"/>
    </row>
    <row r="34" spans="1:10" ht="21" customHeight="1">
      <c r="A34" s="43"/>
      <c r="B34" s="322"/>
      <c r="C34" s="322"/>
      <c r="D34" s="210"/>
      <c r="E34" s="230"/>
      <c r="F34" s="26"/>
      <c r="G34" s="101"/>
      <c r="H34" s="326"/>
      <c r="I34" s="581"/>
      <c r="J34" s="582"/>
    </row>
    <row r="35" spans="1:10" ht="21" customHeight="1">
      <c r="A35" s="43"/>
      <c r="B35" s="322"/>
      <c r="C35" s="322"/>
      <c r="D35" s="210"/>
      <c r="E35" s="231"/>
      <c r="F35" s="26"/>
      <c r="G35" s="101"/>
      <c r="H35" s="326"/>
      <c r="I35" s="581"/>
      <c r="J35" s="582"/>
    </row>
    <row r="36" spans="1:10" ht="21" customHeight="1">
      <c r="A36" s="43"/>
      <c r="B36" s="322"/>
      <c r="C36" s="322"/>
      <c r="D36" s="210"/>
      <c r="E36" s="231"/>
      <c r="F36" s="26"/>
      <c r="G36" s="101"/>
      <c r="H36" s="326"/>
      <c r="I36" s="581"/>
      <c r="J36" s="582"/>
    </row>
    <row r="37" spans="1:10" ht="21" customHeight="1">
      <c r="A37" s="43"/>
      <c r="B37" s="322"/>
      <c r="C37" s="322"/>
      <c r="D37" s="210"/>
      <c r="E37" s="231"/>
      <c r="F37" s="26"/>
      <c r="G37" s="101"/>
      <c r="H37" s="326"/>
      <c r="I37" s="581"/>
      <c r="J37" s="582"/>
    </row>
    <row r="38" spans="1:10" ht="21" customHeight="1">
      <c r="A38" s="43"/>
      <c r="B38" s="322"/>
      <c r="C38" s="322"/>
      <c r="D38" s="210"/>
      <c r="E38" s="231"/>
      <c r="F38" s="26"/>
      <c r="G38" s="101"/>
      <c r="H38" s="326"/>
      <c r="I38" s="581"/>
      <c r="J38" s="582"/>
    </row>
    <row r="39" spans="1:10" ht="21" customHeight="1">
      <c r="A39" s="43"/>
      <c r="B39" s="322"/>
      <c r="C39" s="322"/>
      <c r="D39" s="210"/>
      <c r="E39" s="231"/>
      <c r="F39" s="26"/>
      <c r="G39" s="101"/>
      <c r="H39" s="326"/>
      <c r="I39" s="581"/>
      <c r="J39" s="582"/>
    </row>
    <row r="40" spans="1:10" ht="21" customHeight="1">
      <c r="A40" s="43"/>
      <c r="B40" s="322"/>
      <c r="C40" s="322"/>
      <c r="D40" s="214"/>
      <c r="E40" s="231"/>
      <c r="F40" s="26"/>
      <c r="G40" s="101"/>
      <c r="H40" s="326"/>
      <c r="I40" s="581"/>
      <c r="J40" s="582"/>
    </row>
    <row r="41" spans="1:10" ht="21" customHeight="1">
      <c r="A41" s="43"/>
      <c r="B41" s="322"/>
      <c r="C41" s="322"/>
      <c r="D41" s="214"/>
      <c r="E41" s="25"/>
      <c r="F41" s="26"/>
      <c r="G41" s="101"/>
      <c r="H41" s="326"/>
      <c r="I41" s="581"/>
      <c r="J41" s="582"/>
    </row>
    <row r="42" spans="1:10" ht="21" customHeight="1">
      <c r="A42" s="43"/>
      <c r="B42" s="322"/>
      <c r="C42" s="322"/>
      <c r="D42" s="214"/>
      <c r="E42" s="25"/>
      <c r="F42" s="26"/>
      <c r="G42" s="101"/>
      <c r="H42" s="326"/>
      <c r="I42" s="581"/>
      <c r="J42" s="582"/>
    </row>
    <row r="43" spans="1:10" ht="21" customHeight="1">
      <c r="A43" s="43"/>
      <c r="B43" s="322"/>
      <c r="C43" s="322"/>
      <c r="D43" s="214"/>
      <c r="E43" s="25"/>
      <c r="F43" s="26"/>
      <c r="G43" s="101"/>
      <c r="H43" s="326"/>
      <c r="I43" s="581"/>
      <c r="J43" s="582"/>
    </row>
    <row r="44" spans="1:10" ht="21" customHeight="1">
      <c r="A44" s="43"/>
      <c r="B44" s="322"/>
      <c r="C44" s="322"/>
      <c r="D44" s="214"/>
      <c r="E44" s="25"/>
      <c r="F44" s="26"/>
      <c r="G44" s="101"/>
      <c r="H44" s="326"/>
      <c r="I44" s="581"/>
      <c r="J44" s="582"/>
    </row>
    <row r="45" spans="1:10" ht="21" customHeight="1">
      <c r="A45" s="43"/>
      <c r="B45" s="322"/>
      <c r="C45" s="322"/>
      <c r="D45" s="214"/>
      <c r="E45" s="25"/>
      <c r="F45" s="26"/>
      <c r="G45" s="101"/>
      <c r="H45" s="326"/>
      <c r="I45" s="581"/>
      <c r="J45" s="582"/>
    </row>
    <row r="46" spans="1:10" ht="21" customHeight="1">
      <c r="A46" s="43"/>
      <c r="B46" s="322"/>
      <c r="C46" s="322"/>
      <c r="D46" s="214"/>
      <c r="E46" s="25"/>
      <c r="F46" s="26"/>
      <c r="G46" s="101"/>
      <c r="H46" s="326"/>
      <c r="I46" s="581"/>
      <c r="J46" s="582"/>
    </row>
    <row r="47" spans="1:10" ht="21" customHeight="1">
      <c r="A47" s="505"/>
      <c r="B47" s="506"/>
      <c r="C47" s="506"/>
      <c r="D47" s="215"/>
      <c r="E47" s="28"/>
      <c r="F47" s="29"/>
      <c r="G47" s="140"/>
      <c r="H47" s="328"/>
      <c r="I47" s="583"/>
      <c r="J47" s="584"/>
    </row>
    <row r="48" spans="1:10" s="141" customFormat="1" ht="21" customHeight="1">
      <c r="A48" s="32"/>
      <c r="B48" s="77"/>
      <c r="C48" s="77"/>
      <c r="D48" s="213"/>
      <c r="E48" s="40" t="str">
        <f>CONCATENATE(FIXED(COUNTA(E5:E47),0,0),"　店")</f>
        <v>25　店</v>
      </c>
      <c r="F48" s="33">
        <f>SUM(F5:F47)</f>
        <v>119150</v>
      </c>
      <c r="G48" s="33">
        <f>SUM(G5:G47)</f>
        <v>0</v>
      </c>
      <c r="H48" s="34">
        <f>SUM(H5:H47)</f>
        <v>67400</v>
      </c>
      <c r="I48" s="555"/>
      <c r="J48" s="556"/>
    </row>
    <row r="49" spans="1:10" s="14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3:H3 A27:C48 A5:C25 D5:F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SUM(A6,A33)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499" t="s">
        <v>48</v>
      </c>
      <c r="B5" s="500"/>
      <c r="C5" s="500"/>
      <c r="D5" s="204" t="s">
        <v>527</v>
      </c>
      <c r="E5" s="81" t="s">
        <v>1121</v>
      </c>
      <c r="F5" s="64">
        <v>4200</v>
      </c>
      <c r="G5" s="109"/>
      <c r="H5" s="325">
        <v>2500</v>
      </c>
      <c r="I5" s="577" t="s">
        <v>1572</v>
      </c>
      <c r="J5" s="578" t="s">
        <v>1572</v>
      </c>
    </row>
    <row r="6" spans="1:10" ht="21" customHeight="1">
      <c r="A6" s="103">
        <f>SUM(G30)</f>
        <v>0</v>
      </c>
      <c r="B6" s="104" t="s">
        <v>100</v>
      </c>
      <c r="C6" s="104">
        <f>SUM(F30)</f>
        <v>49000</v>
      </c>
      <c r="D6" s="205" t="s">
        <v>528</v>
      </c>
      <c r="E6" s="82" t="s">
        <v>1534</v>
      </c>
      <c r="F6" s="53">
        <v>2400</v>
      </c>
      <c r="G6" s="114"/>
      <c r="H6" s="326">
        <v>1500</v>
      </c>
      <c r="I6" s="579" t="s">
        <v>1572</v>
      </c>
      <c r="J6" s="580" t="s">
        <v>1572</v>
      </c>
    </row>
    <row r="7" spans="1:10" ht="21" customHeight="1">
      <c r="A7" s="511"/>
      <c r="B7" s="512"/>
      <c r="C7" s="512"/>
      <c r="D7" s="205" t="s">
        <v>529</v>
      </c>
      <c r="E7" s="82" t="s">
        <v>1122</v>
      </c>
      <c r="F7" s="53">
        <v>4250</v>
      </c>
      <c r="G7" s="114"/>
      <c r="H7" s="326">
        <v>2450</v>
      </c>
      <c r="I7" s="579" t="s">
        <v>1572</v>
      </c>
      <c r="J7" s="580" t="s">
        <v>1572</v>
      </c>
    </row>
    <row r="8" spans="1:10" ht="21" customHeight="1">
      <c r="A8" s="511"/>
      <c r="B8" s="512"/>
      <c r="C8" s="512"/>
      <c r="D8" s="205" t="s">
        <v>530</v>
      </c>
      <c r="E8" s="82" t="s">
        <v>1123</v>
      </c>
      <c r="F8" s="53">
        <v>2650</v>
      </c>
      <c r="G8" s="114"/>
      <c r="H8" s="326">
        <v>1550</v>
      </c>
      <c r="I8" s="579" t="s">
        <v>1572</v>
      </c>
      <c r="J8" s="580" t="s">
        <v>1572</v>
      </c>
    </row>
    <row r="9" spans="1:10" ht="21" customHeight="1">
      <c r="A9" s="511"/>
      <c r="B9" s="512"/>
      <c r="C9" s="512"/>
      <c r="D9" s="205" t="s">
        <v>531</v>
      </c>
      <c r="E9" s="82" t="s">
        <v>1124</v>
      </c>
      <c r="F9" s="53">
        <v>3450</v>
      </c>
      <c r="G9" s="114"/>
      <c r="H9" s="326">
        <v>2200</v>
      </c>
      <c r="I9" s="579" t="s">
        <v>1572</v>
      </c>
      <c r="J9" s="580" t="s">
        <v>1572</v>
      </c>
    </row>
    <row r="10" spans="1:10" ht="21" customHeight="1">
      <c r="A10" s="511"/>
      <c r="B10" s="512"/>
      <c r="C10" s="512"/>
      <c r="D10" s="205" t="s">
        <v>532</v>
      </c>
      <c r="E10" s="82" t="s">
        <v>1125</v>
      </c>
      <c r="F10" s="53">
        <v>2900</v>
      </c>
      <c r="G10" s="114"/>
      <c r="H10" s="326">
        <v>1850</v>
      </c>
      <c r="I10" s="579" t="s">
        <v>1572</v>
      </c>
      <c r="J10" s="580" t="s">
        <v>1572</v>
      </c>
    </row>
    <row r="11" spans="1:10" ht="21" customHeight="1">
      <c r="A11" s="511"/>
      <c r="B11" s="512"/>
      <c r="C11" s="512"/>
      <c r="D11" s="205" t="s">
        <v>533</v>
      </c>
      <c r="E11" s="82" t="s">
        <v>1126</v>
      </c>
      <c r="F11" s="53">
        <v>5450</v>
      </c>
      <c r="G11" s="114"/>
      <c r="H11" s="326">
        <v>3450</v>
      </c>
      <c r="I11" s="579" t="s">
        <v>1572</v>
      </c>
      <c r="J11" s="580" t="s">
        <v>1572</v>
      </c>
    </row>
    <row r="12" spans="1:10" ht="21" customHeight="1">
      <c r="A12" s="511"/>
      <c r="B12" s="512"/>
      <c r="C12" s="512"/>
      <c r="D12" s="205" t="s">
        <v>534</v>
      </c>
      <c r="E12" s="82" t="s">
        <v>1127</v>
      </c>
      <c r="F12" s="53">
        <v>2250</v>
      </c>
      <c r="G12" s="114"/>
      <c r="H12" s="326">
        <v>1350</v>
      </c>
      <c r="I12" s="579" t="s">
        <v>1572</v>
      </c>
      <c r="J12" s="580" t="s">
        <v>1572</v>
      </c>
    </row>
    <row r="13" spans="1:10" ht="21" customHeight="1">
      <c r="A13" s="511"/>
      <c r="B13" s="512"/>
      <c r="C13" s="512"/>
      <c r="D13" s="205" t="s">
        <v>535</v>
      </c>
      <c r="E13" s="82" t="s">
        <v>1128</v>
      </c>
      <c r="F13" s="53">
        <v>2300</v>
      </c>
      <c r="G13" s="114"/>
      <c r="H13" s="326">
        <v>1500</v>
      </c>
      <c r="I13" s="579" t="s">
        <v>1572</v>
      </c>
      <c r="J13" s="580" t="s">
        <v>1572</v>
      </c>
    </row>
    <row r="14" spans="1:10" ht="21" customHeight="1">
      <c r="A14" s="511"/>
      <c r="B14" s="512"/>
      <c r="C14" s="512"/>
      <c r="D14" s="205" t="s">
        <v>536</v>
      </c>
      <c r="E14" s="82" t="s">
        <v>1129</v>
      </c>
      <c r="F14" s="53">
        <v>2150</v>
      </c>
      <c r="G14" s="114"/>
      <c r="H14" s="326">
        <v>1100</v>
      </c>
      <c r="I14" s="579" t="s">
        <v>1572</v>
      </c>
      <c r="J14" s="580" t="s">
        <v>1572</v>
      </c>
    </row>
    <row r="15" spans="1:10" ht="21" customHeight="1">
      <c r="A15" s="349"/>
      <c r="B15" s="350"/>
      <c r="C15" s="350"/>
      <c r="D15" s="205" t="s">
        <v>537</v>
      </c>
      <c r="E15" s="82" t="s">
        <v>1130</v>
      </c>
      <c r="F15" s="53">
        <v>2100</v>
      </c>
      <c r="G15" s="114"/>
      <c r="H15" s="326">
        <v>1200</v>
      </c>
      <c r="I15" s="579" t="s">
        <v>1572</v>
      </c>
      <c r="J15" s="580" t="s">
        <v>1572</v>
      </c>
    </row>
    <row r="16" spans="1:10" ht="21" customHeight="1">
      <c r="A16" s="349"/>
      <c r="B16" s="350"/>
      <c r="C16" s="350"/>
      <c r="D16" s="205" t="s">
        <v>538</v>
      </c>
      <c r="E16" s="82" t="s">
        <v>1131</v>
      </c>
      <c r="F16" s="53">
        <v>1600</v>
      </c>
      <c r="G16" s="114"/>
      <c r="H16" s="326">
        <v>900</v>
      </c>
      <c r="I16" s="579" t="s">
        <v>1572</v>
      </c>
      <c r="J16" s="580" t="s">
        <v>1572</v>
      </c>
    </row>
    <row r="17" spans="1:10" ht="21" customHeight="1">
      <c r="A17" s="349"/>
      <c r="B17" s="350"/>
      <c r="C17" s="350"/>
      <c r="D17" s="205" t="s">
        <v>539</v>
      </c>
      <c r="E17" s="82" t="s">
        <v>1132</v>
      </c>
      <c r="F17" s="53">
        <v>5300</v>
      </c>
      <c r="G17" s="114"/>
      <c r="H17" s="326">
        <v>3100</v>
      </c>
      <c r="I17" s="579" t="s">
        <v>1572</v>
      </c>
      <c r="J17" s="580" t="s">
        <v>1572</v>
      </c>
    </row>
    <row r="18" spans="1:10" ht="21" customHeight="1">
      <c r="A18" s="511"/>
      <c r="B18" s="512"/>
      <c r="C18" s="512"/>
      <c r="D18" s="205" t="s">
        <v>540</v>
      </c>
      <c r="E18" s="82" t="s">
        <v>1133</v>
      </c>
      <c r="F18" s="53">
        <v>2750</v>
      </c>
      <c r="G18" s="114"/>
      <c r="H18" s="326">
        <v>1750</v>
      </c>
      <c r="I18" s="579" t="s">
        <v>1572</v>
      </c>
      <c r="J18" s="580" t="s">
        <v>1572</v>
      </c>
    </row>
    <row r="19" spans="1:10" ht="21" customHeight="1">
      <c r="A19" s="511"/>
      <c r="B19" s="512"/>
      <c r="C19" s="512"/>
      <c r="D19" s="205" t="s">
        <v>541</v>
      </c>
      <c r="E19" s="82" t="s">
        <v>1134</v>
      </c>
      <c r="F19" s="53">
        <v>2600</v>
      </c>
      <c r="G19" s="114"/>
      <c r="H19" s="326">
        <v>1700</v>
      </c>
      <c r="I19" s="579" t="s">
        <v>1572</v>
      </c>
      <c r="J19" s="580" t="s">
        <v>1572</v>
      </c>
    </row>
    <row r="20" spans="1:10" ht="21" customHeight="1">
      <c r="A20" s="511"/>
      <c r="B20" s="512"/>
      <c r="C20" s="512"/>
      <c r="D20" s="205" t="s">
        <v>542</v>
      </c>
      <c r="E20" s="82" t="s">
        <v>1135</v>
      </c>
      <c r="F20" s="53">
        <v>2650</v>
      </c>
      <c r="G20" s="114"/>
      <c r="H20" s="326">
        <v>1500</v>
      </c>
      <c r="I20" s="579" t="s">
        <v>1572</v>
      </c>
      <c r="J20" s="580" t="s">
        <v>1572</v>
      </c>
    </row>
    <row r="21" spans="1:10" ht="21" customHeight="1">
      <c r="A21" s="511"/>
      <c r="B21" s="512"/>
      <c r="C21" s="512"/>
      <c r="D21" s="205"/>
      <c r="E21" s="82"/>
      <c r="F21" s="53"/>
      <c r="G21" s="114"/>
      <c r="H21" s="326"/>
      <c r="I21" s="581"/>
      <c r="J21" s="582"/>
    </row>
    <row r="22" spans="1:10" ht="21" customHeight="1">
      <c r="A22" s="511"/>
      <c r="B22" s="512"/>
      <c r="C22" s="512"/>
      <c r="D22" s="205"/>
      <c r="E22" s="82"/>
      <c r="F22" s="53"/>
      <c r="G22" s="114"/>
      <c r="H22" s="326"/>
      <c r="I22" s="581"/>
      <c r="J22" s="582"/>
    </row>
    <row r="23" spans="1:10" ht="21" customHeight="1">
      <c r="A23" s="511"/>
      <c r="B23" s="512"/>
      <c r="C23" s="512"/>
      <c r="D23" s="205"/>
      <c r="E23" s="82"/>
      <c r="F23" s="53"/>
      <c r="G23" s="114"/>
      <c r="H23" s="326"/>
      <c r="I23" s="581"/>
      <c r="J23" s="582"/>
    </row>
    <row r="24" spans="1:10" ht="21" customHeight="1">
      <c r="A24" s="511"/>
      <c r="B24" s="512"/>
      <c r="C24" s="512"/>
      <c r="D24" s="205"/>
      <c r="E24" s="82"/>
      <c r="F24" s="53"/>
      <c r="G24" s="114"/>
      <c r="H24" s="326"/>
      <c r="I24" s="581"/>
      <c r="J24" s="582"/>
    </row>
    <row r="25" spans="1:10" ht="21" customHeight="1">
      <c r="A25" s="511"/>
      <c r="B25" s="512"/>
      <c r="C25" s="512"/>
      <c r="D25" s="205"/>
      <c r="E25" s="82"/>
      <c r="F25" s="53"/>
      <c r="G25" s="114"/>
      <c r="H25" s="326"/>
      <c r="I25" s="581"/>
      <c r="J25" s="582"/>
    </row>
    <row r="26" spans="1:10" ht="21" customHeight="1">
      <c r="A26" s="511"/>
      <c r="B26" s="512"/>
      <c r="C26" s="512"/>
      <c r="D26" s="205"/>
      <c r="E26" s="82"/>
      <c r="F26" s="53"/>
      <c r="G26" s="114"/>
      <c r="H26" s="326"/>
      <c r="I26" s="581"/>
      <c r="J26" s="582"/>
    </row>
    <row r="27" spans="1:10" ht="21" customHeight="1">
      <c r="A27" s="511"/>
      <c r="B27" s="512"/>
      <c r="C27" s="512"/>
      <c r="D27" s="205"/>
      <c r="E27" s="82"/>
      <c r="F27" s="53"/>
      <c r="G27" s="114"/>
      <c r="H27" s="326"/>
      <c r="I27" s="581"/>
      <c r="J27" s="582"/>
    </row>
    <row r="28" spans="1:10" ht="21" customHeight="1">
      <c r="A28" s="511"/>
      <c r="B28" s="512"/>
      <c r="C28" s="512"/>
      <c r="D28" s="210"/>
      <c r="E28" s="25"/>
      <c r="F28" s="41"/>
      <c r="G28" s="101"/>
      <c r="H28" s="326"/>
      <c r="I28" s="581"/>
      <c r="J28" s="582"/>
    </row>
    <row r="29" spans="1:10" ht="21" customHeight="1">
      <c r="A29" s="511"/>
      <c r="B29" s="512"/>
      <c r="C29" s="512"/>
      <c r="D29" s="214"/>
      <c r="E29" s="25"/>
      <c r="F29" s="26"/>
      <c r="G29" s="101"/>
      <c r="H29" s="326"/>
      <c r="I29" s="583"/>
      <c r="J29" s="584"/>
    </row>
    <row r="30" spans="1:10" s="141" customFormat="1" ht="21" customHeight="1">
      <c r="A30" s="507"/>
      <c r="B30" s="508"/>
      <c r="C30" s="508"/>
      <c r="D30" s="213"/>
      <c r="E30" s="40" t="str">
        <f>CONCATENATE(FIXED(COUNTA(E5:E29),0,0),"　店")</f>
        <v>16　店</v>
      </c>
      <c r="F30" s="33">
        <f>SUM(F5:F29)</f>
        <v>49000</v>
      </c>
      <c r="G30" s="33">
        <f>SUM(G5:G29)</f>
        <v>0</v>
      </c>
      <c r="H30" s="143">
        <f>SUM(H5:H29)</f>
        <v>29600</v>
      </c>
      <c r="I30" s="555"/>
      <c r="J30" s="556"/>
    </row>
    <row r="31" spans="1:10" s="141" customFormat="1" ht="21" customHeight="1">
      <c r="A31" s="513"/>
      <c r="B31" s="514"/>
      <c r="C31" s="514"/>
      <c r="D31" s="215"/>
      <c r="E31" s="28"/>
      <c r="F31" s="29"/>
      <c r="G31" s="29"/>
      <c r="H31" s="327"/>
      <c r="I31" s="555"/>
      <c r="J31" s="556"/>
    </row>
    <row r="32" spans="1:10" ht="21" customHeight="1">
      <c r="A32" s="499" t="s">
        <v>49</v>
      </c>
      <c r="B32" s="500"/>
      <c r="C32" s="500"/>
      <c r="D32" s="204" t="s">
        <v>543</v>
      </c>
      <c r="E32" s="81" t="s">
        <v>1136</v>
      </c>
      <c r="F32" s="64">
        <v>3250</v>
      </c>
      <c r="G32" s="109"/>
      <c r="H32" s="325">
        <v>1850</v>
      </c>
      <c r="I32" s="577" t="s">
        <v>1572</v>
      </c>
      <c r="J32" s="578" t="s">
        <v>1572</v>
      </c>
    </row>
    <row r="33" spans="1:10" ht="21" customHeight="1">
      <c r="A33" s="103">
        <f>SUM(G48)</f>
        <v>0</v>
      </c>
      <c r="B33" s="104" t="s">
        <v>100</v>
      </c>
      <c r="C33" s="104">
        <f>SUM(F48)</f>
        <v>30650</v>
      </c>
      <c r="D33" s="205" t="s">
        <v>544</v>
      </c>
      <c r="E33" s="82" t="s">
        <v>1137</v>
      </c>
      <c r="F33" s="53">
        <v>6350</v>
      </c>
      <c r="G33" s="114"/>
      <c r="H33" s="326">
        <v>3950</v>
      </c>
      <c r="I33" s="579" t="s">
        <v>1572</v>
      </c>
      <c r="J33" s="580" t="s">
        <v>1572</v>
      </c>
    </row>
    <row r="34" spans="1:10" ht="21" customHeight="1">
      <c r="A34" s="511"/>
      <c r="B34" s="512"/>
      <c r="C34" s="512"/>
      <c r="D34" s="205" t="s">
        <v>545</v>
      </c>
      <c r="E34" s="82" t="s">
        <v>1138</v>
      </c>
      <c r="F34" s="53">
        <v>3600</v>
      </c>
      <c r="G34" s="114"/>
      <c r="H34" s="326">
        <v>2300</v>
      </c>
      <c r="I34" s="579" t="s">
        <v>1572</v>
      </c>
      <c r="J34" s="580" t="s">
        <v>1572</v>
      </c>
    </row>
    <row r="35" spans="1:10" ht="21" customHeight="1">
      <c r="A35" s="511"/>
      <c r="B35" s="512"/>
      <c r="C35" s="512"/>
      <c r="D35" s="205" t="s">
        <v>546</v>
      </c>
      <c r="E35" s="82" t="s">
        <v>1139</v>
      </c>
      <c r="F35" s="53">
        <v>6100</v>
      </c>
      <c r="G35" s="114"/>
      <c r="H35" s="326">
        <v>3900</v>
      </c>
      <c r="I35" s="579" t="s">
        <v>1572</v>
      </c>
      <c r="J35" s="580" t="s">
        <v>1572</v>
      </c>
    </row>
    <row r="36" spans="1:10" ht="21" customHeight="1">
      <c r="A36" s="43"/>
      <c r="B36" s="322"/>
      <c r="C36" s="322"/>
      <c r="D36" s="205" t="s">
        <v>547</v>
      </c>
      <c r="E36" s="82" t="s">
        <v>1567</v>
      </c>
      <c r="F36" s="53">
        <v>7900</v>
      </c>
      <c r="G36" s="114"/>
      <c r="H36" s="326">
        <v>4200</v>
      </c>
      <c r="I36" s="579" t="s">
        <v>1572</v>
      </c>
      <c r="J36" s="580" t="s">
        <v>1572</v>
      </c>
    </row>
    <row r="37" spans="1:10" ht="21" customHeight="1">
      <c r="A37" s="43"/>
      <c r="B37" s="322"/>
      <c r="C37" s="322"/>
      <c r="D37" s="205" t="s">
        <v>548</v>
      </c>
      <c r="E37" s="82" t="s">
        <v>1140</v>
      </c>
      <c r="F37" s="53">
        <v>3450</v>
      </c>
      <c r="G37" s="114"/>
      <c r="H37" s="326">
        <v>2100</v>
      </c>
      <c r="I37" s="579" t="s">
        <v>1572</v>
      </c>
      <c r="J37" s="580" t="s">
        <v>1572</v>
      </c>
    </row>
    <row r="38" spans="1:10" ht="21" customHeight="1">
      <c r="A38" s="43"/>
      <c r="B38" s="322"/>
      <c r="C38" s="322"/>
      <c r="D38" s="205"/>
      <c r="E38" s="82"/>
      <c r="F38" s="46"/>
      <c r="G38" s="114"/>
      <c r="H38" s="326"/>
      <c r="I38" s="581"/>
      <c r="J38" s="582"/>
    </row>
    <row r="39" spans="1:10" ht="21" customHeight="1">
      <c r="A39" s="43"/>
      <c r="B39" s="322"/>
      <c r="C39" s="322"/>
      <c r="D39" s="205"/>
      <c r="E39" s="82"/>
      <c r="F39" s="46"/>
      <c r="G39" s="114"/>
      <c r="H39" s="326"/>
      <c r="I39" s="581"/>
      <c r="J39" s="582"/>
    </row>
    <row r="40" spans="1:10" ht="21" customHeight="1">
      <c r="A40" s="43"/>
      <c r="B40" s="322"/>
      <c r="C40" s="322"/>
      <c r="D40" s="205"/>
      <c r="E40" s="82"/>
      <c r="F40" s="46"/>
      <c r="G40" s="114"/>
      <c r="H40" s="326"/>
      <c r="I40" s="581"/>
      <c r="J40" s="582"/>
    </row>
    <row r="41" spans="1:10" ht="21" customHeight="1">
      <c r="A41" s="43"/>
      <c r="B41" s="322"/>
      <c r="C41" s="322"/>
      <c r="D41" s="205"/>
      <c r="E41" s="82"/>
      <c r="F41" s="46"/>
      <c r="G41" s="114"/>
      <c r="H41" s="326"/>
      <c r="I41" s="581"/>
      <c r="J41" s="582"/>
    </row>
    <row r="42" spans="1:10" ht="21" customHeight="1">
      <c r="A42" s="43"/>
      <c r="B42" s="322"/>
      <c r="C42" s="322"/>
      <c r="D42" s="205"/>
      <c r="E42" s="82"/>
      <c r="F42" s="46"/>
      <c r="G42" s="114"/>
      <c r="H42" s="326"/>
      <c r="I42" s="581"/>
      <c r="J42" s="582"/>
    </row>
    <row r="43" spans="1:10" ht="21" customHeight="1">
      <c r="A43" s="43"/>
      <c r="B43" s="322"/>
      <c r="C43" s="322"/>
      <c r="D43" s="210"/>
      <c r="E43" s="82"/>
      <c r="F43" s="26"/>
      <c r="G43" s="101"/>
      <c r="H43" s="326"/>
      <c r="I43" s="581"/>
      <c r="J43" s="582"/>
    </row>
    <row r="44" spans="1:10" ht="21" customHeight="1">
      <c r="A44" s="43"/>
      <c r="B44" s="322"/>
      <c r="C44" s="322"/>
      <c r="D44" s="210"/>
      <c r="E44" s="82"/>
      <c r="F44" s="26"/>
      <c r="G44" s="101"/>
      <c r="H44" s="326"/>
      <c r="I44" s="581"/>
      <c r="J44" s="582"/>
    </row>
    <row r="45" spans="1:10" ht="21" customHeight="1">
      <c r="A45" s="43"/>
      <c r="B45" s="322"/>
      <c r="C45" s="322"/>
      <c r="D45" s="214"/>
      <c r="E45" s="25"/>
      <c r="F45" s="26"/>
      <c r="G45" s="101"/>
      <c r="H45" s="326"/>
      <c r="I45" s="581"/>
      <c r="J45" s="582"/>
    </row>
    <row r="46" spans="1:10" ht="21" customHeight="1">
      <c r="A46" s="43"/>
      <c r="B46" s="322"/>
      <c r="C46" s="322"/>
      <c r="D46" s="210"/>
      <c r="E46" s="229"/>
      <c r="F46" s="41"/>
      <c r="G46" s="101"/>
      <c r="H46" s="326"/>
      <c r="I46" s="581"/>
      <c r="J46" s="582"/>
    </row>
    <row r="47" spans="1:10" ht="21" customHeight="1">
      <c r="A47" s="505"/>
      <c r="B47" s="506"/>
      <c r="C47" s="506"/>
      <c r="D47" s="215"/>
      <c r="E47" s="28"/>
      <c r="F47" s="29"/>
      <c r="G47" s="140"/>
      <c r="H47" s="328"/>
      <c r="I47" s="583"/>
      <c r="J47" s="584"/>
    </row>
    <row r="48" spans="1:10" s="141" customFormat="1" ht="21" customHeight="1">
      <c r="A48" s="32"/>
      <c r="B48" s="77"/>
      <c r="C48" s="77"/>
      <c r="D48" s="213"/>
      <c r="E48" s="40" t="str">
        <f>CONCATENATE(FIXED(COUNTA(E32:E47),0,0),"　店")</f>
        <v>6　店</v>
      </c>
      <c r="F48" s="33">
        <f>SUM(F32:F47)</f>
        <v>30650</v>
      </c>
      <c r="G48" s="33">
        <f>SUM(G32:G47)</f>
        <v>0</v>
      </c>
      <c r="H48" s="34">
        <f>SUM(H32:H47)</f>
        <v>18300</v>
      </c>
      <c r="I48" s="555"/>
      <c r="J48" s="556"/>
    </row>
    <row r="49" spans="1:10" s="14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G48 A50:H65536 A3:H3 G30:G31 A5:F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2:G47 G5:G29">
      <formula1>F32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SUM(A6,A26)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382" t="s">
        <v>50</v>
      </c>
      <c r="B5" s="383"/>
      <c r="C5" s="383"/>
      <c r="D5" s="204" t="s">
        <v>1501</v>
      </c>
      <c r="E5" s="81" t="s">
        <v>942</v>
      </c>
      <c r="F5" s="64">
        <v>3100</v>
      </c>
      <c r="G5" s="109"/>
      <c r="H5" s="325">
        <v>1850</v>
      </c>
      <c r="I5" s="577" t="s">
        <v>1572</v>
      </c>
      <c r="J5" s="578" t="s">
        <v>1572</v>
      </c>
    </row>
    <row r="6" spans="1:10" ht="21" customHeight="1">
      <c r="A6" s="103">
        <f>SUM(G23)</f>
        <v>0</v>
      </c>
      <c r="B6" s="104" t="s">
        <v>100</v>
      </c>
      <c r="C6" s="104">
        <f>SUM(F23)</f>
        <v>27800</v>
      </c>
      <c r="D6" s="205" t="s">
        <v>1502</v>
      </c>
      <c r="E6" s="82" t="s">
        <v>943</v>
      </c>
      <c r="F6" s="53">
        <v>3650</v>
      </c>
      <c r="G6" s="114"/>
      <c r="H6" s="326">
        <v>2000</v>
      </c>
      <c r="I6" s="579" t="s">
        <v>1572</v>
      </c>
      <c r="J6" s="580" t="s">
        <v>1572</v>
      </c>
    </row>
    <row r="7" spans="1:10" ht="21" customHeight="1">
      <c r="A7" s="43"/>
      <c r="B7" s="322"/>
      <c r="C7" s="322"/>
      <c r="D7" s="205" t="s">
        <v>1503</v>
      </c>
      <c r="E7" s="82" t="s">
        <v>944</v>
      </c>
      <c r="F7" s="53">
        <v>2300</v>
      </c>
      <c r="G7" s="114"/>
      <c r="H7" s="326">
        <v>1300</v>
      </c>
      <c r="I7" s="579" t="s">
        <v>1572</v>
      </c>
      <c r="J7" s="580" t="s">
        <v>1572</v>
      </c>
    </row>
    <row r="8" spans="1:10" ht="21" customHeight="1">
      <c r="A8" s="43"/>
      <c r="B8" s="322"/>
      <c r="C8" s="322"/>
      <c r="D8" s="205" t="s">
        <v>1504</v>
      </c>
      <c r="E8" s="82" t="s">
        <v>945</v>
      </c>
      <c r="F8" s="53">
        <v>2500</v>
      </c>
      <c r="G8" s="114"/>
      <c r="H8" s="326">
        <v>1650</v>
      </c>
      <c r="I8" s="579" t="s">
        <v>1572</v>
      </c>
      <c r="J8" s="580" t="s">
        <v>1572</v>
      </c>
    </row>
    <row r="9" spans="1:10" ht="21" customHeight="1">
      <c r="A9" s="43"/>
      <c r="B9" s="322"/>
      <c r="C9" s="322"/>
      <c r="D9" s="205" t="s">
        <v>1505</v>
      </c>
      <c r="E9" s="82" t="s">
        <v>1111</v>
      </c>
      <c r="F9" s="53">
        <v>2400</v>
      </c>
      <c r="G9" s="114"/>
      <c r="H9" s="326">
        <v>1450</v>
      </c>
      <c r="I9" s="579" t="s">
        <v>1572</v>
      </c>
      <c r="J9" s="580" t="s">
        <v>1572</v>
      </c>
    </row>
    <row r="10" spans="1:10" ht="21" customHeight="1">
      <c r="A10" s="43"/>
      <c r="B10" s="322"/>
      <c r="C10" s="322"/>
      <c r="D10" s="205" t="s">
        <v>1506</v>
      </c>
      <c r="E10" s="82" t="s">
        <v>946</v>
      </c>
      <c r="F10" s="53">
        <v>1700</v>
      </c>
      <c r="G10" s="114"/>
      <c r="H10" s="326">
        <v>1200</v>
      </c>
      <c r="I10" s="579" t="s">
        <v>1572</v>
      </c>
      <c r="J10" s="580" t="s">
        <v>1572</v>
      </c>
    </row>
    <row r="11" spans="1:10" ht="21" customHeight="1">
      <c r="A11" s="43"/>
      <c r="B11" s="322"/>
      <c r="C11" s="322"/>
      <c r="D11" s="205" t="s">
        <v>1507</v>
      </c>
      <c r="E11" s="82" t="s">
        <v>1112</v>
      </c>
      <c r="F11" s="53">
        <v>2900</v>
      </c>
      <c r="G11" s="114"/>
      <c r="H11" s="326">
        <v>1600</v>
      </c>
      <c r="I11" s="579" t="s">
        <v>1572</v>
      </c>
      <c r="J11" s="580" t="s">
        <v>1572</v>
      </c>
    </row>
    <row r="12" spans="1:10" ht="21" customHeight="1">
      <c r="A12" s="43"/>
      <c r="B12" s="322"/>
      <c r="C12" s="322"/>
      <c r="D12" s="205" t="s">
        <v>1508</v>
      </c>
      <c r="E12" s="82" t="s">
        <v>1113</v>
      </c>
      <c r="F12" s="53">
        <v>5100</v>
      </c>
      <c r="G12" s="114"/>
      <c r="H12" s="326">
        <v>3150</v>
      </c>
      <c r="I12" s="579" t="s">
        <v>1572</v>
      </c>
      <c r="J12" s="580" t="s">
        <v>1572</v>
      </c>
    </row>
    <row r="13" spans="1:10" ht="21" customHeight="1">
      <c r="A13" s="43"/>
      <c r="B13" s="322"/>
      <c r="C13" s="322"/>
      <c r="D13" s="205" t="s">
        <v>1509</v>
      </c>
      <c r="E13" s="82" t="s">
        <v>1114</v>
      </c>
      <c r="F13" s="53">
        <v>2750</v>
      </c>
      <c r="G13" s="114"/>
      <c r="H13" s="326">
        <v>1650</v>
      </c>
      <c r="I13" s="579" t="s">
        <v>1572</v>
      </c>
      <c r="J13" s="580" t="s">
        <v>1572</v>
      </c>
    </row>
    <row r="14" spans="1:10" ht="21" customHeight="1">
      <c r="A14" s="43"/>
      <c r="B14" s="506"/>
      <c r="C14" s="506"/>
      <c r="D14" s="217" t="s">
        <v>1510</v>
      </c>
      <c r="E14" s="82" t="s">
        <v>1115</v>
      </c>
      <c r="F14" s="53">
        <v>1400</v>
      </c>
      <c r="G14" s="114"/>
      <c r="H14" s="326">
        <v>1050</v>
      </c>
      <c r="I14" s="579" t="s">
        <v>1572</v>
      </c>
      <c r="J14" s="580" t="s">
        <v>1572</v>
      </c>
    </row>
    <row r="15" spans="1:10" ht="21" customHeight="1">
      <c r="A15" s="43"/>
      <c r="B15" s="506"/>
      <c r="C15" s="506"/>
      <c r="D15" s="217"/>
      <c r="E15" s="84"/>
      <c r="F15" s="53"/>
      <c r="G15" s="114"/>
      <c r="H15" s="326"/>
      <c r="I15" s="581"/>
      <c r="J15" s="582"/>
    </row>
    <row r="16" spans="1:10" ht="21" customHeight="1">
      <c r="A16" s="43"/>
      <c r="B16" s="506"/>
      <c r="C16" s="506"/>
      <c r="D16" s="217"/>
      <c r="E16" s="84"/>
      <c r="F16" s="53"/>
      <c r="G16" s="114"/>
      <c r="H16" s="326"/>
      <c r="I16" s="581"/>
      <c r="J16" s="582"/>
    </row>
    <row r="17" spans="1:10" ht="21" customHeight="1">
      <c r="A17" s="43"/>
      <c r="B17" s="506"/>
      <c r="C17" s="506"/>
      <c r="D17" s="217"/>
      <c r="E17" s="84"/>
      <c r="F17" s="53"/>
      <c r="G17" s="114"/>
      <c r="H17" s="326"/>
      <c r="I17" s="581"/>
      <c r="J17" s="582"/>
    </row>
    <row r="18" spans="1:10" ht="21" customHeight="1">
      <c r="A18" s="43"/>
      <c r="B18" s="506"/>
      <c r="C18" s="506"/>
      <c r="D18" s="217"/>
      <c r="E18" s="84"/>
      <c r="F18" s="53"/>
      <c r="G18" s="114"/>
      <c r="H18" s="326"/>
      <c r="I18" s="581"/>
      <c r="J18" s="582"/>
    </row>
    <row r="19" spans="1:10" ht="21" customHeight="1">
      <c r="A19" s="43"/>
      <c r="B19" s="506"/>
      <c r="C19" s="506"/>
      <c r="D19" s="217"/>
      <c r="E19" s="84"/>
      <c r="F19" s="53"/>
      <c r="G19" s="114"/>
      <c r="H19" s="326"/>
      <c r="I19" s="581"/>
      <c r="J19" s="582"/>
    </row>
    <row r="20" spans="1:10" ht="21" customHeight="1">
      <c r="A20" s="43"/>
      <c r="B20" s="506"/>
      <c r="C20" s="506"/>
      <c r="D20" s="217"/>
      <c r="E20" s="84"/>
      <c r="F20" s="53"/>
      <c r="G20" s="114"/>
      <c r="H20" s="326"/>
      <c r="I20" s="581"/>
      <c r="J20" s="582"/>
    </row>
    <row r="21" spans="1:10" ht="21" customHeight="1">
      <c r="A21" s="43"/>
      <c r="B21" s="506"/>
      <c r="C21" s="506"/>
      <c r="D21" s="217"/>
      <c r="E21" s="84"/>
      <c r="F21" s="53"/>
      <c r="G21" s="114"/>
      <c r="H21" s="326"/>
      <c r="I21" s="581"/>
      <c r="J21" s="582"/>
    </row>
    <row r="22" spans="1:10" ht="21" customHeight="1">
      <c r="A22" s="43"/>
      <c r="B22" s="506"/>
      <c r="C22" s="506"/>
      <c r="D22" s="217"/>
      <c r="E22" s="84"/>
      <c r="F22" s="53"/>
      <c r="G22" s="114"/>
      <c r="H22" s="326"/>
      <c r="I22" s="583"/>
      <c r="J22" s="584"/>
    </row>
    <row r="23" spans="1:10" s="141" customFormat="1" ht="21" customHeight="1">
      <c r="A23" s="507"/>
      <c r="B23" s="508"/>
      <c r="C23" s="508"/>
      <c r="D23" s="213"/>
      <c r="E23" s="40" t="str">
        <f>CONCATENATE(FIXED(COUNTA(E5:E22),0,0),"　店")</f>
        <v>10　店</v>
      </c>
      <c r="F23" s="33">
        <f>SUM(F5:F22)</f>
        <v>27800</v>
      </c>
      <c r="G23" s="33">
        <f>SUM(G5:G22)</f>
        <v>0</v>
      </c>
      <c r="H23" s="143">
        <f>SUM(H5:H22)</f>
        <v>16900</v>
      </c>
      <c r="I23" s="555"/>
      <c r="J23" s="556"/>
    </row>
    <row r="24" spans="1:10" s="141" customFormat="1" ht="21" customHeight="1">
      <c r="A24" s="43"/>
      <c r="B24" s="506"/>
      <c r="C24" s="506"/>
      <c r="D24" s="217"/>
      <c r="E24" s="84"/>
      <c r="F24" s="53"/>
      <c r="G24" s="46"/>
      <c r="H24" s="326"/>
      <c r="I24" s="555"/>
      <c r="J24" s="556"/>
    </row>
    <row r="25" spans="1:10" ht="21" customHeight="1">
      <c r="A25" s="382" t="s">
        <v>51</v>
      </c>
      <c r="B25" s="383"/>
      <c r="C25" s="383"/>
      <c r="D25" s="204" t="s">
        <v>554</v>
      </c>
      <c r="E25" s="81" t="s">
        <v>1116</v>
      </c>
      <c r="F25" s="49">
        <v>4800</v>
      </c>
      <c r="G25" s="109"/>
      <c r="H25" s="325">
        <v>2600</v>
      </c>
      <c r="I25" s="577" t="s">
        <v>1572</v>
      </c>
      <c r="J25" s="578" t="s">
        <v>1572</v>
      </c>
    </row>
    <row r="26" spans="1:10" ht="21" customHeight="1">
      <c r="A26" s="103">
        <f>SUM(G48)</f>
        <v>0</v>
      </c>
      <c r="B26" s="104" t="s">
        <v>100</v>
      </c>
      <c r="C26" s="104">
        <f>SUM(F48)</f>
        <v>25000</v>
      </c>
      <c r="D26" s="205" t="s">
        <v>555</v>
      </c>
      <c r="E26" s="82" t="s">
        <v>1117</v>
      </c>
      <c r="F26" s="46">
        <v>4000</v>
      </c>
      <c r="G26" s="114"/>
      <c r="H26" s="326">
        <v>2700</v>
      </c>
      <c r="I26" s="579" t="s">
        <v>1572</v>
      </c>
      <c r="J26" s="580" t="s">
        <v>1572</v>
      </c>
    </row>
    <row r="27" spans="1:10" ht="21" customHeight="1">
      <c r="A27" s="103"/>
      <c r="B27" s="104"/>
      <c r="C27" s="104"/>
      <c r="D27" s="205" t="s">
        <v>556</v>
      </c>
      <c r="E27" s="82" t="s">
        <v>1118</v>
      </c>
      <c r="F27" s="46">
        <v>4900</v>
      </c>
      <c r="G27" s="114"/>
      <c r="H27" s="326">
        <v>3200</v>
      </c>
      <c r="I27" s="579" t="s">
        <v>1572</v>
      </c>
      <c r="J27" s="580" t="s">
        <v>1572</v>
      </c>
    </row>
    <row r="28" spans="1:10" ht="21" customHeight="1">
      <c r="A28" s="103"/>
      <c r="B28" s="104"/>
      <c r="C28" s="104"/>
      <c r="D28" s="205" t="s">
        <v>557</v>
      </c>
      <c r="E28" s="82" t="s">
        <v>1119</v>
      </c>
      <c r="F28" s="46">
        <v>3300</v>
      </c>
      <c r="G28" s="114"/>
      <c r="H28" s="326">
        <v>2150</v>
      </c>
      <c r="I28" s="579" t="s">
        <v>1572</v>
      </c>
      <c r="J28" s="580" t="s">
        <v>1572</v>
      </c>
    </row>
    <row r="29" spans="1:10" ht="21" customHeight="1">
      <c r="A29" s="43"/>
      <c r="B29" s="322"/>
      <c r="C29" s="322"/>
      <c r="D29" s="205" t="s">
        <v>558</v>
      </c>
      <c r="E29" s="82" t="s">
        <v>1120</v>
      </c>
      <c r="F29" s="46">
        <v>5750</v>
      </c>
      <c r="G29" s="114"/>
      <c r="H29" s="326">
        <v>3450</v>
      </c>
      <c r="I29" s="579" t="s">
        <v>1572</v>
      </c>
      <c r="J29" s="580" t="s">
        <v>1572</v>
      </c>
    </row>
    <row r="30" spans="1:10" ht="21" customHeight="1">
      <c r="A30" s="43"/>
      <c r="B30" s="322"/>
      <c r="C30" s="322"/>
      <c r="D30" s="205" t="s">
        <v>559</v>
      </c>
      <c r="E30" s="82" t="s">
        <v>947</v>
      </c>
      <c r="F30" s="46">
        <v>2250</v>
      </c>
      <c r="G30" s="114"/>
      <c r="H30" s="326">
        <v>1350</v>
      </c>
      <c r="I30" s="579" t="s">
        <v>1572</v>
      </c>
      <c r="J30" s="580" t="s">
        <v>1572</v>
      </c>
    </row>
    <row r="31" spans="1:10" ht="21" customHeight="1">
      <c r="A31" s="103"/>
      <c r="B31" s="104"/>
      <c r="C31" s="104"/>
      <c r="D31" s="210"/>
      <c r="E31" s="82"/>
      <c r="F31" s="26"/>
      <c r="G31" s="101"/>
      <c r="H31" s="326"/>
      <c r="I31" s="581"/>
      <c r="J31" s="582"/>
    </row>
    <row r="32" spans="1:10" ht="21" customHeight="1">
      <c r="A32" s="43"/>
      <c r="B32" s="506"/>
      <c r="C32" s="506"/>
      <c r="D32" s="217"/>
      <c r="E32" s="84"/>
      <c r="F32" s="53"/>
      <c r="G32" s="114"/>
      <c r="H32" s="326"/>
      <c r="I32" s="581"/>
      <c r="J32" s="582"/>
    </row>
    <row r="33" spans="1:10" ht="21" customHeight="1">
      <c r="A33" s="43"/>
      <c r="B33" s="506"/>
      <c r="C33" s="506"/>
      <c r="D33" s="217"/>
      <c r="E33" s="84"/>
      <c r="F33" s="53"/>
      <c r="G33" s="114"/>
      <c r="H33" s="326"/>
      <c r="I33" s="581"/>
      <c r="J33" s="582"/>
    </row>
    <row r="34" spans="1:10" ht="21" customHeight="1">
      <c r="A34" s="43"/>
      <c r="B34" s="506"/>
      <c r="C34" s="506"/>
      <c r="D34" s="217"/>
      <c r="E34" s="84"/>
      <c r="F34" s="53"/>
      <c r="G34" s="114"/>
      <c r="H34" s="326"/>
      <c r="I34" s="581"/>
      <c r="J34" s="582"/>
    </row>
    <row r="35" spans="1:10" ht="21" customHeight="1">
      <c r="A35" s="43"/>
      <c r="B35" s="506"/>
      <c r="C35" s="506"/>
      <c r="D35" s="217"/>
      <c r="E35" s="84"/>
      <c r="F35" s="53"/>
      <c r="G35" s="114"/>
      <c r="H35" s="326"/>
      <c r="I35" s="581"/>
      <c r="J35" s="582"/>
    </row>
    <row r="36" spans="1:10" ht="21" customHeight="1">
      <c r="A36" s="43"/>
      <c r="B36" s="506"/>
      <c r="C36" s="506"/>
      <c r="D36" s="217"/>
      <c r="E36" s="84"/>
      <c r="F36" s="53"/>
      <c r="G36" s="114"/>
      <c r="H36" s="326"/>
      <c r="I36" s="581"/>
      <c r="J36" s="582"/>
    </row>
    <row r="37" spans="1:10" ht="21" customHeight="1">
      <c r="A37" s="43"/>
      <c r="B37" s="506"/>
      <c r="C37" s="506"/>
      <c r="D37" s="217"/>
      <c r="E37" s="84"/>
      <c r="F37" s="53"/>
      <c r="G37" s="114"/>
      <c r="H37" s="326"/>
      <c r="I37" s="581"/>
      <c r="J37" s="582"/>
    </row>
    <row r="38" spans="1:10" ht="21" customHeight="1">
      <c r="A38" s="43"/>
      <c r="B38" s="506"/>
      <c r="C38" s="506"/>
      <c r="D38" s="217"/>
      <c r="E38" s="84"/>
      <c r="F38" s="53"/>
      <c r="G38" s="114"/>
      <c r="H38" s="326"/>
      <c r="I38" s="581"/>
      <c r="J38" s="582"/>
    </row>
    <row r="39" spans="1:10" ht="21" customHeight="1">
      <c r="A39" s="43"/>
      <c r="B39" s="506"/>
      <c r="C39" s="506"/>
      <c r="D39" s="217"/>
      <c r="E39" s="84"/>
      <c r="F39" s="53"/>
      <c r="G39" s="114"/>
      <c r="H39" s="326"/>
      <c r="I39" s="581"/>
      <c r="J39" s="582"/>
    </row>
    <row r="40" spans="1:10" ht="21" customHeight="1">
      <c r="A40" s="43"/>
      <c r="B40" s="506"/>
      <c r="C40" s="506"/>
      <c r="D40" s="217"/>
      <c r="E40" s="84"/>
      <c r="F40" s="53"/>
      <c r="G40" s="114"/>
      <c r="H40" s="326"/>
      <c r="I40" s="581"/>
      <c r="J40" s="582"/>
    </row>
    <row r="41" spans="1:10" ht="21" customHeight="1">
      <c r="A41" s="43"/>
      <c r="B41" s="506"/>
      <c r="C41" s="506"/>
      <c r="D41" s="217"/>
      <c r="E41" s="84"/>
      <c r="F41" s="53"/>
      <c r="G41" s="114"/>
      <c r="H41" s="326"/>
      <c r="I41" s="581"/>
      <c r="J41" s="582"/>
    </row>
    <row r="42" spans="1:10" ht="21" customHeight="1">
      <c r="A42" s="43"/>
      <c r="B42" s="506"/>
      <c r="C42" s="506"/>
      <c r="D42" s="217"/>
      <c r="E42" s="84"/>
      <c r="F42" s="53"/>
      <c r="G42" s="114"/>
      <c r="H42" s="326"/>
      <c r="I42" s="581"/>
      <c r="J42" s="582"/>
    </row>
    <row r="43" spans="1:10" ht="21" customHeight="1">
      <c r="A43" s="43"/>
      <c r="B43" s="506"/>
      <c r="C43" s="506"/>
      <c r="D43" s="217"/>
      <c r="E43" s="84"/>
      <c r="F43" s="53"/>
      <c r="G43" s="114"/>
      <c r="H43" s="326"/>
      <c r="I43" s="581"/>
      <c r="J43" s="582"/>
    </row>
    <row r="44" spans="1:10" ht="21" customHeight="1">
      <c r="A44" s="43"/>
      <c r="B44" s="506"/>
      <c r="C44" s="506"/>
      <c r="D44" s="217"/>
      <c r="E44" s="84"/>
      <c r="F44" s="53"/>
      <c r="G44" s="114"/>
      <c r="H44" s="326"/>
      <c r="I44" s="581"/>
      <c r="J44" s="582"/>
    </row>
    <row r="45" spans="1:10" ht="21" customHeight="1">
      <c r="A45" s="43"/>
      <c r="B45" s="506"/>
      <c r="C45" s="506"/>
      <c r="D45" s="217"/>
      <c r="E45" s="84"/>
      <c r="F45" s="53"/>
      <c r="G45" s="114"/>
      <c r="H45" s="326"/>
      <c r="I45" s="581"/>
      <c r="J45" s="582"/>
    </row>
    <row r="46" spans="1:10" ht="21" customHeight="1">
      <c r="A46" s="43"/>
      <c r="B46" s="322"/>
      <c r="C46" s="322"/>
      <c r="D46" s="210"/>
      <c r="E46" s="229"/>
      <c r="F46" s="41"/>
      <c r="G46" s="101"/>
      <c r="H46" s="326"/>
      <c r="I46" s="581"/>
      <c r="J46" s="582"/>
    </row>
    <row r="47" spans="1:10" ht="21" customHeight="1">
      <c r="A47" s="505"/>
      <c r="B47" s="506"/>
      <c r="C47" s="506"/>
      <c r="D47" s="215"/>
      <c r="E47" s="28"/>
      <c r="F47" s="29"/>
      <c r="G47" s="140"/>
      <c r="H47" s="328"/>
      <c r="I47" s="583"/>
      <c r="J47" s="584"/>
    </row>
    <row r="48" spans="1:10" s="141" customFormat="1" ht="21" customHeight="1">
      <c r="A48" s="32"/>
      <c r="B48" s="77"/>
      <c r="C48" s="77"/>
      <c r="D48" s="213"/>
      <c r="E48" s="40" t="str">
        <f>CONCATENATE(FIXED(COUNTA(E25:E47),0,0),"　店")</f>
        <v>6　店</v>
      </c>
      <c r="F48" s="33">
        <f>SUM(F25:F47)</f>
        <v>25000</v>
      </c>
      <c r="G48" s="33">
        <f>SUM(G25:G47)</f>
        <v>0</v>
      </c>
      <c r="H48" s="34">
        <f>SUM(H25:H47)</f>
        <v>15450</v>
      </c>
      <c r="I48" s="555"/>
      <c r="J48" s="556"/>
    </row>
    <row r="49" spans="1:10" s="14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4:H47 H5:H22">
      <formula1>F24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G48 A24:C24 A23:H23 A5:C22 A32:C48 A50:H65536 D46:F48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J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SUM(A6,A20,A34)</f>
        <v>0</v>
      </c>
    </row>
    <row r="3" spans="1:8" s="22" customFormat="1" ht="24" customHeight="1">
      <c r="A3" s="19"/>
      <c r="B3" s="19"/>
      <c r="C3" s="19"/>
      <c r="D3" s="216"/>
      <c r="E3" s="690"/>
      <c r="F3" s="69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380" t="s">
        <v>816</v>
      </c>
      <c r="B5" s="381"/>
      <c r="C5" s="381"/>
      <c r="D5" s="204" t="s">
        <v>817</v>
      </c>
      <c r="E5" s="227" t="s">
        <v>1563</v>
      </c>
      <c r="F5" s="49">
        <v>4750</v>
      </c>
      <c r="G5" s="109"/>
      <c r="H5" s="325">
        <v>2250</v>
      </c>
      <c r="I5" s="577" t="s">
        <v>1572</v>
      </c>
      <c r="J5" s="578" t="s">
        <v>1572</v>
      </c>
    </row>
    <row r="6" spans="1:10" ht="21" customHeight="1">
      <c r="A6" s="103">
        <f>SUM(G17)</f>
        <v>0</v>
      </c>
      <c r="B6" s="104" t="s">
        <v>100</v>
      </c>
      <c r="C6" s="104">
        <f>SUM(F17)</f>
        <v>21550</v>
      </c>
      <c r="D6" s="205" t="s">
        <v>818</v>
      </c>
      <c r="E6" s="228" t="s">
        <v>1564</v>
      </c>
      <c r="F6" s="46">
        <v>3800</v>
      </c>
      <c r="G6" s="114"/>
      <c r="H6" s="326">
        <v>2500</v>
      </c>
      <c r="I6" s="579" t="s">
        <v>1572</v>
      </c>
      <c r="J6" s="580" t="s">
        <v>1572</v>
      </c>
    </row>
    <row r="7" spans="1:10" ht="21" customHeight="1">
      <c r="A7" s="103"/>
      <c r="B7" s="104"/>
      <c r="C7" s="104"/>
      <c r="D7" s="205" t="s">
        <v>819</v>
      </c>
      <c r="E7" s="228" t="s">
        <v>1565</v>
      </c>
      <c r="F7" s="46">
        <v>8500</v>
      </c>
      <c r="G7" s="114"/>
      <c r="H7" s="326">
        <v>3300</v>
      </c>
      <c r="I7" s="579" t="s">
        <v>1572</v>
      </c>
      <c r="J7" s="580" t="s">
        <v>1572</v>
      </c>
    </row>
    <row r="8" spans="1:10" ht="21" customHeight="1">
      <c r="A8" s="103"/>
      <c r="B8" s="104"/>
      <c r="C8" s="104"/>
      <c r="D8" s="205" t="s">
        <v>820</v>
      </c>
      <c r="E8" s="228" t="s">
        <v>1566</v>
      </c>
      <c r="F8" s="46">
        <v>4500</v>
      </c>
      <c r="G8" s="114"/>
      <c r="H8" s="326">
        <v>1800</v>
      </c>
      <c r="I8" s="579" t="s">
        <v>1572</v>
      </c>
      <c r="J8" s="580" t="s">
        <v>1572</v>
      </c>
    </row>
    <row r="9" spans="1:10" ht="21" customHeight="1">
      <c r="A9" s="103"/>
      <c r="B9" s="104"/>
      <c r="C9" s="104"/>
      <c r="D9" s="205"/>
      <c r="E9" s="228"/>
      <c r="F9" s="46"/>
      <c r="G9" s="114"/>
      <c r="H9" s="326"/>
      <c r="I9" s="581"/>
      <c r="J9" s="582"/>
    </row>
    <row r="10" spans="1:10" ht="21" customHeight="1">
      <c r="A10" s="103"/>
      <c r="B10" s="104"/>
      <c r="C10" s="104"/>
      <c r="D10" s="205"/>
      <c r="E10" s="82"/>
      <c r="F10" s="46"/>
      <c r="G10" s="114"/>
      <c r="H10" s="326"/>
      <c r="I10" s="581"/>
      <c r="J10" s="582"/>
    </row>
    <row r="11" spans="1:10" ht="21" customHeight="1">
      <c r="A11" s="103"/>
      <c r="B11" s="104"/>
      <c r="C11" s="104"/>
      <c r="D11" s="205"/>
      <c r="E11" s="82"/>
      <c r="F11" s="46"/>
      <c r="G11" s="114"/>
      <c r="H11" s="326"/>
      <c r="I11" s="581"/>
      <c r="J11" s="582"/>
    </row>
    <row r="12" spans="1:10" ht="21" customHeight="1">
      <c r="A12" s="103"/>
      <c r="B12" s="104"/>
      <c r="C12" s="104"/>
      <c r="D12" s="205"/>
      <c r="E12" s="82"/>
      <c r="F12" s="46"/>
      <c r="G12" s="114"/>
      <c r="H12" s="326"/>
      <c r="I12" s="581"/>
      <c r="J12" s="582"/>
    </row>
    <row r="13" spans="1:10" ht="21" customHeight="1">
      <c r="A13" s="103"/>
      <c r="B13" s="104"/>
      <c r="C13" s="104"/>
      <c r="D13" s="205"/>
      <c r="E13" s="82"/>
      <c r="F13" s="46"/>
      <c r="G13" s="114"/>
      <c r="H13" s="326"/>
      <c r="I13" s="581"/>
      <c r="J13" s="582"/>
    </row>
    <row r="14" spans="1:10" ht="21" customHeight="1">
      <c r="A14" s="103"/>
      <c r="B14" s="104"/>
      <c r="C14" s="104"/>
      <c r="D14" s="205"/>
      <c r="E14" s="82"/>
      <c r="F14" s="46"/>
      <c r="G14" s="114"/>
      <c r="H14" s="326"/>
      <c r="I14" s="581"/>
      <c r="J14" s="582"/>
    </row>
    <row r="15" spans="1:10" ht="21" customHeight="1">
      <c r="A15" s="103"/>
      <c r="B15" s="104"/>
      <c r="C15" s="104"/>
      <c r="D15" s="212"/>
      <c r="E15" s="82"/>
      <c r="F15" s="26"/>
      <c r="G15" s="101"/>
      <c r="H15" s="326"/>
      <c r="I15" s="581"/>
      <c r="J15" s="582"/>
    </row>
    <row r="16" spans="1:10" ht="21" customHeight="1">
      <c r="A16" s="103"/>
      <c r="B16" s="104"/>
      <c r="C16" s="104"/>
      <c r="D16" s="212"/>
      <c r="E16" s="82"/>
      <c r="F16" s="26"/>
      <c r="G16" s="101"/>
      <c r="H16" s="326"/>
      <c r="I16" s="583"/>
      <c r="J16" s="584"/>
    </row>
    <row r="17" spans="1:10" s="141" customFormat="1" ht="21" customHeight="1">
      <c r="A17" s="507"/>
      <c r="B17" s="508"/>
      <c r="C17" s="508"/>
      <c r="D17" s="213"/>
      <c r="E17" s="40" t="str">
        <f>CONCATENATE(FIXED(COUNTA(E5:E16),0,0),"　店")</f>
        <v>4　店</v>
      </c>
      <c r="F17" s="33">
        <f>SUM(F5:F16)</f>
        <v>21550</v>
      </c>
      <c r="G17" s="33">
        <f>SUM(G5:G16)</f>
        <v>0</v>
      </c>
      <c r="H17" s="143">
        <f>SUM(H5:H16)</f>
        <v>9850</v>
      </c>
      <c r="I17" s="555"/>
      <c r="J17" s="556"/>
    </row>
    <row r="18" spans="1:10" s="141" customFormat="1" ht="21" customHeight="1">
      <c r="A18" s="377"/>
      <c r="B18" s="378"/>
      <c r="C18" s="378"/>
      <c r="D18" s="379"/>
      <c r="E18" s="28"/>
      <c r="F18" s="29"/>
      <c r="G18" s="29"/>
      <c r="H18" s="327"/>
      <c r="I18" s="555"/>
      <c r="J18" s="556"/>
    </row>
    <row r="19" spans="1:10" ht="21" customHeight="1">
      <c r="A19" s="382" t="s">
        <v>1385</v>
      </c>
      <c r="B19" s="383"/>
      <c r="C19" s="383"/>
      <c r="D19" s="204" t="s">
        <v>549</v>
      </c>
      <c r="E19" s="227" t="s">
        <v>1099</v>
      </c>
      <c r="F19" s="49">
        <v>2000</v>
      </c>
      <c r="G19" s="109"/>
      <c r="H19" s="325">
        <v>1300</v>
      </c>
      <c r="I19" s="577" t="s">
        <v>1572</v>
      </c>
      <c r="J19" s="578" t="s">
        <v>1572</v>
      </c>
    </row>
    <row r="20" spans="1:10" ht="21" customHeight="1">
      <c r="A20" s="103">
        <f>SUM(G31)</f>
        <v>0</v>
      </c>
      <c r="B20" s="104" t="s">
        <v>100</v>
      </c>
      <c r="C20" s="104">
        <f>SUM(F31)</f>
        <v>14350</v>
      </c>
      <c r="D20" s="205" t="s">
        <v>550</v>
      </c>
      <c r="E20" s="228" t="s">
        <v>1100</v>
      </c>
      <c r="F20" s="46">
        <v>3400</v>
      </c>
      <c r="G20" s="114"/>
      <c r="H20" s="326">
        <v>2100</v>
      </c>
      <c r="I20" s="579" t="s">
        <v>1572</v>
      </c>
      <c r="J20" s="580" t="s">
        <v>1572</v>
      </c>
    </row>
    <row r="21" spans="1:10" ht="21" customHeight="1">
      <c r="A21" s="103"/>
      <c r="B21" s="104"/>
      <c r="C21" s="104"/>
      <c r="D21" s="205" t="s">
        <v>551</v>
      </c>
      <c r="E21" s="228" t="s">
        <v>1101</v>
      </c>
      <c r="F21" s="46">
        <v>2700</v>
      </c>
      <c r="G21" s="114"/>
      <c r="H21" s="326">
        <v>1650</v>
      </c>
      <c r="I21" s="579" t="s">
        <v>1572</v>
      </c>
      <c r="J21" s="580" t="s">
        <v>1572</v>
      </c>
    </row>
    <row r="22" spans="1:10" ht="21" customHeight="1">
      <c r="A22" s="103"/>
      <c r="B22" s="104"/>
      <c r="C22" s="104"/>
      <c r="D22" s="205" t="s">
        <v>552</v>
      </c>
      <c r="E22" s="228" t="s">
        <v>1102</v>
      </c>
      <c r="F22" s="46">
        <v>2250</v>
      </c>
      <c r="G22" s="114"/>
      <c r="H22" s="326">
        <v>1450</v>
      </c>
      <c r="I22" s="579" t="s">
        <v>1572</v>
      </c>
      <c r="J22" s="580" t="s">
        <v>1572</v>
      </c>
    </row>
    <row r="23" spans="1:10" ht="21" customHeight="1">
      <c r="A23" s="103"/>
      <c r="B23" s="104"/>
      <c r="C23" s="104"/>
      <c r="D23" s="205" t="s">
        <v>553</v>
      </c>
      <c r="E23" s="228" t="s">
        <v>1103</v>
      </c>
      <c r="F23" s="46">
        <v>4000</v>
      </c>
      <c r="G23" s="114"/>
      <c r="H23" s="326">
        <v>2500</v>
      </c>
      <c r="I23" s="579" t="s">
        <v>1572</v>
      </c>
      <c r="J23" s="580" t="s">
        <v>1572</v>
      </c>
    </row>
    <row r="24" spans="1:10" ht="21" customHeight="1">
      <c r="A24" s="103"/>
      <c r="B24" s="104"/>
      <c r="C24" s="104"/>
      <c r="D24" s="205"/>
      <c r="E24" s="82"/>
      <c r="F24" s="46"/>
      <c r="G24" s="114"/>
      <c r="H24" s="326"/>
      <c r="I24" s="581"/>
      <c r="J24" s="582"/>
    </row>
    <row r="25" spans="1:10" ht="21" customHeight="1">
      <c r="A25" s="103"/>
      <c r="B25" s="104"/>
      <c r="C25" s="104"/>
      <c r="D25" s="205"/>
      <c r="E25" s="82"/>
      <c r="F25" s="46"/>
      <c r="G25" s="114"/>
      <c r="H25" s="326"/>
      <c r="I25" s="581"/>
      <c r="J25" s="582"/>
    </row>
    <row r="26" spans="1:10" ht="21" customHeight="1">
      <c r="A26" s="103"/>
      <c r="B26" s="104"/>
      <c r="C26" s="104"/>
      <c r="D26" s="205"/>
      <c r="E26" s="82"/>
      <c r="F26" s="46"/>
      <c r="G26" s="114"/>
      <c r="H26" s="326"/>
      <c r="I26" s="581"/>
      <c r="J26" s="582"/>
    </row>
    <row r="27" spans="1:10" ht="21" customHeight="1">
      <c r="A27" s="103"/>
      <c r="B27" s="104"/>
      <c r="C27" s="104"/>
      <c r="D27" s="205"/>
      <c r="E27" s="82"/>
      <c r="F27" s="46"/>
      <c r="G27" s="114"/>
      <c r="H27" s="326"/>
      <c r="I27" s="581"/>
      <c r="J27" s="582"/>
    </row>
    <row r="28" spans="1:10" ht="21" customHeight="1">
      <c r="A28" s="103"/>
      <c r="B28" s="104"/>
      <c r="C28" s="104"/>
      <c r="D28" s="205"/>
      <c r="E28" s="82"/>
      <c r="F28" s="46"/>
      <c r="G28" s="114"/>
      <c r="H28" s="326"/>
      <c r="I28" s="581"/>
      <c r="J28" s="582"/>
    </row>
    <row r="29" spans="1:10" ht="21" customHeight="1">
      <c r="A29" s="103"/>
      <c r="B29" s="104"/>
      <c r="C29" s="104"/>
      <c r="D29" s="212"/>
      <c r="E29" s="82"/>
      <c r="F29" s="26"/>
      <c r="G29" s="101"/>
      <c r="H29" s="326"/>
      <c r="I29" s="581"/>
      <c r="J29" s="582"/>
    </row>
    <row r="30" spans="1:10" ht="21" customHeight="1">
      <c r="A30" s="103"/>
      <c r="B30" s="104"/>
      <c r="C30" s="104"/>
      <c r="D30" s="212"/>
      <c r="E30" s="25"/>
      <c r="F30" s="26"/>
      <c r="G30" s="101"/>
      <c r="H30" s="326"/>
      <c r="I30" s="583"/>
      <c r="J30" s="584"/>
    </row>
    <row r="31" spans="1:10" s="141" customFormat="1" ht="21" customHeight="1">
      <c r="A31" s="507"/>
      <c r="B31" s="508"/>
      <c r="C31" s="508"/>
      <c r="D31" s="213"/>
      <c r="E31" s="40" t="str">
        <f>CONCATENATE(FIXED(COUNTA(E19:E30),0,0),"　店")</f>
        <v>5　店</v>
      </c>
      <c r="F31" s="33">
        <f>SUM(F19:F30)</f>
        <v>14350</v>
      </c>
      <c r="G31" s="33">
        <f>SUM(G19:G30)</f>
        <v>0</v>
      </c>
      <c r="H31" s="143">
        <f>SUM(H19:H30)</f>
        <v>9000</v>
      </c>
      <c r="I31" s="555"/>
      <c r="J31" s="556"/>
    </row>
    <row r="32" spans="1:10" s="141" customFormat="1" ht="21" customHeight="1">
      <c r="A32" s="377"/>
      <c r="B32" s="378"/>
      <c r="C32" s="378"/>
      <c r="D32" s="379"/>
      <c r="E32" s="28"/>
      <c r="F32" s="29"/>
      <c r="G32" s="29"/>
      <c r="H32" s="327"/>
      <c r="I32" s="555"/>
      <c r="J32" s="556"/>
    </row>
    <row r="33" spans="1:10" ht="21" customHeight="1">
      <c r="A33" s="360" t="s">
        <v>52</v>
      </c>
      <c r="B33" s="78"/>
      <c r="C33" s="78"/>
      <c r="D33" s="204" t="s">
        <v>560</v>
      </c>
      <c r="E33" s="81" t="s">
        <v>1104</v>
      </c>
      <c r="F33" s="49">
        <v>10300</v>
      </c>
      <c r="G33" s="109"/>
      <c r="H33" s="325">
        <v>5050</v>
      </c>
      <c r="I33" s="577" t="s">
        <v>1572</v>
      </c>
      <c r="J33" s="578" t="s">
        <v>1572</v>
      </c>
    </row>
    <row r="34" spans="1:10" ht="21" customHeight="1">
      <c r="A34" s="103">
        <f>SUM(G48)</f>
        <v>0</v>
      </c>
      <c r="B34" s="104" t="s">
        <v>100</v>
      </c>
      <c r="C34" s="104">
        <f>SUM(F48)</f>
        <v>33850</v>
      </c>
      <c r="D34" s="205" t="s">
        <v>561</v>
      </c>
      <c r="E34" s="82" t="s">
        <v>1105</v>
      </c>
      <c r="F34" s="46">
        <v>3000</v>
      </c>
      <c r="G34" s="114"/>
      <c r="H34" s="326">
        <v>1650</v>
      </c>
      <c r="I34" s="579" t="s">
        <v>1572</v>
      </c>
      <c r="J34" s="580" t="s">
        <v>1572</v>
      </c>
    </row>
    <row r="35" spans="1:10" ht="21" customHeight="1">
      <c r="A35" s="103"/>
      <c r="B35" s="104"/>
      <c r="C35" s="104"/>
      <c r="D35" s="205" t="s">
        <v>562</v>
      </c>
      <c r="E35" s="82" t="s">
        <v>1106</v>
      </c>
      <c r="F35" s="46">
        <v>2400</v>
      </c>
      <c r="G35" s="114"/>
      <c r="H35" s="326">
        <v>1350</v>
      </c>
      <c r="I35" s="579" t="s">
        <v>1572</v>
      </c>
      <c r="J35" s="580" t="s">
        <v>1572</v>
      </c>
    </row>
    <row r="36" spans="1:10" ht="21" customHeight="1">
      <c r="A36" s="103"/>
      <c r="B36" s="104"/>
      <c r="C36" s="104"/>
      <c r="D36" s="205" t="s">
        <v>563</v>
      </c>
      <c r="E36" s="82" t="s">
        <v>1107</v>
      </c>
      <c r="F36" s="46">
        <v>7800</v>
      </c>
      <c r="G36" s="114"/>
      <c r="H36" s="326">
        <v>4200</v>
      </c>
      <c r="I36" s="579" t="s">
        <v>1572</v>
      </c>
      <c r="J36" s="580" t="s">
        <v>1572</v>
      </c>
    </row>
    <row r="37" spans="1:10" ht="21" customHeight="1">
      <c r="A37" s="103"/>
      <c r="B37" s="104"/>
      <c r="C37" s="104"/>
      <c r="D37" s="205" t="s">
        <v>564</v>
      </c>
      <c r="E37" s="82" t="s">
        <v>1108</v>
      </c>
      <c r="F37" s="46">
        <v>2800</v>
      </c>
      <c r="G37" s="114"/>
      <c r="H37" s="326">
        <v>1700</v>
      </c>
      <c r="I37" s="579" t="s">
        <v>1572</v>
      </c>
      <c r="J37" s="580" t="s">
        <v>1572</v>
      </c>
    </row>
    <row r="38" spans="1:10" ht="21" customHeight="1">
      <c r="A38" s="103"/>
      <c r="B38" s="104"/>
      <c r="C38" s="104"/>
      <c r="D38" s="205" t="s">
        <v>565</v>
      </c>
      <c r="E38" s="82" t="s">
        <v>1109</v>
      </c>
      <c r="F38" s="46">
        <v>3250</v>
      </c>
      <c r="G38" s="114"/>
      <c r="H38" s="326">
        <v>1800</v>
      </c>
      <c r="I38" s="579" t="s">
        <v>1572</v>
      </c>
      <c r="J38" s="580" t="s">
        <v>1572</v>
      </c>
    </row>
    <row r="39" spans="1:10" ht="21" customHeight="1">
      <c r="A39" s="103"/>
      <c r="B39" s="104"/>
      <c r="C39" s="104"/>
      <c r="D39" s="205" t="s">
        <v>821</v>
      </c>
      <c r="E39" s="82" t="s">
        <v>1110</v>
      </c>
      <c r="F39" s="26">
        <v>4300</v>
      </c>
      <c r="G39" s="101"/>
      <c r="H39" s="326">
        <v>2150</v>
      </c>
      <c r="I39" s="579" t="s">
        <v>1572</v>
      </c>
      <c r="J39" s="580" t="s">
        <v>1572</v>
      </c>
    </row>
    <row r="40" spans="1:10" ht="21" customHeight="1">
      <c r="A40" s="43"/>
      <c r="B40" s="322"/>
      <c r="C40" s="322"/>
      <c r="D40" s="205"/>
      <c r="E40" s="82"/>
      <c r="F40" s="26"/>
      <c r="G40" s="101"/>
      <c r="H40" s="326"/>
      <c r="I40" s="581"/>
      <c r="J40" s="582"/>
    </row>
    <row r="41" spans="1:10" ht="21" customHeight="1">
      <c r="A41" s="43"/>
      <c r="B41" s="322"/>
      <c r="C41" s="322"/>
      <c r="D41" s="214"/>
      <c r="E41" s="25"/>
      <c r="F41" s="26"/>
      <c r="G41" s="101"/>
      <c r="H41" s="326"/>
      <c r="I41" s="581"/>
      <c r="J41" s="582"/>
    </row>
    <row r="42" spans="1:10" ht="21" customHeight="1">
      <c r="A42" s="43"/>
      <c r="B42" s="322"/>
      <c r="C42" s="322"/>
      <c r="D42" s="214"/>
      <c r="E42" s="25"/>
      <c r="F42" s="26"/>
      <c r="G42" s="101"/>
      <c r="H42" s="326"/>
      <c r="I42" s="581"/>
      <c r="J42" s="582"/>
    </row>
    <row r="43" spans="1:10" ht="21" customHeight="1">
      <c r="A43" s="43"/>
      <c r="B43" s="322"/>
      <c r="C43" s="322"/>
      <c r="D43" s="214"/>
      <c r="E43" s="25"/>
      <c r="F43" s="26"/>
      <c r="G43" s="101"/>
      <c r="H43" s="326"/>
      <c r="I43" s="581"/>
      <c r="J43" s="582"/>
    </row>
    <row r="44" spans="1:10" ht="21" customHeight="1">
      <c r="A44" s="43"/>
      <c r="B44" s="322"/>
      <c r="C44" s="322"/>
      <c r="D44" s="214"/>
      <c r="E44" s="25"/>
      <c r="F44" s="26"/>
      <c r="G44" s="101"/>
      <c r="H44" s="326"/>
      <c r="I44" s="581"/>
      <c r="J44" s="582"/>
    </row>
    <row r="45" spans="1:10" ht="21" customHeight="1">
      <c r="A45" s="43"/>
      <c r="B45" s="322"/>
      <c r="C45" s="322"/>
      <c r="D45" s="214"/>
      <c r="E45" s="25"/>
      <c r="F45" s="26"/>
      <c r="G45" s="101"/>
      <c r="H45" s="326"/>
      <c r="I45" s="581"/>
      <c r="J45" s="582"/>
    </row>
    <row r="46" spans="1:10" ht="21" customHeight="1">
      <c r="A46" s="505"/>
      <c r="B46" s="506"/>
      <c r="C46" s="506"/>
      <c r="D46" s="215"/>
      <c r="E46" s="28"/>
      <c r="F46" s="29"/>
      <c r="G46" s="140"/>
      <c r="H46" s="327"/>
      <c r="I46" s="581"/>
      <c r="J46" s="582"/>
    </row>
    <row r="47" spans="1:10" ht="21" customHeight="1">
      <c r="A47" s="505"/>
      <c r="B47" s="506"/>
      <c r="C47" s="506"/>
      <c r="D47" s="215"/>
      <c r="E47" s="28"/>
      <c r="F47" s="29"/>
      <c r="G47" s="140"/>
      <c r="H47" s="328"/>
      <c r="I47" s="583"/>
      <c r="J47" s="584"/>
    </row>
    <row r="48" spans="1:10" s="141" customFormat="1" ht="21" customHeight="1">
      <c r="A48" s="32"/>
      <c r="B48" s="77"/>
      <c r="C48" s="77"/>
      <c r="D48" s="213"/>
      <c r="E48" s="40" t="str">
        <f>CONCATENATE(FIXED(COUNTA(E33:E43),0,0),"　店")</f>
        <v>7　店</v>
      </c>
      <c r="F48" s="33">
        <f>SUM(F33:F47)</f>
        <v>33850</v>
      </c>
      <c r="G48" s="33">
        <f>SUM(G33:G47)</f>
        <v>0</v>
      </c>
      <c r="H48" s="34">
        <f>SUM(H33:H47)</f>
        <v>17900</v>
      </c>
      <c r="I48" s="555"/>
      <c r="J48" s="556"/>
    </row>
    <row r="49" spans="1:10" s="14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19" customFormat="1" ht="13.5" customHeight="1">
      <c r="A59" s="38"/>
      <c r="B59" s="38"/>
      <c r="C59" s="38"/>
      <c r="D59" s="237"/>
      <c r="E59" s="36"/>
      <c r="F59" s="37"/>
      <c r="G59" s="37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D39:D40 H3 D33:F3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L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08" customWidth="1"/>
    <col min="5" max="5" width="20.625" style="21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SUM(A6,A29)</f>
        <v>0</v>
      </c>
    </row>
    <row r="3" spans="1:8" s="22" customFormat="1" ht="24" customHeight="1">
      <c r="A3" s="19"/>
      <c r="B3" s="19"/>
      <c r="C3" s="19"/>
      <c r="D3" s="208"/>
      <c r="E3" s="690"/>
      <c r="F3" s="69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382" t="s">
        <v>53</v>
      </c>
      <c r="B5" s="498"/>
      <c r="C5" s="498"/>
      <c r="D5" s="211" t="s">
        <v>566</v>
      </c>
      <c r="E5" s="81" t="s">
        <v>948</v>
      </c>
      <c r="F5" s="64">
        <v>3550</v>
      </c>
      <c r="G5" s="109"/>
      <c r="H5" s="325">
        <v>1300</v>
      </c>
      <c r="I5" s="577" t="s">
        <v>1572</v>
      </c>
      <c r="J5" s="578" t="s">
        <v>1572</v>
      </c>
    </row>
    <row r="6" spans="1:10" ht="21" customHeight="1">
      <c r="A6" s="103">
        <f>SUM(G26)</f>
        <v>0</v>
      </c>
      <c r="B6" s="104" t="s">
        <v>100</v>
      </c>
      <c r="C6" s="104">
        <f>SUM(F26)</f>
        <v>42350</v>
      </c>
      <c r="D6" s="205" t="s">
        <v>567</v>
      </c>
      <c r="E6" s="82" t="s">
        <v>949</v>
      </c>
      <c r="F6" s="53">
        <v>3800</v>
      </c>
      <c r="G6" s="114"/>
      <c r="H6" s="326">
        <v>1800</v>
      </c>
      <c r="I6" s="579" t="s">
        <v>1572</v>
      </c>
      <c r="J6" s="580" t="s">
        <v>1572</v>
      </c>
    </row>
    <row r="7" spans="1:10" ht="21" customHeight="1">
      <c r="A7" s="103"/>
      <c r="B7" s="104"/>
      <c r="C7" s="104"/>
      <c r="D7" s="205" t="s">
        <v>568</v>
      </c>
      <c r="E7" s="82" t="s">
        <v>1090</v>
      </c>
      <c r="F7" s="53">
        <v>4400</v>
      </c>
      <c r="G7" s="114"/>
      <c r="H7" s="326">
        <v>2450</v>
      </c>
      <c r="I7" s="579" t="s">
        <v>1572</v>
      </c>
      <c r="J7" s="580" t="s">
        <v>1572</v>
      </c>
    </row>
    <row r="8" spans="1:10" ht="21" customHeight="1">
      <c r="A8" s="103"/>
      <c r="B8" s="104"/>
      <c r="C8" s="104"/>
      <c r="D8" s="205" t="s">
        <v>569</v>
      </c>
      <c r="E8" s="82" t="s">
        <v>1091</v>
      </c>
      <c r="F8" s="53">
        <v>2650</v>
      </c>
      <c r="G8" s="114"/>
      <c r="H8" s="326">
        <v>1550</v>
      </c>
      <c r="I8" s="579" t="s">
        <v>1572</v>
      </c>
      <c r="J8" s="580" t="s">
        <v>1572</v>
      </c>
    </row>
    <row r="9" spans="1:10" ht="21" customHeight="1">
      <c r="A9" s="43"/>
      <c r="B9" s="322"/>
      <c r="C9" s="322"/>
      <c r="D9" s="205" t="s">
        <v>570</v>
      </c>
      <c r="E9" s="82" t="s">
        <v>1092</v>
      </c>
      <c r="F9" s="53">
        <v>2950</v>
      </c>
      <c r="G9" s="114"/>
      <c r="H9" s="326">
        <v>1250</v>
      </c>
      <c r="I9" s="579" t="s">
        <v>1572</v>
      </c>
      <c r="J9" s="580" t="s">
        <v>1572</v>
      </c>
    </row>
    <row r="10" spans="1:10" ht="21" customHeight="1">
      <c r="A10" s="43"/>
      <c r="B10" s="322"/>
      <c r="C10" s="322"/>
      <c r="D10" s="205" t="s">
        <v>571</v>
      </c>
      <c r="E10" s="82" t="s">
        <v>1409</v>
      </c>
      <c r="F10" s="53">
        <v>3850</v>
      </c>
      <c r="G10" s="114"/>
      <c r="H10" s="326">
        <v>1800</v>
      </c>
      <c r="I10" s="579" t="s">
        <v>1572</v>
      </c>
      <c r="J10" s="580" t="s">
        <v>1572</v>
      </c>
    </row>
    <row r="11" spans="1:10" ht="21" customHeight="1">
      <c r="A11" s="43"/>
      <c r="B11" s="322"/>
      <c r="C11" s="322"/>
      <c r="D11" s="205" t="s">
        <v>572</v>
      </c>
      <c r="E11" s="82" t="s">
        <v>1410</v>
      </c>
      <c r="F11" s="53">
        <v>3750</v>
      </c>
      <c r="G11" s="114"/>
      <c r="H11" s="326">
        <v>1650</v>
      </c>
      <c r="I11" s="579" t="s">
        <v>1572</v>
      </c>
      <c r="J11" s="580" t="s">
        <v>1572</v>
      </c>
    </row>
    <row r="12" spans="1:10" ht="21" customHeight="1">
      <c r="A12" s="43"/>
      <c r="B12" s="322"/>
      <c r="C12" s="322"/>
      <c r="D12" s="205" t="s">
        <v>573</v>
      </c>
      <c r="E12" s="82" t="s">
        <v>1411</v>
      </c>
      <c r="F12" s="53">
        <v>3750</v>
      </c>
      <c r="G12" s="114"/>
      <c r="H12" s="326">
        <v>1800</v>
      </c>
      <c r="I12" s="579" t="s">
        <v>1572</v>
      </c>
      <c r="J12" s="580" t="s">
        <v>1572</v>
      </c>
    </row>
    <row r="13" spans="1:10" ht="21" customHeight="1">
      <c r="A13" s="43"/>
      <c r="B13" s="322"/>
      <c r="C13" s="322"/>
      <c r="D13" s="205" t="s">
        <v>574</v>
      </c>
      <c r="E13" s="82" t="s">
        <v>1499</v>
      </c>
      <c r="F13" s="53">
        <v>2900</v>
      </c>
      <c r="G13" s="114"/>
      <c r="H13" s="326">
        <v>1450</v>
      </c>
      <c r="I13" s="579" t="s">
        <v>1572</v>
      </c>
      <c r="J13" s="580" t="s">
        <v>1572</v>
      </c>
    </row>
    <row r="14" spans="1:10" ht="21" customHeight="1">
      <c r="A14" s="103"/>
      <c r="B14" s="104"/>
      <c r="C14" s="104"/>
      <c r="D14" s="205" t="s">
        <v>575</v>
      </c>
      <c r="E14" s="82" t="s">
        <v>1498</v>
      </c>
      <c r="F14" s="53">
        <v>2500</v>
      </c>
      <c r="G14" s="114"/>
      <c r="H14" s="326">
        <v>1250</v>
      </c>
      <c r="I14" s="579" t="s">
        <v>1572</v>
      </c>
      <c r="J14" s="580" t="s">
        <v>1572</v>
      </c>
    </row>
    <row r="15" spans="1:10" ht="21" customHeight="1">
      <c r="A15" s="43"/>
      <c r="B15" s="322"/>
      <c r="C15" s="322"/>
      <c r="D15" s="205" t="s">
        <v>576</v>
      </c>
      <c r="E15" s="82" t="s">
        <v>1412</v>
      </c>
      <c r="F15" s="53">
        <v>8250</v>
      </c>
      <c r="G15" s="114"/>
      <c r="H15" s="326">
        <v>4850</v>
      </c>
      <c r="I15" s="579" t="s">
        <v>1572</v>
      </c>
      <c r="J15" s="580" t="s">
        <v>1572</v>
      </c>
    </row>
    <row r="16" spans="1:10" ht="21" customHeight="1">
      <c r="A16" s="43"/>
      <c r="B16" s="322"/>
      <c r="C16" s="322"/>
      <c r="D16" s="205"/>
      <c r="E16" s="82"/>
      <c r="F16" s="46"/>
      <c r="G16" s="114"/>
      <c r="H16" s="326"/>
      <c r="I16" s="581"/>
      <c r="J16" s="582"/>
    </row>
    <row r="17" spans="1:10" ht="21" customHeight="1">
      <c r="A17" s="43"/>
      <c r="B17" s="322"/>
      <c r="C17" s="322"/>
      <c r="D17" s="205"/>
      <c r="E17" s="82"/>
      <c r="F17" s="46"/>
      <c r="G17" s="114"/>
      <c r="H17" s="326"/>
      <c r="I17" s="581"/>
      <c r="J17" s="582"/>
    </row>
    <row r="18" spans="1:10" ht="21" customHeight="1">
      <c r="A18" s="43"/>
      <c r="B18" s="322"/>
      <c r="C18" s="322"/>
      <c r="D18" s="205"/>
      <c r="E18" s="82"/>
      <c r="F18" s="46"/>
      <c r="G18" s="114"/>
      <c r="H18" s="326"/>
      <c r="I18" s="581"/>
      <c r="J18" s="582"/>
    </row>
    <row r="19" spans="1:10" ht="21" customHeight="1">
      <c r="A19" s="43"/>
      <c r="B19" s="322"/>
      <c r="C19" s="322"/>
      <c r="D19" s="205"/>
      <c r="E19" s="82"/>
      <c r="F19" s="46"/>
      <c r="G19" s="114"/>
      <c r="H19" s="326"/>
      <c r="I19" s="581"/>
      <c r="J19" s="582"/>
    </row>
    <row r="20" spans="1:10" ht="21" customHeight="1">
      <c r="A20" s="43"/>
      <c r="B20" s="322"/>
      <c r="C20" s="322"/>
      <c r="D20" s="205"/>
      <c r="E20" s="82"/>
      <c r="F20" s="46"/>
      <c r="G20" s="114"/>
      <c r="H20" s="326"/>
      <c r="I20" s="581"/>
      <c r="J20" s="582"/>
    </row>
    <row r="21" spans="1:10" ht="21" customHeight="1">
      <c r="A21" s="43"/>
      <c r="B21" s="322"/>
      <c r="C21" s="322"/>
      <c r="D21" s="205"/>
      <c r="E21" s="82"/>
      <c r="F21" s="46"/>
      <c r="G21" s="114"/>
      <c r="H21" s="326"/>
      <c r="I21" s="581"/>
      <c r="J21" s="582"/>
    </row>
    <row r="22" spans="1:10" ht="21" customHeight="1">
      <c r="A22" s="43"/>
      <c r="B22" s="322"/>
      <c r="C22" s="322"/>
      <c r="D22" s="205"/>
      <c r="E22" s="82"/>
      <c r="F22" s="46"/>
      <c r="G22" s="114"/>
      <c r="H22" s="326"/>
      <c r="I22" s="581"/>
      <c r="J22" s="582"/>
    </row>
    <row r="23" spans="1:10" ht="21" customHeight="1">
      <c r="A23" s="43"/>
      <c r="B23" s="322"/>
      <c r="C23" s="322"/>
      <c r="D23" s="205"/>
      <c r="E23" s="82"/>
      <c r="F23" s="46"/>
      <c r="G23" s="114"/>
      <c r="H23" s="326"/>
      <c r="I23" s="581"/>
      <c r="J23" s="582"/>
    </row>
    <row r="24" spans="1:10" ht="21" customHeight="1">
      <c r="A24" s="43"/>
      <c r="B24" s="322"/>
      <c r="C24" s="322"/>
      <c r="D24" s="210"/>
      <c r="E24" s="82"/>
      <c r="F24" s="145"/>
      <c r="G24" s="384"/>
      <c r="H24" s="326"/>
      <c r="I24" s="581"/>
      <c r="J24" s="582"/>
    </row>
    <row r="25" spans="1:10" ht="21" customHeight="1">
      <c r="A25" s="43"/>
      <c r="B25" s="322"/>
      <c r="C25" s="322"/>
      <c r="D25" s="210"/>
      <c r="E25" s="82"/>
      <c r="F25" s="26"/>
      <c r="G25" s="101"/>
      <c r="H25" s="326"/>
      <c r="I25" s="583"/>
      <c r="J25" s="584"/>
    </row>
    <row r="26" spans="1:12" s="141" customFormat="1" ht="21" customHeight="1">
      <c r="A26" s="507"/>
      <c r="B26" s="508"/>
      <c r="C26" s="508"/>
      <c r="D26" s="207"/>
      <c r="E26" s="226" t="str">
        <f>CONCATENATE(FIXED(COUNTA(E5:E25),0,0),"　店")</f>
        <v>11　店</v>
      </c>
      <c r="F26" s="33">
        <f>SUM(F5:F25)</f>
        <v>42350</v>
      </c>
      <c r="G26" s="33">
        <f>SUM(G5:G25)</f>
        <v>0</v>
      </c>
      <c r="H26" s="143">
        <f>SUM(H5:H25)</f>
        <v>21150</v>
      </c>
      <c r="I26" s="555"/>
      <c r="J26" s="556"/>
      <c r="L26" s="18"/>
    </row>
    <row r="27" spans="1:12" s="141" customFormat="1" ht="21" customHeight="1">
      <c r="A27" s="505"/>
      <c r="B27" s="506"/>
      <c r="C27" s="506"/>
      <c r="D27" s="206"/>
      <c r="E27" s="83"/>
      <c r="F27" s="29"/>
      <c r="G27" s="29"/>
      <c r="H27" s="327"/>
      <c r="I27" s="555"/>
      <c r="J27" s="556"/>
      <c r="L27" s="18"/>
    </row>
    <row r="28" spans="1:10" ht="21" customHeight="1">
      <c r="A28" s="382" t="s">
        <v>54</v>
      </c>
      <c r="B28" s="383"/>
      <c r="C28" s="383"/>
      <c r="D28" s="204" t="s">
        <v>577</v>
      </c>
      <c r="E28" s="81" t="s">
        <v>1495</v>
      </c>
      <c r="F28" s="64">
        <v>3900</v>
      </c>
      <c r="G28" s="385"/>
      <c r="H28" s="325">
        <v>2000</v>
      </c>
      <c r="I28" s="577" t="s">
        <v>1572</v>
      </c>
      <c r="J28" s="578" t="s">
        <v>1572</v>
      </c>
    </row>
    <row r="29" spans="1:10" ht="21" customHeight="1">
      <c r="A29" s="103">
        <f>SUM(G48)</f>
        <v>0</v>
      </c>
      <c r="B29" s="104" t="s">
        <v>100</v>
      </c>
      <c r="C29" s="104">
        <f>SUM(F48)</f>
        <v>34550</v>
      </c>
      <c r="D29" s="205" t="s">
        <v>578</v>
      </c>
      <c r="E29" s="82" t="s">
        <v>1496</v>
      </c>
      <c r="F29" s="53">
        <v>9150</v>
      </c>
      <c r="G29" s="157"/>
      <c r="H29" s="326">
        <v>5250</v>
      </c>
      <c r="I29" s="579" t="s">
        <v>1572</v>
      </c>
      <c r="J29" s="580" t="s">
        <v>1572</v>
      </c>
    </row>
    <row r="30" spans="1:10" ht="21" customHeight="1">
      <c r="A30" s="43"/>
      <c r="B30" s="322"/>
      <c r="C30" s="322"/>
      <c r="D30" s="205" t="s">
        <v>579</v>
      </c>
      <c r="E30" s="82" t="s">
        <v>1497</v>
      </c>
      <c r="F30" s="53">
        <v>3650</v>
      </c>
      <c r="G30" s="157"/>
      <c r="H30" s="326">
        <v>2050</v>
      </c>
      <c r="I30" s="579" t="s">
        <v>1572</v>
      </c>
      <c r="J30" s="580" t="s">
        <v>1572</v>
      </c>
    </row>
    <row r="31" spans="1:10" ht="21" customHeight="1">
      <c r="A31" s="43"/>
      <c r="B31" s="322"/>
      <c r="C31" s="322"/>
      <c r="D31" s="205" t="s">
        <v>580</v>
      </c>
      <c r="E31" s="82" t="s">
        <v>1093</v>
      </c>
      <c r="F31" s="53">
        <v>2650</v>
      </c>
      <c r="G31" s="157"/>
      <c r="H31" s="326">
        <v>1500</v>
      </c>
      <c r="I31" s="579" t="s">
        <v>1572</v>
      </c>
      <c r="J31" s="580" t="s">
        <v>1572</v>
      </c>
    </row>
    <row r="32" spans="1:10" ht="21" customHeight="1">
      <c r="A32" s="43"/>
      <c r="B32" s="322"/>
      <c r="C32" s="322"/>
      <c r="D32" s="205" t="s">
        <v>581</v>
      </c>
      <c r="E32" s="82" t="s">
        <v>1094</v>
      </c>
      <c r="F32" s="53">
        <v>4100</v>
      </c>
      <c r="G32" s="157"/>
      <c r="H32" s="326">
        <v>2250</v>
      </c>
      <c r="I32" s="579" t="s">
        <v>1572</v>
      </c>
      <c r="J32" s="580" t="s">
        <v>1572</v>
      </c>
    </row>
    <row r="33" spans="1:10" ht="21" customHeight="1">
      <c r="A33" s="43"/>
      <c r="B33" s="322"/>
      <c r="C33" s="322"/>
      <c r="D33" s="205" t="s">
        <v>582</v>
      </c>
      <c r="E33" s="82" t="s">
        <v>1095</v>
      </c>
      <c r="F33" s="53">
        <v>2850</v>
      </c>
      <c r="G33" s="157"/>
      <c r="H33" s="326">
        <v>1700</v>
      </c>
      <c r="I33" s="579" t="s">
        <v>1572</v>
      </c>
      <c r="J33" s="580" t="s">
        <v>1572</v>
      </c>
    </row>
    <row r="34" spans="1:10" ht="21" customHeight="1">
      <c r="A34" s="43"/>
      <c r="B34" s="322"/>
      <c r="C34" s="322"/>
      <c r="D34" s="205" t="s">
        <v>583</v>
      </c>
      <c r="E34" s="82" t="s">
        <v>1096</v>
      </c>
      <c r="F34" s="53">
        <v>2450</v>
      </c>
      <c r="G34" s="157"/>
      <c r="H34" s="326">
        <v>1500</v>
      </c>
      <c r="I34" s="579" t="s">
        <v>1572</v>
      </c>
      <c r="J34" s="580" t="s">
        <v>1572</v>
      </c>
    </row>
    <row r="35" spans="1:10" ht="21" customHeight="1">
      <c r="A35" s="43"/>
      <c r="B35" s="322"/>
      <c r="C35" s="322"/>
      <c r="D35" s="205" t="s">
        <v>584</v>
      </c>
      <c r="E35" s="82" t="s">
        <v>1097</v>
      </c>
      <c r="F35" s="53">
        <v>3000</v>
      </c>
      <c r="G35" s="157"/>
      <c r="H35" s="326">
        <v>1550</v>
      </c>
      <c r="I35" s="579" t="s">
        <v>1572</v>
      </c>
      <c r="J35" s="580" t="s">
        <v>1572</v>
      </c>
    </row>
    <row r="36" spans="1:10" ht="21" customHeight="1">
      <c r="A36" s="43"/>
      <c r="B36" s="322"/>
      <c r="C36" s="322"/>
      <c r="D36" s="205" t="s">
        <v>585</v>
      </c>
      <c r="E36" s="82" t="s">
        <v>1098</v>
      </c>
      <c r="F36" s="53">
        <v>2800</v>
      </c>
      <c r="G36" s="157"/>
      <c r="H36" s="326">
        <v>1850</v>
      </c>
      <c r="I36" s="579" t="s">
        <v>1572</v>
      </c>
      <c r="J36" s="580" t="s">
        <v>1572</v>
      </c>
    </row>
    <row r="37" spans="1:10" ht="21" customHeight="1">
      <c r="A37" s="43"/>
      <c r="B37" s="322"/>
      <c r="C37" s="322"/>
      <c r="D37" s="205"/>
      <c r="E37" s="82"/>
      <c r="F37" s="53"/>
      <c r="G37" s="157"/>
      <c r="H37" s="326"/>
      <c r="I37" s="581"/>
      <c r="J37" s="582"/>
    </row>
    <row r="38" spans="1:10" ht="21" customHeight="1">
      <c r="A38" s="43"/>
      <c r="B38" s="322"/>
      <c r="C38" s="322"/>
      <c r="D38" s="205"/>
      <c r="E38" s="82"/>
      <c r="F38" s="53"/>
      <c r="G38" s="157"/>
      <c r="H38" s="326"/>
      <c r="I38" s="581"/>
      <c r="J38" s="582"/>
    </row>
    <row r="39" spans="1:10" ht="21" customHeight="1">
      <c r="A39" s="43"/>
      <c r="B39" s="322"/>
      <c r="C39" s="322"/>
      <c r="D39" s="205"/>
      <c r="E39" s="82"/>
      <c r="F39" s="53"/>
      <c r="G39" s="157"/>
      <c r="H39" s="326"/>
      <c r="I39" s="581"/>
      <c r="J39" s="582"/>
    </row>
    <row r="40" spans="1:10" ht="21" customHeight="1">
      <c r="A40" s="43"/>
      <c r="B40" s="322"/>
      <c r="C40" s="322"/>
      <c r="D40" s="205"/>
      <c r="E40" s="82"/>
      <c r="F40" s="53"/>
      <c r="G40" s="157"/>
      <c r="H40" s="326"/>
      <c r="I40" s="581"/>
      <c r="J40" s="582"/>
    </row>
    <row r="41" spans="1:10" ht="21" customHeight="1">
      <c r="A41" s="43"/>
      <c r="B41" s="322"/>
      <c r="C41" s="322"/>
      <c r="D41" s="205"/>
      <c r="E41" s="82"/>
      <c r="F41" s="53"/>
      <c r="G41" s="157"/>
      <c r="H41" s="326"/>
      <c r="I41" s="581"/>
      <c r="J41" s="582"/>
    </row>
    <row r="42" spans="1:10" ht="21" customHeight="1">
      <c r="A42" s="43"/>
      <c r="B42" s="322"/>
      <c r="C42" s="322"/>
      <c r="D42" s="205"/>
      <c r="E42" s="82"/>
      <c r="F42" s="53"/>
      <c r="G42" s="157"/>
      <c r="H42" s="326"/>
      <c r="I42" s="581"/>
      <c r="J42" s="582"/>
    </row>
    <row r="43" spans="1:10" ht="21" customHeight="1">
      <c r="A43" s="43"/>
      <c r="B43" s="322"/>
      <c r="C43" s="322"/>
      <c r="D43" s="205"/>
      <c r="E43" s="82"/>
      <c r="F43" s="53"/>
      <c r="G43" s="157"/>
      <c r="H43" s="326"/>
      <c r="I43" s="581"/>
      <c r="J43" s="582"/>
    </row>
    <row r="44" spans="1:10" ht="21" customHeight="1">
      <c r="A44" s="43"/>
      <c r="B44" s="322"/>
      <c r="C44" s="322"/>
      <c r="D44" s="205"/>
      <c r="E44" s="82"/>
      <c r="F44" s="53"/>
      <c r="G44" s="157"/>
      <c r="H44" s="326"/>
      <c r="I44" s="581"/>
      <c r="J44" s="582"/>
    </row>
    <row r="45" spans="1:10" ht="21" customHeight="1">
      <c r="A45" s="43"/>
      <c r="B45" s="322"/>
      <c r="C45" s="322"/>
      <c r="D45" s="205"/>
      <c r="E45" s="82"/>
      <c r="F45" s="53"/>
      <c r="G45" s="157"/>
      <c r="H45" s="326"/>
      <c r="I45" s="581"/>
      <c r="J45" s="582"/>
    </row>
    <row r="46" spans="1:10" ht="21" customHeight="1">
      <c r="A46" s="43"/>
      <c r="B46" s="322"/>
      <c r="C46" s="322"/>
      <c r="D46" s="210"/>
      <c r="E46" s="82"/>
      <c r="F46" s="41"/>
      <c r="G46" s="355"/>
      <c r="H46" s="326"/>
      <c r="I46" s="581"/>
      <c r="J46" s="582"/>
    </row>
    <row r="47" spans="1:10" ht="21" customHeight="1">
      <c r="A47" s="43"/>
      <c r="B47" s="322"/>
      <c r="C47" s="322"/>
      <c r="D47" s="210"/>
      <c r="E47" s="82"/>
      <c r="F47" s="26"/>
      <c r="G47" s="101"/>
      <c r="H47" s="326"/>
      <c r="I47" s="583"/>
      <c r="J47" s="584"/>
    </row>
    <row r="48" spans="1:10" s="141" customFormat="1" ht="21" customHeight="1">
      <c r="A48" s="32"/>
      <c r="B48" s="77"/>
      <c r="C48" s="77"/>
      <c r="D48" s="207"/>
      <c r="E48" s="226" t="str">
        <f>CONCATENATE(FIXED(COUNTA(E28:E47),0,0),"　店")</f>
        <v>9　店</v>
      </c>
      <c r="F48" s="33">
        <f>SUM(F28:F47)</f>
        <v>34550</v>
      </c>
      <c r="G48" s="33">
        <f>SUM(G28:G47)</f>
        <v>0</v>
      </c>
      <c r="H48" s="143">
        <f>SUM(H28:H47)</f>
        <v>19650</v>
      </c>
      <c r="I48" s="555"/>
      <c r="J48" s="556"/>
    </row>
    <row r="49" spans="1:10" s="14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  <row r="59" spans="1:4" ht="13.5">
      <c r="A59" s="38"/>
      <c r="B59" s="38"/>
      <c r="C59" s="38"/>
      <c r="D59" s="209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H3 G26:G27 A5:F48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 M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J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08" customWidth="1"/>
    <col min="5" max="5" width="20.625" style="21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SUM(A6,A27)</f>
        <v>0</v>
      </c>
    </row>
    <row r="3" spans="1:8" s="22" customFormat="1" ht="24" customHeight="1">
      <c r="A3" s="19"/>
      <c r="B3" s="19"/>
      <c r="C3" s="19"/>
      <c r="D3" s="208"/>
      <c r="E3" s="690"/>
      <c r="F3" s="69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382" t="s">
        <v>55</v>
      </c>
      <c r="B5" s="383"/>
      <c r="C5" s="383"/>
      <c r="D5" s="204" t="s">
        <v>586</v>
      </c>
      <c r="E5" s="81" t="s">
        <v>1084</v>
      </c>
      <c r="F5" s="64">
        <v>4000</v>
      </c>
      <c r="G5" s="109"/>
      <c r="H5" s="325">
        <v>2550</v>
      </c>
      <c r="I5" s="577" t="s">
        <v>1572</v>
      </c>
      <c r="J5" s="578" t="s">
        <v>1572</v>
      </c>
    </row>
    <row r="6" spans="1:10" ht="21" customHeight="1">
      <c r="A6" s="103">
        <f>SUM(G24)</f>
        <v>0</v>
      </c>
      <c r="B6" s="104" t="s">
        <v>100</v>
      </c>
      <c r="C6" s="104">
        <f>SUM(F24)</f>
        <v>46550</v>
      </c>
      <c r="D6" s="205" t="s">
        <v>587</v>
      </c>
      <c r="E6" s="82" t="s">
        <v>1085</v>
      </c>
      <c r="F6" s="53">
        <v>2900</v>
      </c>
      <c r="G6" s="114"/>
      <c r="H6" s="326">
        <v>1700</v>
      </c>
      <c r="I6" s="579" t="s">
        <v>1572</v>
      </c>
      <c r="J6" s="580" t="s">
        <v>1572</v>
      </c>
    </row>
    <row r="7" spans="1:10" ht="21" customHeight="1">
      <c r="A7" s="43"/>
      <c r="B7" s="322"/>
      <c r="C7" s="322"/>
      <c r="D7" s="205" t="s">
        <v>588</v>
      </c>
      <c r="E7" s="82" t="s">
        <v>1086</v>
      </c>
      <c r="F7" s="53">
        <v>5500</v>
      </c>
      <c r="G7" s="114"/>
      <c r="H7" s="326">
        <v>3200</v>
      </c>
      <c r="I7" s="579" t="s">
        <v>1572</v>
      </c>
      <c r="J7" s="580" t="s">
        <v>1572</v>
      </c>
    </row>
    <row r="8" spans="1:10" ht="21" customHeight="1">
      <c r="A8" s="43"/>
      <c r="B8" s="322"/>
      <c r="C8" s="322"/>
      <c r="D8" s="205" t="s">
        <v>589</v>
      </c>
      <c r="E8" s="82" t="s">
        <v>1087</v>
      </c>
      <c r="F8" s="53">
        <v>4050</v>
      </c>
      <c r="G8" s="114"/>
      <c r="H8" s="326">
        <v>2200</v>
      </c>
      <c r="I8" s="579" t="s">
        <v>1572</v>
      </c>
      <c r="J8" s="580" t="s">
        <v>1572</v>
      </c>
    </row>
    <row r="9" spans="1:10" ht="21" customHeight="1">
      <c r="A9" s="43"/>
      <c r="B9" s="322"/>
      <c r="C9" s="322"/>
      <c r="D9" s="205" t="s">
        <v>590</v>
      </c>
      <c r="E9" s="82" t="s">
        <v>950</v>
      </c>
      <c r="F9" s="53">
        <v>3050</v>
      </c>
      <c r="G9" s="114"/>
      <c r="H9" s="326">
        <v>1650</v>
      </c>
      <c r="I9" s="579" t="s">
        <v>1572</v>
      </c>
      <c r="J9" s="580" t="s">
        <v>1572</v>
      </c>
    </row>
    <row r="10" spans="1:10" ht="21" customHeight="1">
      <c r="A10" s="43"/>
      <c r="B10" s="322"/>
      <c r="C10" s="322"/>
      <c r="D10" s="205" t="s">
        <v>591</v>
      </c>
      <c r="E10" s="82" t="s">
        <v>951</v>
      </c>
      <c r="F10" s="53">
        <v>2350</v>
      </c>
      <c r="G10" s="114"/>
      <c r="H10" s="326">
        <v>1350</v>
      </c>
      <c r="I10" s="579" t="s">
        <v>1572</v>
      </c>
      <c r="J10" s="580" t="s">
        <v>1572</v>
      </c>
    </row>
    <row r="11" spans="1:10" ht="21" customHeight="1">
      <c r="A11" s="43"/>
      <c r="B11" s="322"/>
      <c r="C11" s="322"/>
      <c r="D11" s="205" t="s">
        <v>592</v>
      </c>
      <c r="E11" s="82" t="s">
        <v>952</v>
      </c>
      <c r="F11" s="53">
        <v>2450</v>
      </c>
      <c r="G11" s="114"/>
      <c r="H11" s="326">
        <v>1500</v>
      </c>
      <c r="I11" s="579" t="s">
        <v>1572</v>
      </c>
      <c r="J11" s="580" t="s">
        <v>1572</v>
      </c>
    </row>
    <row r="12" spans="1:10" ht="21" customHeight="1">
      <c r="A12" s="43"/>
      <c r="B12" s="322"/>
      <c r="C12" s="322"/>
      <c r="D12" s="205" t="s">
        <v>593</v>
      </c>
      <c r="E12" s="82" t="s">
        <v>953</v>
      </c>
      <c r="F12" s="53">
        <v>2850</v>
      </c>
      <c r="G12" s="114"/>
      <c r="H12" s="326">
        <v>1650</v>
      </c>
      <c r="I12" s="579" t="s">
        <v>1572</v>
      </c>
      <c r="J12" s="580" t="s">
        <v>1572</v>
      </c>
    </row>
    <row r="13" spans="1:10" ht="21" customHeight="1">
      <c r="A13" s="43"/>
      <c r="B13" s="322"/>
      <c r="C13" s="322"/>
      <c r="D13" s="205" t="s">
        <v>594</v>
      </c>
      <c r="E13" s="82" t="s">
        <v>1088</v>
      </c>
      <c r="F13" s="53">
        <v>2550</v>
      </c>
      <c r="G13" s="114"/>
      <c r="H13" s="326">
        <v>1500</v>
      </c>
      <c r="I13" s="579" t="s">
        <v>1572</v>
      </c>
      <c r="J13" s="580" t="s">
        <v>1572</v>
      </c>
    </row>
    <row r="14" spans="1:10" ht="21" customHeight="1">
      <c r="A14" s="43"/>
      <c r="B14" s="322"/>
      <c r="C14" s="322"/>
      <c r="D14" s="205" t="s">
        <v>595</v>
      </c>
      <c r="E14" s="82" t="s">
        <v>954</v>
      </c>
      <c r="F14" s="53">
        <v>3000</v>
      </c>
      <c r="G14" s="114"/>
      <c r="H14" s="326">
        <v>2050</v>
      </c>
      <c r="I14" s="579" t="s">
        <v>1572</v>
      </c>
      <c r="J14" s="580" t="s">
        <v>1572</v>
      </c>
    </row>
    <row r="15" spans="1:10" ht="21" customHeight="1">
      <c r="A15" s="43"/>
      <c r="B15" s="322"/>
      <c r="C15" s="322"/>
      <c r="D15" s="205" t="s">
        <v>596</v>
      </c>
      <c r="E15" s="82" t="s">
        <v>955</v>
      </c>
      <c r="F15" s="53">
        <v>2200</v>
      </c>
      <c r="G15" s="114"/>
      <c r="H15" s="326">
        <v>1350</v>
      </c>
      <c r="I15" s="579" t="s">
        <v>1572</v>
      </c>
      <c r="J15" s="580" t="s">
        <v>1572</v>
      </c>
    </row>
    <row r="16" spans="1:10" ht="21" customHeight="1">
      <c r="A16" s="43"/>
      <c r="B16" s="322"/>
      <c r="C16" s="322"/>
      <c r="D16" s="205" t="s">
        <v>597</v>
      </c>
      <c r="E16" s="82" t="s">
        <v>956</v>
      </c>
      <c r="F16" s="53">
        <v>4550</v>
      </c>
      <c r="G16" s="114"/>
      <c r="H16" s="326">
        <v>2400</v>
      </c>
      <c r="I16" s="579" t="s">
        <v>1572</v>
      </c>
      <c r="J16" s="580" t="s">
        <v>1572</v>
      </c>
    </row>
    <row r="17" spans="1:10" ht="21" customHeight="1">
      <c r="A17" s="43"/>
      <c r="B17" s="322"/>
      <c r="C17" s="322"/>
      <c r="D17" s="205" t="s">
        <v>598</v>
      </c>
      <c r="E17" s="82" t="s">
        <v>957</v>
      </c>
      <c r="F17" s="46">
        <v>7100</v>
      </c>
      <c r="G17" s="384"/>
      <c r="H17" s="326">
        <v>3600</v>
      </c>
      <c r="I17" s="579" t="s">
        <v>1572</v>
      </c>
      <c r="J17" s="580" t="s">
        <v>1572</v>
      </c>
    </row>
    <row r="18" spans="1:10" ht="21" customHeight="1">
      <c r="A18" s="43"/>
      <c r="B18" s="322"/>
      <c r="C18" s="322"/>
      <c r="D18" s="205"/>
      <c r="E18" s="82"/>
      <c r="F18" s="145"/>
      <c r="G18" s="384"/>
      <c r="H18" s="326"/>
      <c r="I18" s="581"/>
      <c r="J18" s="582"/>
    </row>
    <row r="19" spans="1:10" ht="21" customHeight="1">
      <c r="A19" s="43"/>
      <c r="B19" s="322"/>
      <c r="C19" s="322"/>
      <c r="D19" s="205"/>
      <c r="E19" s="82"/>
      <c r="F19" s="145"/>
      <c r="G19" s="384"/>
      <c r="H19" s="326"/>
      <c r="I19" s="581"/>
      <c r="J19" s="582"/>
    </row>
    <row r="20" spans="1:10" ht="21" customHeight="1">
      <c r="A20" s="43"/>
      <c r="B20" s="322"/>
      <c r="C20" s="322"/>
      <c r="D20" s="205"/>
      <c r="E20" s="82"/>
      <c r="F20" s="145"/>
      <c r="G20" s="384"/>
      <c r="H20" s="326"/>
      <c r="I20" s="581"/>
      <c r="J20" s="582"/>
    </row>
    <row r="21" spans="1:10" ht="21" customHeight="1">
      <c r="A21" s="43"/>
      <c r="B21" s="322"/>
      <c r="C21" s="322"/>
      <c r="D21" s="205"/>
      <c r="E21" s="82"/>
      <c r="F21" s="145"/>
      <c r="G21" s="384"/>
      <c r="H21" s="326"/>
      <c r="I21" s="581"/>
      <c r="J21" s="582"/>
    </row>
    <row r="22" spans="1:10" ht="21" customHeight="1">
      <c r="A22" s="43"/>
      <c r="B22" s="322"/>
      <c r="C22" s="322"/>
      <c r="D22" s="205"/>
      <c r="E22" s="82"/>
      <c r="F22" s="145"/>
      <c r="G22" s="384"/>
      <c r="H22" s="326"/>
      <c r="I22" s="581"/>
      <c r="J22" s="582"/>
    </row>
    <row r="23" spans="1:10" ht="21" customHeight="1">
      <c r="A23" s="43"/>
      <c r="B23" s="322"/>
      <c r="C23" s="322"/>
      <c r="D23" s="205"/>
      <c r="E23" s="82"/>
      <c r="F23" s="145"/>
      <c r="G23" s="384"/>
      <c r="H23" s="326"/>
      <c r="I23" s="583"/>
      <c r="J23" s="584"/>
    </row>
    <row r="24" spans="1:10" s="141" customFormat="1" ht="21" customHeight="1">
      <c r="A24" s="507"/>
      <c r="B24" s="508"/>
      <c r="C24" s="508"/>
      <c r="D24" s="207"/>
      <c r="E24" s="40" t="str">
        <f>CONCATENATE(FIXED(COUNTA(E5:E23),0,0),"　店")</f>
        <v>13　店</v>
      </c>
      <c r="F24" s="35">
        <f>SUM(F5:F23)</f>
        <v>46550</v>
      </c>
      <c r="G24" s="35">
        <f>SUM(G5:G23)</f>
        <v>0</v>
      </c>
      <c r="H24" s="143">
        <f>SUM(H5:H23)</f>
        <v>26700</v>
      </c>
      <c r="I24" s="555"/>
      <c r="J24" s="556"/>
    </row>
    <row r="25" spans="1:10" s="141" customFormat="1" ht="21" customHeight="1">
      <c r="A25" s="43"/>
      <c r="B25" s="322"/>
      <c r="C25" s="322"/>
      <c r="D25" s="205"/>
      <c r="E25" s="82"/>
      <c r="F25" s="145"/>
      <c r="G25" s="145"/>
      <c r="H25" s="326"/>
      <c r="I25" s="555"/>
      <c r="J25" s="556"/>
    </row>
    <row r="26" spans="1:10" ht="21" customHeight="1">
      <c r="A26" s="382" t="s">
        <v>56</v>
      </c>
      <c r="B26" s="383"/>
      <c r="C26" s="383"/>
      <c r="D26" s="204" t="s">
        <v>599</v>
      </c>
      <c r="E26" s="78" t="s">
        <v>1089</v>
      </c>
      <c r="F26" s="64">
        <v>4350</v>
      </c>
      <c r="G26" s="109"/>
      <c r="H26" s="325">
        <v>2850</v>
      </c>
      <c r="I26" s="577" t="s">
        <v>1572</v>
      </c>
      <c r="J26" s="578" t="s">
        <v>1572</v>
      </c>
    </row>
    <row r="27" spans="1:10" ht="21" customHeight="1">
      <c r="A27" s="103">
        <f>SUM(G48)</f>
        <v>0</v>
      </c>
      <c r="B27" s="104" t="s">
        <v>100</v>
      </c>
      <c r="C27" s="104">
        <f>SUM(F48)</f>
        <v>19350</v>
      </c>
      <c r="D27" s="205" t="s">
        <v>600</v>
      </c>
      <c r="E27" s="79" t="s">
        <v>1238</v>
      </c>
      <c r="F27" s="53">
        <v>2200</v>
      </c>
      <c r="G27" s="114"/>
      <c r="H27" s="326">
        <v>1300</v>
      </c>
      <c r="I27" s="579" t="s">
        <v>1572</v>
      </c>
      <c r="J27" s="580" t="s">
        <v>1572</v>
      </c>
    </row>
    <row r="28" spans="1:10" ht="21" customHeight="1">
      <c r="A28" s="103"/>
      <c r="B28" s="104"/>
      <c r="C28" s="104"/>
      <c r="D28" s="205" t="s">
        <v>601</v>
      </c>
      <c r="E28" s="79" t="s">
        <v>1239</v>
      </c>
      <c r="F28" s="53">
        <v>2700</v>
      </c>
      <c r="G28" s="114"/>
      <c r="H28" s="326">
        <v>1500</v>
      </c>
      <c r="I28" s="579" t="s">
        <v>1572</v>
      </c>
      <c r="J28" s="580" t="s">
        <v>1572</v>
      </c>
    </row>
    <row r="29" spans="1:10" ht="21" customHeight="1">
      <c r="A29" s="43"/>
      <c r="B29" s="322"/>
      <c r="C29" s="322"/>
      <c r="D29" s="205" t="s">
        <v>602</v>
      </c>
      <c r="E29" s="79" t="s">
        <v>1240</v>
      </c>
      <c r="F29" s="53">
        <v>7900</v>
      </c>
      <c r="G29" s="114"/>
      <c r="H29" s="326">
        <v>5300</v>
      </c>
      <c r="I29" s="579" t="s">
        <v>1572</v>
      </c>
      <c r="J29" s="580" t="s">
        <v>1572</v>
      </c>
    </row>
    <row r="30" spans="1:10" ht="21" customHeight="1">
      <c r="A30" s="43"/>
      <c r="B30" s="322"/>
      <c r="C30" s="322"/>
      <c r="D30" s="205" t="s">
        <v>823</v>
      </c>
      <c r="E30" s="79" t="s">
        <v>1241</v>
      </c>
      <c r="F30" s="53">
        <v>2200</v>
      </c>
      <c r="G30" s="114"/>
      <c r="H30" s="326">
        <v>1700</v>
      </c>
      <c r="I30" s="579" t="s">
        <v>1572</v>
      </c>
      <c r="J30" s="580" t="s">
        <v>1572</v>
      </c>
    </row>
    <row r="31" spans="1:10" ht="21" customHeight="1">
      <c r="A31" s="43"/>
      <c r="B31" s="322"/>
      <c r="C31" s="322"/>
      <c r="D31" s="205"/>
      <c r="E31" s="79"/>
      <c r="F31" s="41"/>
      <c r="G31" s="101"/>
      <c r="H31" s="326"/>
      <c r="I31" s="581"/>
      <c r="J31" s="582"/>
    </row>
    <row r="32" spans="1:10" ht="21" customHeight="1">
      <c r="A32" s="43"/>
      <c r="B32" s="322"/>
      <c r="C32" s="322"/>
      <c r="D32" s="210"/>
      <c r="E32" s="79"/>
      <c r="F32" s="41"/>
      <c r="G32" s="101"/>
      <c r="H32" s="326"/>
      <c r="I32" s="581"/>
      <c r="J32" s="582"/>
    </row>
    <row r="33" spans="1:10" ht="21" customHeight="1">
      <c r="A33" s="505"/>
      <c r="B33" s="506"/>
      <c r="C33" s="506"/>
      <c r="D33" s="206"/>
      <c r="E33" s="225"/>
      <c r="F33" s="69"/>
      <c r="G33" s="386"/>
      <c r="H33" s="387"/>
      <c r="I33" s="581"/>
      <c r="J33" s="582"/>
    </row>
    <row r="34" spans="1:10" ht="21" customHeight="1">
      <c r="A34" s="505"/>
      <c r="B34" s="506"/>
      <c r="C34" s="506"/>
      <c r="D34" s="206"/>
      <c r="E34" s="225"/>
      <c r="F34" s="31"/>
      <c r="G34" s="386"/>
      <c r="H34" s="387"/>
      <c r="I34" s="581"/>
      <c r="J34" s="582"/>
    </row>
    <row r="35" spans="1:10" ht="21" customHeight="1">
      <c r="A35" s="43"/>
      <c r="B35" s="322"/>
      <c r="C35" s="322"/>
      <c r="D35" s="205"/>
      <c r="E35" s="82"/>
      <c r="F35" s="145"/>
      <c r="G35" s="384"/>
      <c r="H35" s="326"/>
      <c r="I35" s="581"/>
      <c r="J35" s="582"/>
    </row>
    <row r="36" spans="1:10" ht="21" customHeight="1">
      <c r="A36" s="43"/>
      <c r="B36" s="322"/>
      <c r="C36" s="322"/>
      <c r="D36" s="205"/>
      <c r="E36" s="82"/>
      <c r="F36" s="145"/>
      <c r="G36" s="384"/>
      <c r="H36" s="326"/>
      <c r="I36" s="581"/>
      <c r="J36" s="582"/>
    </row>
    <row r="37" spans="1:10" ht="21" customHeight="1">
      <c r="A37" s="43"/>
      <c r="B37" s="322"/>
      <c r="C37" s="322"/>
      <c r="D37" s="205"/>
      <c r="E37" s="82"/>
      <c r="F37" s="145"/>
      <c r="G37" s="384"/>
      <c r="H37" s="326"/>
      <c r="I37" s="581"/>
      <c r="J37" s="582"/>
    </row>
    <row r="38" spans="1:10" ht="21" customHeight="1">
      <c r="A38" s="43"/>
      <c r="B38" s="322"/>
      <c r="C38" s="322"/>
      <c r="D38" s="205"/>
      <c r="E38" s="82"/>
      <c r="F38" s="145"/>
      <c r="G38" s="384"/>
      <c r="H38" s="326"/>
      <c r="I38" s="581"/>
      <c r="J38" s="582"/>
    </row>
    <row r="39" spans="1:10" ht="21" customHeight="1">
      <c r="A39" s="43"/>
      <c r="B39" s="322"/>
      <c r="C39" s="322"/>
      <c r="D39" s="205"/>
      <c r="E39" s="82"/>
      <c r="F39" s="145"/>
      <c r="G39" s="384"/>
      <c r="H39" s="326"/>
      <c r="I39" s="581"/>
      <c r="J39" s="582"/>
    </row>
    <row r="40" spans="1:10" ht="21" customHeight="1">
      <c r="A40" s="43"/>
      <c r="B40" s="322"/>
      <c r="C40" s="322"/>
      <c r="D40" s="205"/>
      <c r="E40" s="82"/>
      <c r="F40" s="145"/>
      <c r="G40" s="384"/>
      <c r="H40" s="326"/>
      <c r="I40" s="581"/>
      <c r="J40" s="582"/>
    </row>
    <row r="41" spans="1:10" ht="21" customHeight="1">
      <c r="A41" s="43"/>
      <c r="B41" s="322"/>
      <c r="C41" s="322"/>
      <c r="D41" s="205"/>
      <c r="E41" s="82"/>
      <c r="F41" s="145"/>
      <c r="G41" s="384"/>
      <c r="H41" s="326"/>
      <c r="I41" s="581"/>
      <c r="J41" s="582"/>
    </row>
    <row r="42" spans="1:10" ht="21" customHeight="1">
      <c r="A42" s="43"/>
      <c r="B42" s="322"/>
      <c r="C42" s="322"/>
      <c r="D42" s="205"/>
      <c r="E42" s="82"/>
      <c r="F42" s="145"/>
      <c r="G42" s="384"/>
      <c r="H42" s="326"/>
      <c r="I42" s="581"/>
      <c r="J42" s="582"/>
    </row>
    <row r="43" spans="1:10" ht="21" customHeight="1">
      <c r="A43" s="43"/>
      <c r="B43" s="322"/>
      <c r="C43" s="322"/>
      <c r="D43" s="205"/>
      <c r="E43" s="82"/>
      <c r="F43" s="145"/>
      <c r="G43" s="384"/>
      <c r="H43" s="326"/>
      <c r="I43" s="581"/>
      <c r="J43" s="582"/>
    </row>
    <row r="44" spans="1:10" ht="21" customHeight="1">
      <c r="A44" s="43"/>
      <c r="B44" s="322"/>
      <c r="C44" s="322"/>
      <c r="D44" s="205"/>
      <c r="E44" s="82"/>
      <c r="F44" s="145"/>
      <c r="G44" s="384"/>
      <c r="H44" s="326"/>
      <c r="I44" s="581"/>
      <c r="J44" s="582"/>
    </row>
    <row r="45" spans="1:10" ht="21" customHeight="1">
      <c r="A45" s="43"/>
      <c r="B45" s="322"/>
      <c r="C45" s="322"/>
      <c r="D45" s="205"/>
      <c r="E45" s="82"/>
      <c r="F45" s="145"/>
      <c r="G45" s="384"/>
      <c r="H45" s="326"/>
      <c r="I45" s="581"/>
      <c r="J45" s="582"/>
    </row>
    <row r="46" spans="1:10" ht="21" customHeight="1">
      <c r="A46" s="43"/>
      <c r="B46" s="322"/>
      <c r="C46" s="322"/>
      <c r="D46" s="205"/>
      <c r="E46" s="82"/>
      <c r="F46" s="145"/>
      <c r="G46" s="384"/>
      <c r="H46" s="326"/>
      <c r="I46" s="581"/>
      <c r="J46" s="582"/>
    </row>
    <row r="47" spans="1:10" ht="21" customHeight="1">
      <c r="A47" s="43"/>
      <c r="B47" s="322"/>
      <c r="C47" s="322"/>
      <c r="D47" s="210"/>
      <c r="E47" s="82"/>
      <c r="F47" s="26"/>
      <c r="G47" s="101"/>
      <c r="H47" s="326"/>
      <c r="I47" s="583"/>
      <c r="J47" s="584"/>
    </row>
    <row r="48" spans="1:10" s="141" customFormat="1" ht="21" customHeight="1">
      <c r="A48" s="32"/>
      <c r="B48" s="77"/>
      <c r="C48" s="77"/>
      <c r="D48" s="207"/>
      <c r="E48" s="226" t="str">
        <f>CONCATENATE(FIXED(COUNTA(E26:E47),0,0),"　店")</f>
        <v>5　店</v>
      </c>
      <c r="F48" s="33">
        <f>SUM(F26:F47)</f>
        <v>19350</v>
      </c>
      <c r="G48" s="33">
        <f>SUM(G26:G47)</f>
        <v>0</v>
      </c>
      <c r="H48" s="143">
        <f>SUM(H26:H47)</f>
        <v>12650</v>
      </c>
      <c r="I48" s="555"/>
      <c r="J48" s="556"/>
    </row>
    <row r="49" spans="1:10" s="14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  <row r="59" spans="1:4" ht="13.5">
      <c r="A59" s="38"/>
      <c r="B59" s="38"/>
      <c r="C59" s="38"/>
      <c r="D59" s="209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A50:H65536 G48 A5:F48 G24:G25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J49"/>
  <sheetViews>
    <sheetView showZeros="0" zoomScale="70" zoomScaleNormal="70" zoomScalePageLayoutView="0" workbookViewId="0" topLeftCell="A1">
      <pane xSplit="3" ySplit="2" topLeftCell="D6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08" customWidth="1"/>
    <col min="5" max="5" width="20.625" style="20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496" t="s">
        <v>57</v>
      </c>
      <c r="B5" s="497"/>
      <c r="C5" s="497"/>
      <c r="D5" s="204" t="s">
        <v>603</v>
      </c>
      <c r="E5" s="78" t="s">
        <v>1072</v>
      </c>
      <c r="F5" s="64">
        <v>3000</v>
      </c>
      <c r="G5" s="109"/>
      <c r="H5" s="325">
        <v>1800</v>
      </c>
      <c r="I5" s="577" t="s">
        <v>1572</v>
      </c>
      <c r="J5" s="578" t="s">
        <v>1572</v>
      </c>
    </row>
    <row r="6" spans="1:10" ht="21" customHeight="1">
      <c r="A6" s="377">
        <f>SUM(G48)</f>
        <v>0</v>
      </c>
      <c r="B6" s="378" t="s">
        <v>100</v>
      </c>
      <c r="C6" s="378">
        <f>SUM(F48)</f>
        <v>51500</v>
      </c>
      <c r="D6" s="205" t="s">
        <v>604</v>
      </c>
      <c r="E6" s="79" t="s">
        <v>1073</v>
      </c>
      <c r="F6" s="53">
        <v>4450</v>
      </c>
      <c r="G6" s="158"/>
      <c r="H6" s="387">
        <v>2450</v>
      </c>
      <c r="I6" s="579" t="s">
        <v>1572</v>
      </c>
      <c r="J6" s="580" t="s">
        <v>1572</v>
      </c>
    </row>
    <row r="7" spans="1:10" ht="21" customHeight="1">
      <c r="A7" s="505"/>
      <c r="B7" s="506"/>
      <c r="C7" s="506"/>
      <c r="D7" s="205" t="s">
        <v>605</v>
      </c>
      <c r="E7" s="79" t="s">
        <v>1074</v>
      </c>
      <c r="F7" s="53">
        <v>2500</v>
      </c>
      <c r="G7" s="158"/>
      <c r="H7" s="387">
        <v>1300</v>
      </c>
      <c r="I7" s="579" t="s">
        <v>1572</v>
      </c>
      <c r="J7" s="580" t="s">
        <v>1572</v>
      </c>
    </row>
    <row r="8" spans="1:10" ht="21" customHeight="1">
      <c r="A8" s="505"/>
      <c r="B8" s="506"/>
      <c r="C8" s="506"/>
      <c r="D8" s="205" t="s">
        <v>606</v>
      </c>
      <c r="E8" s="79" t="s">
        <v>1075</v>
      </c>
      <c r="F8" s="53">
        <v>2800</v>
      </c>
      <c r="G8" s="158"/>
      <c r="H8" s="387">
        <v>1650</v>
      </c>
      <c r="I8" s="579" t="s">
        <v>1572</v>
      </c>
      <c r="J8" s="580" t="s">
        <v>1572</v>
      </c>
    </row>
    <row r="9" spans="1:10" ht="21" customHeight="1">
      <c r="A9" s="505"/>
      <c r="B9" s="506"/>
      <c r="C9" s="506"/>
      <c r="D9" s="205" t="s">
        <v>607</v>
      </c>
      <c r="E9" s="79" t="s">
        <v>1076</v>
      </c>
      <c r="F9" s="53">
        <v>2200</v>
      </c>
      <c r="G9" s="158"/>
      <c r="H9" s="387">
        <v>1350</v>
      </c>
      <c r="I9" s="579" t="s">
        <v>1572</v>
      </c>
      <c r="J9" s="580" t="s">
        <v>1572</v>
      </c>
    </row>
    <row r="10" spans="1:10" ht="21" customHeight="1">
      <c r="A10" s="505"/>
      <c r="B10" s="506"/>
      <c r="C10" s="506"/>
      <c r="D10" s="205" t="s">
        <v>608</v>
      </c>
      <c r="E10" s="79" t="s">
        <v>1077</v>
      </c>
      <c r="F10" s="53">
        <v>2150</v>
      </c>
      <c r="G10" s="158"/>
      <c r="H10" s="387">
        <v>1300</v>
      </c>
      <c r="I10" s="579" t="s">
        <v>1572</v>
      </c>
      <c r="J10" s="580" t="s">
        <v>1572</v>
      </c>
    </row>
    <row r="11" spans="1:10" ht="21" customHeight="1">
      <c r="A11" s="505"/>
      <c r="B11" s="506"/>
      <c r="C11" s="506"/>
      <c r="D11" s="205" t="s">
        <v>609</v>
      </c>
      <c r="E11" s="79" t="s">
        <v>1078</v>
      </c>
      <c r="F11" s="53">
        <v>2100</v>
      </c>
      <c r="G11" s="158"/>
      <c r="H11" s="387">
        <v>1600</v>
      </c>
      <c r="I11" s="579" t="s">
        <v>1572</v>
      </c>
      <c r="J11" s="580" t="s">
        <v>1572</v>
      </c>
    </row>
    <row r="12" spans="1:10" ht="21" customHeight="1">
      <c r="A12" s="505"/>
      <c r="B12" s="506"/>
      <c r="C12" s="506"/>
      <c r="D12" s="205" t="s">
        <v>610</v>
      </c>
      <c r="E12" s="79" t="s">
        <v>1079</v>
      </c>
      <c r="F12" s="53">
        <v>4600</v>
      </c>
      <c r="G12" s="158"/>
      <c r="H12" s="387">
        <v>2850</v>
      </c>
      <c r="I12" s="579" t="s">
        <v>1572</v>
      </c>
      <c r="J12" s="580" t="s">
        <v>1572</v>
      </c>
    </row>
    <row r="13" spans="1:10" ht="21" customHeight="1">
      <c r="A13" s="43"/>
      <c r="B13" s="322"/>
      <c r="C13" s="322"/>
      <c r="D13" s="205" t="s">
        <v>611</v>
      </c>
      <c r="E13" s="79" t="s">
        <v>1080</v>
      </c>
      <c r="F13" s="53">
        <v>4000</v>
      </c>
      <c r="G13" s="158"/>
      <c r="H13" s="387">
        <v>2750</v>
      </c>
      <c r="I13" s="579" t="s">
        <v>1572</v>
      </c>
      <c r="J13" s="580" t="s">
        <v>1572</v>
      </c>
    </row>
    <row r="14" spans="1:10" ht="21" customHeight="1">
      <c r="A14" s="505"/>
      <c r="B14" s="506"/>
      <c r="C14" s="506"/>
      <c r="D14" s="205" t="s">
        <v>612</v>
      </c>
      <c r="E14" s="79" t="s">
        <v>1500</v>
      </c>
      <c r="F14" s="53">
        <v>10850</v>
      </c>
      <c r="G14" s="158"/>
      <c r="H14" s="387">
        <v>6700</v>
      </c>
      <c r="I14" s="579" t="s">
        <v>1572</v>
      </c>
      <c r="J14" s="580" t="s">
        <v>1572</v>
      </c>
    </row>
    <row r="15" spans="1:10" ht="21" customHeight="1">
      <c r="A15" s="505"/>
      <c r="B15" s="506"/>
      <c r="C15" s="506"/>
      <c r="D15" s="205" t="s">
        <v>613</v>
      </c>
      <c r="E15" s="79" t="s">
        <v>1081</v>
      </c>
      <c r="F15" s="53">
        <v>3000</v>
      </c>
      <c r="G15" s="158"/>
      <c r="H15" s="387">
        <v>1700</v>
      </c>
      <c r="I15" s="579" t="s">
        <v>1572</v>
      </c>
      <c r="J15" s="580" t="s">
        <v>1572</v>
      </c>
    </row>
    <row r="16" spans="1:10" ht="21" customHeight="1">
      <c r="A16" s="505"/>
      <c r="B16" s="506"/>
      <c r="C16" s="506"/>
      <c r="D16" s="205" t="s">
        <v>614</v>
      </c>
      <c r="E16" s="79" t="s">
        <v>1392</v>
      </c>
      <c r="F16" s="53">
        <v>3200</v>
      </c>
      <c r="G16" s="158"/>
      <c r="H16" s="387">
        <v>3200</v>
      </c>
      <c r="I16" s="579"/>
      <c r="J16" s="580"/>
    </row>
    <row r="17" spans="1:10" ht="21" customHeight="1">
      <c r="A17" s="505"/>
      <c r="B17" s="506"/>
      <c r="C17" s="506"/>
      <c r="D17" s="205" t="s">
        <v>615</v>
      </c>
      <c r="E17" s="79" t="s">
        <v>1393</v>
      </c>
      <c r="F17" s="53">
        <v>2550</v>
      </c>
      <c r="G17" s="158"/>
      <c r="H17" s="387">
        <v>2550</v>
      </c>
      <c r="I17" s="579"/>
      <c r="J17" s="580"/>
    </row>
    <row r="18" spans="1:10" ht="21" customHeight="1">
      <c r="A18" s="505"/>
      <c r="B18" s="506"/>
      <c r="C18" s="506"/>
      <c r="D18" s="205" t="s">
        <v>616</v>
      </c>
      <c r="E18" s="79" t="s">
        <v>1082</v>
      </c>
      <c r="F18" s="42">
        <v>1350</v>
      </c>
      <c r="G18" s="388"/>
      <c r="H18" s="387">
        <v>1350</v>
      </c>
      <c r="I18" s="579"/>
      <c r="J18" s="580"/>
    </row>
    <row r="19" spans="1:10" ht="21" customHeight="1">
      <c r="A19" s="505"/>
      <c r="B19" s="506"/>
      <c r="C19" s="506"/>
      <c r="D19" s="205" t="s">
        <v>617</v>
      </c>
      <c r="E19" s="79" t="s">
        <v>1083</v>
      </c>
      <c r="F19" s="42">
        <v>1150</v>
      </c>
      <c r="G19" s="388"/>
      <c r="H19" s="387">
        <v>1150</v>
      </c>
      <c r="I19" s="579"/>
      <c r="J19" s="580"/>
    </row>
    <row r="20" spans="1:10" ht="21" customHeight="1">
      <c r="A20" s="505"/>
      <c r="B20" s="506"/>
      <c r="C20" s="506"/>
      <c r="D20" s="205" t="s">
        <v>618</v>
      </c>
      <c r="E20" s="79" t="s">
        <v>1237</v>
      </c>
      <c r="F20" s="42">
        <v>1600</v>
      </c>
      <c r="G20" s="388"/>
      <c r="H20" s="387">
        <v>1600</v>
      </c>
      <c r="I20" s="579"/>
      <c r="J20" s="580"/>
    </row>
    <row r="21" spans="1:10" ht="21" customHeight="1">
      <c r="A21" s="505"/>
      <c r="B21" s="506"/>
      <c r="C21" s="506"/>
      <c r="D21" s="206"/>
      <c r="E21" s="225"/>
      <c r="F21" s="41"/>
      <c r="G21" s="386"/>
      <c r="H21" s="387"/>
      <c r="I21" s="581"/>
      <c r="J21" s="582"/>
    </row>
    <row r="22" spans="1:10" ht="21" customHeight="1">
      <c r="A22" s="505"/>
      <c r="B22" s="506"/>
      <c r="C22" s="506"/>
      <c r="D22" s="206"/>
      <c r="E22" s="225"/>
      <c r="F22" s="41"/>
      <c r="G22" s="386"/>
      <c r="H22" s="387"/>
      <c r="I22" s="581"/>
      <c r="J22" s="582"/>
    </row>
    <row r="23" spans="1:10" ht="21" customHeight="1">
      <c r="A23" s="505"/>
      <c r="B23" s="506"/>
      <c r="C23" s="506"/>
      <c r="D23" s="206"/>
      <c r="E23" s="225"/>
      <c r="F23" s="69"/>
      <c r="G23" s="386"/>
      <c r="H23" s="387"/>
      <c r="I23" s="581"/>
      <c r="J23" s="582"/>
    </row>
    <row r="24" spans="1:10" ht="21" customHeight="1">
      <c r="A24" s="505"/>
      <c r="B24" s="506"/>
      <c r="C24" s="506"/>
      <c r="D24" s="206"/>
      <c r="E24" s="225"/>
      <c r="F24" s="69"/>
      <c r="G24" s="386"/>
      <c r="H24" s="387"/>
      <c r="I24" s="581"/>
      <c r="J24" s="582"/>
    </row>
    <row r="25" spans="1:10" ht="21" customHeight="1">
      <c r="A25" s="505"/>
      <c r="B25" s="506"/>
      <c r="C25" s="506"/>
      <c r="D25" s="206"/>
      <c r="E25" s="225"/>
      <c r="F25" s="69"/>
      <c r="G25" s="386"/>
      <c r="H25" s="387"/>
      <c r="I25" s="581"/>
      <c r="J25" s="582"/>
    </row>
    <row r="26" spans="1:10" ht="21" customHeight="1">
      <c r="A26" s="505"/>
      <c r="B26" s="506"/>
      <c r="C26" s="506"/>
      <c r="D26" s="206"/>
      <c r="E26" s="225"/>
      <c r="F26" s="69"/>
      <c r="G26" s="386"/>
      <c r="H26" s="387"/>
      <c r="I26" s="581"/>
      <c r="J26" s="582"/>
    </row>
    <row r="27" spans="1:10" ht="21" customHeight="1">
      <c r="A27" s="505"/>
      <c r="B27" s="506"/>
      <c r="C27" s="506"/>
      <c r="D27" s="206"/>
      <c r="E27" s="225"/>
      <c r="F27" s="69"/>
      <c r="G27" s="386"/>
      <c r="H27" s="387"/>
      <c r="I27" s="581"/>
      <c r="J27" s="582"/>
    </row>
    <row r="28" spans="1:10" ht="21" customHeight="1">
      <c r="A28" s="505"/>
      <c r="B28" s="506"/>
      <c r="C28" s="506"/>
      <c r="D28" s="206"/>
      <c r="E28" s="225"/>
      <c r="F28" s="69"/>
      <c r="G28" s="386"/>
      <c r="H28" s="387"/>
      <c r="I28" s="581"/>
      <c r="J28" s="582"/>
    </row>
    <row r="29" spans="1:10" ht="21" customHeight="1">
      <c r="A29" s="505"/>
      <c r="B29" s="506"/>
      <c r="C29" s="506"/>
      <c r="D29" s="206"/>
      <c r="E29" s="225"/>
      <c r="F29" s="69"/>
      <c r="G29" s="386"/>
      <c r="H29" s="387"/>
      <c r="I29" s="581"/>
      <c r="J29" s="582"/>
    </row>
    <row r="30" spans="1:10" ht="21" customHeight="1">
      <c r="A30" s="505"/>
      <c r="B30" s="506"/>
      <c r="C30" s="506"/>
      <c r="D30" s="206"/>
      <c r="E30" s="225"/>
      <c r="F30" s="69"/>
      <c r="G30" s="386"/>
      <c r="H30" s="387"/>
      <c r="I30" s="581"/>
      <c r="J30" s="582"/>
    </row>
    <row r="31" spans="1:10" ht="21" customHeight="1">
      <c r="A31" s="505"/>
      <c r="B31" s="506"/>
      <c r="C31" s="506"/>
      <c r="D31" s="206"/>
      <c r="E31" s="225"/>
      <c r="F31" s="69"/>
      <c r="G31" s="386"/>
      <c r="H31" s="387"/>
      <c r="I31" s="581"/>
      <c r="J31" s="582"/>
    </row>
    <row r="32" spans="1:10" ht="21" customHeight="1">
      <c r="A32" s="505"/>
      <c r="B32" s="506"/>
      <c r="C32" s="506"/>
      <c r="D32" s="206"/>
      <c r="E32" s="225"/>
      <c r="F32" s="69"/>
      <c r="G32" s="386"/>
      <c r="H32" s="387"/>
      <c r="I32" s="581"/>
      <c r="J32" s="582"/>
    </row>
    <row r="33" spans="1:10" ht="21" customHeight="1">
      <c r="A33" s="505"/>
      <c r="B33" s="506"/>
      <c r="C33" s="506"/>
      <c r="D33" s="206"/>
      <c r="E33" s="225"/>
      <c r="F33" s="69"/>
      <c r="G33" s="386"/>
      <c r="H33" s="387"/>
      <c r="I33" s="581"/>
      <c r="J33" s="582"/>
    </row>
    <row r="34" spans="1:10" ht="21" customHeight="1">
      <c r="A34" s="505"/>
      <c r="B34" s="506"/>
      <c r="C34" s="506"/>
      <c r="D34" s="206"/>
      <c r="E34" s="225"/>
      <c r="F34" s="69"/>
      <c r="G34" s="386"/>
      <c r="H34" s="387"/>
      <c r="I34" s="581"/>
      <c r="J34" s="582"/>
    </row>
    <row r="35" spans="1:10" ht="21" customHeight="1">
      <c r="A35" s="505"/>
      <c r="B35" s="506"/>
      <c r="C35" s="506"/>
      <c r="D35" s="206"/>
      <c r="E35" s="225"/>
      <c r="F35" s="69"/>
      <c r="G35" s="386"/>
      <c r="H35" s="387"/>
      <c r="I35" s="581"/>
      <c r="J35" s="582"/>
    </row>
    <row r="36" spans="1:10" ht="21" customHeight="1">
      <c r="A36" s="505"/>
      <c r="B36" s="506"/>
      <c r="C36" s="506"/>
      <c r="D36" s="206"/>
      <c r="E36" s="225"/>
      <c r="F36" s="69"/>
      <c r="G36" s="386"/>
      <c r="H36" s="387"/>
      <c r="I36" s="581"/>
      <c r="J36" s="582"/>
    </row>
    <row r="37" spans="1:10" ht="21" customHeight="1">
      <c r="A37" s="505"/>
      <c r="B37" s="506"/>
      <c r="C37" s="506"/>
      <c r="D37" s="206"/>
      <c r="E37" s="225"/>
      <c r="F37" s="69"/>
      <c r="G37" s="386"/>
      <c r="H37" s="387"/>
      <c r="I37" s="581"/>
      <c r="J37" s="582"/>
    </row>
    <row r="38" spans="1:10" ht="21" customHeight="1">
      <c r="A38" s="505"/>
      <c r="B38" s="506"/>
      <c r="C38" s="506"/>
      <c r="D38" s="206"/>
      <c r="E38" s="225"/>
      <c r="F38" s="69"/>
      <c r="G38" s="386"/>
      <c r="H38" s="387"/>
      <c r="I38" s="581"/>
      <c r="J38" s="582"/>
    </row>
    <row r="39" spans="1:10" ht="21" customHeight="1">
      <c r="A39" s="505"/>
      <c r="B39" s="506"/>
      <c r="C39" s="506"/>
      <c r="D39" s="206"/>
      <c r="E39" s="225"/>
      <c r="F39" s="69"/>
      <c r="G39" s="386"/>
      <c r="H39" s="387"/>
      <c r="I39" s="581"/>
      <c r="J39" s="582"/>
    </row>
    <row r="40" spans="1:10" ht="21" customHeight="1">
      <c r="A40" s="505"/>
      <c r="B40" s="506"/>
      <c r="C40" s="506"/>
      <c r="D40" s="206"/>
      <c r="E40" s="225"/>
      <c r="F40" s="69"/>
      <c r="G40" s="386"/>
      <c r="H40" s="387"/>
      <c r="I40" s="581"/>
      <c r="J40" s="582"/>
    </row>
    <row r="41" spans="1:10" ht="21" customHeight="1">
      <c r="A41" s="505"/>
      <c r="B41" s="506"/>
      <c r="C41" s="506"/>
      <c r="D41" s="206"/>
      <c r="E41" s="225"/>
      <c r="F41" s="69"/>
      <c r="G41" s="386"/>
      <c r="H41" s="387"/>
      <c r="I41" s="581"/>
      <c r="J41" s="582"/>
    </row>
    <row r="42" spans="1:10" ht="21" customHeight="1">
      <c r="A42" s="505"/>
      <c r="B42" s="506"/>
      <c r="C42" s="506"/>
      <c r="D42" s="206"/>
      <c r="E42" s="225"/>
      <c r="F42" s="69"/>
      <c r="G42" s="386"/>
      <c r="H42" s="387"/>
      <c r="I42" s="581"/>
      <c r="J42" s="582"/>
    </row>
    <row r="43" spans="1:10" ht="21" customHeight="1">
      <c r="A43" s="505"/>
      <c r="B43" s="506"/>
      <c r="C43" s="506"/>
      <c r="D43" s="206"/>
      <c r="E43" s="225"/>
      <c r="F43" s="69"/>
      <c r="G43" s="386"/>
      <c r="H43" s="387"/>
      <c r="I43" s="581"/>
      <c r="J43" s="582"/>
    </row>
    <row r="44" spans="1:10" ht="21" customHeight="1">
      <c r="A44" s="505"/>
      <c r="B44" s="506"/>
      <c r="C44" s="506"/>
      <c r="D44" s="206"/>
      <c r="E44" s="225"/>
      <c r="F44" s="69"/>
      <c r="G44" s="386"/>
      <c r="H44" s="387"/>
      <c r="I44" s="581"/>
      <c r="J44" s="582"/>
    </row>
    <row r="45" spans="1:10" ht="21" customHeight="1">
      <c r="A45" s="505"/>
      <c r="B45" s="506"/>
      <c r="C45" s="506"/>
      <c r="D45" s="206"/>
      <c r="E45" s="225"/>
      <c r="F45" s="69"/>
      <c r="G45" s="386"/>
      <c r="H45" s="387"/>
      <c r="I45" s="581"/>
      <c r="J45" s="582"/>
    </row>
    <row r="46" spans="1:10" ht="21" customHeight="1">
      <c r="A46" s="505"/>
      <c r="B46" s="506"/>
      <c r="C46" s="506"/>
      <c r="D46" s="206"/>
      <c r="E46" s="225"/>
      <c r="F46" s="69"/>
      <c r="G46" s="386"/>
      <c r="H46" s="387"/>
      <c r="I46" s="581"/>
      <c r="J46" s="582"/>
    </row>
    <row r="47" spans="1:10" ht="21" customHeight="1">
      <c r="A47" s="505"/>
      <c r="B47" s="506"/>
      <c r="C47" s="506"/>
      <c r="D47" s="206"/>
      <c r="E47" s="225"/>
      <c r="F47" s="69"/>
      <c r="G47" s="386"/>
      <c r="H47" s="387"/>
      <c r="I47" s="583"/>
      <c r="J47" s="584"/>
    </row>
    <row r="48" spans="1:10" s="141" customFormat="1" ht="21" customHeight="1">
      <c r="A48" s="32"/>
      <c r="B48" s="77"/>
      <c r="C48" s="77"/>
      <c r="D48" s="207"/>
      <c r="E48" s="40" t="str">
        <f>CONCATENATE(FIXED(COUNTA(E5:E47),0,0),"　店")</f>
        <v>16　店</v>
      </c>
      <c r="F48" s="35">
        <f>SUM(F5:F47)</f>
        <v>51500</v>
      </c>
      <c r="G48" s="35">
        <f>SUM(G5:G47)</f>
        <v>0</v>
      </c>
      <c r="H48" s="143">
        <f>SUM(H5:H47)</f>
        <v>35300</v>
      </c>
      <c r="I48" s="555"/>
      <c r="J48" s="556"/>
    </row>
    <row r="49" spans="1:10" s="14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9:H65536 A5:F48 A3:H3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 M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tabColor rgb="FF0000FF"/>
    <pageSetUpPr fitToPage="1"/>
  </sheetPr>
  <dimension ref="A1:P29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Q26" sqref="Q26"/>
      <selection pane="bottomLeft" activeCell="A13" sqref="A13:B13"/>
    </sheetView>
  </sheetViews>
  <sheetFormatPr defaultColWidth="9.00390625" defaultRowHeight="13.5"/>
  <cols>
    <col min="1" max="1" width="7.625" style="67" customWidth="1"/>
    <col min="2" max="2" width="20.625" style="67" customWidth="1"/>
    <col min="3" max="3" width="10.625" style="67" customWidth="1"/>
    <col min="4" max="4" width="20.625" style="67" customWidth="1"/>
    <col min="5" max="6" width="15.625" style="67" customWidth="1"/>
    <col min="7" max="7" width="10.625" style="67" customWidth="1"/>
    <col min="8" max="8" width="20.625" style="67" customWidth="1"/>
    <col min="9" max="11" width="15.625" style="68" customWidth="1"/>
    <col min="12" max="16384" width="9.00390625" style="68" customWidth="1"/>
  </cols>
  <sheetData>
    <row r="1" spans="1:16" s="470" customFormat="1" ht="39.75" customHeight="1">
      <c r="A1" s="650" t="s">
        <v>0</v>
      </c>
      <c r="B1" s="651"/>
      <c r="C1" s="319" t="s">
        <v>118</v>
      </c>
      <c r="D1" s="606"/>
      <c r="E1" s="607"/>
      <c r="F1" s="608"/>
      <c r="G1" s="319" t="s">
        <v>822</v>
      </c>
      <c r="H1" s="467"/>
      <c r="I1" s="468"/>
      <c r="J1" s="468"/>
      <c r="K1" s="468"/>
      <c r="L1" s="468"/>
      <c r="M1" s="469"/>
      <c r="N1" s="469"/>
      <c r="O1" s="469"/>
      <c r="P1" s="469"/>
    </row>
    <row r="2" spans="1:16" s="470" customFormat="1" ht="39.75" customHeight="1">
      <c r="A2" s="648"/>
      <c r="B2" s="649"/>
      <c r="C2" s="319" t="s">
        <v>119</v>
      </c>
      <c r="D2" s="606"/>
      <c r="E2" s="607"/>
      <c r="F2" s="608"/>
      <c r="G2" s="320" t="s">
        <v>16</v>
      </c>
      <c r="H2" s="474">
        <f>SUM(E28)</f>
        <v>0</v>
      </c>
      <c r="I2" s="468"/>
      <c r="J2" s="468"/>
      <c r="K2" s="468"/>
      <c r="L2" s="468"/>
      <c r="M2" s="469"/>
      <c r="N2" s="469"/>
      <c r="O2" s="469"/>
      <c r="P2" s="469"/>
    </row>
    <row r="3" spans="1:14" s="169" customFormat="1" ht="39.75" customHeight="1">
      <c r="A3" s="167" t="s">
        <v>115</v>
      </c>
      <c r="B3" s="112"/>
      <c r="C3" s="112"/>
      <c r="D3" s="112"/>
      <c r="E3" s="112"/>
      <c r="F3" s="112"/>
      <c r="G3" s="112"/>
      <c r="H3" s="462" t="s">
        <v>1582</v>
      </c>
      <c r="I3" s="168"/>
      <c r="J3" s="168"/>
      <c r="K3" s="168"/>
      <c r="L3" s="168"/>
      <c r="M3" s="168"/>
      <c r="N3" s="168"/>
    </row>
    <row r="4" spans="1:14" s="169" customFormat="1" ht="30" customHeight="1">
      <c r="A4" s="636" t="s">
        <v>1</v>
      </c>
      <c r="B4" s="637"/>
      <c r="C4" s="622" t="s">
        <v>120</v>
      </c>
      <c r="D4" s="689"/>
      <c r="E4" s="622" t="s">
        <v>1395</v>
      </c>
      <c r="F4" s="623"/>
      <c r="G4" s="711" t="s">
        <v>121</v>
      </c>
      <c r="H4" s="712"/>
      <c r="I4" s="168"/>
      <c r="J4" s="168"/>
      <c r="K4" s="168"/>
      <c r="L4" s="168"/>
      <c r="M4" s="168"/>
      <c r="N4" s="168"/>
    </row>
    <row r="5" spans="1:8" s="169" customFormat="1" ht="30" customHeight="1">
      <c r="A5" s="693" t="s">
        <v>58</v>
      </c>
      <c r="B5" s="694"/>
      <c r="C5" s="616">
        <f>'刈谷市・高浜市・碧南市'!F18</f>
        <v>53500</v>
      </c>
      <c r="D5" s="717"/>
      <c r="E5" s="616">
        <f>'刈谷市・高浜市・碧南市'!G18</f>
        <v>0</v>
      </c>
      <c r="F5" s="631"/>
      <c r="G5" s="713">
        <f>'刈谷市・高浜市・碧南市'!H18</f>
        <v>27850</v>
      </c>
      <c r="H5" s="617"/>
    </row>
    <row r="6" spans="1:8" s="169" customFormat="1" ht="30" customHeight="1">
      <c r="A6" s="691" t="s">
        <v>59</v>
      </c>
      <c r="B6" s="692"/>
      <c r="C6" s="609">
        <f>'刈谷市・高浜市・碧南市'!F29</f>
        <v>16000</v>
      </c>
      <c r="D6" s="718"/>
      <c r="E6" s="609">
        <f>'刈谷市・高浜市・碧南市'!G29</f>
        <v>0</v>
      </c>
      <c r="F6" s="618"/>
      <c r="G6" s="707">
        <f>'刈谷市・高浜市・碧南市'!H29</f>
        <v>8450</v>
      </c>
      <c r="H6" s="610"/>
    </row>
    <row r="7" spans="1:8" s="169" customFormat="1" ht="30" customHeight="1">
      <c r="A7" s="691" t="s">
        <v>60</v>
      </c>
      <c r="B7" s="692"/>
      <c r="C7" s="609">
        <f>'刈谷市・高浜市・碧南市'!F48</f>
        <v>23900</v>
      </c>
      <c r="D7" s="718"/>
      <c r="E7" s="609">
        <f>'刈谷市・高浜市・碧南市'!G48</f>
        <v>0</v>
      </c>
      <c r="F7" s="618"/>
      <c r="G7" s="707">
        <f>'刈谷市・高浜市・碧南市'!H48</f>
        <v>14800</v>
      </c>
      <c r="H7" s="610"/>
    </row>
    <row r="8" spans="1:8" s="169" customFormat="1" ht="30" customHeight="1">
      <c r="A8" s="638" t="s">
        <v>61</v>
      </c>
      <c r="B8" s="639"/>
      <c r="C8" s="609">
        <f>'安城市・知立市'!F27</f>
        <v>62750</v>
      </c>
      <c r="D8" s="718"/>
      <c r="E8" s="609">
        <f>'安城市・知立市'!G27</f>
        <v>0</v>
      </c>
      <c r="F8" s="618"/>
      <c r="G8" s="707">
        <f>'安城市・知立市'!H27</f>
        <v>37650</v>
      </c>
      <c r="H8" s="610"/>
    </row>
    <row r="9" spans="1:8" s="169" customFormat="1" ht="30" customHeight="1">
      <c r="A9" s="638" t="s">
        <v>62</v>
      </c>
      <c r="B9" s="639"/>
      <c r="C9" s="609">
        <f>'安城市・知立市'!F48</f>
        <v>28600</v>
      </c>
      <c r="D9" s="718"/>
      <c r="E9" s="609">
        <f>'安城市・知立市'!G48</f>
        <v>0</v>
      </c>
      <c r="F9" s="618"/>
      <c r="G9" s="707">
        <f>'安城市・知立市'!H48</f>
        <v>14150</v>
      </c>
      <c r="H9" s="610"/>
    </row>
    <row r="10" spans="1:8" s="169" customFormat="1" ht="30" customHeight="1">
      <c r="A10" s="695" t="s">
        <v>811</v>
      </c>
      <c r="B10" s="696"/>
      <c r="C10" s="609">
        <f>'豊田市'!F48</f>
        <v>132350</v>
      </c>
      <c r="D10" s="718"/>
      <c r="E10" s="609">
        <f>'豊田市'!G48</f>
        <v>0</v>
      </c>
      <c r="F10" s="618"/>
      <c r="G10" s="707">
        <f>'豊田市'!H48</f>
        <v>72750</v>
      </c>
      <c r="H10" s="610"/>
    </row>
    <row r="11" spans="1:8" s="169" customFormat="1" ht="30" customHeight="1">
      <c r="A11" s="638" t="s">
        <v>811</v>
      </c>
      <c r="B11" s="639"/>
      <c r="C11" s="609">
        <f>'豊田市・みよし市'!F25</f>
        <v>14000</v>
      </c>
      <c r="D11" s="718"/>
      <c r="E11" s="609">
        <f>'豊田市・みよし市'!G25</f>
        <v>0</v>
      </c>
      <c r="F11" s="618"/>
      <c r="G11" s="707">
        <f>'豊田市・みよし市'!H25</f>
        <v>11450</v>
      </c>
      <c r="H11" s="610"/>
    </row>
    <row r="12" spans="1:8" s="169" customFormat="1" ht="30" customHeight="1">
      <c r="A12" s="638" t="s">
        <v>111</v>
      </c>
      <c r="B12" s="639"/>
      <c r="C12" s="609">
        <f>'豊田市・みよし市'!F48</f>
        <v>19700</v>
      </c>
      <c r="D12" s="718"/>
      <c r="E12" s="609">
        <f>'豊田市・みよし市'!G48</f>
        <v>0</v>
      </c>
      <c r="F12" s="618"/>
      <c r="G12" s="707">
        <f>'豊田市・みよし市'!H48</f>
        <v>12400</v>
      </c>
      <c r="H12" s="610"/>
    </row>
    <row r="13" spans="1:8" s="169" customFormat="1" ht="30" customHeight="1">
      <c r="A13" s="638" t="s">
        <v>64</v>
      </c>
      <c r="B13" s="639"/>
      <c r="C13" s="609">
        <f>'岡崎市'!F48</f>
        <v>132300</v>
      </c>
      <c r="D13" s="718"/>
      <c r="E13" s="609">
        <f>'岡崎市'!G48</f>
        <v>0</v>
      </c>
      <c r="F13" s="618"/>
      <c r="G13" s="707">
        <f>'岡崎市'!H48</f>
        <v>77100</v>
      </c>
      <c r="H13" s="610"/>
    </row>
    <row r="14" spans="1:8" s="169" customFormat="1" ht="30" customHeight="1">
      <c r="A14" s="638" t="s">
        <v>96</v>
      </c>
      <c r="B14" s="639"/>
      <c r="C14" s="609">
        <f>'額田郡・西尾市・蒲郡市'!F13</f>
        <v>10100</v>
      </c>
      <c r="D14" s="718"/>
      <c r="E14" s="609">
        <f>'額田郡・西尾市・蒲郡市'!G13</f>
        <v>0</v>
      </c>
      <c r="F14" s="618"/>
      <c r="G14" s="707">
        <f>'額田郡・西尾市・蒲郡市'!H13</f>
        <v>7250</v>
      </c>
      <c r="H14" s="610"/>
    </row>
    <row r="15" spans="1:8" s="169" customFormat="1" ht="30" customHeight="1">
      <c r="A15" s="638" t="s">
        <v>65</v>
      </c>
      <c r="B15" s="639"/>
      <c r="C15" s="609">
        <f>'額田郡・西尾市・蒲郡市'!F32</f>
        <v>49900</v>
      </c>
      <c r="D15" s="718"/>
      <c r="E15" s="609">
        <f>'額田郡・西尾市・蒲郡市'!G32</f>
        <v>0</v>
      </c>
      <c r="F15" s="618"/>
      <c r="G15" s="707">
        <f>'額田郡・西尾市・蒲郡市'!H32</f>
        <v>34700</v>
      </c>
      <c r="H15" s="610"/>
    </row>
    <row r="16" spans="1:8" s="169" customFormat="1" ht="30" customHeight="1">
      <c r="A16" s="638" t="s">
        <v>66</v>
      </c>
      <c r="B16" s="639"/>
      <c r="C16" s="609">
        <f>'額田郡・西尾市・蒲郡市'!F48</f>
        <v>25150</v>
      </c>
      <c r="D16" s="718"/>
      <c r="E16" s="609">
        <f>'額田郡・西尾市・蒲郡市'!G48</f>
        <v>0</v>
      </c>
      <c r="F16" s="618"/>
      <c r="G16" s="707">
        <f>'額田郡・西尾市・蒲郡市'!H48</f>
        <v>17800</v>
      </c>
      <c r="H16" s="610"/>
    </row>
    <row r="17" spans="1:8" s="169" customFormat="1" ht="30" customHeight="1">
      <c r="A17" s="638" t="s">
        <v>67</v>
      </c>
      <c r="B17" s="639"/>
      <c r="C17" s="609">
        <f>'豊川市'!F48</f>
        <v>67800</v>
      </c>
      <c r="D17" s="718"/>
      <c r="E17" s="609">
        <f>'豊川市'!G48</f>
        <v>0</v>
      </c>
      <c r="F17" s="618"/>
      <c r="G17" s="707">
        <f>'豊川市'!H48</f>
        <v>43050</v>
      </c>
      <c r="H17" s="610"/>
    </row>
    <row r="18" spans="1:8" s="169" customFormat="1" ht="30" customHeight="1">
      <c r="A18" s="638" t="s">
        <v>68</v>
      </c>
      <c r="B18" s="639"/>
      <c r="C18" s="609">
        <f>'新城市・北設楽郡'!F26</f>
        <v>14700</v>
      </c>
      <c r="D18" s="718"/>
      <c r="E18" s="609">
        <f>'新城市・北設楽郡'!G26</f>
        <v>0</v>
      </c>
      <c r="F18" s="618"/>
      <c r="G18" s="707">
        <f>'新城市・北設楽郡'!H26</f>
        <v>11800</v>
      </c>
      <c r="H18" s="610"/>
    </row>
    <row r="19" spans="1:8" s="169" customFormat="1" ht="30" customHeight="1">
      <c r="A19" s="638" t="s">
        <v>97</v>
      </c>
      <c r="B19" s="639"/>
      <c r="C19" s="609">
        <f>'新城市・北設楽郡'!F48</f>
        <v>2750</v>
      </c>
      <c r="D19" s="718"/>
      <c r="E19" s="609">
        <f>'新城市・北設楽郡'!G48</f>
        <v>0</v>
      </c>
      <c r="F19" s="618"/>
      <c r="G19" s="707">
        <f>'新城市・北設楽郡'!H48</f>
        <v>2750</v>
      </c>
      <c r="H19" s="610"/>
    </row>
    <row r="20" spans="1:8" s="169" customFormat="1" ht="30" customHeight="1">
      <c r="A20" s="638" t="s">
        <v>98</v>
      </c>
      <c r="B20" s="639"/>
      <c r="C20" s="609">
        <f>'豊橋市'!F48</f>
        <v>135600</v>
      </c>
      <c r="D20" s="718"/>
      <c r="E20" s="609">
        <f>'豊橋市'!G48</f>
        <v>0</v>
      </c>
      <c r="F20" s="618"/>
      <c r="G20" s="707">
        <f>'豊橋市'!H48</f>
        <v>79650</v>
      </c>
      <c r="H20" s="610"/>
    </row>
    <row r="21" spans="1:8" s="169" customFormat="1" ht="30" customHeight="1">
      <c r="A21" s="654" t="s">
        <v>71</v>
      </c>
      <c r="B21" s="655"/>
      <c r="C21" s="611">
        <f>'田原市'!F48</f>
        <v>13350</v>
      </c>
      <c r="D21" s="719"/>
      <c r="E21" s="611">
        <f>'田原市'!G48</f>
        <v>0</v>
      </c>
      <c r="F21" s="627"/>
      <c r="G21" s="708">
        <f>'田原市'!H48</f>
        <v>13350</v>
      </c>
      <c r="H21" s="612"/>
    </row>
    <row r="22" spans="1:8" s="169" customFormat="1" ht="30" customHeight="1">
      <c r="A22" s="636" t="s">
        <v>72</v>
      </c>
      <c r="B22" s="637"/>
      <c r="C22" s="613">
        <f>SUM(C5:C21)</f>
        <v>802450</v>
      </c>
      <c r="D22" s="689"/>
      <c r="E22" s="613">
        <f>SUM(E5:E21)</f>
        <v>0</v>
      </c>
      <c r="F22" s="628"/>
      <c r="G22" s="709">
        <f>SUM(G5:G21)</f>
        <v>486950</v>
      </c>
      <c r="H22" s="710"/>
    </row>
    <row r="23" spans="1:8" s="169" customFormat="1" ht="30" customHeight="1">
      <c r="A23" s="113"/>
      <c r="B23" s="113"/>
      <c r="C23" s="113"/>
      <c r="D23" s="113"/>
      <c r="E23" s="113"/>
      <c r="F23" s="113"/>
      <c r="G23" s="113"/>
      <c r="H23" s="113"/>
    </row>
    <row r="24" spans="1:8" s="169" customFormat="1" ht="30" customHeight="1">
      <c r="A24" s="652" t="s">
        <v>113</v>
      </c>
      <c r="B24" s="660"/>
      <c r="C24" s="622" t="s">
        <v>120</v>
      </c>
      <c r="D24" s="626"/>
      <c r="E24" s="622" t="s">
        <v>1395</v>
      </c>
      <c r="F24" s="623"/>
      <c r="G24" s="615" t="s">
        <v>121</v>
      </c>
      <c r="H24" s="614"/>
    </row>
    <row r="25" spans="1:8" s="169" customFormat="1" ht="30" customHeight="1">
      <c r="A25" s="681" t="s">
        <v>99</v>
      </c>
      <c r="B25" s="682"/>
      <c r="C25" s="699">
        <f>SUM('表紙（名古屋市）'!C24)</f>
        <v>892550</v>
      </c>
      <c r="D25" s="720"/>
      <c r="E25" s="699">
        <f>SUM('表紙（名古屋市）'!E24)</f>
        <v>0</v>
      </c>
      <c r="F25" s="699"/>
      <c r="G25" s="699">
        <f>SUM('表紙（名古屋市）'!G24)</f>
        <v>505900</v>
      </c>
      <c r="H25" s="700"/>
    </row>
    <row r="26" spans="1:8" s="169" customFormat="1" ht="30" customHeight="1">
      <c r="A26" s="656" t="s">
        <v>114</v>
      </c>
      <c r="B26" s="657"/>
      <c r="C26" s="701">
        <f>SUM('表紙 (尾張地区)'!C37)</f>
        <v>1048100</v>
      </c>
      <c r="D26" s="715"/>
      <c r="E26" s="701">
        <f>SUM('表紙 (尾張地区)'!E37)</f>
        <v>0</v>
      </c>
      <c r="F26" s="701"/>
      <c r="G26" s="701">
        <f>SUM('表紙 (尾張地区)'!G37)</f>
        <v>626150</v>
      </c>
      <c r="H26" s="702"/>
    </row>
    <row r="27" spans="1:8" s="169" customFormat="1" ht="30" customHeight="1">
      <c r="A27" s="697" t="s">
        <v>115</v>
      </c>
      <c r="B27" s="698"/>
      <c r="C27" s="703">
        <f>SUM(C22)</f>
        <v>802450</v>
      </c>
      <c r="D27" s="716"/>
      <c r="E27" s="703">
        <f>SUM(E22)</f>
        <v>0</v>
      </c>
      <c r="F27" s="703"/>
      <c r="G27" s="703">
        <f>SUM(G22)</f>
        <v>486950</v>
      </c>
      <c r="H27" s="704"/>
    </row>
    <row r="28" spans="1:8" s="169" customFormat="1" ht="30" customHeight="1">
      <c r="A28" s="652" t="s">
        <v>72</v>
      </c>
      <c r="B28" s="653"/>
      <c r="C28" s="705">
        <f>SUM(C25:C27)</f>
        <v>2743100</v>
      </c>
      <c r="D28" s="714"/>
      <c r="E28" s="705">
        <f>SUM(E25:F27)</f>
        <v>0</v>
      </c>
      <c r="F28" s="705"/>
      <c r="G28" s="705">
        <f>SUM(G25:G27)</f>
        <v>1619000</v>
      </c>
      <c r="H28" s="706"/>
    </row>
    <row r="29" ht="19.5" customHeight="1">
      <c r="H29" s="542" t="s">
        <v>116</v>
      </c>
    </row>
    <row r="30" ht="15" customHeight="1"/>
    <row r="31" ht="15" customHeight="1"/>
    <row r="32" ht="15" customHeight="1"/>
    <row r="33" ht="15" customHeight="1"/>
    <row r="34" ht="15" customHeight="1"/>
  </sheetData>
  <sheetProtection password="CC47" sheet="1" objects="1" scenarios="1" formatCells="0"/>
  <mergeCells count="100">
    <mergeCell ref="A1:B1"/>
    <mergeCell ref="A2:B2"/>
    <mergeCell ref="C14:D14"/>
    <mergeCell ref="C21:D21"/>
    <mergeCell ref="C22:D22"/>
    <mergeCell ref="C25:D25"/>
    <mergeCell ref="C15:D15"/>
    <mergeCell ref="C16:D16"/>
    <mergeCell ref="C17:D17"/>
    <mergeCell ref="C18:D18"/>
    <mergeCell ref="C19:D19"/>
    <mergeCell ref="C20:D20"/>
    <mergeCell ref="A7:B7"/>
    <mergeCell ref="C9:D9"/>
    <mergeCell ref="C10:D10"/>
    <mergeCell ref="C11:D11"/>
    <mergeCell ref="C12:D12"/>
    <mergeCell ref="C13:D13"/>
    <mergeCell ref="E10:F10"/>
    <mergeCell ref="C4:D4"/>
    <mergeCell ref="C5:D5"/>
    <mergeCell ref="C6:D6"/>
    <mergeCell ref="C7:D7"/>
    <mergeCell ref="C8:D8"/>
    <mergeCell ref="D1:F1"/>
    <mergeCell ref="D2:F2"/>
    <mergeCell ref="A8:B8"/>
    <mergeCell ref="E16:F16"/>
    <mergeCell ref="C26:D26"/>
    <mergeCell ref="C27:D27"/>
    <mergeCell ref="E21:F21"/>
    <mergeCell ref="E22:F22"/>
    <mergeCell ref="E11:F11"/>
    <mergeCell ref="E12:F12"/>
    <mergeCell ref="C28:D28"/>
    <mergeCell ref="E4:F4"/>
    <mergeCell ref="E5:F5"/>
    <mergeCell ref="E6:F6"/>
    <mergeCell ref="E7:F7"/>
    <mergeCell ref="E8:F8"/>
    <mergeCell ref="E9:F9"/>
    <mergeCell ref="E18:F18"/>
    <mergeCell ref="E19:F19"/>
    <mergeCell ref="E20:F20"/>
    <mergeCell ref="E13:F13"/>
    <mergeCell ref="E14:F14"/>
    <mergeCell ref="E15:F15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E25:F25"/>
    <mergeCell ref="E26:F26"/>
    <mergeCell ref="E27:F27"/>
    <mergeCell ref="E28:F28"/>
    <mergeCell ref="G17:H17"/>
    <mergeCell ref="G18:H18"/>
    <mergeCell ref="G19:H19"/>
    <mergeCell ref="G20:H20"/>
    <mergeCell ref="G21:H21"/>
    <mergeCell ref="G22:H22"/>
    <mergeCell ref="G24:H24"/>
    <mergeCell ref="A28:B28"/>
    <mergeCell ref="A27:B27"/>
    <mergeCell ref="A26:B26"/>
    <mergeCell ref="A25:B25"/>
    <mergeCell ref="A24:B24"/>
    <mergeCell ref="G25:H25"/>
    <mergeCell ref="G26:H26"/>
    <mergeCell ref="G27:H27"/>
    <mergeCell ref="G28:H28"/>
    <mergeCell ref="A21:B21"/>
    <mergeCell ref="A14:B14"/>
    <mergeCell ref="A13:B13"/>
    <mergeCell ref="A12:B12"/>
    <mergeCell ref="A11:B11"/>
    <mergeCell ref="A10:B10"/>
    <mergeCell ref="A20:B20"/>
    <mergeCell ref="A19:B19"/>
    <mergeCell ref="A18:B18"/>
    <mergeCell ref="A17:B17"/>
    <mergeCell ref="A6:B6"/>
    <mergeCell ref="A5:B5"/>
    <mergeCell ref="A4:B4"/>
    <mergeCell ref="A22:B22"/>
    <mergeCell ref="C24:D24"/>
    <mergeCell ref="E24:F24"/>
    <mergeCell ref="A9:B9"/>
    <mergeCell ref="A16:B16"/>
    <mergeCell ref="A15:B15"/>
    <mergeCell ref="E17:F1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全域配布愛知.xls#刈谷市・高浜市・碧南市!A1" display="刈谷市"/>
    <hyperlink ref="A10" location="豊田市!A1" tooltip="豊田市ページへジャンプ" display="豊田市"/>
    <hyperlink ref="A8:A9" location="2011後期・全域配布愛知.xls#安城市・知立市!A1" display="安城市"/>
    <hyperlink ref="A25" location="'表紙（名古屋市）'!A1" tooltip="名古屋市表紙へジャンプ" display="名古屋市"/>
    <hyperlink ref="A26" location="'表紙 (尾張地区)'!A1" tooltip="尾張地区表紙へジャンプ" display="尾張地区"/>
    <hyperlink ref="A11:A12" location="豊田市・みよし市!A1" display="豊田市"/>
    <hyperlink ref="A13" location="岡崎市!A1" tooltip="岡崎市ページへジャンプ" display="岡崎市"/>
    <hyperlink ref="A14:A16" location="額田郡・西尾市・蒲郡市!A1" display="額田郡"/>
    <hyperlink ref="A17" location="豊川市!A1" tooltip="豊川市ページへジャンプ" display="豊川市"/>
    <hyperlink ref="A18:A19" location="新城市・北設楽郡!A1" display="新城市"/>
    <hyperlink ref="A20" location="豊橋市!A1" tooltip="豊橋市ページへジャンプ" display="豊橋市"/>
    <hyperlink ref="A21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1" location="豊田市・みよし市!A1" tooltip="豊田市ページへジャンプ" display="豊田市"/>
    <hyperlink ref="A12" location="豊田市・みよし市!A1" tooltip="みよし市ページへジャンプ" display="みよし市"/>
    <hyperlink ref="A14" location="額田郡・西尾市・蒲郡市!A1" tooltip="額田郡ページへジャンプ" display="額田郡"/>
    <hyperlink ref="A15" location="額田郡・西尾市・蒲郡市!A1" tooltip="西尾市ページへジャンプ" display="西尾市"/>
    <hyperlink ref="A16" location="額田郡・西尾市・蒲郡市!A1" tooltip="蒲郡市ページへジャンプ" display="蒲郡市"/>
    <hyperlink ref="A18" location="新城市・北設楽郡!A1" tooltip="新城市ページへジャンプ" display="新城市"/>
    <hyperlink ref="A19" location="新城市・北設楽郡!A1" tooltip="北設楽郡ページへジャンプ" display="北設楽郡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49" sqref="A49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85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SUM(A6,A21,A32)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67"/>
      <c r="H3" s="668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1" t="s">
        <v>1570</v>
      </c>
      <c r="J4" s="552" t="s">
        <v>1571</v>
      </c>
    </row>
    <row r="5" spans="1:10" ht="21" customHeight="1">
      <c r="A5" s="476" t="s">
        <v>58</v>
      </c>
      <c r="B5" s="477"/>
      <c r="C5" s="477"/>
      <c r="D5" s="238" t="s">
        <v>619</v>
      </c>
      <c r="E5" s="249" t="s">
        <v>958</v>
      </c>
      <c r="F5" s="148">
        <v>9650</v>
      </c>
      <c r="G5" s="389"/>
      <c r="H5" s="399">
        <v>4900</v>
      </c>
      <c r="I5" s="587" t="s">
        <v>1572</v>
      </c>
      <c r="J5" s="588" t="s">
        <v>1572</v>
      </c>
    </row>
    <row r="6" spans="1:10" ht="21" customHeight="1">
      <c r="A6" s="416">
        <f>SUM(G18)</f>
        <v>0</v>
      </c>
      <c r="B6" s="417" t="s">
        <v>100</v>
      </c>
      <c r="C6" s="417">
        <f>SUM(F18)</f>
        <v>53500</v>
      </c>
      <c r="D6" s="239" t="s">
        <v>620</v>
      </c>
      <c r="E6" s="178" t="s">
        <v>959</v>
      </c>
      <c r="F6" s="149">
        <v>9600</v>
      </c>
      <c r="G6" s="390"/>
      <c r="H6" s="397">
        <v>4850</v>
      </c>
      <c r="I6" s="589" t="s">
        <v>1572</v>
      </c>
      <c r="J6" s="590" t="s">
        <v>1572</v>
      </c>
    </row>
    <row r="7" spans="1:10" ht="21" customHeight="1">
      <c r="A7" s="478"/>
      <c r="B7" s="479"/>
      <c r="C7" s="479"/>
      <c r="D7" s="239" t="s">
        <v>621</v>
      </c>
      <c r="E7" s="178" t="s">
        <v>1242</v>
      </c>
      <c r="F7" s="149">
        <v>3550</v>
      </c>
      <c r="G7" s="390"/>
      <c r="H7" s="397">
        <v>1800</v>
      </c>
      <c r="I7" s="589" t="s">
        <v>1572</v>
      </c>
      <c r="J7" s="590" t="s">
        <v>1572</v>
      </c>
    </row>
    <row r="8" spans="1:10" ht="21" customHeight="1">
      <c r="A8" s="478"/>
      <c r="B8" s="479"/>
      <c r="C8" s="479"/>
      <c r="D8" s="239" t="s">
        <v>622</v>
      </c>
      <c r="E8" s="178" t="s">
        <v>1243</v>
      </c>
      <c r="F8" s="149">
        <v>3600</v>
      </c>
      <c r="G8" s="390"/>
      <c r="H8" s="397">
        <v>1900</v>
      </c>
      <c r="I8" s="589" t="s">
        <v>1572</v>
      </c>
      <c r="J8" s="590" t="s">
        <v>1572</v>
      </c>
    </row>
    <row r="9" spans="1:10" ht="21" customHeight="1">
      <c r="A9" s="478"/>
      <c r="B9" s="479"/>
      <c r="C9" s="479"/>
      <c r="D9" s="239" t="s">
        <v>623</v>
      </c>
      <c r="E9" s="178" t="s">
        <v>960</v>
      </c>
      <c r="F9" s="149">
        <v>8700</v>
      </c>
      <c r="G9" s="390"/>
      <c r="H9" s="397">
        <v>4950</v>
      </c>
      <c r="I9" s="589" t="s">
        <v>1572</v>
      </c>
      <c r="J9" s="590" t="s">
        <v>1572</v>
      </c>
    </row>
    <row r="10" spans="1:10" ht="21" customHeight="1">
      <c r="A10" s="478"/>
      <c r="B10" s="479"/>
      <c r="C10" s="479"/>
      <c r="D10" s="239" t="s">
        <v>624</v>
      </c>
      <c r="E10" s="178" t="s">
        <v>1244</v>
      </c>
      <c r="F10" s="149">
        <v>10150</v>
      </c>
      <c r="G10" s="390"/>
      <c r="H10" s="397">
        <v>5350</v>
      </c>
      <c r="I10" s="589" t="s">
        <v>1572</v>
      </c>
      <c r="J10" s="590" t="s">
        <v>1572</v>
      </c>
    </row>
    <row r="11" spans="1:10" ht="21" customHeight="1">
      <c r="A11" s="478"/>
      <c r="B11" s="479"/>
      <c r="C11" s="479"/>
      <c r="D11" s="239" t="s">
        <v>625</v>
      </c>
      <c r="E11" s="250" t="s">
        <v>1245</v>
      </c>
      <c r="F11" s="149">
        <v>4650</v>
      </c>
      <c r="G11" s="390"/>
      <c r="H11" s="397">
        <v>2100</v>
      </c>
      <c r="I11" s="589" t="s">
        <v>1572</v>
      </c>
      <c r="J11" s="590" t="s">
        <v>1572</v>
      </c>
    </row>
    <row r="12" spans="1:10" ht="21" customHeight="1">
      <c r="A12" s="478"/>
      <c r="B12" s="479"/>
      <c r="C12" s="479"/>
      <c r="D12" s="239" t="s">
        <v>626</v>
      </c>
      <c r="E12" s="178" t="s">
        <v>1246</v>
      </c>
      <c r="F12" s="149">
        <v>3600</v>
      </c>
      <c r="G12" s="390"/>
      <c r="H12" s="397">
        <v>2000</v>
      </c>
      <c r="I12" s="589" t="s">
        <v>1572</v>
      </c>
      <c r="J12" s="590" t="s">
        <v>1572</v>
      </c>
    </row>
    <row r="13" spans="1:10" ht="21" customHeight="1">
      <c r="A13" s="478"/>
      <c r="B13" s="479"/>
      <c r="C13" s="479"/>
      <c r="D13" s="239"/>
      <c r="E13" s="178"/>
      <c r="F13" s="149"/>
      <c r="G13" s="390"/>
      <c r="H13" s="397"/>
      <c r="I13" s="591"/>
      <c r="J13" s="592"/>
    </row>
    <row r="14" spans="1:10" ht="21" customHeight="1">
      <c r="A14" s="478"/>
      <c r="B14" s="479"/>
      <c r="C14" s="479"/>
      <c r="D14" s="239"/>
      <c r="E14" s="178"/>
      <c r="F14" s="177"/>
      <c r="G14" s="390"/>
      <c r="H14" s="397"/>
      <c r="I14" s="591"/>
      <c r="J14" s="592"/>
    </row>
    <row r="15" spans="1:10" ht="21" customHeight="1">
      <c r="A15" s="478"/>
      <c r="B15" s="479"/>
      <c r="C15" s="479"/>
      <c r="D15" s="239"/>
      <c r="E15" s="178"/>
      <c r="F15" s="177"/>
      <c r="G15" s="390"/>
      <c r="H15" s="397"/>
      <c r="I15" s="591"/>
      <c r="J15" s="592"/>
    </row>
    <row r="16" spans="1:10" ht="21" customHeight="1">
      <c r="A16" s="478"/>
      <c r="B16" s="479"/>
      <c r="C16" s="479"/>
      <c r="D16" s="240"/>
      <c r="E16" s="86"/>
      <c r="F16" s="46"/>
      <c r="G16" s="114"/>
      <c r="H16" s="397"/>
      <c r="I16" s="591"/>
      <c r="J16" s="592"/>
    </row>
    <row r="17" spans="1:10" ht="21" customHeight="1">
      <c r="A17" s="478"/>
      <c r="B17" s="479"/>
      <c r="C17" s="479"/>
      <c r="D17" s="240"/>
      <c r="E17" s="86"/>
      <c r="F17" s="46"/>
      <c r="G17" s="114"/>
      <c r="H17" s="397"/>
      <c r="I17" s="593"/>
      <c r="J17" s="594"/>
    </row>
    <row r="18" spans="1:10" s="51" customFormat="1" ht="21" customHeight="1">
      <c r="A18" s="480"/>
      <c r="B18" s="481"/>
      <c r="C18" s="481"/>
      <c r="D18" s="241"/>
      <c r="E18" s="50" t="str">
        <f>CONCATENATE(FIXED(COUNTA(E5:E17),0,0),"　店")</f>
        <v>8　店</v>
      </c>
      <c r="F18" s="47">
        <f>SUM(F5:F17)</f>
        <v>53500</v>
      </c>
      <c r="G18" s="47">
        <f>SUM(G5:G17)</f>
        <v>0</v>
      </c>
      <c r="H18" s="146">
        <f>SUM(H5:H17)</f>
        <v>27850</v>
      </c>
      <c r="I18" s="557"/>
      <c r="J18" s="558"/>
    </row>
    <row r="19" spans="1:10" s="51" customFormat="1" ht="21" customHeight="1">
      <c r="A19" s="482"/>
      <c r="B19" s="483"/>
      <c r="C19" s="483"/>
      <c r="D19" s="245"/>
      <c r="E19" s="87"/>
      <c r="F19" s="48"/>
      <c r="G19" s="48"/>
      <c r="H19" s="395"/>
      <c r="I19" s="557"/>
      <c r="J19" s="558"/>
    </row>
    <row r="20" spans="1:10" ht="21" customHeight="1">
      <c r="A20" s="476" t="s">
        <v>59</v>
      </c>
      <c r="B20" s="477"/>
      <c r="C20" s="477"/>
      <c r="D20" s="238" t="s">
        <v>627</v>
      </c>
      <c r="E20" s="88" t="s">
        <v>1447</v>
      </c>
      <c r="F20" s="150">
        <v>4700</v>
      </c>
      <c r="G20" s="391"/>
      <c r="H20" s="396">
        <v>2550</v>
      </c>
      <c r="I20" s="587" t="s">
        <v>1572</v>
      </c>
      <c r="J20" s="588" t="s">
        <v>1572</v>
      </c>
    </row>
    <row r="21" spans="1:10" ht="21" customHeight="1">
      <c r="A21" s="416">
        <f>SUM(G29)</f>
        <v>0</v>
      </c>
      <c r="B21" s="417" t="s">
        <v>100</v>
      </c>
      <c r="C21" s="417">
        <f>SUM(F29)</f>
        <v>16000</v>
      </c>
      <c r="D21" s="239" t="s">
        <v>628</v>
      </c>
      <c r="E21" s="86" t="s">
        <v>1448</v>
      </c>
      <c r="F21" s="151">
        <v>3400</v>
      </c>
      <c r="G21" s="392"/>
      <c r="H21" s="397">
        <v>1750</v>
      </c>
      <c r="I21" s="589" t="s">
        <v>1572</v>
      </c>
      <c r="J21" s="590" t="s">
        <v>1572</v>
      </c>
    </row>
    <row r="22" spans="1:10" ht="21" customHeight="1">
      <c r="A22" s="416"/>
      <c r="B22" s="417"/>
      <c r="C22" s="417"/>
      <c r="D22" s="239" t="s">
        <v>629</v>
      </c>
      <c r="E22" s="86" t="s">
        <v>1528</v>
      </c>
      <c r="F22" s="151">
        <v>3150</v>
      </c>
      <c r="G22" s="392"/>
      <c r="H22" s="397">
        <v>1550</v>
      </c>
      <c r="I22" s="589" t="s">
        <v>1572</v>
      </c>
      <c r="J22" s="590" t="s">
        <v>1572</v>
      </c>
    </row>
    <row r="23" spans="1:10" ht="21" customHeight="1">
      <c r="A23" s="416"/>
      <c r="B23" s="417"/>
      <c r="C23" s="417"/>
      <c r="D23" s="239" t="s">
        <v>630</v>
      </c>
      <c r="E23" s="86" t="s">
        <v>1529</v>
      </c>
      <c r="F23" s="151">
        <v>4750</v>
      </c>
      <c r="G23" s="392"/>
      <c r="H23" s="397">
        <v>2600</v>
      </c>
      <c r="I23" s="589" t="s">
        <v>1572</v>
      </c>
      <c r="J23" s="590" t="s">
        <v>1572</v>
      </c>
    </row>
    <row r="24" spans="1:10" ht="21" customHeight="1">
      <c r="A24" s="416"/>
      <c r="B24" s="417"/>
      <c r="C24" s="417"/>
      <c r="D24" s="239"/>
      <c r="E24" s="86"/>
      <c r="F24" s="151"/>
      <c r="G24" s="392"/>
      <c r="H24" s="397"/>
      <c r="I24" s="591"/>
      <c r="J24" s="592"/>
    </row>
    <row r="25" spans="1:10" ht="21" customHeight="1">
      <c r="A25" s="416"/>
      <c r="B25" s="417"/>
      <c r="C25" s="417"/>
      <c r="D25" s="239"/>
      <c r="E25" s="86"/>
      <c r="F25" s="151"/>
      <c r="G25" s="392"/>
      <c r="H25" s="397"/>
      <c r="I25" s="591"/>
      <c r="J25" s="592"/>
    </row>
    <row r="26" spans="1:10" ht="21" customHeight="1">
      <c r="A26" s="416"/>
      <c r="B26" s="417"/>
      <c r="C26" s="417"/>
      <c r="D26" s="239"/>
      <c r="E26" s="86"/>
      <c r="F26" s="151"/>
      <c r="G26" s="392"/>
      <c r="H26" s="397"/>
      <c r="I26" s="591"/>
      <c r="J26" s="592"/>
    </row>
    <row r="27" spans="1:10" ht="21" customHeight="1">
      <c r="A27" s="478"/>
      <c r="B27" s="479"/>
      <c r="C27" s="479"/>
      <c r="D27" s="240"/>
      <c r="E27" s="86"/>
      <c r="F27" s="53"/>
      <c r="G27" s="114"/>
      <c r="H27" s="397"/>
      <c r="I27" s="591"/>
      <c r="J27" s="592"/>
    </row>
    <row r="28" spans="1:10" ht="21" customHeight="1">
      <c r="A28" s="478"/>
      <c r="B28" s="479"/>
      <c r="C28" s="479"/>
      <c r="D28" s="240"/>
      <c r="E28" s="86"/>
      <c r="F28" s="53"/>
      <c r="G28" s="114"/>
      <c r="H28" s="397"/>
      <c r="I28" s="593"/>
      <c r="J28" s="594"/>
    </row>
    <row r="29" spans="1:10" s="51" customFormat="1" ht="21" customHeight="1">
      <c r="A29" s="480"/>
      <c r="B29" s="481"/>
      <c r="C29" s="481"/>
      <c r="D29" s="241"/>
      <c r="E29" s="50" t="str">
        <f>CONCATENATE(FIXED(COUNTA(E20:E28),0,0),"　店")</f>
        <v>4　店</v>
      </c>
      <c r="F29" s="47">
        <f>SUM(F20:F28)</f>
        <v>16000</v>
      </c>
      <c r="G29" s="47">
        <f>SUM(G20:G28)</f>
        <v>0</v>
      </c>
      <c r="H29" s="146">
        <f>SUM(H20:H28)</f>
        <v>8450</v>
      </c>
      <c r="I29" s="557"/>
      <c r="J29" s="558"/>
    </row>
    <row r="30" spans="1:10" s="51" customFormat="1" ht="21" customHeight="1">
      <c r="A30" s="482"/>
      <c r="B30" s="483"/>
      <c r="C30" s="483"/>
      <c r="D30" s="245"/>
      <c r="E30" s="87"/>
      <c r="F30" s="48"/>
      <c r="G30" s="48"/>
      <c r="H30" s="395"/>
      <c r="I30" s="557"/>
      <c r="J30" s="558"/>
    </row>
    <row r="31" spans="1:10" ht="21" customHeight="1">
      <c r="A31" s="476" t="s">
        <v>60</v>
      </c>
      <c r="B31" s="477"/>
      <c r="C31" s="477"/>
      <c r="D31" s="238" t="s">
        <v>631</v>
      </c>
      <c r="E31" s="88" t="s">
        <v>1449</v>
      </c>
      <c r="F31" s="152">
        <v>2450</v>
      </c>
      <c r="G31" s="393"/>
      <c r="H31" s="396">
        <v>1550</v>
      </c>
      <c r="I31" s="587" t="s">
        <v>1572</v>
      </c>
      <c r="J31" s="588" t="s">
        <v>1572</v>
      </c>
    </row>
    <row r="32" spans="1:10" ht="21" customHeight="1">
      <c r="A32" s="416">
        <f>SUM(G48)</f>
        <v>0</v>
      </c>
      <c r="B32" s="417" t="s">
        <v>100</v>
      </c>
      <c r="C32" s="417">
        <f>SUM(F48)</f>
        <v>23900</v>
      </c>
      <c r="D32" s="239" t="s">
        <v>632</v>
      </c>
      <c r="E32" s="89" t="s">
        <v>1530</v>
      </c>
      <c r="F32" s="153">
        <v>3150</v>
      </c>
      <c r="G32" s="394"/>
      <c r="H32" s="397">
        <v>1900</v>
      </c>
      <c r="I32" s="589" t="s">
        <v>1572</v>
      </c>
      <c r="J32" s="590" t="s">
        <v>1572</v>
      </c>
    </row>
    <row r="33" spans="1:10" ht="21" customHeight="1">
      <c r="A33" s="478"/>
      <c r="B33" s="479"/>
      <c r="C33" s="479"/>
      <c r="D33" s="239" t="s">
        <v>633</v>
      </c>
      <c r="E33" s="89" t="s">
        <v>1531</v>
      </c>
      <c r="F33" s="153">
        <v>2400</v>
      </c>
      <c r="G33" s="394"/>
      <c r="H33" s="397">
        <v>1550</v>
      </c>
      <c r="I33" s="589" t="s">
        <v>1572</v>
      </c>
      <c r="J33" s="590" t="s">
        <v>1572</v>
      </c>
    </row>
    <row r="34" spans="1:10" ht="21" customHeight="1">
      <c r="A34" s="478"/>
      <c r="B34" s="479"/>
      <c r="C34" s="479"/>
      <c r="D34" s="239" t="s">
        <v>634</v>
      </c>
      <c r="E34" s="86" t="s">
        <v>1247</v>
      </c>
      <c r="F34" s="153">
        <v>3250</v>
      </c>
      <c r="G34" s="394"/>
      <c r="H34" s="397">
        <v>2000</v>
      </c>
      <c r="I34" s="589" t="s">
        <v>1572</v>
      </c>
      <c r="J34" s="590" t="s">
        <v>1572</v>
      </c>
    </row>
    <row r="35" spans="1:10" ht="21" customHeight="1">
      <c r="A35" s="478"/>
      <c r="B35" s="479"/>
      <c r="C35" s="479"/>
      <c r="D35" s="239" t="s">
        <v>635</v>
      </c>
      <c r="E35" s="86" t="s">
        <v>1532</v>
      </c>
      <c r="F35" s="153">
        <v>3300</v>
      </c>
      <c r="G35" s="394"/>
      <c r="H35" s="397">
        <v>2050</v>
      </c>
      <c r="I35" s="589" t="s">
        <v>1572</v>
      </c>
      <c r="J35" s="590" t="s">
        <v>1572</v>
      </c>
    </row>
    <row r="36" spans="1:10" ht="21" customHeight="1">
      <c r="A36" s="478"/>
      <c r="B36" s="479"/>
      <c r="C36" s="479"/>
      <c r="D36" s="239" t="s">
        <v>636</v>
      </c>
      <c r="E36" s="86" t="s">
        <v>1248</v>
      </c>
      <c r="F36" s="153">
        <v>3050</v>
      </c>
      <c r="G36" s="394"/>
      <c r="H36" s="397">
        <v>1800</v>
      </c>
      <c r="I36" s="589" t="s">
        <v>1572</v>
      </c>
      <c r="J36" s="590" t="s">
        <v>1572</v>
      </c>
    </row>
    <row r="37" spans="1:10" ht="21" customHeight="1">
      <c r="A37" s="478"/>
      <c r="B37" s="479"/>
      <c r="C37" s="479"/>
      <c r="D37" s="239" t="s">
        <v>637</v>
      </c>
      <c r="E37" s="86" t="s">
        <v>1394</v>
      </c>
      <c r="F37" s="153">
        <v>3000</v>
      </c>
      <c r="G37" s="394"/>
      <c r="H37" s="397">
        <v>1900</v>
      </c>
      <c r="I37" s="589" t="s">
        <v>1572</v>
      </c>
      <c r="J37" s="590" t="s">
        <v>1572</v>
      </c>
    </row>
    <row r="38" spans="1:10" ht="21" customHeight="1">
      <c r="A38" s="478"/>
      <c r="B38" s="479"/>
      <c r="C38" s="479"/>
      <c r="D38" s="239" t="s">
        <v>638</v>
      </c>
      <c r="E38" s="86" t="s">
        <v>1249</v>
      </c>
      <c r="F38" s="153">
        <v>3300</v>
      </c>
      <c r="G38" s="394"/>
      <c r="H38" s="397">
        <v>2050</v>
      </c>
      <c r="I38" s="589" t="s">
        <v>1572</v>
      </c>
      <c r="J38" s="590" t="s">
        <v>1572</v>
      </c>
    </row>
    <row r="39" spans="1:10" ht="21" customHeight="1">
      <c r="A39" s="478"/>
      <c r="B39" s="479"/>
      <c r="C39" s="479"/>
      <c r="D39" s="240"/>
      <c r="E39" s="86"/>
      <c r="F39" s="46"/>
      <c r="G39" s="114"/>
      <c r="H39" s="397"/>
      <c r="I39" s="591"/>
      <c r="J39" s="592"/>
    </row>
    <row r="40" spans="1:10" ht="21" customHeight="1">
      <c r="A40" s="478"/>
      <c r="B40" s="479"/>
      <c r="C40" s="479"/>
      <c r="D40" s="240"/>
      <c r="E40" s="86"/>
      <c r="F40" s="46"/>
      <c r="G40" s="114"/>
      <c r="H40" s="397"/>
      <c r="I40" s="591"/>
      <c r="J40" s="592"/>
    </row>
    <row r="41" spans="1:10" ht="21" customHeight="1">
      <c r="A41" s="478"/>
      <c r="B41" s="479"/>
      <c r="C41" s="479"/>
      <c r="D41" s="240"/>
      <c r="E41" s="86"/>
      <c r="F41" s="46"/>
      <c r="G41" s="114"/>
      <c r="H41" s="397"/>
      <c r="I41" s="591"/>
      <c r="J41" s="592"/>
    </row>
    <row r="42" spans="1:10" ht="21" customHeight="1">
      <c r="A42" s="478"/>
      <c r="B42" s="479"/>
      <c r="C42" s="479"/>
      <c r="D42" s="240"/>
      <c r="E42" s="86"/>
      <c r="F42" s="46"/>
      <c r="G42" s="114"/>
      <c r="H42" s="397"/>
      <c r="I42" s="591"/>
      <c r="J42" s="592"/>
    </row>
    <row r="43" spans="1:10" ht="21" customHeight="1">
      <c r="A43" s="478"/>
      <c r="B43" s="479"/>
      <c r="C43" s="479"/>
      <c r="D43" s="240"/>
      <c r="E43" s="86"/>
      <c r="F43" s="46"/>
      <c r="G43" s="114"/>
      <c r="H43" s="397"/>
      <c r="I43" s="591"/>
      <c r="J43" s="592"/>
    </row>
    <row r="44" spans="1:10" ht="21" customHeight="1">
      <c r="A44" s="478"/>
      <c r="B44" s="479"/>
      <c r="C44" s="479"/>
      <c r="D44" s="240"/>
      <c r="E44" s="86"/>
      <c r="F44" s="46"/>
      <c r="G44" s="114"/>
      <c r="H44" s="397"/>
      <c r="I44" s="591"/>
      <c r="J44" s="592"/>
    </row>
    <row r="45" spans="1:10" ht="21" customHeight="1">
      <c r="A45" s="478"/>
      <c r="B45" s="479"/>
      <c r="C45" s="479"/>
      <c r="D45" s="240"/>
      <c r="E45" s="86"/>
      <c r="F45" s="46"/>
      <c r="G45" s="114"/>
      <c r="H45" s="397"/>
      <c r="I45" s="591"/>
      <c r="J45" s="592"/>
    </row>
    <row r="46" spans="1:10" ht="21" customHeight="1">
      <c r="A46" s="482"/>
      <c r="B46" s="483"/>
      <c r="C46" s="483"/>
      <c r="D46" s="240"/>
      <c r="E46" s="87"/>
      <c r="F46" s="48"/>
      <c r="G46" s="115"/>
      <c r="H46" s="395"/>
      <c r="I46" s="591"/>
      <c r="J46" s="592"/>
    </row>
    <row r="47" spans="1:10" ht="21" customHeight="1">
      <c r="A47" s="482"/>
      <c r="B47" s="483"/>
      <c r="C47" s="483"/>
      <c r="D47" s="242"/>
      <c r="E47" s="87"/>
      <c r="F47" s="48"/>
      <c r="G47" s="115"/>
      <c r="H47" s="398"/>
      <c r="I47" s="593"/>
      <c r="J47" s="594"/>
    </row>
    <row r="48" spans="1:10" s="51" customFormat="1" ht="21" customHeight="1">
      <c r="A48" s="480"/>
      <c r="B48" s="481"/>
      <c r="C48" s="481"/>
      <c r="D48" s="241"/>
      <c r="E48" s="50" t="str">
        <f>CONCATENATE(FIXED(COUNTA(E31:E47),0,0),"　店")</f>
        <v>8　店</v>
      </c>
      <c r="F48" s="47">
        <f>SUM(F31:F47)</f>
        <v>23900</v>
      </c>
      <c r="G48" s="47">
        <f>SUM(G31:G47)</f>
        <v>0</v>
      </c>
      <c r="H48" s="147">
        <f>SUM(H31:H47)</f>
        <v>14800</v>
      </c>
      <c r="I48" s="557"/>
      <c r="J48" s="558"/>
    </row>
    <row r="49" spans="1:10" s="5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K5:HN65536 K4:HH4">
      <formula1>#REF!</formula1>
    </dataValidation>
    <dataValidation operator="lessThanOrEqual" showInputMessage="1" showErrorMessage="1" sqref="K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N7" sqref="N7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SUM(A6,A28)</f>
        <v>0</v>
      </c>
    </row>
    <row r="3" spans="5:8" ht="24.75" customHeight="1">
      <c r="E3" s="664"/>
      <c r="F3" s="664"/>
      <c r="G3" s="667"/>
      <c r="H3" s="668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286" t="s">
        <v>17</v>
      </c>
      <c r="B5" s="287"/>
      <c r="C5" s="288"/>
      <c r="D5" s="183" t="s">
        <v>123</v>
      </c>
      <c r="E5" s="70" t="s">
        <v>1462</v>
      </c>
      <c r="F5" s="121">
        <v>3450</v>
      </c>
      <c r="G5" s="276"/>
      <c r="H5" s="258">
        <v>1550</v>
      </c>
      <c r="I5" s="565" t="s">
        <v>1573</v>
      </c>
      <c r="J5" s="566" t="s">
        <v>1573</v>
      </c>
    </row>
    <row r="6" spans="1:10" ht="21" customHeight="1">
      <c r="A6" s="537">
        <f>SUM(G25)</f>
        <v>0</v>
      </c>
      <c r="B6" s="99" t="s">
        <v>103</v>
      </c>
      <c r="C6" s="538">
        <f>SUM(F25)</f>
        <v>35500</v>
      </c>
      <c r="D6" s="184" t="s">
        <v>124</v>
      </c>
      <c r="E6" s="71" t="s">
        <v>1463</v>
      </c>
      <c r="F6" s="122">
        <v>2150</v>
      </c>
      <c r="G6" s="277"/>
      <c r="H6" s="259">
        <v>1600</v>
      </c>
      <c r="I6" s="567" t="s">
        <v>1572</v>
      </c>
      <c r="J6" s="568" t="s">
        <v>1572</v>
      </c>
    </row>
    <row r="7" spans="1:10" ht="21" customHeight="1">
      <c r="A7" s="522"/>
      <c r="B7" s="523"/>
      <c r="C7" s="524"/>
      <c r="D7" s="184" t="s">
        <v>125</v>
      </c>
      <c r="E7" s="71" t="s">
        <v>1464</v>
      </c>
      <c r="F7" s="122">
        <v>4300</v>
      </c>
      <c r="G7" s="277"/>
      <c r="H7" s="259">
        <v>2100</v>
      </c>
      <c r="I7" s="567" t="s">
        <v>1572</v>
      </c>
      <c r="J7" s="568" t="s">
        <v>1572</v>
      </c>
    </row>
    <row r="8" spans="1:10" ht="21" customHeight="1">
      <c r="A8" s="294"/>
      <c r="B8" s="295"/>
      <c r="C8" s="525"/>
      <c r="D8" s="184" t="s">
        <v>126</v>
      </c>
      <c r="E8" s="71" t="s">
        <v>1465</v>
      </c>
      <c r="F8" s="122">
        <v>5100</v>
      </c>
      <c r="G8" s="277"/>
      <c r="H8" s="259">
        <v>3800</v>
      </c>
      <c r="I8" s="567" t="s">
        <v>1572</v>
      </c>
      <c r="J8" s="568" t="s">
        <v>1572</v>
      </c>
    </row>
    <row r="9" spans="1:10" ht="21" customHeight="1">
      <c r="A9" s="294"/>
      <c r="B9" s="295"/>
      <c r="C9" s="525"/>
      <c r="D9" s="184" t="s">
        <v>127</v>
      </c>
      <c r="E9" s="71" t="s">
        <v>1466</v>
      </c>
      <c r="F9" s="122">
        <v>4150</v>
      </c>
      <c r="G9" s="277"/>
      <c r="H9" s="259">
        <v>3500</v>
      </c>
      <c r="I9" s="567" t="s">
        <v>1572</v>
      </c>
      <c r="J9" s="568" t="s">
        <v>1572</v>
      </c>
    </row>
    <row r="10" spans="1:10" ht="21" customHeight="1">
      <c r="A10" s="294"/>
      <c r="B10" s="295"/>
      <c r="C10" s="525"/>
      <c r="D10" s="184" t="s">
        <v>128</v>
      </c>
      <c r="E10" s="71" t="s">
        <v>839</v>
      </c>
      <c r="F10" s="122">
        <v>2100</v>
      </c>
      <c r="G10" s="277"/>
      <c r="H10" s="259">
        <v>1400</v>
      </c>
      <c r="I10" s="567" t="s">
        <v>1572</v>
      </c>
      <c r="J10" s="568" t="s">
        <v>1572</v>
      </c>
    </row>
    <row r="11" spans="1:10" ht="21" customHeight="1">
      <c r="A11" s="294"/>
      <c r="B11" s="295"/>
      <c r="C11" s="525"/>
      <c r="D11" s="184" t="s">
        <v>129</v>
      </c>
      <c r="E11" s="71" t="s">
        <v>1467</v>
      </c>
      <c r="F11" s="122">
        <v>3300</v>
      </c>
      <c r="G11" s="277"/>
      <c r="H11" s="259">
        <v>2050</v>
      </c>
      <c r="I11" s="567" t="s">
        <v>1572</v>
      </c>
      <c r="J11" s="568" t="s">
        <v>1572</v>
      </c>
    </row>
    <row r="12" spans="1:10" ht="21" customHeight="1">
      <c r="A12" s="294"/>
      <c r="B12" s="295"/>
      <c r="C12" s="525"/>
      <c r="D12" s="184" t="s">
        <v>130</v>
      </c>
      <c r="E12" s="71" t="s">
        <v>1468</v>
      </c>
      <c r="F12" s="122">
        <v>3000</v>
      </c>
      <c r="G12" s="277"/>
      <c r="H12" s="259">
        <v>1600</v>
      </c>
      <c r="I12" s="567" t="s">
        <v>1572</v>
      </c>
      <c r="J12" s="568" t="s">
        <v>1572</v>
      </c>
    </row>
    <row r="13" spans="1:10" ht="21" customHeight="1">
      <c r="A13" s="294"/>
      <c r="B13" s="295"/>
      <c r="C13" s="525"/>
      <c r="D13" s="184" t="s">
        <v>131</v>
      </c>
      <c r="E13" s="71" t="s">
        <v>1469</v>
      </c>
      <c r="F13" s="122">
        <v>2800</v>
      </c>
      <c r="G13" s="277"/>
      <c r="H13" s="259">
        <v>1500</v>
      </c>
      <c r="I13" s="567" t="s">
        <v>1572</v>
      </c>
      <c r="J13" s="568" t="s">
        <v>1572</v>
      </c>
    </row>
    <row r="14" spans="1:10" ht="21" customHeight="1">
      <c r="A14" s="294"/>
      <c r="B14" s="295"/>
      <c r="C14" s="525"/>
      <c r="D14" s="184" t="s">
        <v>132</v>
      </c>
      <c r="E14" s="71" t="s">
        <v>1453</v>
      </c>
      <c r="F14" s="122">
        <v>5150</v>
      </c>
      <c r="G14" s="277"/>
      <c r="H14" s="259">
        <v>2550</v>
      </c>
      <c r="I14" s="567" t="s">
        <v>1572</v>
      </c>
      <c r="J14" s="568" t="s">
        <v>1572</v>
      </c>
    </row>
    <row r="15" spans="1:10" ht="21" customHeight="1">
      <c r="A15" s="294"/>
      <c r="B15" s="295"/>
      <c r="C15" s="525"/>
      <c r="D15" s="184"/>
      <c r="E15" s="71"/>
      <c r="F15" s="122"/>
      <c r="G15" s="277"/>
      <c r="H15" s="259"/>
      <c r="I15" s="569"/>
      <c r="J15" s="570"/>
    </row>
    <row r="16" spans="1:10" ht="21" customHeight="1">
      <c r="A16" s="294"/>
      <c r="B16" s="295"/>
      <c r="C16" s="525"/>
      <c r="D16" s="184"/>
      <c r="E16" s="71"/>
      <c r="F16" s="122"/>
      <c r="G16" s="277"/>
      <c r="H16" s="259"/>
      <c r="I16" s="569"/>
      <c r="J16" s="570"/>
    </row>
    <row r="17" spans="1:10" ht="21" customHeight="1">
      <c r="A17" s="294"/>
      <c r="B17" s="295"/>
      <c r="C17" s="525"/>
      <c r="D17" s="184"/>
      <c r="E17" s="71"/>
      <c r="F17" s="122"/>
      <c r="G17" s="277"/>
      <c r="H17" s="290"/>
      <c r="I17" s="569"/>
      <c r="J17" s="570"/>
    </row>
    <row r="18" spans="1:10" ht="21" customHeight="1">
      <c r="A18" s="294"/>
      <c r="B18" s="295"/>
      <c r="C18" s="525"/>
      <c r="D18" s="184"/>
      <c r="E18" s="71"/>
      <c r="F18" s="122"/>
      <c r="G18" s="277"/>
      <c r="H18" s="290"/>
      <c r="I18" s="569"/>
      <c r="J18" s="570"/>
    </row>
    <row r="19" spans="1:10" ht="21" customHeight="1">
      <c r="A19" s="294"/>
      <c r="B19" s="295"/>
      <c r="C19" s="525"/>
      <c r="D19" s="184"/>
      <c r="E19" s="71"/>
      <c r="F19" s="122"/>
      <c r="G19" s="277"/>
      <c r="H19" s="290"/>
      <c r="I19" s="569"/>
      <c r="J19" s="570"/>
    </row>
    <row r="20" spans="1:10" ht="21" customHeight="1">
      <c r="A20" s="294"/>
      <c r="B20" s="295"/>
      <c r="C20" s="525"/>
      <c r="D20" s="184"/>
      <c r="E20" s="71"/>
      <c r="F20" s="122"/>
      <c r="G20" s="277"/>
      <c r="H20" s="290"/>
      <c r="I20" s="569"/>
      <c r="J20" s="570"/>
    </row>
    <row r="21" spans="1:10" ht="21" customHeight="1">
      <c r="A21" s="294"/>
      <c r="B21" s="295"/>
      <c r="C21" s="525"/>
      <c r="D21" s="184"/>
      <c r="E21" s="71"/>
      <c r="F21" s="122"/>
      <c r="G21" s="277"/>
      <c r="H21" s="290"/>
      <c r="I21" s="569"/>
      <c r="J21" s="570"/>
    </row>
    <row r="22" spans="1:10" ht="21" customHeight="1">
      <c r="A22" s="294"/>
      <c r="B22" s="295"/>
      <c r="C22" s="525"/>
      <c r="D22" s="184"/>
      <c r="E22" s="71"/>
      <c r="F22" s="122"/>
      <c r="G22" s="277"/>
      <c r="H22" s="290"/>
      <c r="I22" s="569"/>
      <c r="J22" s="570"/>
    </row>
    <row r="23" spans="1:10" ht="21" customHeight="1">
      <c r="A23" s="294"/>
      <c r="B23" s="295"/>
      <c r="C23" s="525"/>
      <c r="D23" s="184"/>
      <c r="E23" s="3"/>
      <c r="F23" s="4"/>
      <c r="G23" s="119"/>
      <c r="H23" s="290"/>
      <c r="I23" s="569"/>
      <c r="J23" s="570"/>
    </row>
    <row r="24" spans="1:10" ht="21" customHeight="1">
      <c r="A24" s="296"/>
      <c r="B24" s="297"/>
      <c r="C24" s="526"/>
      <c r="D24" s="188"/>
      <c r="E24" s="5"/>
      <c r="F24" s="6"/>
      <c r="G24" s="120"/>
      <c r="H24" s="291"/>
      <c r="I24" s="571"/>
      <c r="J24" s="572"/>
    </row>
    <row r="25" spans="1:10" s="15" customFormat="1" ht="21" customHeight="1">
      <c r="A25" s="527"/>
      <c r="B25" s="528"/>
      <c r="C25" s="529"/>
      <c r="D25" s="185"/>
      <c r="E25" s="8" t="str">
        <f>CONCATENATE(FIXED(COUNTA(E5:E24),0,0),"　店")</f>
        <v>10　店</v>
      </c>
      <c r="F25" s="10">
        <f>SUM(F5:F24)</f>
        <v>35500</v>
      </c>
      <c r="G25" s="10">
        <f>SUM(G5:G24)</f>
        <v>0</v>
      </c>
      <c r="H25" s="9">
        <f>SUM(H5:H24)</f>
        <v>21650</v>
      </c>
      <c r="I25" s="549"/>
      <c r="J25" s="550"/>
    </row>
    <row r="26" spans="1:10" s="15" customFormat="1" ht="21" customHeight="1">
      <c r="A26" s="530"/>
      <c r="B26" s="531"/>
      <c r="C26" s="532"/>
      <c r="D26" s="282"/>
      <c r="E26" s="283"/>
      <c r="F26" s="284"/>
      <c r="G26" s="284"/>
      <c r="H26" s="285"/>
      <c r="I26" s="549"/>
      <c r="J26" s="550"/>
    </row>
    <row r="27" spans="1:10" ht="21" customHeight="1">
      <c r="A27" s="286" t="s">
        <v>18</v>
      </c>
      <c r="B27" s="287"/>
      <c r="C27" s="288"/>
      <c r="D27" s="183" t="s">
        <v>133</v>
      </c>
      <c r="E27" s="196" t="s">
        <v>972</v>
      </c>
      <c r="F27" s="123">
        <v>3300</v>
      </c>
      <c r="G27" s="278"/>
      <c r="H27" s="274">
        <v>2000</v>
      </c>
      <c r="I27" s="573" t="s">
        <v>1572</v>
      </c>
      <c r="J27" s="574" t="s">
        <v>1572</v>
      </c>
    </row>
    <row r="28" spans="1:10" ht="21" customHeight="1">
      <c r="A28" s="537">
        <f>SUM(G48)</f>
        <v>0</v>
      </c>
      <c r="B28" s="99" t="s">
        <v>104</v>
      </c>
      <c r="C28" s="538">
        <f>SUM(F48)</f>
        <v>35650</v>
      </c>
      <c r="D28" s="184" t="s">
        <v>134</v>
      </c>
      <c r="E28" s="197" t="s">
        <v>1472</v>
      </c>
      <c r="F28" s="124">
        <v>2250</v>
      </c>
      <c r="G28" s="279"/>
      <c r="H28" s="275">
        <v>1250</v>
      </c>
      <c r="I28" s="567" t="s">
        <v>1572</v>
      </c>
      <c r="J28" s="568" t="s">
        <v>1572</v>
      </c>
    </row>
    <row r="29" spans="1:10" ht="21" customHeight="1">
      <c r="A29" s="294"/>
      <c r="B29" s="295"/>
      <c r="C29" s="525"/>
      <c r="D29" s="184" t="s">
        <v>135</v>
      </c>
      <c r="E29" s="197" t="s">
        <v>1471</v>
      </c>
      <c r="F29" s="124">
        <v>3050</v>
      </c>
      <c r="G29" s="279"/>
      <c r="H29" s="275">
        <v>1600</v>
      </c>
      <c r="I29" s="567" t="s">
        <v>1572</v>
      </c>
      <c r="J29" s="568" t="s">
        <v>1572</v>
      </c>
    </row>
    <row r="30" spans="1:10" ht="21" customHeight="1">
      <c r="A30" s="294"/>
      <c r="B30" s="295"/>
      <c r="C30" s="525"/>
      <c r="D30" s="184" t="s">
        <v>136</v>
      </c>
      <c r="E30" s="197" t="s">
        <v>1470</v>
      </c>
      <c r="F30" s="124">
        <v>1850</v>
      </c>
      <c r="G30" s="279"/>
      <c r="H30" s="275">
        <v>1000</v>
      </c>
      <c r="I30" s="567" t="s">
        <v>1572</v>
      </c>
      <c r="J30" s="568" t="s">
        <v>1572</v>
      </c>
    </row>
    <row r="31" spans="1:10" ht="21" customHeight="1">
      <c r="A31" s="294"/>
      <c r="B31" s="295"/>
      <c r="C31" s="525"/>
      <c r="D31" s="184" t="s">
        <v>137</v>
      </c>
      <c r="E31" s="197" t="s">
        <v>1443</v>
      </c>
      <c r="F31" s="124">
        <v>3800</v>
      </c>
      <c r="G31" s="279"/>
      <c r="H31" s="275">
        <v>2000</v>
      </c>
      <c r="I31" s="567" t="s">
        <v>1572</v>
      </c>
      <c r="J31" s="568" t="s">
        <v>1572</v>
      </c>
    </row>
    <row r="32" spans="1:10" ht="21" customHeight="1">
      <c r="A32" s="294"/>
      <c r="B32" s="295"/>
      <c r="C32" s="525"/>
      <c r="D32" s="184" t="s">
        <v>138</v>
      </c>
      <c r="E32" s="197" t="s">
        <v>1473</v>
      </c>
      <c r="F32" s="124">
        <v>3750</v>
      </c>
      <c r="G32" s="279"/>
      <c r="H32" s="275">
        <v>1900</v>
      </c>
      <c r="I32" s="567" t="s">
        <v>1572</v>
      </c>
      <c r="J32" s="568" t="s">
        <v>1572</v>
      </c>
    </row>
    <row r="33" spans="1:10" ht="21" customHeight="1">
      <c r="A33" s="294"/>
      <c r="B33" s="295"/>
      <c r="C33" s="525"/>
      <c r="D33" s="184" t="s">
        <v>139</v>
      </c>
      <c r="E33" s="197" t="s">
        <v>1474</v>
      </c>
      <c r="F33" s="124">
        <v>4100</v>
      </c>
      <c r="G33" s="279"/>
      <c r="H33" s="275">
        <v>2000</v>
      </c>
      <c r="I33" s="567" t="s">
        <v>1572</v>
      </c>
      <c r="J33" s="568" t="s">
        <v>1572</v>
      </c>
    </row>
    <row r="34" spans="1:10" ht="21" customHeight="1">
      <c r="A34" s="294"/>
      <c r="B34" s="295"/>
      <c r="C34" s="525"/>
      <c r="D34" s="184" t="s">
        <v>140</v>
      </c>
      <c r="E34" s="197" t="s">
        <v>1444</v>
      </c>
      <c r="F34" s="124">
        <v>2450</v>
      </c>
      <c r="G34" s="279"/>
      <c r="H34" s="275">
        <v>1200</v>
      </c>
      <c r="I34" s="567" t="s">
        <v>1572</v>
      </c>
      <c r="J34" s="568" t="s">
        <v>1572</v>
      </c>
    </row>
    <row r="35" spans="1:10" ht="21" customHeight="1">
      <c r="A35" s="294"/>
      <c r="B35" s="295"/>
      <c r="C35" s="525"/>
      <c r="D35" s="184" t="s">
        <v>141</v>
      </c>
      <c r="E35" s="197" t="s">
        <v>1475</v>
      </c>
      <c r="F35" s="124">
        <v>3800</v>
      </c>
      <c r="G35" s="279"/>
      <c r="H35" s="275">
        <v>1700</v>
      </c>
      <c r="I35" s="567" t="s">
        <v>1572</v>
      </c>
      <c r="J35" s="568" t="s">
        <v>1572</v>
      </c>
    </row>
    <row r="36" spans="1:10" ht="21" customHeight="1">
      <c r="A36" s="294"/>
      <c r="B36" s="295"/>
      <c r="C36" s="525"/>
      <c r="D36" s="184" t="s">
        <v>142</v>
      </c>
      <c r="E36" s="197" t="s">
        <v>1435</v>
      </c>
      <c r="F36" s="124">
        <v>3800</v>
      </c>
      <c r="G36" s="279"/>
      <c r="H36" s="275">
        <v>1950</v>
      </c>
      <c r="I36" s="567" t="s">
        <v>1572</v>
      </c>
      <c r="J36" s="568" t="s">
        <v>1572</v>
      </c>
    </row>
    <row r="37" spans="1:10" ht="21" customHeight="1">
      <c r="A37" s="294"/>
      <c r="B37" s="295"/>
      <c r="C37" s="525"/>
      <c r="D37" s="184" t="s">
        <v>143</v>
      </c>
      <c r="E37" s="197" t="s">
        <v>1445</v>
      </c>
      <c r="F37" s="124">
        <v>3500</v>
      </c>
      <c r="G37" s="279"/>
      <c r="H37" s="275">
        <v>1900</v>
      </c>
      <c r="I37" s="567" t="s">
        <v>1572</v>
      </c>
      <c r="J37" s="568" t="s">
        <v>1572</v>
      </c>
    </row>
    <row r="38" spans="1:10" ht="21" customHeight="1">
      <c r="A38" s="294"/>
      <c r="B38" s="295"/>
      <c r="C38" s="525"/>
      <c r="D38" s="184"/>
      <c r="E38" s="289"/>
      <c r="F38" s="4"/>
      <c r="G38" s="119"/>
      <c r="H38" s="290"/>
      <c r="I38" s="569"/>
      <c r="J38" s="570"/>
    </row>
    <row r="39" spans="1:10" ht="21" customHeight="1">
      <c r="A39" s="294"/>
      <c r="B39" s="295"/>
      <c r="C39" s="525"/>
      <c r="D39" s="187"/>
      <c r="E39" s="3"/>
      <c r="F39" s="4"/>
      <c r="G39" s="119"/>
      <c r="H39" s="290"/>
      <c r="I39" s="569"/>
      <c r="J39" s="570"/>
    </row>
    <row r="40" spans="1:10" ht="21" customHeight="1">
      <c r="A40" s="294"/>
      <c r="B40" s="295"/>
      <c r="C40" s="525"/>
      <c r="D40" s="187"/>
      <c r="E40" s="3"/>
      <c r="F40" s="4"/>
      <c r="G40" s="119"/>
      <c r="H40" s="290"/>
      <c r="I40" s="569"/>
      <c r="J40" s="570"/>
    </row>
    <row r="41" spans="1:10" ht="21" customHeight="1">
      <c r="A41" s="294"/>
      <c r="B41" s="295"/>
      <c r="C41" s="525"/>
      <c r="D41" s="187"/>
      <c r="E41" s="3"/>
      <c r="F41" s="4"/>
      <c r="G41" s="119"/>
      <c r="H41" s="290"/>
      <c r="I41" s="569"/>
      <c r="J41" s="570"/>
    </row>
    <row r="42" spans="1:10" ht="21" customHeight="1">
      <c r="A42" s="294"/>
      <c r="B42" s="295"/>
      <c r="C42" s="525"/>
      <c r="D42" s="187"/>
      <c r="E42" s="3"/>
      <c r="F42" s="4"/>
      <c r="G42" s="119"/>
      <c r="H42" s="290"/>
      <c r="I42" s="569"/>
      <c r="J42" s="570"/>
    </row>
    <row r="43" spans="1:10" ht="21" customHeight="1">
      <c r="A43" s="294"/>
      <c r="B43" s="295"/>
      <c r="C43" s="525"/>
      <c r="D43" s="187"/>
      <c r="E43" s="3"/>
      <c r="F43" s="4"/>
      <c r="G43" s="119"/>
      <c r="H43" s="290"/>
      <c r="I43" s="569"/>
      <c r="J43" s="570"/>
    </row>
    <row r="44" spans="1:10" ht="21" customHeight="1">
      <c r="A44" s="294"/>
      <c r="B44" s="295"/>
      <c r="C44" s="525"/>
      <c r="D44" s="187"/>
      <c r="E44" s="3"/>
      <c r="F44" s="4"/>
      <c r="G44" s="119"/>
      <c r="H44" s="290"/>
      <c r="I44" s="569"/>
      <c r="J44" s="570"/>
    </row>
    <row r="45" spans="1:10" ht="21" customHeight="1">
      <c r="A45" s="294"/>
      <c r="B45" s="295"/>
      <c r="C45" s="525"/>
      <c r="D45" s="187"/>
      <c r="E45" s="3"/>
      <c r="F45" s="4"/>
      <c r="G45" s="119"/>
      <c r="H45" s="290"/>
      <c r="I45" s="569"/>
      <c r="J45" s="570"/>
    </row>
    <row r="46" spans="1:10" ht="21" customHeight="1">
      <c r="A46" s="294"/>
      <c r="B46" s="295"/>
      <c r="C46" s="525"/>
      <c r="D46" s="187"/>
      <c r="E46" s="3"/>
      <c r="F46" s="4"/>
      <c r="G46" s="119"/>
      <c r="H46" s="290"/>
      <c r="I46" s="569"/>
      <c r="J46" s="570"/>
    </row>
    <row r="47" spans="1:10" ht="21" customHeight="1">
      <c r="A47" s="296"/>
      <c r="B47" s="297"/>
      <c r="C47" s="526"/>
      <c r="D47" s="188"/>
      <c r="E47" s="5"/>
      <c r="F47" s="6"/>
      <c r="G47" s="120"/>
      <c r="H47" s="291"/>
      <c r="I47" s="571"/>
      <c r="J47" s="572"/>
    </row>
    <row r="48" spans="1:10" s="15" customFormat="1" ht="21" customHeight="1">
      <c r="A48" s="17"/>
      <c r="B48" s="75"/>
      <c r="C48" s="76"/>
      <c r="D48" s="185"/>
      <c r="E48" s="8" t="str">
        <f>CONCATENATE(FIXED(COUNTA(E27:E47),0,0),"　店")</f>
        <v>11　店</v>
      </c>
      <c r="F48" s="11">
        <f>SUM(F27:F47)</f>
        <v>35650</v>
      </c>
      <c r="G48" s="11">
        <f>SUM(G27:G47)</f>
        <v>0</v>
      </c>
      <c r="H48" s="260">
        <f>SUM(H27:H47)</f>
        <v>18500</v>
      </c>
      <c r="I48" s="549"/>
      <c r="J48" s="550"/>
    </row>
    <row r="49" spans="1:10" s="15" customFormat="1" ht="21" customHeight="1">
      <c r="A49" s="475" t="s">
        <v>1576</v>
      </c>
      <c r="B49" s="1"/>
      <c r="C49" s="1"/>
      <c r="D49" s="203"/>
      <c r="E49" s="2"/>
      <c r="F49" s="2"/>
      <c r="G49" s="2"/>
      <c r="H49" s="14"/>
      <c r="J49" s="548" t="s">
        <v>116</v>
      </c>
    </row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7:H24 H38:H47 G27:G47 G5:G24">
      <formula1>G17</formula1>
    </dataValidation>
    <dataValidation operator="lessThanOrEqual" allowBlank="1" showInputMessage="1" showErrorMessage="1" sqref="G3 H49:H65536"/>
    <dataValidation type="whole" operator="lessThanOrEqual" showInputMessage="1" showErrorMessage="1" sqref="HX3:IV65536">
      <formula1>HV3</formula1>
    </dataValidation>
    <dataValidation type="whole" operator="lessThanOrEqual" showInputMessage="1" showErrorMessage="1" sqref="HI3:HW65536">
      <formula1>HE3</formula1>
    </dataValidation>
    <dataValidation operator="lessThanOrEqual" showInputMessage="1" showErrorMessage="1" sqref="K1:IV2"/>
    <dataValidation type="whole" operator="lessThanOrEqual" showInputMessage="1" showErrorMessage="1" sqref="K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R27" sqref="R27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2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SUM(A6,A30)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476" t="s">
        <v>61</v>
      </c>
      <c r="B5" s="477"/>
      <c r="C5" s="477"/>
      <c r="D5" s="238" t="s">
        <v>639</v>
      </c>
      <c r="E5" s="93" t="s">
        <v>1326</v>
      </c>
      <c r="F5" s="400">
        <v>5250</v>
      </c>
      <c r="G5" s="269"/>
      <c r="H5" s="399">
        <v>2600</v>
      </c>
      <c r="I5" s="587" t="s">
        <v>1572</v>
      </c>
      <c r="J5" s="588" t="s">
        <v>1572</v>
      </c>
    </row>
    <row r="6" spans="1:10" ht="21" customHeight="1">
      <c r="A6" s="416">
        <f>SUM(G27)</f>
        <v>0</v>
      </c>
      <c r="B6" s="417" t="s">
        <v>101</v>
      </c>
      <c r="C6" s="417">
        <f>SUM(F27)</f>
        <v>62750</v>
      </c>
      <c r="D6" s="239" t="s">
        <v>640</v>
      </c>
      <c r="E6" s="89" t="s">
        <v>1327</v>
      </c>
      <c r="F6" s="401">
        <v>2700</v>
      </c>
      <c r="G6" s="270"/>
      <c r="H6" s="397">
        <v>1750</v>
      </c>
      <c r="I6" s="589" t="s">
        <v>1572</v>
      </c>
      <c r="J6" s="590" t="s">
        <v>1572</v>
      </c>
    </row>
    <row r="7" spans="1:10" ht="21" customHeight="1">
      <c r="A7" s="478"/>
      <c r="B7" s="479"/>
      <c r="C7" s="479"/>
      <c r="D7" s="239" t="s">
        <v>641</v>
      </c>
      <c r="E7" s="89" t="s">
        <v>1328</v>
      </c>
      <c r="F7" s="401">
        <v>2500</v>
      </c>
      <c r="G7" s="270"/>
      <c r="H7" s="397">
        <v>1250</v>
      </c>
      <c r="I7" s="589" t="s">
        <v>1572</v>
      </c>
      <c r="J7" s="590" t="s">
        <v>1572</v>
      </c>
    </row>
    <row r="8" spans="1:10" ht="21" customHeight="1">
      <c r="A8" s="478"/>
      <c r="B8" s="479"/>
      <c r="C8" s="479"/>
      <c r="D8" s="239" t="s">
        <v>642</v>
      </c>
      <c r="E8" s="89" t="s">
        <v>1329</v>
      </c>
      <c r="F8" s="401">
        <v>3250</v>
      </c>
      <c r="G8" s="270"/>
      <c r="H8" s="397">
        <v>1650</v>
      </c>
      <c r="I8" s="589" t="s">
        <v>1572</v>
      </c>
      <c r="J8" s="590" t="s">
        <v>1572</v>
      </c>
    </row>
    <row r="9" spans="1:10" ht="21" customHeight="1">
      <c r="A9" s="478"/>
      <c r="B9" s="479"/>
      <c r="C9" s="479"/>
      <c r="D9" s="239" t="s">
        <v>643</v>
      </c>
      <c r="E9" s="89" t="s">
        <v>1330</v>
      </c>
      <c r="F9" s="401">
        <v>3100</v>
      </c>
      <c r="G9" s="270"/>
      <c r="H9" s="397">
        <v>1550</v>
      </c>
      <c r="I9" s="589" t="s">
        <v>1572</v>
      </c>
      <c r="J9" s="590" t="s">
        <v>1572</v>
      </c>
    </row>
    <row r="10" spans="1:10" ht="21" customHeight="1">
      <c r="A10" s="478"/>
      <c r="B10" s="479"/>
      <c r="C10" s="479"/>
      <c r="D10" s="239" t="s">
        <v>644</v>
      </c>
      <c r="E10" s="89" t="s">
        <v>1331</v>
      </c>
      <c r="F10" s="401">
        <v>2000</v>
      </c>
      <c r="G10" s="270"/>
      <c r="H10" s="397">
        <v>1500</v>
      </c>
      <c r="I10" s="589" t="s">
        <v>1572</v>
      </c>
      <c r="J10" s="590" t="s">
        <v>1572</v>
      </c>
    </row>
    <row r="11" spans="1:10" ht="21" customHeight="1">
      <c r="A11" s="478"/>
      <c r="B11" s="479"/>
      <c r="C11" s="479"/>
      <c r="D11" s="239" t="s">
        <v>645</v>
      </c>
      <c r="E11" s="89" t="s">
        <v>1332</v>
      </c>
      <c r="F11" s="401">
        <v>2650</v>
      </c>
      <c r="G11" s="270"/>
      <c r="H11" s="397">
        <v>1600</v>
      </c>
      <c r="I11" s="589" t="s">
        <v>1572</v>
      </c>
      <c r="J11" s="590" t="s">
        <v>1572</v>
      </c>
    </row>
    <row r="12" spans="1:10" ht="21" customHeight="1">
      <c r="A12" s="478"/>
      <c r="B12" s="479"/>
      <c r="C12" s="479"/>
      <c r="D12" s="239" t="s">
        <v>646</v>
      </c>
      <c r="E12" s="89" t="s">
        <v>1333</v>
      </c>
      <c r="F12" s="401">
        <v>2450</v>
      </c>
      <c r="G12" s="270"/>
      <c r="H12" s="397">
        <v>1700</v>
      </c>
      <c r="I12" s="589" t="s">
        <v>1572</v>
      </c>
      <c r="J12" s="590" t="s">
        <v>1572</v>
      </c>
    </row>
    <row r="13" spans="1:10" ht="21" customHeight="1">
      <c r="A13" s="478"/>
      <c r="B13" s="479"/>
      <c r="C13" s="479"/>
      <c r="D13" s="239" t="s">
        <v>647</v>
      </c>
      <c r="E13" s="89" t="s">
        <v>1334</v>
      </c>
      <c r="F13" s="401">
        <v>9650</v>
      </c>
      <c r="G13" s="270"/>
      <c r="H13" s="397">
        <v>5500</v>
      </c>
      <c r="I13" s="589" t="s">
        <v>1572</v>
      </c>
      <c r="J13" s="590" t="s">
        <v>1572</v>
      </c>
    </row>
    <row r="14" spans="1:10" ht="21" customHeight="1">
      <c r="A14" s="478"/>
      <c r="B14" s="479"/>
      <c r="C14" s="479"/>
      <c r="D14" s="239" t="s">
        <v>648</v>
      </c>
      <c r="E14" s="89" t="s">
        <v>1335</v>
      </c>
      <c r="F14" s="401">
        <v>3700</v>
      </c>
      <c r="G14" s="270"/>
      <c r="H14" s="397">
        <v>2100</v>
      </c>
      <c r="I14" s="589" t="s">
        <v>1572</v>
      </c>
      <c r="J14" s="590" t="s">
        <v>1572</v>
      </c>
    </row>
    <row r="15" spans="1:10" ht="21" customHeight="1">
      <c r="A15" s="478"/>
      <c r="B15" s="479"/>
      <c r="C15" s="479"/>
      <c r="D15" s="239" t="s">
        <v>649</v>
      </c>
      <c r="E15" s="89" t="s">
        <v>1336</v>
      </c>
      <c r="F15" s="401">
        <v>2200</v>
      </c>
      <c r="G15" s="270"/>
      <c r="H15" s="397">
        <v>1550</v>
      </c>
      <c r="I15" s="589" t="s">
        <v>1572</v>
      </c>
      <c r="J15" s="590" t="s">
        <v>1572</v>
      </c>
    </row>
    <row r="16" spans="1:10" ht="21" customHeight="1">
      <c r="A16" s="478"/>
      <c r="B16" s="479"/>
      <c r="C16" s="479"/>
      <c r="D16" s="239" t="s">
        <v>650</v>
      </c>
      <c r="E16" s="89" t="s">
        <v>1337</v>
      </c>
      <c r="F16" s="401">
        <v>8600</v>
      </c>
      <c r="G16" s="270"/>
      <c r="H16" s="397">
        <v>5750</v>
      </c>
      <c r="I16" s="589" t="s">
        <v>1572</v>
      </c>
      <c r="J16" s="590" t="s">
        <v>1572</v>
      </c>
    </row>
    <row r="17" spans="1:10" ht="21" customHeight="1">
      <c r="A17" s="478"/>
      <c r="B17" s="479"/>
      <c r="C17" s="479"/>
      <c r="D17" s="239" t="s">
        <v>651</v>
      </c>
      <c r="E17" s="89" t="s">
        <v>1338</v>
      </c>
      <c r="F17" s="401">
        <v>3650</v>
      </c>
      <c r="G17" s="270"/>
      <c r="H17" s="397">
        <v>2250</v>
      </c>
      <c r="I17" s="589" t="s">
        <v>1572</v>
      </c>
      <c r="J17" s="590" t="s">
        <v>1572</v>
      </c>
    </row>
    <row r="18" spans="1:10" ht="21" customHeight="1">
      <c r="A18" s="478"/>
      <c r="B18" s="479"/>
      <c r="C18" s="479"/>
      <c r="D18" s="239" t="s">
        <v>652</v>
      </c>
      <c r="E18" s="89" t="s">
        <v>1339</v>
      </c>
      <c r="F18" s="401">
        <v>6750</v>
      </c>
      <c r="G18" s="270"/>
      <c r="H18" s="397">
        <v>3850</v>
      </c>
      <c r="I18" s="589" t="s">
        <v>1572</v>
      </c>
      <c r="J18" s="590" t="s">
        <v>1572</v>
      </c>
    </row>
    <row r="19" spans="1:10" ht="21" customHeight="1">
      <c r="A19" s="478"/>
      <c r="B19" s="479"/>
      <c r="C19" s="479"/>
      <c r="D19" s="239" t="s">
        <v>653</v>
      </c>
      <c r="E19" s="89" t="s">
        <v>1340</v>
      </c>
      <c r="F19" s="401">
        <v>1900</v>
      </c>
      <c r="G19" s="270"/>
      <c r="H19" s="397">
        <v>1500</v>
      </c>
      <c r="I19" s="589" t="s">
        <v>1572</v>
      </c>
      <c r="J19" s="590" t="s">
        <v>1572</v>
      </c>
    </row>
    <row r="20" spans="1:10" ht="21" customHeight="1">
      <c r="A20" s="478"/>
      <c r="B20" s="479"/>
      <c r="C20" s="479"/>
      <c r="D20" s="239" t="s">
        <v>654</v>
      </c>
      <c r="E20" s="89" t="s">
        <v>1341</v>
      </c>
      <c r="F20" s="53">
        <v>2400</v>
      </c>
      <c r="G20" s="114"/>
      <c r="H20" s="397">
        <v>1550</v>
      </c>
      <c r="I20" s="589" t="s">
        <v>1572</v>
      </c>
      <c r="J20" s="590" t="s">
        <v>1572</v>
      </c>
    </row>
    <row r="21" spans="1:10" ht="21" customHeight="1">
      <c r="A21" s="478"/>
      <c r="B21" s="479"/>
      <c r="C21" s="479"/>
      <c r="D21" s="239"/>
      <c r="E21" s="89"/>
      <c r="F21" s="53"/>
      <c r="G21" s="114"/>
      <c r="H21" s="397"/>
      <c r="I21" s="591"/>
      <c r="J21" s="592"/>
    </row>
    <row r="22" spans="1:10" ht="21" customHeight="1">
      <c r="A22" s="478"/>
      <c r="B22" s="479"/>
      <c r="C22" s="479"/>
      <c r="D22" s="239"/>
      <c r="E22" s="89"/>
      <c r="F22" s="53"/>
      <c r="G22" s="114"/>
      <c r="H22" s="397"/>
      <c r="I22" s="591"/>
      <c r="J22" s="592"/>
    </row>
    <row r="23" spans="1:10" ht="21" customHeight="1">
      <c r="A23" s="478"/>
      <c r="B23" s="479"/>
      <c r="C23" s="479"/>
      <c r="D23" s="239"/>
      <c r="E23" s="89"/>
      <c r="F23" s="53"/>
      <c r="G23" s="114"/>
      <c r="H23" s="397"/>
      <c r="I23" s="591"/>
      <c r="J23" s="592"/>
    </row>
    <row r="24" spans="1:10" ht="21" customHeight="1">
      <c r="A24" s="478"/>
      <c r="B24" s="479"/>
      <c r="C24" s="479"/>
      <c r="D24" s="239"/>
      <c r="E24" s="89"/>
      <c r="F24" s="53"/>
      <c r="G24" s="114"/>
      <c r="H24" s="397"/>
      <c r="I24" s="591"/>
      <c r="J24" s="592"/>
    </row>
    <row r="25" spans="1:10" ht="21" customHeight="1">
      <c r="A25" s="478"/>
      <c r="B25" s="479"/>
      <c r="C25" s="479"/>
      <c r="D25" s="239"/>
      <c r="E25" s="89"/>
      <c r="F25" s="53"/>
      <c r="G25" s="114"/>
      <c r="H25" s="397"/>
      <c r="I25" s="591"/>
      <c r="J25" s="592"/>
    </row>
    <row r="26" spans="1:10" ht="21" customHeight="1">
      <c r="A26" s="478"/>
      <c r="B26" s="479"/>
      <c r="C26" s="479"/>
      <c r="D26" s="240"/>
      <c r="E26" s="89"/>
      <c r="F26" s="53"/>
      <c r="G26" s="114"/>
      <c r="H26" s="397"/>
      <c r="I26" s="593"/>
      <c r="J26" s="594"/>
    </row>
    <row r="27" spans="1:10" s="51" customFormat="1" ht="21" customHeight="1">
      <c r="A27" s="480"/>
      <c r="B27" s="481"/>
      <c r="C27" s="481"/>
      <c r="D27" s="241"/>
      <c r="E27" s="94" t="str">
        <f>CONCATENATE(FIXED(COUNTA(E5:E26),0,0),"　店")</f>
        <v>16　店</v>
      </c>
      <c r="F27" s="54">
        <f>SUM(F5:F26)</f>
        <v>62750</v>
      </c>
      <c r="G27" s="54">
        <f>SUM(G5:G26)</f>
        <v>0</v>
      </c>
      <c r="H27" s="146">
        <f>SUM(H5:H26)</f>
        <v>37650</v>
      </c>
      <c r="I27" s="564"/>
      <c r="J27" s="558"/>
    </row>
    <row r="28" spans="1:10" s="51" customFormat="1" ht="21" customHeight="1">
      <c r="A28" s="482"/>
      <c r="B28" s="483"/>
      <c r="C28" s="483"/>
      <c r="D28" s="245"/>
      <c r="E28" s="90"/>
      <c r="F28" s="55"/>
      <c r="G28" s="48"/>
      <c r="H28" s="395"/>
      <c r="I28" s="564"/>
      <c r="J28" s="558"/>
    </row>
    <row r="29" spans="1:10" ht="21" customHeight="1">
      <c r="A29" s="476" t="s">
        <v>62</v>
      </c>
      <c r="B29" s="477"/>
      <c r="C29" s="477"/>
      <c r="D29" s="238" t="s">
        <v>655</v>
      </c>
      <c r="E29" s="402" t="s">
        <v>1342</v>
      </c>
      <c r="F29" s="403">
        <v>9700</v>
      </c>
      <c r="G29" s="271"/>
      <c r="H29" s="396">
        <v>5350</v>
      </c>
      <c r="I29" s="587" t="s">
        <v>1572</v>
      </c>
      <c r="J29" s="588" t="s">
        <v>1572</v>
      </c>
    </row>
    <row r="30" spans="1:10" ht="21" customHeight="1">
      <c r="A30" s="416">
        <f>SUM(G48)</f>
        <v>0</v>
      </c>
      <c r="B30" s="417" t="s">
        <v>100</v>
      </c>
      <c r="C30" s="417">
        <f>SUM(F48)</f>
        <v>28600</v>
      </c>
      <c r="D30" s="239" t="s">
        <v>656</v>
      </c>
      <c r="E30" s="404" t="s">
        <v>1343</v>
      </c>
      <c r="F30" s="405">
        <v>5200</v>
      </c>
      <c r="G30" s="272"/>
      <c r="H30" s="397">
        <v>2350</v>
      </c>
      <c r="I30" s="589" t="s">
        <v>1572</v>
      </c>
      <c r="J30" s="590" t="s">
        <v>1572</v>
      </c>
    </row>
    <row r="31" spans="1:10" ht="21" customHeight="1">
      <c r="A31" s="478"/>
      <c r="B31" s="479"/>
      <c r="C31" s="479"/>
      <c r="D31" s="239" t="s">
        <v>657</v>
      </c>
      <c r="E31" s="404" t="s">
        <v>1344</v>
      </c>
      <c r="F31" s="405">
        <v>4100</v>
      </c>
      <c r="G31" s="272"/>
      <c r="H31" s="397">
        <v>2200</v>
      </c>
      <c r="I31" s="589" t="s">
        <v>1572</v>
      </c>
      <c r="J31" s="590" t="s">
        <v>1572</v>
      </c>
    </row>
    <row r="32" spans="1:10" ht="21" customHeight="1">
      <c r="A32" s="478"/>
      <c r="B32" s="479"/>
      <c r="C32" s="479"/>
      <c r="D32" s="239" t="s">
        <v>660</v>
      </c>
      <c r="E32" s="404" t="s">
        <v>1347</v>
      </c>
      <c r="F32" s="405">
        <v>2450</v>
      </c>
      <c r="G32" s="272"/>
      <c r="H32" s="397">
        <v>1300</v>
      </c>
      <c r="I32" s="589" t="s">
        <v>1572</v>
      </c>
      <c r="J32" s="590" t="s">
        <v>1572</v>
      </c>
    </row>
    <row r="33" spans="1:10" ht="21" customHeight="1">
      <c r="A33" s="478"/>
      <c r="B33" s="479"/>
      <c r="C33" s="479"/>
      <c r="D33" s="239" t="s">
        <v>658</v>
      </c>
      <c r="E33" s="404" t="s">
        <v>1345</v>
      </c>
      <c r="F33" s="405">
        <v>4350</v>
      </c>
      <c r="G33" s="272"/>
      <c r="H33" s="397">
        <v>1600</v>
      </c>
      <c r="I33" s="589" t="s">
        <v>1572</v>
      </c>
      <c r="J33" s="590" t="s">
        <v>1572</v>
      </c>
    </row>
    <row r="34" spans="1:10" ht="21" customHeight="1">
      <c r="A34" s="478"/>
      <c r="B34" s="479"/>
      <c r="C34" s="479"/>
      <c r="D34" s="239" t="s">
        <v>659</v>
      </c>
      <c r="E34" s="404" t="s">
        <v>1346</v>
      </c>
      <c r="F34" s="405">
        <v>2800</v>
      </c>
      <c r="G34" s="272"/>
      <c r="H34" s="397">
        <v>1350</v>
      </c>
      <c r="I34" s="589" t="s">
        <v>1572</v>
      </c>
      <c r="J34" s="590" t="s">
        <v>1572</v>
      </c>
    </row>
    <row r="35" spans="1:10" ht="21" customHeight="1">
      <c r="A35" s="478"/>
      <c r="B35" s="479"/>
      <c r="C35" s="479"/>
      <c r="D35" s="240"/>
      <c r="E35" s="89"/>
      <c r="F35" s="53"/>
      <c r="G35" s="114"/>
      <c r="H35" s="397"/>
      <c r="I35" s="591"/>
      <c r="J35" s="592"/>
    </row>
    <row r="36" spans="1:10" ht="21" customHeight="1">
      <c r="A36" s="478"/>
      <c r="B36" s="479"/>
      <c r="C36" s="479"/>
      <c r="D36" s="240"/>
      <c r="E36" s="89"/>
      <c r="F36" s="53"/>
      <c r="G36" s="114"/>
      <c r="H36" s="397"/>
      <c r="I36" s="591"/>
      <c r="J36" s="592"/>
    </row>
    <row r="37" spans="1:10" ht="21" customHeight="1">
      <c r="A37" s="478"/>
      <c r="B37" s="479"/>
      <c r="C37" s="479"/>
      <c r="D37" s="240"/>
      <c r="E37" s="89"/>
      <c r="F37" s="53"/>
      <c r="G37" s="114"/>
      <c r="H37" s="397"/>
      <c r="I37" s="591"/>
      <c r="J37" s="592"/>
    </row>
    <row r="38" spans="1:10" ht="21" customHeight="1">
      <c r="A38" s="478"/>
      <c r="B38" s="479"/>
      <c r="C38" s="479"/>
      <c r="D38" s="240"/>
      <c r="E38" s="89"/>
      <c r="F38" s="53"/>
      <c r="G38" s="114"/>
      <c r="H38" s="397"/>
      <c r="I38" s="591"/>
      <c r="J38" s="592"/>
    </row>
    <row r="39" spans="1:10" ht="21" customHeight="1">
      <c r="A39" s="478"/>
      <c r="B39" s="479"/>
      <c r="C39" s="479"/>
      <c r="D39" s="240"/>
      <c r="E39" s="89"/>
      <c r="F39" s="53"/>
      <c r="G39" s="114"/>
      <c r="H39" s="397"/>
      <c r="I39" s="591"/>
      <c r="J39" s="592"/>
    </row>
    <row r="40" spans="1:10" ht="21" customHeight="1">
      <c r="A40" s="478"/>
      <c r="B40" s="479"/>
      <c r="C40" s="479"/>
      <c r="D40" s="240"/>
      <c r="E40" s="89"/>
      <c r="F40" s="53"/>
      <c r="G40" s="114"/>
      <c r="H40" s="397"/>
      <c r="I40" s="591"/>
      <c r="J40" s="592"/>
    </row>
    <row r="41" spans="1:10" ht="21" customHeight="1">
      <c r="A41" s="478"/>
      <c r="B41" s="479"/>
      <c r="C41" s="479"/>
      <c r="D41" s="240"/>
      <c r="E41" s="89"/>
      <c r="F41" s="53"/>
      <c r="G41" s="114"/>
      <c r="H41" s="397"/>
      <c r="I41" s="591"/>
      <c r="J41" s="592"/>
    </row>
    <row r="42" spans="1:10" ht="21" customHeight="1">
      <c r="A42" s="478"/>
      <c r="B42" s="479"/>
      <c r="C42" s="479"/>
      <c r="D42" s="240"/>
      <c r="E42" s="89"/>
      <c r="F42" s="53"/>
      <c r="G42" s="114"/>
      <c r="H42" s="397"/>
      <c r="I42" s="591"/>
      <c r="J42" s="592"/>
    </row>
    <row r="43" spans="1:10" ht="21" customHeight="1">
      <c r="A43" s="478"/>
      <c r="B43" s="479"/>
      <c r="C43" s="479"/>
      <c r="D43" s="240"/>
      <c r="E43" s="89"/>
      <c r="F43" s="53"/>
      <c r="G43" s="114"/>
      <c r="H43" s="397"/>
      <c r="I43" s="591"/>
      <c r="J43" s="592"/>
    </row>
    <row r="44" spans="1:10" ht="21" customHeight="1">
      <c r="A44" s="478"/>
      <c r="B44" s="479"/>
      <c r="C44" s="479"/>
      <c r="D44" s="240"/>
      <c r="E44" s="89"/>
      <c r="F44" s="53"/>
      <c r="G44" s="114"/>
      <c r="H44" s="397"/>
      <c r="I44" s="591"/>
      <c r="J44" s="592"/>
    </row>
    <row r="45" spans="1:10" ht="21" customHeight="1">
      <c r="A45" s="478"/>
      <c r="B45" s="479"/>
      <c r="C45" s="479"/>
      <c r="D45" s="240"/>
      <c r="E45" s="89"/>
      <c r="F45" s="53"/>
      <c r="G45" s="114"/>
      <c r="H45" s="397"/>
      <c r="I45" s="591"/>
      <c r="J45" s="592"/>
    </row>
    <row r="46" spans="1:10" ht="21" customHeight="1">
      <c r="A46" s="478"/>
      <c r="B46" s="479"/>
      <c r="C46" s="479"/>
      <c r="D46" s="240"/>
      <c r="E46" s="89"/>
      <c r="F46" s="53"/>
      <c r="G46" s="114"/>
      <c r="H46" s="397"/>
      <c r="I46" s="591"/>
      <c r="J46" s="592"/>
    </row>
    <row r="47" spans="1:10" ht="21" customHeight="1">
      <c r="A47" s="482"/>
      <c r="B47" s="483"/>
      <c r="C47" s="483"/>
      <c r="D47" s="245"/>
      <c r="E47" s="90"/>
      <c r="F47" s="55"/>
      <c r="G47" s="115"/>
      <c r="H47" s="398"/>
      <c r="I47" s="593"/>
      <c r="J47" s="594"/>
    </row>
    <row r="48" spans="1:10" s="51" customFormat="1" ht="21" customHeight="1">
      <c r="A48" s="480"/>
      <c r="B48" s="481"/>
      <c r="C48" s="481"/>
      <c r="D48" s="241"/>
      <c r="E48" s="94" t="str">
        <f>CONCATENATE(FIXED(COUNTA(E29:E47),0,0),"　店")</f>
        <v>6　店</v>
      </c>
      <c r="F48" s="54">
        <f>SUM(F29:F47)</f>
        <v>28600</v>
      </c>
      <c r="G48" s="54">
        <f>SUM(G29:G47)</f>
        <v>0</v>
      </c>
      <c r="H48" s="147">
        <f>SUM(H29:H47)</f>
        <v>14150</v>
      </c>
      <c r="I48" s="557"/>
      <c r="J48" s="558"/>
    </row>
    <row r="49" spans="1:10" s="5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K5:HP65536 K4:HH4">
      <formula1>#REF!</formula1>
    </dataValidation>
    <dataValidation operator="lessThanOrEqual" allowBlank="1" showInputMessage="1" showErrorMessage="1" sqref="H49 A3:H3 H5:H26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2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476" t="s">
        <v>63</v>
      </c>
      <c r="B5" s="477"/>
      <c r="C5" s="486"/>
      <c r="D5" s="238" t="s">
        <v>661</v>
      </c>
      <c r="E5" s="93" t="s">
        <v>1546</v>
      </c>
      <c r="F5" s="154">
        <v>3800</v>
      </c>
      <c r="G5" s="406"/>
      <c r="H5" s="399">
        <v>1800</v>
      </c>
      <c r="I5" s="587" t="s">
        <v>1572</v>
      </c>
      <c r="J5" s="588" t="s">
        <v>1572</v>
      </c>
    </row>
    <row r="6" spans="1:10" ht="21" customHeight="1">
      <c r="A6" s="490">
        <f>SUM(G48)</f>
        <v>0</v>
      </c>
      <c r="B6" s="491" t="s">
        <v>100</v>
      </c>
      <c r="C6" s="492">
        <f>SUM(F48)</f>
        <v>132350</v>
      </c>
      <c r="D6" s="239" t="s">
        <v>662</v>
      </c>
      <c r="E6" s="89" t="s">
        <v>1547</v>
      </c>
      <c r="F6" s="155">
        <v>3250</v>
      </c>
      <c r="G6" s="407"/>
      <c r="H6" s="397">
        <v>1400</v>
      </c>
      <c r="I6" s="589" t="s">
        <v>1572</v>
      </c>
      <c r="J6" s="590" t="s">
        <v>1572</v>
      </c>
    </row>
    <row r="7" spans="1:10" ht="21" customHeight="1">
      <c r="A7" s="493" t="str">
        <f>CONCATENATE("（",'豊田市・みよし市'!G27,")")</f>
        <v>（0)</v>
      </c>
      <c r="B7" s="494" t="s">
        <v>100</v>
      </c>
      <c r="C7" s="495" t="str">
        <f>CONCATENATE("（",'豊田市・みよし市'!F27,")")</f>
        <v>（146350)</v>
      </c>
      <c r="D7" s="239" t="s">
        <v>663</v>
      </c>
      <c r="E7" s="89" t="s">
        <v>1548</v>
      </c>
      <c r="F7" s="155">
        <v>3100</v>
      </c>
      <c r="G7" s="407"/>
      <c r="H7" s="397">
        <v>1450</v>
      </c>
      <c r="I7" s="589" t="s">
        <v>1572</v>
      </c>
      <c r="J7" s="590" t="s">
        <v>1572</v>
      </c>
    </row>
    <row r="8" spans="1:10" ht="21" customHeight="1">
      <c r="A8" s="478"/>
      <c r="B8" s="479"/>
      <c r="C8" s="487"/>
      <c r="D8" s="239" t="s">
        <v>664</v>
      </c>
      <c r="E8" s="95" t="s">
        <v>1549</v>
      </c>
      <c r="F8" s="155">
        <v>2500</v>
      </c>
      <c r="G8" s="408"/>
      <c r="H8" s="397">
        <v>1300</v>
      </c>
      <c r="I8" s="589" t="s">
        <v>1572</v>
      </c>
      <c r="J8" s="590" t="s">
        <v>1572</v>
      </c>
    </row>
    <row r="9" spans="1:10" ht="21" customHeight="1">
      <c r="A9" s="478"/>
      <c r="B9" s="479"/>
      <c r="C9" s="487"/>
      <c r="D9" s="239" t="s">
        <v>665</v>
      </c>
      <c r="E9" s="89" t="s">
        <v>1550</v>
      </c>
      <c r="F9" s="155">
        <v>2800</v>
      </c>
      <c r="G9" s="407"/>
      <c r="H9" s="397">
        <v>1450</v>
      </c>
      <c r="I9" s="589" t="s">
        <v>1572</v>
      </c>
      <c r="J9" s="590" t="s">
        <v>1572</v>
      </c>
    </row>
    <row r="10" spans="1:10" ht="21" customHeight="1">
      <c r="A10" s="478"/>
      <c r="B10" s="479"/>
      <c r="C10" s="487"/>
      <c r="D10" s="239" t="s">
        <v>666</v>
      </c>
      <c r="E10" s="89" t="s">
        <v>1551</v>
      </c>
      <c r="F10" s="155">
        <v>3850</v>
      </c>
      <c r="G10" s="407"/>
      <c r="H10" s="397">
        <v>1950</v>
      </c>
      <c r="I10" s="589" t="s">
        <v>1572</v>
      </c>
      <c r="J10" s="590" t="s">
        <v>1572</v>
      </c>
    </row>
    <row r="11" spans="1:10" ht="21" customHeight="1">
      <c r="A11" s="478"/>
      <c r="B11" s="479"/>
      <c r="C11" s="487"/>
      <c r="D11" s="239" t="s">
        <v>667</v>
      </c>
      <c r="E11" s="89" t="s">
        <v>1552</v>
      </c>
      <c r="F11" s="155">
        <v>5550</v>
      </c>
      <c r="G11" s="407"/>
      <c r="H11" s="397">
        <v>3350</v>
      </c>
      <c r="I11" s="589" t="s">
        <v>1572</v>
      </c>
      <c r="J11" s="590" t="s">
        <v>1572</v>
      </c>
    </row>
    <row r="12" spans="1:10" ht="21" customHeight="1">
      <c r="A12" s="478"/>
      <c r="B12" s="479"/>
      <c r="C12" s="487"/>
      <c r="D12" s="239" t="s">
        <v>668</v>
      </c>
      <c r="E12" s="89" t="s">
        <v>1553</v>
      </c>
      <c r="F12" s="155">
        <v>5000</v>
      </c>
      <c r="G12" s="407"/>
      <c r="H12" s="397">
        <v>2500</v>
      </c>
      <c r="I12" s="589" t="s">
        <v>1572</v>
      </c>
      <c r="J12" s="590" t="s">
        <v>1572</v>
      </c>
    </row>
    <row r="13" spans="1:10" ht="21" customHeight="1">
      <c r="A13" s="478"/>
      <c r="B13" s="479"/>
      <c r="C13" s="487"/>
      <c r="D13" s="239" t="s">
        <v>669</v>
      </c>
      <c r="E13" s="89" t="s">
        <v>1308</v>
      </c>
      <c r="F13" s="155">
        <v>4100</v>
      </c>
      <c r="G13" s="407"/>
      <c r="H13" s="397">
        <v>2150</v>
      </c>
      <c r="I13" s="589" t="s">
        <v>1572</v>
      </c>
      <c r="J13" s="590" t="s">
        <v>1572</v>
      </c>
    </row>
    <row r="14" spans="1:10" ht="21" customHeight="1">
      <c r="A14" s="478"/>
      <c r="B14" s="479"/>
      <c r="C14" s="487"/>
      <c r="D14" s="239" t="s">
        <v>670</v>
      </c>
      <c r="E14" s="89" t="s">
        <v>1309</v>
      </c>
      <c r="F14" s="155">
        <v>5000</v>
      </c>
      <c r="G14" s="407"/>
      <c r="H14" s="397">
        <v>2250</v>
      </c>
      <c r="I14" s="589" t="s">
        <v>1572</v>
      </c>
      <c r="J14" s="590" t="s">
        <v>1572</v>
      </c>
    </row>
    <row r="15" spans="1:10" ht="21" customHeight="1">
      <c r="A15" s="478"/>
      <c r="B15" s="479"/>
      <c r="C15" s="487"/>
      <c r="D15" s="239" t="s">
        <v>671</v>
      </c>
      <c r="E15" s="89" t="s">
        <v>1310</v>
      </c>
      <c r="F15" s="155">
        <v>4150</v>
      </c>
      <c r="G15" s="407"/>
      <c r="H15" s="397">
        <v>1850</v>
      </c>
      <c r="I15" s="589" t="s">
        <v>1572</v>
      </c>
      <c r="J15" s="590" t="s">
        <v>1572</v>
      </c>
    </row>
    <row r="16" spans="1:10" ht="21" customHeight="1">
      <c r="A16" s="478"/>
      <c r="B16" s="479"/>
      <c r="C16" s="487"/>
      <c r="D16" s="239" t="s">
        <v>672</v>
      </c>
      <c r="E16" s="89" t="s">
        <v>1311</v>
      </c>
      <c r="F16" s="155">
        <v>7850</v>
      </c>
      <c r="G16" s="407"/>
      <c r="H16" s="397">
        <v>5100</v>
      </c>
      <c r="I16" s="589" t="s">
        <v>1572</v>
      </c>
      <c r="J16" s="590" t="s">
        <v>1572</v>
      </c>
    </row>
    <row r="17" spans="1:10" ht="21" customHeight="1">
      <c r="A17" s="478"/>
      <c r="B17" s="479"/>
      <c r="C17" s="487"/>
      <c r="D17" s="239" t="s">
        <v>812</v>
      </c>
      <c r="E17" s="89" t="s">
        <v>1312</v>
      </c>
      <c r="F17" s="155">
        <v>4050</v>
      </c>
      <c r="G17" s="407"/>
      <c r="H17" s="397">
        <v>2300</v>
      </c>
      <c r="I17" s="589" t="s">
        <v>1572</v>
      </c>
      <c r="J17" s="590" t="s">
        <v>1572</v>
      </c>
    </row>
    <row r="18" spans="1:10" ht="21" customHeight="1">
      <c r="A18" s="478"/>
      <c r="B18" s="479"/>
      <c r="C18" s="487"/>
      <c r="D18" s="239" t="s">
        <v>813</v>
      </c>
      <c r="E18" s="89" t="s">
        <v>1313</v>
      </c>
      <c r="F18" s="155">
        <v>3900</v>
      </c>
      <c r="G18" s="407"/>
      <c r="H18" s="397">
        <v>2050</v>
      </c>
      <c r="I18" s="589" t="s">
        <v>1572</v>
      </c>
      <c r="J18" s="590" t="s">
        <v>1572</v>
      </c>
    </row>
    <row r="19" spans="1:10" ht="21" customHeight="1">
      <c r="A19" s="478"/>
      <c r="B19" s="479"/>
      <c r="C19" s="487"/>
      <c r="D19" s="239" t="s">
        <v>673</v>
      </c>
      <c r="E19" s="89" t="s">
        <v>1554</v>
      </c>
      <c r="F19" s="155">
        <v>11000</v>
      </c>
      <c r="G19" s="407"/>
      <c r="H19" s="397">
        <v>6000</v>
      </c>
      <c r="I19" s="589" t="s">
        <v>1572</v>
      </c>
      <c r="J19" s="590" t="s">
        <v>1572</v>
      </c>
    </row>
    <row r="20" spans="1:10" ht="21" customHeight="1">
      <c r="A20" s="478"/>
      <c r="B20" s="479"/>
      <c r="C20" s="487"/>
      <c r="D20" s="239" t="s">
        <v>674</v>
      </c>
      <c r="E20" s="89" t="s">
        <v>1314</v>
      </c>
      <c r="F20" s="155">
        <v>2100</v>
      </c>
      <c r="G20" s="407"/>
      <c r="H20" s="397">
        <v>1150</v>
      </c>
      <c r="I20" s="589" t="s">
        <v>1572</v>
      </c>
      <c r="J20" s="590" t="s">
        <v>1572</v>
      </c>
    </row>
    <row r="21" spans="1:10" ht="21" customHeight="1">
      <c r="A21" s="478"/>
      <c r="B21" s="479"/>
      <c r="C21" s="487"/>
      <c r="D21" s="239" t="s">
        <v>675</v>
      </c>
      <c r="E21" s="89" t="s">
        <v>1315</v>
      </c>
      <c r="F21" s="155">
        <v>3800</v>
      </c>
      <c r="G21" s="407"/>
      <c r="H21" s="397">
        <v>1750</v>
      </c>
      <c r="I21" s="589" t="s">
        <v>1572</v>
      </c>
      <c r="J21" s="590" t="s">
        <v>1572</v>
      </c>
    </row>
    <row r="22" spans="1:10" ht="21" customHeight="1">
      <c r="A22" s="478"/>
      <c r="B22" s="479"/>
      <c r="C22" s="487"/>
      <c r="D22" s="239" t="s">
        <v>676</v>
      </c>
      <c r="E22" s="89" t="s">
        <v>1316</v>
      </c>
      <c r="F22" s="155">
        <v>3050</v>
      </c>
      <c r="G22" s="407"/>
      <c r="H22" s="397">
        <v>1300</v>
      </c>
      <c r="I22" s="589" t="s">
        <v>1572</v>
      </c>
      <c r="J22" s="590" t="s">
        <v>1572</v>
      </c>
    </row>
    <row r="23" spans="1:10" ht="21" customHeight="1">
      <c r="A23" s="478"/>
      <c r="B23" s="479"/>
      <c r="C23" s="487"/>
      <c r="D23" s="239" t="s">
        <v>677</v>
      </c>
      <c r="E23" s="89" t="s">
        <v>1317</v>
      </c>
      <c r="F23" s="155">
        <v>2750</v>
      </c>
      <c r="G23" s="407"/>
      <c r="H23" s="397">
        <v>1800</v>
      </c>
      <c r="I23" s="589" t="s">
        <v>1572</v>
      </c>
      <c r="J23" s="590" t="s">
        <v>1572</v>
      </c>
    </row>
    <row r="24" spans="1:10" ht="21" customHeight="1">
      <c r="A24" s="478"/>
      <c r="B24" s="479"/>
      <c r="C24" s="487"/>
      <c r="D24" s="239" t="s">
        <v>678</v>
      </c>
      <c r="E24" s="89" t="s">
        <v>1318</v>
      </c>
      <c r="F24" s="155">
        <v>2900</v>
      </c>
      <c r="G24" s="407"/>
      <c r="H24" s="397">
        <v>1950</v>
      </c>
      <c r="I24" s="589" t="s">
        <v>1572</v>
      </c>
      <c r="J24" s="590" t="s">
        <v>1572</v>
      </c>
    </row>
    <row r="25" spans="1:10" ht="21" customHeight="1">
      <c r="A25" s="478"/>
      <c r="B25" s="479"/>
      <c r="C25" s="487"/>
      <c r="D25" s="239" t="s">
        <v>679</v>
      </c>
      <c r="E25" s="89" t="s">
        <v>1319</v>
      </c>
      <c r="F25" s="155">
        <v>2950</v>
      </c>
      <c r="G25" s="407"/>
      <c r="H25" s="397">
        <v>1900</v>
      </c>
      <c r="I25" s="589" t="s">
        <v>1572</v>
      </c>
      <c r="J25" s="590" t="s">
        <v>1572</v>
      </c>
    </row>
    <row r="26" spans="1:10" ht="21" customHeight="1">
      <c r="A26" s="478"/>
      <c r="B26" s="479"/>
      <c r="C26" s="487"/>
      <c r="D26" s="239" t="s">
        <v>680</v>
      </c>
      <c r="E26" s="89" t="s">
        <v>1348</v>
      </c>
      <c r="F26" s="155">
        <v>7650</v>
      </c>
      <c r="G26" s="407"/>
      <c r="H26" s="397">
        <v>4350</v>
      </c>
      <c r="I26" s="589" t="s">
        <v>1572</v>
      </c>
      <c r="J26" s="590" t="s">
        <v>1572</v>
      </c>
    </row>
    <row r="27" spans="1:10" ht="21" customHeight="1">
      <c r="A27" s="478"/>
      <c r="B27" s="479"/>
      <c r="C27" s="487"/>
      <c r="D27" s="239" t="s">
        <v>681</v>
      </c>
      <c r="E27" s="89" t="s">
        <v>1320</v>
      </c>
      <c r="F27" s="155">
        <v>3200</v>
      </c>
      <c r="G27" s="407"/>
      <c r="H27" s="397">
        <v>2000</v>
      </c>
      <c r="I27" s="589" t="s">
        <v>1572</v>
      </c>
      <c r="J27" s="590" t="s">
        <v>1572</v>
      </c>
    </row>
    <row r="28" spans="1:10" ht="21" customHeight="1">
      <c r="A28" s="478"/>
      <c r="B28" s="479"/>
      <c r="C28" s="487"/>
      <c r="D28" s="239" t="s">
        <v>682</v>
      </c>
      <c r="E28" s="89" t="s">
        <v>1321</v>
      </c>
      <c r="F28" s="155">
        <v>2800</v>
      </c>
      <c r="G28" s="407"/>
      <c r="H28" s="397">
        <v>1700</v>
      </c>
      <c r="I28" s="589" t="s">
        <v>1572</v>
      </c>
      <c r="J28" s="590" t="s">
        <v>1572</v>
      </c>
    </row>
    <row r="29" spans="1:10" ht="21" customHeight="1">
      <c r="A29" s="478"/>
      <c r="B29" s="479"/>
      <c r="C29" s="487"/>
      <c r="D29" s="239" t="s">
        <v>683</v>
      </c>
      <c r="E29" s="89" t="s">
        <v>1322</v>
      </c>
      <c r="F29" s="155">
        <v>5200</v>
      </c>
      <c r="G29" s="407"/>
      <c r="H29" s="397">
        <v>3000</v>
      </c>
      <c r="I29" s="589" t="s">
        <v>1572</v>
      </c>
      <c r="J29" s="590" t="s">
        <v>1572</v>
      </c>
    </row>
    <row r="30" spans="1:10" ht="21" customHeight="1">
      <c r="A30" s="478"/>
      <c r="B30" s="479"/>
      <c r="C30" s="487"/>
      <c r="D30" s="239" t="s">
        <v>684</v>
      </c>
      <c r="E30" s="89" t="s">
        <v>1323</v>
      </c>
      <c r="F30" s="155">
        <v>2650</v>
      </c>
      <c r="G30" s="407"/>
      <c r="H30" s="397">
        <v>1600</v>
      </c>
      <c r="I30" s="589" t="s">
        <v>1572</v>
      </c>
      <c r="J30" s="590" t="s">
        <v>1572</v>
      </c>
    </row>
    <row r="31" spans="1:10" ht="21" customHeight="1">
      <c r="A31" s="478"/>
      <c r="B31" s="479"/>
      <c r="C31" s="487"/>
      <c r="D31" s="239" t="s">
        <v>685</v>
      </c>
      <c r="E31" s="89" t="s">
        <v>1555</v>
      </c>
      <c r="F31" s="155">
        <v>4000</v>
      </c>
      <c r="G31" s="407"/>
      <c r="H31" s="397">
        <v>2150</v>
      </c>
      <c r="I31" s="589" t="s">
        <v>1572</v>
      </c>
      <c r="J31" s="590" t="s">
        <v>1572</v>
      </c>
    </row>
    <row r="32" spans="1:10" ht="21" customHeight="1">
      <c r="A32" s="478"/>
      <c r="B32" s="479"/>
      <c r="C32" s="487"/>
      <c r="D32" s="239" t="s">
        <v>686</v>
      </c>
      <c r="E32" s="89" t="s">
        <v>1420</v>
      </c>
      <c r="F32" s="155">
        <v>10400</v>
      </c>
      <c r="G32" s="407"/>
      <c r="H32" s="397">
        <v>5800</v>
      </c>
      <c r="I32" s="589" t="s">
        <v>1572</v>
      </c>
      <c r="J32" s="590" t="s">
        <v>1572</v>
      </c>
    </row>
    <row r="33" spans="1:10" ht="21" customHeight="1">
      <c r="A33" s="478"/>
      <c r="B33" s="479"/>
      <c r="C33" s="487"/>
      <c r="D33" s="239" t="s">
        <v>687</v>
      </c>
      <c r="E33" s="89" t="s">
        <v>1324</v>
      </c>
      <c r="F33" s="155">
        <v>2950</v>
      </c>
      <c r="G33" s="407"/>
      <c r="H33" s="397">
        <v>1500</v>
      </c>
      <c r="I33" s="589" t="s">
        <v>1572</v>
      </c>
      <c r="J33" s="590" t="s">
        <v>1572</v>
      </c>
    </row>
    <row r="34" spans="1:10" ht="21" customHeight="1">
      <c r="A34" s="478"/>
      <c r="B34" s="479"/>
      <c r="C34" s="487"/>
      <c r="D34" s="239" t="s">
        <v>688</v>
      </c>
      <c r="E34" s="89" t="s">
        <v>1325</v>
      </c>
      <c r="F34" s="155">
        <v>3750</v>
      </c>
      <c r="G34" s="407"/>
      <c r="H34" s="397">
        <v>1850</v>
      </c>
      <c r="I34" s="589" t="s">
        <v>1572</v>
      </c>
      <c r="J34" s="590" t="s">
        <v>1572</v>
      </c>
    </row>
    <row r="35" spans="1:10" ht="21" customHeight="1">
      <c r="A35" s="478"/>
      <c r="B35" s="479"/>
      <c r="C35" s="487"/>
      <c r="D35" s="239" t="s">
        <v>689</v>
      </c>
      <c r="E35" s="90" t="s">
        <v>1349</v>
      </c>
      <c r="F35" s="171">
        <v>2300</v>
      </c>
      <c r="G35" s="409"/>
      <c r="H35" s="395">
        <v>2050</v>
      </c>
      <c r="I35" s="589" t="s">
        <v>1572</v>
      </c>
      <c r="J35" s="590" t="s">
        <v>1572</v>
      </c>
    </row>
    <row r="36" spans="1:10" ht="21" customHeight="1">
      <c r="A36" s="478"/>
      <c r="B36" s="479"/>
      <c r="C36" s="487"/>
      <c r="D36" s="239"/>
      <c r="E36" s="90"/>
      <c r="F36" s="171"/>
      <c r="G36" s="409"/>
      <c r="H36" s="395"/>
      <c r="I36" s="591"/>
      <c r="J36" s="592"/>
    </row>
    <row r="37" spans="1:10" ht="21" customHeight="1">
      <c r="A37" s="478"/>
      <c r="B37" s="479"/>
      <c r="C37" s="487"/>
      <c r="D37" s="239"/>
      <c r="E37" s="90"/>
      <c r="F37" s="171"/>
      <c r="G37" s="409"/>
      <c r="H37" s="395"/>
      <c r="I37" s="591"/>
      <c r="J37" s="592"/>
    </row>
    <row r="38" spans="1:10" ht="21" customHeight="1">
      <c r="A38" s="482"/>
      <c r="B38" s="483"/>
      <c r="C38" s="488"/>
      <c r="D38" s="243"/>
      <c r="E38" s="90"/>
      <c r="F38" s="171"/>
      <c r="G38" s="409"/>
      <c r="H38" s="395"/>
      <c r="I38" s="591"/>
      <c r="J38" s="592"/>
    </row>
    <row r="39" spans="1:10" ht="21" customHeight="1">
      <c r="A39" s="482"/>
      <c r="B39" s="483"/>
      <c r="C39" s="488"/>
      <c r="D39" s="243"/>
      <c r="E39" s="90"/>
      <c r="F39" s="171"/>
      <c r="G39" s="409"/>
      <c r="H39" s="395"/>
      <c r="I39" s="591"/>
      <c r="J39" s="592"/>
    </row>
    <row r="40" spans="1:10" ht="21" customHeight="1">
      <c r="A40" s="482"/>
      <c r="B40" s="483"/>
      <c r="C40" s="488"/>
      <c r="D40" s="243"/>
      <c r="E40" s="90"/>
      <c r="F40" s="171"/>
      <c r="G40" s="409"/>
      <c r="H40" s="395"/>
      <c r="I40" s="591"/>
      <c r="J40" s="592"/>
    </row>
    <row r="41" spans="1:10" ht="21" customHeight="1">
      <c r="A41" s="482"/>
      <c r="B41" s="483"/>
      <c r="C41" s="488"/>
      <c r="D41" s="243"/>
      <c r="E41" s="90"/>
      <c r="F41" s="171"/>
      <c r="G41" s="409"/>
      <c r="H41" s="395"/>
      <c r="I41" s="591"/>
      <c r="J41" s="592"/>
    </row>
    <row r="42" spans="1:10" ht="21" customHeight="1">
      <c r="A42" s="482"/>
      <c r="B42" s="483"/>
      <c r="C42" s="488"/>
      <c r="D42" s="243"/>
      <c r="E42" s="90"/>
      <c r="F42" s="171"/>
      <c r="G42" s="409"/>
      <c r="H42" s="395"/>
      <c r="I42" s="591"/>
      <c r="J42" s="592"/>
    </row>
    <row r="43" spans="1:10" ht="21" customHeight="1">
      <c r="A43" s="482"/>
      <c r="B43" s="483"/>
      <c r="C43" s="488"/>
      <c r="D43" s="243"/>
      <c r="E43" s="90"/>
      <c r="F43" s="171"/>
      <c r="G43" s="409"/>
      <c r="H43" s="395"/>
      <c r="I43" s="591"/>
      <c r="J43" s="592"/>
    </row>
    <row r="44" spans="1:10" ht="21" customHeight="1">
      <c r="A44" s="482"/>
      <c r="B44" s="483"/>
      <c r="C44" s="488"/>
      <c r="D44" s="243"/>
      <c r="E44" s="90"/>
      <c r="F44" s="171"/>
      <c r="G44" s="409"/>
      <c r="H44" s="395"/>
      <c r="I44" s="591"/>
      <c r="J44" s="592"/>
    </row>
    <row r="45" spans="1:10" ht="21" customHeight="1">
      <c r="A45" s="482"/>
      <c r="B45" s="483"/>
      <c r="C45" s="488"/>
      <c r="D45" s="243"/>
      <c r="E45" s="90"/>
      <c r="F45" s="171"/>
      <c r="G45" s="409"/>
      <c r="H45" s="395"/>
      <c r="I45" s="591"/>
      <c r="J45" s="592"/>
    </row>
    <row r="46" spans="1:10" ht="21" customHeight="1">
      <c r="A46" s="482"/>
      <c r="B46" s="483"/>
      <c r="C46" s="488"/>
      <c r="D46" s="243"/>
      <c r="E46" s="90"/>
      <c r="F46" s="171"/>
      <c r="G46" s="409"/>
      <c r="H46" s="395"/>
      <c r="I46" s="591"/>
      <c r="J46" s="592"/>
    </row>
    <row r="47" spans="1:10" ht="21" customHeight="1">
      <c r="A47" s="482"/>
      <c r="B47" s="483"/>
      <c r="C47" s="488"/>
      <c r="D47" s="245"/>
      <c r="E47" s="257"/>
      <c r="F47" s="56"/>
      <c r="G47" s="164"/>
      <c r="H47" s="398"/>
      <c r="I47" s="593"/>
      <c r="J47" s="594"/>
    </row>
    <row r="48" spans="1:12" s="51" customFormat="1" ht="21" customHeight="1">
      <c r="A48" s="480"/>
      <c r="B48" s="481"/>
      <c r="C48" s="489"/>
      <c r="D48" s="241"/>
      <c r="E48" s="94" t="str">
        <f>CONCATENATE(FIXED(COUNTA(E5:E47),0,0),"　店")</f>
        <v>31　店</v>
      </c>
      <c r="F48" s="54">
        <f>SUM(F5:F47)</f>
        <v>132350</v>
      </c>
      <c r="G48" s="54">
        <f>SUM(G5:G47)</f>
        <v>0</v>
      </c>
      <c r="H48" s="147">
        <f>SUM(H5:H47)</f>
        <v>72750</v>
      </c>
      <c r="I48" s="557"/>
      <c r="J48" s="558"/>
      <c r="L48" s="44"/>
    </row>
    <row r="49" spans="1:12" s="5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  <c r="L49" s="44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 H5:H15 H19:H48">
      <formula1>F17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M4:HH4 K4:K65536 M5:HN65536">
      <formula1>#REF!</formula1>
    </dataValidation>
    <dataValidation operator="lessThanOrEqual" allowBlank="1" showInputMessage="1" showErrorMessage="1" sqref="H49 A3:H3 H18 H16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2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SUM(A6,A30)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476" t="s">
        <v>63</v>
      </c>
      <c r="B5" s="477"/>
      <c r="C5" s="486"/>
      <c r="D5" s="243" t="s">
        <v>690</v>
      </c>
      <c r="E5" s="89" t="s">
        <v>1365</v>
      </c>
      <c r="F5" s="156">
        <v>3350</v>
      </c>
      <c r="G5" s="410"/>
      <c r="H5" s="396">
        <v>2250</v>
      </c>
      <c r="I5" s="587" t="s">
        <v>1572</v>
      </c>
      <c r="J5" s="588" t="s">
        <v>1572</v>
      </c>
    </row>
    <row r="6" spans="1:10" ht="21" customHeight="1">
      <c r="A6" s="490">
        <f>SUM(G25)</f>
        <v>0</v>
      </c>
      <c r="B6" s="491" t="s">
        <v>100</v>
      </c>
      <c r="C6" s="492">
        <f>SUM(F25)</f>
        <v>14000</v>
      </c>
      <c r="D6" s="243" t="s">
        <v>691</v>
      </c>
      <c r="E6" s="89" t="s">
        <v>1366</v>
      </c>
      <c r="F6" s="156">
        <v>2900</v>
      </c>
      <c r="G6" s="411"/>
      <c r="H6" s="395">
        <v>2000</v>
      </c>
      <c r="I6" s="589" t="s">
        <v>1572</v>
      </c>
      <c r="J6" s="590" t="s">
        <v>1572</v>
      </c>
    </row>
    <row r="7" spans="1:10" ht="21" customHeight="1">
      <c r="A7" s="545"/>
      <c r="B7" s="463"/>
      <c r="C7" s="464"/>
      <c r="D7" s="243" t="s">
        <v>692</v>
      </c>
      <c r="E7" s="89" t="s">
        <v>1367</v>
      </c>
      <c r="F7" s="156">
        <v>850</v>
      </c>
      <c r="G7" s="411"/>
      <c r="H7" s="395">
        <v>850</v>
      </c>
      <c r="I7" s="589"/>
      <c r="J7" s="590"/>
    </row>
    <row r="8" spans="1:10" ht="21" customHeight="1">
      <c r="A8" s="482"/>
      <c r="B8" s="483"/>
      <c r="C8" s="488"/>
      <c r="D8" s="243" t="s">
        <v>693</v>
      </c>
      <c r="E8" s="89" t="s">
        <v>1368</v>
      </c>
      <c r="F8" s="156">
        <v>3100</v>
      </c>
      <c r="G8" s="411"/>
      <c r="H8" s="395">
        <v>2550</v>
      </c>
      <c r="I8" s="589" t="s">
        <v>1572</v>
      </c>
      <c r="J8" s="590" t="s">
        <v>1572</v>
      </c>
    </row>
    <row r="9" spans="1:10" ht="21" customHeight="1">
      <c r="A9" s="482"/>
      <c r="B9" s="483"/>
      <c r="C9" s="488"/>
      <c r="D9" s="243" t="s">
        <v>694</v>
      </c>
      <c r="E9" s="89" t="s">
        <v>1369</v>
      </c>
      <c r="F9" s="156">
        <v>1200</v>
      </c>
      <c r="G9" s="411"/>
      <c r="H9" s="395">
        <v>1200</v>
      </c>
      <c r="I9" s="589"/>
      <c r="J9" s="590"/>
    </row>
    <row r="10" spans="1:10" ht="21" customHeight="1">
      <c r="A10" s="482"/>
      <c r="B10" s="483"/>
      <c r="C10" s="488"/>
      <c r="D10" s="243" t="s">
        <v>695</v>
      </c>
      <c r="E10" s="89" t="s">
        <v>1426</v>
      </c>
      <c r="F10" s="156">
        <v>500</v>
      </c>
      <c r="G10" s="411"/>
      <c r="H10" s="395">
        <v>500</v>
      </c>
      <c r="I10" s="589"/>
      <c r="J10" s="590"/>
    </row>
    <row r="11" spans="1:10" ht="21" customHeight="1">
      <c r="A11" s="482"/>
      <c r="B11" s="483"/>
      <c r="C11" s="488"/>
      <c r="D11" s="243" t="s">
        <v>696</v>
      </c>
      <c r="E11" s="89" t="s">
        <v>971</v>
      </c>
      <c r="F11" s="156">
        <v>200</v>
      </c>
      <c r="G11" s="411"/>
      <c r="H11" s="395">
        <v>200</v>
      </c>
      <c r="I11" s="589"/>
      <c r="J11" s="590"/>
    </row>
    <row r="12" spans="1:10" ht="21" customHeight="1">
      <c r="A12" s="482"/>
      <c r="B12" s="483"/>
      <c r="C12" s="488"/>
      <c r="D12" s="243" t="s">
        <v>697</v>
      </c>
      <c r="E12" s="89" t="s">
        <v>1450</v>
      </c>
      <c r="F12" s="156">
        <v>1250</v>
      </c>
      <c r="G12" s="411"/>
      <c r="H12" s="395">
        <v>1250</v>
      </c>
      <c r="I12" s="589"/>
      <c r="J12" s="590"/>
    </row>
    <row r="13" spans="1:10" ht="21" customHeight="1">
      <c r="A13" s="482"/>
      <c r="B13" s="483"/>
      <c r="C13" s="488"/>
      <c r="D13" s="243" t="s">
        <v>698</v>
      </c>
      <c r="E13" s="90" t="s">
        <v>1370</v>
      </c>
      <c r="F13" s="53">
        <v>650</v>
      </c>
      <c r="G13" s="115"/>
      <c r="H13" s="395">
        <v>650</v>
      </c>
      <c r="I13" s="589"/>
      <c r="J13" s="590"/>
    </row>
    <row r="14" spans="1:10" ht="21" customHeight="1">
      <c r="A14" s="482"/>
      <c r="B14" s="483"/>
      <c r="C14" s="488"/>
      <c r="D14" s="243"/>
      <c r="E14" s="90"/>
      <c r="F14" s="55"/>
      <c r="G14" s="115"/>
      <c r="H14" s="395"/>
      <c r="I14" s="591"/>
      <c r="J14" s="592"/>
    </row>
    <row r="15" spans="1:10" ht="21" customHeight="1">
      <c r="A15" s="482"/>
      <c r="B15" s="483"/>
      <c r="C15" s="488"/>
      <c r="D15" s="243"/>
      <c r="E15" s="90"/>
      <c r="F15" s="55"/>
      <c r="G15" s="115"/>
      <c r="H15" s="395"/>
      <c r="I15" s="591"/>
      <c r="J15" s="592"/>
    </row>
    <row r="16" spans="1:10" ht="21" customHeight="1">
      <c r="A16" s="482"/>
      <c r="B16" s="483"/>
      <c r="C16" s="488"/>
      <c r="D16" s="243"/>
      <c r="E16" s="90"/>
      <c r="F16" s="55"/>
      <c r="G16" s="115"/>
      <c r="H16" s="395"/>
      <c r="I16" s="591"/>
      <c r="J16" s="592"/>
    </row>
    <row r="17" spans="1:10" ht="21" customHeight="1">
      <c r="A17" s="482"/>
      <c r="B17" s="483"/>
      <c r="C17" s="488"/>
      <c r="D17" s="243"/>
      <c r="E17" s="90"/>
      <c r="F17" s="55"/>
      <c r="G17" s="115"/>
      <c r="H17" s="395"/>
      <c r="I17" s="591"/>
      <c r="J17" s="592"/>
    </row>
    <row r="18" spans="1:10" ht="21" customHeight="1">
      <c r="A18" s="482"/>
      <c r="B18" s="483"/>
      <c r="C18" s="488"/>
      <c r="D18" s="243"/>
      <c r="E18" s="90"/>
      <c r="F18" s="55"/>
      <c r="G18" s="115"/>
      <c r="H18" s="395"/>
      <c r="I18" s="591"/>
      <c r="J18" s="592"/>
    </row>
    <row r="19" spans="1:10" ht="21" customHeight="1">
      <c r="A19" s="482"/>
      <c r="B19" s="483"/>
      <c r="C19" s="488"/>
      <c r="D19" s="243"/>
      <c r="E19" s="90"/>
      <c r="F19" s="55"/>
      <c r="G19" s="115"/>
      <c r="H19" s="395"/>
      <c r="I19" s="591"/>
      <c r="J19" s="592"/>
    </row>
    <row r="20" spans="1:10" ht="21" customHeight="1">
      <c r="A20" s="482"/>
      <c r="B20" s="483"/>
      <c r="C20" s="488"/>
      <c r="D20" s="243"/>
      <c r="E20" s="90"/>
      <c r="F20" s="55"/>
      <c r="G20" s="115"/>
      <c r="H20" s="395"/>
      <c r="I20" s="591"/>
      <c r="J20" s="592"/>
    </row>
    <row r="21" spans="1:10" ht="21" customHeight="1">
      <c r="A21" s="482"/>
      <c r="B21" s="483"/>
      <c r="C21" s="488"/>
      <c r="D21" s="243"/>
      <c r="E21" s="90"/>
      <c r="F21" s="55"/>
      <c r="G21" s="115"/>
      <c r="H21" s="395"/>
      <c r="I21" s="591"/>
      <c r="J21" s="592"/>
    </row>
    <row r="22" spans="1:10" ht="21" customHeight="1">
      <c r="A22" s="482"/>
      <c r="B22" s="483"/>
      <c r="C22" s="488"/>
      <c r="D22" s="243"/>
      <c r="E22" s="90"/>
      <c r="F22" s="55"/>
      <c r="G22" s="115"/>
      <c r="H22" s="395"/>
      <c r="I22" s="591"/>
      <c r="J22" s="592"/>
    </row>
    <row r="23" spans="1:10" ht="21" customHeight="1">
      <c r="A23" s="482"/>
      <c r="B23" s="483"/>
      <c r="C23" s="488"/>
      <c r="D23" s="243"/>
      <c r="E23" s="90"/>
      <c r="F23" s="55"/>
      <c r="G23" s="115"/>
      <c r="H23" s="395"/>
      <c r="I23" s="591"/>
      <c r="J23" s="592"/>
    </row>
    <row r="24" spans="1:10" ht="21" customHeight="1">
      <c r="A24" s="482"/>
      <c r="B24" s="483"/>
      <c r="C24" s="488"/>
      <c r="D24" s="243"/>
      <c r="E24" s="90"/>
      <c r="F24" s="55"/>
      <c r="G24" s="115"/>
      <c r="H24" s="395"/>
      <c r="I24" s="593"/>
      <c r="J24" s="594"/>
    </row>
    <row r="25" spans="1:10" s="51" customFormat="1" ht="21" customHeight="1">
      <c r="A25" s="480"/>
      <c r="B25" s="481"/>
      <c r="C25" s="489"/>
      <c r="D25" s="241"/>
      <c r="E25" s="94" t="str">
        <f>CONCATENATE(FIXED(COUNTA(E5:E24),0,0),"　店")</f>
        <v>9　店</v>
      </c>
      <c r="F25" s="54">
        <f>SUM(F5:F24)</f>
        <v>14000</v>
      </c>
      <c r="G25" s="54">
        <f>SUM(G5:G24)</f>
        <v>0</v>
      </c>
      <c r="H25" s="146">
        <f>SUM(H5:H24)</f>
        <v>11450</v>
      </c>
      <c r="I25" s="557"/>
      <c r="J25" s="558"/>
    </row>
    <row r="26" spans="1:10" s="51" customFormat="1" ht="21" customHeight="1">
      <c r="A26" s="482"/>
      <c r="B26" s="483"/>
      <c r="C26" s="488"/>
      <c r="D26" s="243"/>
      <c r="E26" s="90"/>
      <c r="F26" s="55"/>
      <c r="G26" s="48"/>
      <c r="H26" s="395"/>
      <c r="I26" s="557"/>
      <c r="J26" s="558"/>
    </row>
    <row r="27" spans="1:10" s="51" customFormat="1" ht="21" customHeight="1">
      <c r="A27" s="480"/>
      <c r="B27" s="481"/>
      <c r="C27" s="489"/>
      <c r="D27" s="241"/>
      <c r="E27" s="94" t="str">
        <f>CONCATENATE(FIXED(COUNTA(E5:E24)+COUNTA('豊田市'!E5:E47),0,0),"　店")</f>
        <v>40　店</v>
      </c>
      <c r="F27" s="54">
        <f>SUM('豊田市'!F48+F25)</f>
        <v>146350</v>
      </c>
      <c r="G27" s="54">
        <f>SUM('豊田市'!G48+G25)</f>
        <v>0</v>
      </c>
      <c r="H27" s="146">
        <f>SUM('豊田市'!H48+H25)</f>
        <v>84200</v>
      </c>
      <c r="I27" s="557"/>
      <c r="J27" s="558"/>
    </row>
    <row r="28" spans="1:10" s="51" customFormat="1" ht="21" customHeight="1">
      <c r="A28" s="482"/>
      <c r="B28" s="483"/>
      <c r="C28" s="483"/>
      <c r="D28" s="243"/>
      <c r="E28" s="90"/>
      <c r="F28" s="55"/>
      <c r="G28" s="48"/>
      <c r="H28" s="395"/>
      <c r="I28" s="557"/>
      <c r="J28" s="558"/>
    </row>
    <row r="29" spans="1:10" ht="21" customHeight="1">
      <c r="A29" s="415" t="s">
        <v>111</v>
      </c>
      <c r="B29" s="88"/>
      <c r="C29" s="88"/>
      <c r="D29" s="238" t="s">
        <v>699</v>
      </c>
      <c r="E29" s="93" t="s">
        <v>1305</v>
      </c>
      <c r="F29" s="57">
        <v>7700</v>
      </c>
      <c r="G29" s="412"/>
      <c r="H29" s="399">
        <v>5050</v>
      </c>
      <c r="I29" s="587" t="s">
        <v>1572</v>
      </c>
      <c r="J29" s="588" t="s">
        <v>1572</v>
      </c>
    </row>
    <row r="30" spans="1:10" ht="21" customHeight="1">
      <c r="A30" s="416">
        <f>SUM(G48)</f>
        <v>0</v>
      </c>
      <c r="B30" s="417" t="s">
        <v>100</v>
      </c>
      <c r="C30" s="417">
        <f>SUM(F48)</f>
        <v>19700</v>
      </c>
      <c r="D30" s="239" t="s">
        <v>700</v>
      </c>
      <c r="E30" s="89" t="s">
        <v>1306</v>
      </c>
      <c r="F30" s="58">
        <v>2900</v>
      </c>
      <c r="G30" s="413"/>
      <c r="H30" s="397">
        <v>1750</v>
      </c>
      <c r="I30" s="589" t="s">
        <v>1572</v>
      </c>
      <c r="J30" s="590" t="s">
        <v>1572</v>
      </c>
    </row>
    <row r="31" spans="1:10" ht="21" customHeight="1">
      <c r="A31" s="416"/>
      <c r="B31" s="417"/>
      <c r="C31" s="417"/>
      <c r="D31" s="239" t="s">
        <v>701</v>
      </c>
      <c r="E31" s="89" t="s">
        <v>1307</v>
      </c>
      <c r="F31" s="58">
        <v>9100</v>
      </c>
      <c r="G31" s="413"/>
      <c r="H31" s="397">
        <v>5600</v>
      </c>
      <c r="I31" s="589" t="s">
        <v>1572</v>
      </c>
      <c r="J31" s="590" t="s">
        <v>1572</v>
      </c>
    </row>
    <row r="32" spans="1:10" ht="21" customHeight="1">
      <c r="A32" s="418"/>
      <c r="B32" s="419"/>
      <c r="C32" s="419"/>
      <c r="D32" s="246"/>
      <c r="E32" s="96"/>
      <c r="F32" s="179"/>
      <c r="G32" s="414"/>
      <c r="H32" s="397"/>
      <c r="I32" s="591"/>
      <c r="J32" s="592"/>
    </row>
    <row r="33" spans="1:10" ht="21" customHeight="1">
      <c r="A33" s="418"/>
      <c r="B33" s="419"/>
      <c r="C33" s="419"/>
      <c r="D33" s="246"/>
      <c r="E33" s="96"/>
      <c r="F33" s="179"/>
      <c r="G33" s="414"/>
      <c r="H33" s="397"/>
      <c r="I33" s="591"/>
      <c r="J33" s="592"/>
    </row>
    <row r="34" spans="1:10" ht="21" customHeight="1">
      <c r="A34" s="418"/>
      <c r="B34" s="419"/>
      <c r="C34" s="419"/>
      <c r="D34" s="246"/>
      <c r="E34" s="96"/>
      <c r="F34" s="179"/>
      <c r="G34" s="414"/>
      <c r="H34" s="397"/>
      <c r="I34" s="591"/>
      <c r="J34" s="592"/>
    </row>
    <row r="35" spans="1:10" ht="21" customHeight="1">
      <c r="A35" s="418"/>
      <c r="B35" s="419"/>
      <c r="C35" s="419"/>
      <c r="D35" s="246"/>
      <c r="E35" s="96"/>
      <c r="F35" s="179"/>
      <c r="G35" s="414"/>
      <c r="H35" s="397"/>
      <c r="I35" s="591"/>
      <c r="J35" s="592"/>
    </row>
    <row r="36" spans="1:10" ht="21" customHeight="1">
      <c r="A36" s="418"/>
      <c r="B36" s="419"/>
      <c r="C36" s="419"/>
      <c r="D36" s="246"/>
      <c r="E36" s="96"/>
      <c r="F36" s="179"/>
      <c r="G36" s="414"/>
      <c r="H36" s="397"/>
      <c r="I36" s="591"/>
      <c r="J36" s="592"/>
    </row>
    <row r="37" spans="1:10" ht="21" customHeight="1">
      <c r="A37" s="418"/>
      <c r="B37" s="419"/>
      <c r="C37" s="419"/>
      <c r="D37" s="246"/>
      <c r="E37" s="96"/>
      <c r="F37" s="179"/>
      <c r="G37" s="414"/>
      <c r="H37" s="397"/>
      <c r="I37" s="591"/>
      <c r="J37" s="592"/>
    </row>
    <row r="38" spans="1:10" ht="21" customHeight="1">
      <c r="A38" s="418"/>
      <c r="B38" s="419"/>
      <c r="C38" s="419"/>
      <c r="D38" s="246"/>
      <c r="E38" s="96"/>
      <c r="F38" s="179"/>
      <c r="G38" s="414"/>
      <c r="H38" s="397"/>
      <c r="I38" s="591"/>
      <c r="J38" s="592"/>
    </row>
    <row r="39" spans="1:10" ht="21" customHeight="1">
      <c r="A39" s="418"/>
      <c r="B39" s="419"/>
      <c r="C39" s="419"/>
      <c r="D39" s="246"/>
      <c r="E39" s="96"/>
      <c r="F39" s="179"/>
      <c r="G39" s="414"/>
      <c r="H39" s="397"/>
      <c r="I39" s="591"/>
      <c r="J39" s="592"/>
    </row>
    <row r="40" spans="1:10" ht="21" customHeight="1">
      <c r="A40" s="418"/>
      <c r="B40" s="419"/>
      <c r="C40" s="419"/>
      <c r="D40" s="246"/>
      <c r="E40" s="96"/>
      <c r="F40" s="179"/>
      <c r="G40" s="414"/>
      <c r="H40" s="397"/>
      <c r="I40" s="591"/>
      <c r="J40" s="592"/>
    </row>
    <row r="41" spans="1:10" ht="21" customHeight="1">
      <c r="A41" s="418"/>
      <c r="B41" s="419"/>
      <c r="C41" s="419"/>
      <c r="D41" s="246"/>
      <c r="E41" s="96"/>
      <c r="F41" s="179"/>
      <c r="G41" s="414"/>
      <c r="H41" s="397"/>
      <c r="I41" s="591"/>
      <c r="J41" s="592"/>
    </row>
    <row r="42" spans="1:10" ht="21" customHeight="1">
      <c r="A42" s="418"/>
      <c r="B42" s="419"/>
      <c r="C42" s="419"/>
      <c r="D42" s="246"/>
      <c r="E42" s="96"/>
      <c r="F42" s="179"/>
      <c r="G42" s="414"/>
      <c r="H42" s="397"/>
      <c r="I42" s="591"/>
      <c r="J42" s="592"/>
    </row>
    <row r="43" spans="1:10" ht="21" customHeight="1">
      <c r="A43" s="418"/>
      <c r="B43" s="419"/>
      <c r="C43" s="419"/>
      <c r="D43" s="246"/>
      <c r="E43" s="96"/>
      <c r="F43" s="179"/>
      <c r="G43" s="414"/>
      <c r="H43" s="397"/>
      <c r="I43" s="591"/>
      <c r="J43" s="592"/>
    </row>
    <row r="44" spans="1:10" ht="21" customHeight="1">
      <c r="A44" s="418"/>
      <c r="B44" s="419"/>
      <c r="C44" s="419"/>
      <c r="D44" s="246"/>
      <c r="E44" s="96"/>
      <c r="F44" s="179"/>
      <c r="G44" s="414"/>
      <c r="H44" s="397"/>
      <c r="I44" s="591"/>
      <c r="J44" s="592"/>
    </row>
    <row r="45" spans="1:10" ht="21" customHeight="1">
      <c r="A45" s="418"/>
      <c r="B45" s="419"/>
      <c r="C45" s="419"/>
      <c r="D45" s="246"/>
      <c r="E45" s="96"/>
      <c r="F45" s="179"/>
      <c r="G45" s="414"/>
      <c r="H45" s="397"/>
      <c r="I45" s="591"/>
      <c r="J45" s="592"/>
    </row>
    <row r="46" spans="1:10" ht="21" customHeight="1">
      <c r="A46" s="418"/>
      <c r="B46" s="419"/>
      <c r="C46" s="419"/>
      <c r="D46" s="247"/>
      <c r="E46" s="96"/>
      <c r="F46" s="59"/>
      <c r="G46" s="158"/>
      <c r="H46" s="397"/>
      <c r="I46" s="591"/>
      <c r="J46" s="592"/>
    </row>
    <row r="47" spans="1:10" ht="21" customHeight="1">
      <c r="A47" s="418"/>
      <c r="B47" s="419"/>
      <c r="C47" s="419"/>
      <c r="D47" s="247"/>
      <c r="E47" s="96"/>
      <c r="F47" s="59"/>
      <c r="G47" s="158"/>
      <c r="H47" s="397"/>
      <c r="I47" s="593"/>
      <c r="J47" s="594"/>
    </row>
    <row r="48" spans="1:10" s="51" customFormat="1" ht="21" customHeight="1">
      <c r="A48" s="480"/>
      <c r="B48" s="481"/>
      <c r="C48" s="481"/>
      <c r="D48" s="241"/>
      <c r="E48" s="94" t="str">
        <f>CONCATENATE(FIXED(COUNTA(E29:E47),0,0),"　店")</f>
        <v>3　店</v>
      </c>
      <c r="F48" s="47">
        <f>SUM(F29:F47)</f>
        <v>19700</v>
      </c>
      <c r="G48" s="47">
        <f>SUM(G29:G47)</f>
        <v>0</v>
      </c>
      <c r="H48" s="146">
        <f>SUM(H29:H47)</f>
        <v>12400</v>
      </c>
      <c r="I48" s="557"/>
      <c r="J48" s="558"/>
    </row>
    <row r="49" spans="1:10" s="5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8:H48 H26">
      <formula1>F28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4:HH4 K5:K65536 M5:HN65536 L14:L65536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 H5:H24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4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4"/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G12" sqref="F12:H12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1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415" t="s">
        <v>64</v>
      </c>
      <c r="B5" s="88"/>
      <c r="C5" s="88"/>
      <c r="D5" s="238" t="s">
        <v>702</v>
      </c>
      <c r="E5" s="255" t="s">
        <v>1539</v>
      </c>
      <c r="F5" s="159">
        <v>13250</v>
      </c>
      <c r="G5" s="420"/>
      <c r="H5" s="396">
        <v>7650</v>
      </c>
      <c r="I5" s="587" t="s">
        <v>1572</v>
      </c>
      <c r="J5" s="588" t="s">
        <v>1572</v>
      </c>
    </row>
    <row r="6" spans="1:10" ht="21" customHeight="1">
      <c r="A6" s="416">
        <f>SUM(G48)</f>
        <v>0</v>
      </c>
      <c r="B6" s="417" t="s">
        <v>100</v>
      </c>
      <c r="C6" s="417">
        <f>SUM(F48)</f>
        <v>132300</v>
      </c>
      <c r="D6" s="239" t="s">
        <v>703</v>
      </c>
      <c r="E6" s="256" t="s">
        <v>965</v>
      </c>
      <c r="F6" s="160">
        <v>7750</v>
      </c>
      <c r="G6" s="421"/>
      <c r="H6" s="397">
        <v>4150</v>
      </c>
      <c r="I6" s="589" t="s">
        <v>1572</v>
      </c>
      <c r="J6" s="590" t="s">
        <v>1572</v>
      </c>
    </row>
    <row r="7" spans="1:10" ht="21" customHeight="1">
      <c r="A7" s="416"/>
      <c r="B7" s="417"/>
      <c r="C7" s="417"/>
      <c r="D7" s="239" t="s">
        <v>704</v>
      </c>
      <c r="E7" s="256" t="s">
        <v>1540</v>
      </c>
      <c r="F7" s="160">
        <v>3750</v>
      </c>
      <c r="G7" s="421"/>
      <c r="H7" s="397">
        <v>2000</v>
      </c>
      <c r="I7" s="589" t="s">
        <v>1572</v>
      </c>
      <c r="J7" s="590" t="s">
        <v>1572</v>
      </c>
    </row>
    <row r="8" spans="1:10" ht="21" customHeight="1">
      <c r="A8" s="416"/>
      <c r="B8" s="417"/>
      <c r="C8" s="417"/>
      <c r="D8" s="239" t="s">
        <v>705</v>
      </c>
      <c r="E8" s="256" t="s">
        <v>966</v>
      </c>
      <c r="F8" s="160">
        <v>4400</v>
      </c>
      <c r="G8" s="421"/>
      <c r="H8" s="397">
        <v>2500</v>
      </c>
      <c r="I8" s="589" t="s">
        <v>1572</v>
      </c>
      <c r="J8" s="590" t="s">
        <v>1572</v>
      </c>
    </row>
    <row r="9" spans="1:10" ht="21" customHeight="1">
      <c r="A9" s="416"/>
      <c r="B9" s="417"/>
      <c r="C9" s="417"/>
      <c r="D9" s="239" t="s">
        <v>706</v>
      </c>
      <c r="E9" s="256" t="s">
        <v>1541</v>
      </c>
      <c r="F9" s="160">
        <v>6950</v>
      </c>
      <c r="G9" s="421"/>
      <c r="H9" s="397">
        <v>3750</v>
      </c>
      <c r="I9" s="589" t="s">
        <v>1572</v>
      </c>
      <c r="J9" s="590" t="s">
        <v>1572</v>
      </c>
    </row>
    <row r="10" spans="1:10" ht="21" customHeight="1">
      <c r="A10" s="416"/>
      <c r="B10" s="417"/>
      <c r="C10" s="417"/>
      <c r="D10" s="239" t="s">
        <v>1569</v>
      </c>
      <c r="E10" s="256" t="s">
        <v>1568</v>
      </c>
      <c r="F10" s="160">
        <v>3800</v>
      </c>
      <c r="G10" s="421"/>
      <c r="H10" s="397">
        <v>2000</v>
      </c>
      <c r="I10" s="589" t="s">
        <v>1572</v>
      </c>
      <c r="J10" s="590" t="s">
        <v>1572</v>
      </c>
    </row>
    <row r="11" spans="1:10" ht="21" customHeight="1">
      <c r="A11" s="416"/>
      <c r="B11" s="417"/>
      <c r="C11" s="417"/>
      <c r="D11" s="239" t="s">
        <v>707</v>
      </c>
      <c r="E11" s="256" t="s">
        <v>1296</v>
      </c>
      <c r="F11" s="160">
        <v>20050</v>
      </c>
      <c r="G11" s="421"/>
      <c r="H11" s="397">
        <v>11450</v>
      </c>
      <c r="I11" s="589" t="s">
        <v>1572</v>
      </c>
      <c r="J11" s="590" t="s">
        <v>1572</v>
      </c>
    </row>
    <row r="12" spans="1:10" ht="21" customHeight="1">
      <c r="A12" s="416"/>
      <c r="B12" s="417"/>
      <c r="C12" s="417"/>
      <c r="D12" s="239" t="s">
        <v>708</v>
      </c>
      <c r="E12" s="256" t="s">
        <v>967</v>
      </c>
      <c r="F12" s="160">
        <v>4000</v>
      </c>
      <c r="G12" s="421"/>
      <c r="H12" s="397">
        <v>2200</v>
      </c>
      <c r="I12" s="589" t="s">
        <v>1572</v>
      </c>
      <c r="J12" s="590" t="s">
        <v>1572</v>
      </c>
    </row>
    <row r="13" spans="1:10" ht="21" customHeight="1">
      <c r="A13" s="416"/>
      <c r="B13" s="417"/>
      <c r="C13" s="417"/>
      <c r="D13" s="239" t="s">
        <v>709</v>
      </c>
      <c r="E13" s="256" t="s">
        <v>968</v>
      </c>
      <c r="F13" s="160">
        <v>3550</v>
      </c>
      <c r="G13" s="421"/>
      <c r="H13" s="397">
        <v>1900</v>
      </c>
      <c r="I13" s="589" t="s">
        <v>1572</v>
      </c>
      <c r="J13" s="590" t="s">
        <v>1572</v>
      </c>
    </row>
    <row r="14" spans="1:10" ht="21" customHeight="1">
      <c r="A14" s="416"/>
      <c r="B14" s="417"/>
      <c r="C14" s="417"/>
      <c r="D14" s="239" t="s">
        <v>710</v>
      </c>
      <c r="E14" s="256" t="s">
        <v>1297</v>
      </c>
      <c r="F14" s="160">
        <v>2400</v>
      </c>
      <c r="G14" s="421"/>
      <c r="H14" s="397">
        <v>1000</v>
      </c>
      <c r="I14" s="589" t="s">
        <v>1572</v>
      </c>
      <c r="J14" s="590" t="s">
        <v>1572</v>
      </c>
    </row>
    <row r="15" spans="1:10" ht="21" customHeight="1">
      <c r="A15" s="416"/>
      <c r="B15" s="417"/>
      <c r="C15" s="417"/>
      <c r="D15" s="239" t="s">
        <v>711</v>
      </c>
      <c r="E15" s="256" t="s">
        <v>1298</v>
      </c>
      <c r="F15" s="160">
        <v>4100</v>
      </c>
      <c r="G15" s="421"/>
      <c r="H15" s="397">
        <v>2050</v>
      </c>
      <c r="I15" s="589" t="s">
        <v>1572</v>
      </c>
      <c r="J15" s="590" t="s">
        <v>1572</v>
      </c>
    </row>
    <row r="16" spans="1:10" ht="21" customHeight="1">
      <c r="A16" s="416"/>
      <c r="B16" s="417"/>
      <c r="C16" s="417"/>
      <c r="D16" s="239" t="s">
        <v>712</v>
      </c>
      <c r="E16" s="256" t="s">
        <v>1299</v>
      </c>
      <c r="F16" s="160">
        <v>2500</v>
      </c>
      <c r="G16" s="421"/>
      <c r="H16" s="397">
        <v>1250</v>
      </c>
      <c r="I16" s="589" t="s">
        <v>1572</v>
      </c>
      <c r="J16" s="590" t="s">
        <v>1572</v>
      </c>
    </row>
    <row r="17" spans="1:10" ht="21" customHeight="1">
      <c r="A17" s="416"/>
      <c r="B17" s="417"/>
      <c r="C17" s="417"/>
      <c r="D17" s="239" t="s">
        <v>713</v>
      </c>
      <c r="E17" s="256" t="s">
        <v>969</v>
      </c>
      <c r="F17" s="160">
        <v>3600</v>
      </c>
      <c r="G17" s="421"/>
      <c r="H17" s="397">
        <v>2150</v>
      </c>
      <c r="I17" s="589" t="s">
        <v>1572</v>
      </c>
      <c r="J17" s="590" t="s">
        <v>1572</v>
      </c>
    </row>
    <row r="18" spans="1:10" ht="21" customHeight="1">
      <c r="A18" s="416"/>
      <c r="B18" s="417"/>
      <c r="C18" s="417"/>
      <c r="D18" s="239" t="s">
        <v>714</v>
      </c>
      <c r="E18" s="256" t="s">
        <v>1300</v>
      </c>
      <c r="F18" s="160">
        <v>3500</v>
      </c>
      <c r="G18" s="421"/>
      <c r="H18" s="397">
        <v>1850</v>
      </c>
      <c r="I18" s="589" t="s">
        <v>1572</v>
      </c>
      <c r="J18" s="590" t="s">
        <v>1572</v>
      </c>
    </row>
    <row r="19" spans="1:10" ht="21" customHeight="1">
      <c r="A19" s="416"/>
      <c r="B19" s="417"/>
      <c r="C19" s="417"/>
      <c r="D19" s="239" t="s">
        <v>715</v>
      </c>
      <c r="E19" s="256" t="s">
        <v>1301</v>
      </c>
      <c r="F19" s="160">
        <v>3900</v>
      </c>
      <c r="G19" s="421"/>
      <c r="H19" s="397">
        <v>2150</v>
      </c>
      <c r="I19" s="589" t="s">
        <v>1572</v>
      </c>
      <c r="J19" s="590" t="s">
        <v>1572</v>
      </c>
    </row>
    <row r="20" spans="1:10" ht="21" customHeight="1">
      <c r="A20" s="416"/>
      <c r="B20" s="417"/>
      <c r="C20" s="417"/>
      <c r="D20" s="239" t="s">
        <v>716</v>
      </c>
      <c r="E20" s="256" t="s">
        <v>1542</v>
      </c>
      <c r="F20" s="160">
        <v>3900</v>
      </c>
      <c r="G20" s="421"/>
      <c r="H20" s="397">
        <v>2000</v>
      </c>
      <c r="I20" s="589" t="s">
        <v>1572</v>
      </c>
      <c r="J20" s="590" t="s">
        <v>1572</v>
      </c>
    </row>
    <row r="21" spans="1:10" ht="21" customHeight="1">
      <c r="A21" s="416"/>
      <c r="B21" s="417"/>
      <c r="C21" s="417"/>
      <c r="D21" s="239" t="s">
        <v>717</v>
      </c>
      <c r="E21" s="256" t="s">
        <v>1543</v>
      </c>
      <c r="F21" s="160">
        <v>2650</v>
      </c>
      <c r="G21" s="421"/>
      <c r="H21" s="397">
        <v>1850</v>
      </c>
      <c r="I21" s="589" t="s">
        <v>1572</v>
      </c>
      <c r="J21" s="590" t="s">
        <v>1572</v>
      </c>
    </row>
    <row r="22" spans="1:10" ht="21" customHeight="1">
      <c r="A22" s="416"/>
      <c r="B22" s="417"/>
      <c r="C22" s="417"/>
      <c r="D22" s="239" t="s">
        <v>718</v>
      </c>
      <c r="E22" s="256" t="s">
        <v>1544</v>
      </c>
      <c r="F22" s="161">
        <v>3000</v>
      </c>
      <c r="G22" s="422"/>
      <c r="H22" s="397">
        <v>1850</v>
      </c>
      <c r="I22" s="589" t="s">
        <v>1572</v>
      </c>
      <c r="J22" s="590" t="s">
        <v>1572</v>
      </c>
    </row>
    <row r="23" spans="1:10" ht="21" customHeight="1">
      <c r="A23" s="416"/>
      <c r="B23" s="417"/>
      <c r="C23" s="417"/>
      <c r="D23" s="239" t="s">
        <v>719</v>
      </c>
      <c r="E23" s="256" t="s">
        <v>1545</v>
      </c>
      <c r="F23" s="160">
        <v>3350</v>
      </c>
      <c r="G23" s="421"/>
      <c r="H23" s="397">
        <v>1900</v>
      </c>
      <c r="I23" s="589" t="s">
        <v>1572</v>
      </c>
      <c r="J23" s="590" t="s">
        <v>1572</v>
      </c>
    </row>
    <row r="24" spans="1:10" ht="21" customHeight="1">
      <c r="A24" s="416"/>
      <c r="B24" s="417"/>
      <c r="C24" s="417"/>
      <c r="D24" s="239" t="s">
        <v>720</v>
      </c>
      <c r="E24" s="256" t="s">
        <v>1302</v>
      </c>
      <c r="F24" s="160">
        <v>7200</v>
      </c>
      <c r="G24" s="421"/>
      <c r="H24" s="397">
        <v>4650</v>
      </c>
      <c r="I24" s="589" t="s">
        <v>1572</v>
      </c>
      <c r="J24" s="590" t="s">
        <v>1572</v>
      </c>
    </row>
    <row r="25" spans="1:10" ht="21" customHeight="1">
      <c r="A25" s="416"/>
      <c r="B25" s="417"/>
      <c r="C25" s="417"/>
      <c r="D25" s="239" t="s">
        <v>721</v>
      </c>
      <c r="E25" s="256" t="s">
        <v>1303</v>
      </c>
      <c r="F25" s="160">
        <v>1650</v>
      </c>
      <c r="G25" s="421"/>
      <c r="H25" s="397">
        <v>1300</v>
      </c>
      <c r="I25" s="589" t="s">
        <v>1572</v>
      </c>
      <c r="J25" s="590" t="s">
        <v>1572</v>
      </c>
    </row>
    <row r="26" spans="1:10" ht="21" customHeight="1">
      <c r="A26" s="416"/>
      <c r="B26" s="417"/>
      <c r="C26" s="417"/>
      <c r="D26" s="239" t="s">
        <v>722</v>
      </c>
      <c r="E26" s="256" t="s">
        <v>1304</v>
      </c>
      <c r="F26" s="160">
        <v>6650</v>
      </c>
      <c r="G26" s="421"/>
      <c r="H26" s="397">
        <v>4550</v>
      </c>
      <c r="I26" s="589" t="s">
        <v>1572</v>
      </c>
      <c r="J26" s="590" t="s">
        <v>1572</v>
      </c>
    </row>
    <row r="27" spans="1:10" ht="21" customHeight="1">
      <c r="A27" s="416"/>
      <c r="B27" s="417"/>
      <c r="C27" s="417"/>
      <c r="D27" s="239" t="s">
        <v>723</v>
      </c>
      <c r="E27" s="180" t="s">
        <v>1371</v>
      </c>
      <c r="F27" s="162">
        <v>4600</v>
      </c>
      <c r="G27" s="423"/>
      <c r="H27" s="397">
        <v>2850</v>
      </c>
      <c r="I27" s="589" t="s">
        <v>1572</v>
      </c>
      <c r="J27" s="590" t="s">
        <v>1572</v>
      </c>
    </row>
    <row r="28" spans="1:10" ht="21" customHeight="1">
      <c r="A28" s="416"/>
      <c r="B28" s="417"/>
      <c r="C28" s="417"/>
      <c r="D28" s="239" t="s">
        <v>724</v>
      </c>
      <c r="E28" s="180" t="s">
        <v>1372</v>
      </c>
      <c r="F28" s="162">
        <v>2600</v>
      </c>
      <c r="G28" s="423"/>
      <c r="H28" s="397">
        <v>1650</v>
      </c>
      <c r="I28" s="589" t="s">
        <v>1572</v>
      </c>
      <c r="J28" s="590" t="s">
        <v>1572</v>
      </c>
    </row>
    <row r="29" spans="1:10" ht="21" customHeight="1">
      <c r="A29" s="416"/>
      <c r="B29" s="417"/>
      <c r="C29" s="417"/>
      <c r="D29" s="239" t="s">
        <v>725</v>
      </c>
      <c r="E29" s="180" t="s">
        <v>1373</v>
      </c>
      <c r="F29" s="163">
        <v>5950</v>
      </c>
      <c r="G29" s="424"/>
      <c r="H29" s="397">
        <v>3900</v>
      </c>
      <c r="I29" s="589" t="s">
        <v>1572</v>
      </c>
      <c r="J29" s="590" t="s">
        <v>1572</v>
      </c>
    </row>
    <row r="30" spans="1:10" ht="21" customHeight="1">
      <c r="A30" s="416"/>
      <c r="B30" s="417"/>
      <c r="C30" s="417"/>
      <c r="D30" s="239" t="s">
        <v>726</v>
      </c>
      <c r="E30" s="180" t="s">
        <v>1362</v>
      </c>
      <c r="F30" s="163">
        <v>1500</v>
      </c>
      <c r="G30" s="424"/>
      <c r="H30" s="397">
        <v>1150</v>
      </c>
      <c r="I30" s="589" t="s">
        <v>1572</v>
      </c>
      <c r="J30" s="590" t="s">
        <v>1572</v>
      </c>
    </row>
    <row r="31" spans="1:10" ht="21" customHeight="1">
      <c r="A31" s="416"/>
      <c r="B31" s="417"/>
      <c r="C31" s="417"/>
      <c r="D31" s="239" t="s">
        <v>727</v>
      </c>
      <c r="E31" s="180" t="s">
        <v>1363</v>
      </c>
      <c r="F31" s="162">
        <v>1400</v>
      </c>
      <c r="G31" s="423"/>
      <c r="H31" s="397">
        <v>1050</v>
      </c>
      <c r="I31" s="589" t="s">
        <v>1572</v>
      </c>
      <c r="J31" s="590" t="s">
        <v>1572</v>
      </c>
    </row>
    <row r="32" spans="1:10" ht="21" customHeight="1">
      <c r="A32" s="416"/>
      <c r="B32" s="417"/>
      <c r="C32" s="417"/>
      <c r="D32" s="239" t="s">
        <v>728</v>
      </c>
      <c r="E32" s="180" t="s">
        <v>1364</v>
      </c>
      <c r="F32" s="162">
        <v>350</v>
      </c>
      <c r="G32" s="423"/>
      <c r="H32" s="397">
        <v>350</v>
      </c>
      <c r="I32" s="589"/>
      <c r="J32" s="590"/>
    </row>
    <row r="33" spans="1:10" ht="21" customHeight="1">
      <c r="A33" s="416"/>
      <c r="B33" s="417"/>
      <c r="C33" s="417"/>
      <c r="D33" s="239"/>
      <c r="E33" s="180"/>
      <c r="F33" s="162"/>
      <c r="G33" s="423"/>
      <c r="H33" s="397"/>
      <c r="I33" s="591"/>
      <c r="J33" s="592"/>
    </row>
    <row r="34" spans="1:10" ht="21" customHeight="1">
      <c r="A34" s="416"/>
      <c r="B34" s="417"/>
      <c r="C34" s="417"/>
      <c r="D34" s="239"/>
      <c r="E34" s="180"/>
      <c r="F34" s="162"/>
      <c r="G34" s="423"/>
      <c r="H34" s="397"/>
      <c r="I34" s="591"/>
      <c r="J34" s="592"/>
    </row>
    <row r="35" spans="1:10" ht="21" customHeight="1">
      <c r="A35" s="416"/>
      <c r="B35" s="417"/>
      <c r="C35" s="417"/>
      <c r="D35" s="239"/>
      <c r="E35" s="180"/>
      <c r="F35" s="162"/>
      <c r="G35" s="423"/>
      <c r="H35" s="397"/>
      <c r="I35" s="591"/>
      <c r="J35" s="592"/>
    </row>
    <row r="36" spans="1:10" ht="21" customHeight="1">
      <c r="A36" s="416"/>
      <c r="B36" s="417"/>
      <c r="C36" s="417"/>
      <c r="D36" s="239"/>
      <c r="E36" s="180"/>
      <c r="F36" s="162"/>
      <c r="G36" s="423"/>
      <c r="H36" s="397"/>
      <c r="I36" s="591"/>
      <c r="J36" s="592"/>
    </row>
    <row r="37" spans="1:10" ht="21" customHeight="1">
      <c r="A37" s="416"/>
      <c r="B37" s="417"/>
      <c r="C37" s="417"/>
      <c r="D37" s="239"/>
      <c r="E37" s="180"/>
      <c r="F37" s="162"/>
      <c r="G37" s="423"/>
      <c r="H37" s="397"/>
      <c r="I37" s="591"/>
      <c r="J37" s="592"/>
    </row>
    <row r="38" spans="1:10" ht="21" customHeight="1">
      <c r="A38" s="416"/>
      <c r="B38" s="417"/>
      <c r="C38" s="417"/>
      <c r="D38" s="239"/>
      <c r="E38" s="180"/>
      <c r="F38" s="162"/>
      <c r="G38" s="423"/>
      <c r="H38" s="397"/>
      <c r="I38" s="591"/>
      <c r="J38" s="592"/>
    </row>
    <row r="39" spans="1:10" ht="21" customHeight="1">
      <c r="A39" s="416"/>
      <c r="B39" s="417"/>
      <c r="C39" s="417"/>
      <c r="D39" s="239"/>
      <c r="E39" s="180"/>
      <c r="F39" s="162"/>
      <c r="G39" s="423"/>
      <c r="H39" s="397"/>
      <c r="I39" s="591"/>
      <c r="J39" s="592"/>
    </row>
    <row r="40" spans="1:10" ht="21" customHeight="1">
      <c r="A40" s="416"/>
      <c r="B40" s="417"/>
      <c r="C40" s="417"/>
      <c r="D40" s="239"/>
      <c r="E40" s="180"/>
      <c r="F40" s="162"/>
      <c r="G40" s="423"/>
      <c r="H40" s="397"/>
      <c r="I40" s="591"/>
      <c r="J40" s="592"/>
    </row>
    <row r="41" spans="1:10" ht="21" customHeight="1">
      <c r="A41" s="416"/>
      <c r="B41" s="417"/>
      <c r="C41" s="417"/>
      <c r="D41" s="240"/>
      <c r="E41" s="89"/>
      <c r="F41" s="53"/>
      <c r="G41" s="114"/>
      <c r="H41" s="397"/>
      <c r="I41" s="591"/>
      <c r="J41" s="592"/>
    </row>
    <row r="42" spans="1:10" ht="21" customHeight="1">
      <c r="A42" s="416"/>
      <c r="B42" s="417"/>
      <c r="C42" s="417"/>
      <c r="D42" s="240"/>
      <c r="E42" s="89"/>
      <c r="F42" s="46"/>
      <c r="G42" s="114"/>
      <c r="H42" s="397"/>
      <c r="I42" s="591"/>
      <c r="J42" s="592"/>
    </row>
    <row r="43" spans="1:10" ht="21" customHeight="1">
      <c r="A43" s="416"/>
      <c r="B43" s="417"/>
      <c r="C43" s="417"/>
      <c r="D43" s="240"/>
      <c r="E43" s="89"/>
      <c r="F43" s="46"/>
      <c r="G43" s="114"/>
      <c r="H43" s="397"/>
      <c r="I43" s="591"/>
      <c r="J43" s="592"/>
    </row>
    <row r="44" spans="1:10" ht="21" customHeight="1">
      <c r="A44" s="416"/>
      <c r="B44" s="417"/>
      <c r="C44" s="417"/>
      <c r="D44" s="240"/>
      <c r="E44" s="89"/>
      <c r="F44" s="46"/>
      <c r="G44" s="114"/>
      <c r="H44" s="397"/>
      <c r="I44" s="591"/>
      <c r="J44" s="592"/>
    </row>
    <row r="45" spans="1:10" ht="21" customHeight="1">
      <c r="A45" s="416"/>
      <c r="B45" s="417"/>
      <c r="C45" s="417"/>
      <c r="D45" s="240"/>
      <c r="E45" s="89"/>
      <c r="F45" s="46"/>
      <c r="G45" s="114"/>
      <c r="H45" s="397"/>
      <c r="I45" s="591"/>
      <c r="J45" s="592"/>
    </row>
    <row r="46" spans="1:10" ht="21" customHeight="1">
      <c r="A46" s="416"/>
      <c r="B46" s="417"/>
      <c r="C46" s="417"/>
      <c r="D46" s="240"/>
      <c r="E46" s="89"/>
      <c r="F46" s="46"/>
      <c r="G46" s="114"/>
      <c r="H46" s="397"/>
      <c r="I46" s="591"/>
      <c r="J46" s="592"/>
    </row>
    <row r="47" spans="1:10" ht="21" customHeight="1">
      <c r="A47" s="425"/>
      <c r="B47" s="426"/>
      <c r="C47" s="426"/>
      <c r="D47" s="245"/>
      <c r="E47" s="90"/>
      <c r="F47" s="48"/>
      <c r="G47" s="115"/>
      <c r="H47" s="398"/>
      <c r="I47" s="593"/>
      <c r="J47" s="594"/>
    </row>
    <row r="48" spans="1:10" s="51" customFormat="1" ht="21" customHeight="1">
      <c r="A48" s="480"/>
      <c r="B48" s="481"/>
      <c r="C48" s="481"/>
      <c r="D48" s="241"/>
      <c r="E48" s="94" t="str">
        <f>CONCATENATE(FIXED(COUNTA(E5:E47),0,0),"　店")</f>
        <v>28　店</v>
      </c>
      <c r="F48" s="47">
        <f>SUM(F5:F47)</f>
        <v>132300</v>
      </c>
      <c r="G48" s="47">
        <f>SUM(G5:G47)</f>
        <v>0</v>
      </c>
      <c r="H48" s="147">
        <f>SUM(H5:H47)</f>
        <v>77100</v>
      </c>
      <c r="I48" s="557"/>
      <c r="J48" s="558"/>
    </row>
    <row r="49" spans="1:10" s="5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M4:HH4 K4:K65536 M5:HP65536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85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SUM(A6,A16,A35)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437" t="s">
        <v>96</v>
      </c>
      <c r="B5" s="438"/>
      <c r="C5" s="438"/>
      <c r="D5" s="244" t="s">
        <v>729</v>
      </c>
      <c r="E5" s="253" t="s">
        <v>1357</v>
      </c>
      <c r="F5" s="170">
        <v>10100</v>
      </c>
      <c r="G5" s="329"/>
      <c r="H5" s="399">
        <v>7250</v>
      </c>
      <c r="I5" s="587" t="s">
        <v>1572</v>
      </c>
      <c r="J5" s="588" t="s">
        <v>1572</v>
      </c>
    </row>
    <row r="6" spans="1:10" ht="21" customHeight="1">
      <c r="A6" s="416">
        <f>SUM(G13)</f>
        <v>0</v>
      </c>
      <c r="B6" s="417" t="s">
        <v>100</v>
      </c>
      <c r="C6" s="417">
        <f>SUM(F13)</f>
        <v>10100</v>
      </c>
      <c r="D6" s="240"/>
      <c r="E6" s="86"/>
      <c r="F6" s="53"/>
      <c r="G6" s="114"/>
      <c r="H6" s="397"/>
      <c r="I6" s="591"/>
      <c r="J6" s="592"/>
    </row>
    <row r="7" spans="1:10" ht="21" customHeight="1">
      <c r="A7" s="110"/>
      <c r="B7" s="111"/>
      <c r="C7" s="111"/>
      <c r="D7" s="240"/>
      <c r="E7" s="86"/>
      <c r="F7" s="53"/>
      <c r="G7" s="114"/>
      <c r="H7" s="397"/>
      <c r="I7" s="591"/>
      <c r="J7" s="592"/>
    </row>
    <row r="8" spans="1:10" ht="21" customHeight="1">
      <c r="A8" s="110"/>
      <c r="B8" s="111"/>
      <c r="C8" s="111"/>
      <c r="D8" s="240"/>
      <c r="E8" s="86"/>
      <c r="F8" s="53"/>
      <c r="G8" s="114"/>
      <c r="H8" s="397"/>
      <c r="I8" s="591"/>
      <c r="J8" s="592"/>
    </row>
    <row r="9" spans="1:10" ht="21" customHeight="1">
      <c r="A9" s="110"/>
      <c r="B9" s="111"/>
      <c r="C9" s="111"/>
      <c r="D9" s="240"/>
      <c r="E9" s="86"/>
      <c r="F9" s="53"/>
      <c r="G9" s="114"/>
      <c r="H9" s="397"/>
      <c r="I9" s="591"/>
      <c r="J9" s="592"/>
    </row>
    <row r="10" spans="1:10" ht="21" customHeight="1">
      <c r="A10" s="110"/>
      <c r="B10" s="111"/>
      <c r="C10" s="111"/>
      <c r="D10" s="240"/>
      <c r="E10" s="86"/>
      <c r="F10" s="53"/>
      <c r="G10" s="114"/>
      <c r="H10" s="397"/>
      <c r="I10" s="591"/>
      <c r="J10" s="592"/>
    </row>
    <row r="11" spans="1:10" ht="21" customHeight="1">
      <c r="A11" s="110"/>
      <c r="B11" s="111"/>
      <c r="C11" s="111"/>
      <c r="D11" s="240"/>
      <c r="E11" s="86"/>
      <c r="F11" s="53"/>
      <c r="G11" s="114"/>
      <c r="H11" s="397"/>
      <c r="I11" s="591"/>
      <c r="J11" s="592"/>
    </row>
    <row r="12" spans="1:10" ht="21" customHeight="1">
      <c r="A12" s="439"/>
      <c r="B12" s="440"/>
      <c r="C12" s="440"/>
      <c r="D12" s="242"/>
      <c r="E12" s="441"/>
      <c r="F12" s="56"/>
      <c r="G12" s="164"/>
      <c r="H12" s="398"/>
      <c r="I12" s="593"/>
      <c r="J12" s="594"/>
    </row>
    <row r="13" spans="1:10" s="51" customFormat="1" ht="21" customHeight="1">
      <c r="A13" s="480"/>
      <c r="B13" s="481"/>
      <c r="C13" s="481"/>
      <c r="D13" s="241"/>
      <c r="E13" s="50" t="str">
        <f>CONCATENATE(FIXED(COUNTA(E5:E12),0,0),"　店")</f>
        <v>1　店</v>
      </c>
      <c r="F13" s="54">
        <f>SUM(F5:F12)</f>
        <v>10100</v>
      </c>
      <c r="G13" s="54">
        <f>SUM(G5:G12)</f>
        <v>0</v>
      </c>
      <c r="H13" s="146">
        <f>SUM(H5:H12)</f>
        <v>7250</v>
      </c>
      <c r="I13" s="557"/>
      <c r="J13" s="558"/>
    </row>
    <row r="14" spans="1:10" s="51" customFormat="1" ht="21" customHeight="1">
      <c r="A14" s="430"/>
      <c r="B14" s="431"/>
      <c r="C14" s="431"/>
      <c r="D14" s="432"/>
      <c r="E14" s="433"/>
      <c r="F14" s="434"/>
      <c r="G14" s="435"/>
      <c r="H14" s="436"/>
      <c r="I14" s="557"/>
      <c r="J14" s="558"/>
    </row>
    <row r="15" spans="1:10" ht="21" customHeight="1">
      <c r="A15" s="415" t="s">
        <v>65</v>
      </c>
      <c r="B15" s="88"/>
      <c r="C15" s="88"/>
      <c r="D15" s="238" t="s">
        <v>730</v>
      </c>
      <c r="E15" s="88" t="s">
        <v>1290</v>
      </c>
      <c r="F15" s="61">
        <v>19300</v>
      </c>
      <c r="G15" s="427"/>
      <c r="H15" s="396">
        <v>12550</v>
      </c>
      <c r="I15" s="587" t="s">
        <v>1572</v>
      </c>
      <c r="J15" s="588" t="s">
        <v>1572</v>
      </c>
    </row>
    <row r="16" spans="1:10" ht="21" customHeight="1">
      <c r="A16" s="416">
        <f>SUM(G32)</f>
        <v>0</v>
      </c>
      <c r="B16" s="417" t="s">
        <v>100</v>
      </c>
      <c r="C16" s="417">
        <f>SUM(F32)</f>
        <v>49900</v>
      </c>
      <c r="D16" s="239" t="s">
        <v>731</v>
      </c>
      <c r="E16" s="86" t="s">
        <v>970</v>
      </c>
      <c r="F16" s="62">
        <v>6950</v>
      </c>
      <c r="G16" s="428"/>
      <c r="H16" s="397">
        <v>4950</v>
      </c>
      <c r="I16" s="589" t="s">
        <v>1572</v>
      </c>
      <c r="J16" s="590" t="s">
        <v>1572</v>
      </c>
    </row>
    <row r="17" spans="1:10" ht="21" customHeight="1">
      <c r="A17" s="416"/>
      <c r="B17" s="417"/>
      <c r="C17" s="417"/>
      <c r="D17" s="239" t="s">
        <v>732</v>
      </c>
      <c r="E17" s="86" t="s">
        <v>1291</v>
      </c>
      <c r="F17" s="62">
        <v>6100</v>
      </c>
      <c r="G17" s="428"/>
      <c r="H17" s="397">
        <v>4050</v>
      </c>
      <c r="I17" s="589" t="s">
        <v>1572</v>
      </c>
      <c r="J17" s="590" t="s">
        <v>1572</v>
      </c>
    </row>
    <row r="18" spans="1:10" ht="21" customHeight="1">
      <c r="A18" s="416"/>
      <c r="B18" s="417"/>
      <c r="C18" s="417"/>
      <c r="D18" s="239" t="s">
        <v>733</v>
      </c>
      <c r="E18" s="86" t="s">
        <v>1292</v>
      </c>
      <c r="F18" s="62">
        <v>2000</v>
      </c>
      <c r="G18" s="428"/>
      <c r="H18" s="397">
        <v>1150</v>
      </c>
      <c r="I18" s="589" t="s">
        <v>1572</v>
      </c>
      <c r="J18" s="590" t="s">
        <v>1572</v>
      </c>
    </row>
    <row r="19" spans="1:10" ht="21" customHeight="1">
      <c r="A19" s="442"/>
      <c r="B19" s="86"/>
      <c r="C19" s="86"/>
      <c r="D19" s="239" t="s">
        <v>734</v>
      </c>
      <c r="E19" s="254" t="s">
        <v>1293</v>
      </c>
      <c r="F19" s="63">
        <v>6700</v>
      </c>
      <c r="G19" s="429"/>
      <c r="H19" s="397">
        <v>5150</v>
      </c>
      <c r="I19" s="589" t="s">
        <v>1572</v>
      </c>
      <c r="J19" s="590" t="s">
        <v>1572</v>
      </c>
    </row>
    <row r="20" spans="1:10" ht="21" customHeight="1">
      <c r="A20" s="110"/>
      <c r="B20" s="111"/>
      <c r="C20" s="111"/>
      <c r="D20" s="239" t="s">
        <v>735</v>
      </c>
      <c r="E20" s="254" t="s">
        <v>1358</v>
      </c>
      <c r="F20" s="63">
        <v>1950</v>
      </c>
      <c r="G20" s="429"/>
      <c r="H20" s="397">
        <v>1550</v>
      </c>
      <c r="I20" s="589" t="s">
        <v>1572</v>
      </c>
      <c r="J20" s="590" t="s">
        <v>1572</v>
      </c>
    </row>
    <row r="21" spans="1:10" ht="21" customHeight="1">
      <c r="A21" s="416"/>
      <c r="B21" s="417"/>
      <c r="C21" s="417"/>
      <c r="D21" s="239" t="s">
        <v>736</v>
      </c>
      <c r="E21" s="254" t="s">
        <v>1359</v>
      </c>
      <c r="F21" s="63">
        <v>1750</v>
      </c>
      <c r="G21" s="429"/>
      <c r="H21" s="397">
        <v>1450</v>
      </c>
      <c r="I21" s="589" t="s">
        <v>1572</v>
      </c>
      <c r="J21" s="590" t="s">
        <v>1572</v>
      </c>
    </row>
    <row r="22" spans="1:10" ht="21" customHeight="1">
      <c r="A22" s="416"/>
      <c r="B22" s="417"/>
      <c r="C22" s="417"/>
      <c r="D22" s="239" t="s">
        <v>737</v>
      </c>
      <c r="E22" s="254" t="s">
        <v>1294</v>
      </c>
      <c r="F22" s="63">
        <v>2900</v>
      </c>
      <c r="G22" s="429"/>
      <c r="H22" s="397">
        <v>2100</v>
      </c>
      <c r="I22" s="589" t="s">
        <v>1572</v>
      </c>
      <c r="J22" s="590" t="s">
        <v>1572</v>
      </c>
    </row>
    <row r="23" spans="1:10" ht="21" customHeight="1">
      <c r="A23" s="416"/>
      <c r="B23" s="417"/>
      <c r="C23" s="417"/>
      <c r="D23" s="239" t="s">
        <v>738</v>
      </c>
      <c r="E23" s="254" t="s">
        <v>1360</v>
      </c>
      <c r="F23" s="63">
        <v>2250</v>
      </c>
      <c r="G23" s="429"/>
      <c r="H23" s="397">
        <v>1750</v>
      </c>
      <c r="I23" s="589" t="s">
        <v>1572</v>
      </c>
      <c r="J23" s="590" t="s">
        <v>1572</v>
      </c>
    </row>
    <row r="24" spans="1:10" ht="21" customHeight="1">
      <c r="A24" s="416"/>
      <c r="B24" s="417"/>
      <c r="C24" s="417"/>
      <c r="D24" s="239"/>
      <c r="E24" s="86"/>
      <c r="F24" s="63"/>
      <c r="G24" s="429"/>
      <c r="H24" s="397"/>
      <c r="I24" s="591"/>
      <c r="J24" s="592"/>
    </row>
    <row r="25" spans="1:10" ht="21" customHeight="1">
      <c r="A25" s="416"/>
      <c r="B25" s="417"/>
      <c r="C25" s="417"/>
      <c r="D25" s="239"/>
      <c r="E25" s="86"/>
      <c r="F25" s="63"/>
      <c r="G25" s="429"/>
      <c r="H25" s="397"/>
      <c r="I25" s="591"/>
      <c r="J25" s="592"/>
    </row>
    <row r="26" spans="1:10" ht="21" customHeight="1">
      <c r="A26" s="416"/>
      <c r="B26" s="417"/>
      <c r="C26" s="417"/>
      <c r="D26" s="239"/>
      <c r="E26" s="86"/>
      <c r="F26" s="63"/>
      <c r="G26" s="429"/>
      <c r="H26" s="397"/>
      <c r="I26" s="591"/>
      <c r="J26" s="592"/>
    </row>
    <row r="27" spans="1:10" ht="21" customHeight="1">
      <c r="A27" s="416"/>
      <c r="B27" s="417"/>
      <c r="C27" s="417"/>
      <c r="D27" s="239"/>
      <c r="E27" s="86"/>
      <c r="F27" s="63"/>
      <c r="G27" s="429"/>
      <c r="H27" s="397"/>
      <c r="I27" s="591"/>
      <c r="J27" s="592"/>
    </row>
    <row r="28" spans="1:10" ht="21" customHeight="1">
      <c r="A28" s="416"/>
      <c r="B28" s="417"/>
      <c r="C28" s="417"/>
      <c r="D28" s="239"/>
      <c r="E28" s="86"/>
      <c r="F28" s="63"/>
      <c r="G28" s="429"/>
      <c r="H28" s="397"/>
      <c r="I28" s="591"/>
      <c r="J28" s="592"/>
    </row>
    <row r="29" spans="1:10" ht="21" customHeight="1">
      <c r="A29" s="416"/>
      <c r="B29" s="417"/>
      <c r="C29" s="417"/>
      <c r="D29" s="239"/>
      <c r="E29" s="86"/>
      <c r="F29" s="63"/>
      <c r="G29" s="429"/>
      <c r="H29" s="397"/>
      <c r="I29" s="591"/>
      <c r="J29" s="592"/>
    </row>
    <row r="30" spans="1:10" ht="21" customHeight="1">
      <c r="A30" s="416"/>
      <c r="B30" s="417"/>
      <c r="C30" s="417"/>
      <c r="D30" s="240"/>
      <c r="E30" s="86"/>
      <c r="F30" s="53"/>
      <c r="G30" s="114"/>
      <c r="H30" s="397"/>
      <c r="I30" s="591"/>
      <c r="J30" s="592"/>
    </row>
    <row r="31" spans="1:10" ht="21" customHeight="1">
      <c r="A31" s="416"/>
      <c r="B31" s="417"/>
      <c r="C31" s="417"/>
      <c r="D31" s="240"/>
      <c r="E31" s="86"/>
      <c r="F31" s="53"/>
      <c r="G31" s="114"/>
      <c r="H31" s="397"/>
      <c r="I31" s="593"/>
      <c r="J31" s="594"/>
    </row>
    <row r="32" spans="1:10" s="51" customFormat="1" ht="21" customHeight="1">
      <c r="A32" s="480"/>
      <c r="B32" s="481"/>
      <c r="C32" s="481"/>
      <c r="D32" s="241"/>
      <c r="E32" s="50" t="str">
        <f>CONCATENATE(FIXED(COUNTA(E15:E31),0,0),"　店")</f>
        <v>9　店</v>
      </c>
      <c r="F32" s="54">
        <f>SUM(F15:F31)</f>
        <v>49900</v>
      </c>
      <c r="G32" s="54">
        <f>SUM(G15:G31)</f>
        <v>0</v>
      </c>
      <c r="H32" s="146">
        <f>SUM(H15:H31)</f>
        <v>34700</v>
      </c>
      <c r="I32" s="557"/>
      <c r="J32" s="558"/>
    </row>
    <row r="33" spans="1:10" s="51" customFormat="1" ht="21" customHeight="1">
      <c r="A33" s="430"/>
      <c r="B33" s="431"/>
      <c r="C33" s="431"/>
      <c r="D33" s="432"/>
      <c r="E33" s="433"/>
      <c r="F33" s="434"/>
      <c r="G33" s="435"/>
      <c r="H33" s="436"/>
      <c r="I33" s="557"/>
      <c r="J33" s="558"/>
    </row>
    <row r="34" spans="1:10" ht="21" customHeight="1">
      <c r="A34" s="415" t="s">
        <v>66</v>
      </c>
      <c r="B34" s="88"/>
      <c r="C34" s="88"/>
      <c r="D34" s="238" t="s">
        <v>739</v>
      </c>
      <c r="E34" s="88" t="s">
        <v>1295</v>
      </c>
      <c r="F34" s="49">
        <v>16600</v>
      </c>
      <c r="G34" s="109"/>
      <c r="H34" s="396">
        <v>10950</v>
      </c>
      <c r="I34" s="587" t="s">
        <v>1572</v>
      </c>
      <c r="J34" s="588" t="s">
        <v>1572</v>
      </c>
    </row>
    <row r="35" spans="1:10" ht="21" customHeight="1">
      <c r="A35" s="416">
        <f>SUM(G48)</f>
        <v>0</v>
      </c>
      <c r="B35" s="417" t="s">
        <v>100</v>
      </c>
      <c r="C35" s="417">
        <f>SUM(F48)</f>
        <v>25150</v>
      </c>
      <c r="D35" s="239" t="s">
        <v>740</v>
      </c>
      <c r="E35" s="86" t="s">
        <v>1361</v>
      </c>
      <c r="F35" s="46">
        <v>8550</v>
      </c>
      <c r="G35" s="114"/>
      <c r="H35" s="397">
        <v>6850</v>
      </c>
      <c r="I35" s="589" t="s">
        <v>1572</v>
      </c>
      <c r="J35" s="590" t="s">
        <v>1572</v>
      </c>
    </row>
    <row r="36" spans="1:10" ht="21" customHeight="1">
      <c r="A36" s="110"/>
      <c r="B36" s="111"/>
      <c r="C36" s="111"/>
      <c r="D36" s="239"/>
      <c r="E36" s="86"/>
      <c r="F36" s="46"/>
      <c r="G36" s="114"/>
      <c r="H36" s="397"/>
      <c r="I36" s="591"/>
      <c r="J36" s="592"/>
    </row>
    <row r="37" spans="1:10" ht="21" customHeight="1">
      <c r="A37" s="110"/>
      <c r="B37" s="111"/>
      <c r="C37" s="111"/>
      <c r="D37" s="239"/>
      <c r="E37" s="86"/>
      <c r="F37" s="46"/>
      <c r="G37" s="114"/>
      <c r="H37" s="397"/>
      <c r="I37" s="591"/>
      <c r="J37" s="592"/>
    </row>
    <row r="38" spans="1:10" ht="21" customHeight="1">
      <c r="A38" s="110"/>
      <c r="B38" s="111"/>
      <c r="C38" s="111"/>
      <c r="D38" s="239"/>
      <c r="E38" s="86"/>
      <c r="F38" s="46"/>
      <c r="G38" s="114"/>
      <c r="H38" s="397"/>
      <c r="I38" s="591"/>
      <c r="J38" s="592"/>
    </row>
    <row r="39" spans="1:10" ht="21" customHeight="1">
      <c r="A39" s="110"/>
      <c r="B39" s="111"/>
      <c r="C39" s="111"/>
      <c r="D39" s="239"/>
      <c r="E39" s="86"/>
      <c r="F39" s="46"/>
      <c r="G39" s="114"/>
      <c r="H39" s="397"/>
      <c r="I39" s="591"/>
      <c r="J39" s="592"/>
    </row>
    <row r="40" spans="1:10" ht="21" customHeight="1">
      <c r="A40" s="110"/>
      <c r="B40" s="111"/>
      <c r="C40" s="111"/>
      <c r="D40" s="239"/>
      <c r="E40" s="86"/>
      <c r="F40" s="46"/>
      <c r="G40" s="114"/>
      <c r="H40" s="397"/>
      <c r="I40" s="591"/>
      <c r="J40" s="592"/>
    </row>
    <row r="41" spans="1:10" ht="21" customHeight="1">
      <c r="A41" s="110"/>
      <c r="B41" s="111"/>
      <c r="C41" s="111"/>
      <c r="D41" s="239"/>
      <c r="E41" s="86"/>
      <c r="F41" s="46"/>
      <c r="G41" s="114"/>
      <c r="H41" s="397"/>
      <c r="I41" s="591"/>
      <c r="J41" s="592"/>
    </row>
    <row r="42" spans="1:10" ht="21" customHeight="1">
      <c r="A42" s="110"/>
      <c r="B42" s="111"/>
      <c r="C42" s="111"/>
      <c r="D42" s="239"/>
      <c r="E42" s="86"/>
      <c r="F42" s="46"/>
      <c r="G42" s="114"/>
      <c r="H42" s="397"/>
      <c r="I42" s="591"/>
      <c r="J42" s="592"/>
    </row>
    <row r="43" spans="1:10" ht="21" customHeight="1">
      <c r="A43" s="110"/>
      <c r="B43" s="111"/>
      <c r="C43" s="111"/>
      <c r="D43" s="239"/>
      <c r="E43" s="86"/>
      <c r="F43" s="46"/>
      <c r="G43" s="114"/>
      <c r="H43" s="397"/>
      <c r="I43" s="591"/>
      <c r="J43" s="592"/>
    </row>
    <row r="44" spans="1:10" ht="21" customHeight="1">
      <c r="A44" s="110"/>
      <c r="B44" s="111"/>
      <c r="C44" s="111"/>
      <c r="D44" s="239"/>
      <c r="E44" s="86"/>
      <c r="F44" s="46"/>
      <c r="G44" s="114"/>
      <c r="H44" s="397"/>
      <c r="I44" s="591"/>
      <c r="J44" s="592"/>
    </row>
    <row r="45" spans="1:10" ht="21" customHeight="1">
      <c r="A45" s="110"/>
      <c r="B45" s="111"/>
      <c r="C45" s="111"/>
      <c r="D45" s="239"/>
      <c r="E45" s="86"/>
      <c r="F45" s="46"/>
      <c r="G45" s="114"/>
      <c r="H45" s="397"/>
      <c r="I45" s="591"/>
      <c r="J45" s="592"/>
    </row>
    <row r="46" spans="1:10" ht="21" customHeight="1">
      <c r="A46" s="416"/>
      <c r="B46" s="417"/>
      <c r="C46" s="417"/>
      <c r="D46" s="240"/>
      <c r="E46" s="86"/>
      <c r="F46" s="53"/>
      <c r="G46" s="114"/>
      <c r="H46" s="397"/>
      <c r="I46" s="591"/>
      <c r="J46" s="592"/>
    </row>
    <row r="47" spans="1:10" ht="21" customHeight="1">
      <c r="A47" s="416"/>
      <c r="B47" s="417"/>
      <c r="C47" s="417"/>
      <c r="D47" s="240"/>
      <c r="E47" s="86"/>
      <c r="F47" s="53"/>
      <c r="G47" s="114"/>
      <c r="H47" s="397"/>
      <c r="I47" s="593"/>
      <c r="J47" s="594"/>
    </row>
    <row r="48" spans="1:10" s="51" customFormat="1" ht="21" customHeight="1">
      <c r="A48" s="480"/>
      <c r="B48" s="481"/>
      <c r="C48" s="481"/>
      <c r="D48" s="241"/>
      <c r="E48" s="50" t="str">
        <f>CONCATENATE(FIXED(COUNTA(E34:E47),0,0),"　店")</f>
        <v>2　店</v>
      </c>
      <c r="F48" s="54">
        <f>SUM(F34:F47)</f>
        <v>25150</v>
      </c>
      <c r="G48" s="54">
        <f>SUM(G34:G47)</f>
        <v>0</v>
      </c>
      <c r="H48" s="146">
        <f>SUM(H34:H47)</f>
        <v>17800</v>
      </c>
      <c r="I48" s="557"/>
      <c r="J48" s="558"/>
    </row>
    <row r="49" spans="1:10" s="5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5:HN65536 K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4:G47 G15:G31 G5:G12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M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1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13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  <c r="M1" s="44"/>
    </row>
    <row r="2" spans="1:13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SUM(A6)</f>
        <v>0</v>
      </c>
      <c r="M2" s="44"/>
    </row>
    <row r="3" spans="1:13" s="22" customFormat="1" ht="24" customHeight="1">
      <c r="A3" s="19"/>
      <c r="B3" s="19"/>
      <c r="C3" s="19"/>
      <c r="D3" s="208"/>
      <c r="E3" s="20"/>
      <c r="F3" s="20"/>
      <c r="G3" s="667"/>
      <c r="H3" s="676"/>
      <c r="M3" s="44"/>
    </row>
    <row r="4" spans="1:13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  <c r="M4" s="44"/>
    </row>
    <row r="5" spans="1:10" ht="21" customHeight="1">
      <c r="A5" s="415" t="s">
        <v>67</v>
      </c>
      <c r="B5" s="88"/>
      <c r="C5" s="88"/>
      <c r="D5" s="238" t="s">
        <v>741</v>
      </c>
      <c r="E5" s="93" t="s">
        <v>1276</v>
      </c>
      <c r="F5" s="443">
        <v>10900</v>
      </c>
      <c r="G5" s="266"/>
      <c r="H5" s="396">
        <v>7350</v>
      </c>
      <c r="I5" s="587" t="s">
        <v>1572</v>
      </c>
      <c r="J5" s="588" t="s">
        <v>1572</v>
      </c>
    </row>
    <row r="6" spans="1:10" ht="21" customHeight="1">
      <c r="A6" s="416">
        <f>SUM(G48)</f>
        <v>0</v>
      </c>
      <c r="B6" s="417" t="s">
        <v>100</v>
      </c>
      <c r="C6" s="417">
        <f>SUM(F48)</f>
        <v>67800</v>
      </c>
      <c r="D6" s="239" t="s">
        <v>742</v>
      </c>
      <c r="E6" s="89" t="s">
        <v>1277</v>
      </c>
      <c r="F6" s="444">
        <v>1950</v>
      </c>
      <c r="G6" s="267"/>
      <c r="H6" s="397">
        <v>1100</v>
      </c>
      <c r="I6" s="589" t="s">
        <v>1572</v>
      </c>
      <c r="J6" s="590" t="s">
        <v>1572</v>
      </c>
    </row>
    <row r="7" spans="1:10" ht="21" customHeight="1">
      <c r="A7" s="478"/>
      <c r="B7" s="479"/>
      <c r="C7" s="479"/>
      <c r="D7" s="239" t="s">
        <v>743</v>
      </c>
      <c r="E7" s="89" t="s">
        <v>1278</v>
      </c>
      <c r="F7" s="444">
        <v>8850</v>
      </c>
      <c r="G7" s="267"/>
      <c r="H7" s="397">
        <v>4500</v>
      </c>
      <c r="I7" s="589" t="s">
        <v>1572</v>
      </c>
      <c r="J7" s="590" t="s">
        <v>1572</v>
      </c>
    </row>
    <row r="8" spans="1:10" ht="21" customHeight="1">
      <c r="A8" s="478"/>
      <c r="B8" s="479"/>
      <c r="C8" s="479"/>
      <c r="D8" s="239" t="s">
        <v>744</v>
      </c>
      <c r="E8" s="89" t="s">
        <v>1279</v>
      </c>
      <c r="F8" s="444">
        <v>1700</v>
      </c>
      <c r="G8" s="267"/>
      <c r="H8" s="397">
        <v>1050</v>
      </c>
      <c r="I8" s="589" t="s">
        <v>1572</v>
      </c>
      <c r="J8" s="590" t="s">
        <v>1572</v>
      </c>
    </row>
    <row r="9" spans="1:10" ht="21" customHeight="1">
      <c r="A9" s="478"/>
      <c r="B9" s="479"/>
      <c r="C9" s="479"/>
      <c r="D9" s="239" t="s">
        <v>745</v>
      </c>
      <c r="E9" s="89" t="s">
        <v>1280</v>
      </c>
      <c r="F9" s="444">
        <v>2300</v>
      </c>
      <c r="G9" s="267"/>
      <c r="H9" s="397">
        <v>1350</v>
      </c>
      <c r="I9" s="589" t="s">
        <v>1572</v>
      </c>
      <c r="J9" s="590" t="s">
        <v>1572</v>
      </c>
    </row>
    <row r="10" spans="1:10" ht="21" customHeight="1">
      <c r="A10" s="478"/>
      <c r="B10" s="479"/>
      <c r="C10" s="479"/>
      <c r="D10" s="239" t="s">
        <v>746</v>
      </c>
      <c r="E10" s="89" t="s">
        <v>1281</v>
      </c>
      <c r="F10" s="444">
        <v>4100</v>
      </c>
      <c r="G10" s="267"/>
      <c r="H10" s="397">
        <v>2350</v>
      </c>
      <c r="I10" s="589" t="s">
        <v>1572</v>
      </c>
      <c r="J10" s="590" t="s">
        <v>1572</v>
      </c>
    </row>
    <row r="11" spans="1:10" ht="21" customHeight="1">
      <c r="A11" s="478"/>
      <c r="B11" s="479"/>
      <c r="C11" s="479"/>
      <c r="D11" s="239" t="s">
        <v>747</v>
      </c>
      <c r="E11" s="89" t="s">
        <v>1282</v>
      </c>
      <c r="F11" s="444">
        <v>2750</v>
      </c>
      <c r="G11" s="267"/>
      <c r="H11" s="397">
        <v>1750</v>
      </c>
      <c r="I11" s="589" t="s">
        <v>1572</v>
      </c>
      <c r="J11" s="590" t="s">
        <v>1572</v>
      </c>
    </row>
    <row r="12" spans="1:10" ht="21" customHeight="1">
      <c r="A12" s="478"/>
      <c r="B12" s="479"/>
      <c r="C12" s="479"/>
      <c r="D12" s="239" t="s">
        <v>748</v>
      </c>
      <c r="E12" s="89" t="s">
        <v>1283</v>
      </c>
      <c r="F12" s="444">
        <v>6000</v>
      </c>
      <c r="G12" s="267"/>
      <c r="H12" s="397">
        <v>4050</v>
      </c>
      <c r="I12" s="589" t="s">
        <v>1572</v>
      </c>
      <c r="J12" s="590" t="s">
        <v>1572</v>
      </c>
    </row>
    <row r="13" spans="1:10" ht="21" customHeight="1">
      <c r="A13" s="478"/>
      <c r="B13" s="479"/>
      <c r="C13" s="479"/>
      <c r="D13" s="239" t="s">
        <v>749</v>
      </c>
      <c r="E13" s="89" t="s">
        <v>1284</v>
      </c>
      <c r="F13" s="444">
        <v>2100</v>
      </c>
      <c r="G13" s="267"/>
      <c r="H13" s="397">
        <v>1350</v>
      </c>
      <c r="I13" s="589" t="s">
        <v>1572</v>
      </c>
      <c r="J13" s="590" t="s">
        <v>1572</v>
      </c>
    </row>
    <row r="14" spans="1:10" ht="21" customHeight="1">
      <c r="A14" s="478"/>
      <c r="B14" s="479"/>
      <c r="C14" s="479"/>
      <c r="D14" s="239" t="s">
        <v>750</v>
      </c>
      <c r="E14" s="89" t="s">
        <v>1285</v>
      </c>
      <c r="F14" s="444">
        <v>2300</v>
      </c>
      <c r="G14" s="267"/>
      <c r="H14" s="397">
        <v>1450</v>
      </c>
      <c r="I14" s="589" t="s">
        <v>1572</v>
      </c>
      <c r="J14" s="590" t="s">
        <v>1572</v>
      </c>
    </row>
    <row r="15" spans="1:10" ht="21" customHeight="1">
      <c r="A15" s="478"/>
      <c r="B15" s="479"/>
      <c r="C15" s="479"/>
      <c r="D15" s="239" t="s">
        <v>751</v>
      </c>
      <c r="E15" s="89" t="s">
        <v>1416</v>
      </c>
      <c r="F15" s="444">
        <v>6050</v>
      </c>
      <c r="G15" s="267"/>
      <c r="H15" s="397">
        <v>4250</v>
      </c>
      <c r="I15" s="589" t="s">
        <v>1572</v>
      </c>
      <c r="J15" s="590" t="s">
        <v>1572</v>
      </c>
    </row>
    <row r="16" spans="1:10" ht="21" customHeight="1">
      <c r="A16" s="478"/>
      <c r="B16" s="479"/>
      <c r="C16" s="479"/>
      <c r="D16" s="239" t="s">
        <v>752</v>
      </c>
      <c r="E16" s="89" t="s">
        <v>1427</v>
      </c>
      <c r="F16" s="444">
        <v>2400</v>
      </c>
      <c r="G16" s="267"/>
      <c r="H16" s="397">
        <v>1700</v>
      </c>
      <c r="I16" s="589" t="s">
        <v>1572</v>
      </c>
      <c r="J16" s="590" t="s">
        <v>1572</v>
      </c>
    </row>
    <row r="17" spans="1:10" ht="21" customHeight="1">
      <c r="A17" s="478"/>
      <c r="B17" s="479"/>
      <c r="C17" s="479"/>
      <c r="D17" s="205" t="s">
        <v>753</v>
      </c>
      <c r="E17" s="89" t="s">
        <v>1428</v>
      </c>
      <c r="F17" s="444">
        <v>3650</v>
      </c>
      <c r="G17" s="267"/>
      <c r="H17" s="397">
        <v>2350</v>
      </c>
      <c r="I17" s="589" t="s">
        <v>1572</v>
      </c>
      <c r="J17" s="590" t="s">
        <v>1572</v>
      </c>
    </row>
    <row r="18" spans="1:10" ht="21" customHeight="1">
      <c r="A18" s="478"/>
      <c r="B18" s="479"/>
      <c r="C18" s="479"/>
      <c r="D18" s="239" t="s">
        <v>754</v>
      </c>
      <c r="E18" s="89" t="s">
        <v>1286</v>
      </c>
      <c r="F18" s="444">
        <v>2050</v>
      </c>
      <c r="G18" s="267"/>
      <c r="H18" s="397">
        <v>1350</v>
      </c>
      <c r="I18" s="589" t="s">
        <v>1572</v>
      </c>
      <c r="J18" s="590" t="s">
        <v>1572</v>
      </c>
    </row>
    <row r="19" spans="1:10" ht="21" customHeight="1">
      <c r="A19" s="478"/>
      <c r="B19" s="479"/>
      <c r="C19" s="479"/>
      <c r="D19" s="239" t="s">
        <v>755</v>
      </c>
      <c r="E19" s="89" t="s">
        <v>1356</v>
      </c>
      <c r="F19" s="444">
        <v>1950</v>
      </c>
      <c r="G19" s="267"/>
      <c r="H19" s="397">
        <v>1400</v>
      </c>
      <c r="I19" s="589" t="s">
        <v>1572</v>
      </c>
      <c r="J19" s="590" t="s">
        <v>1572</v>
      </c>
    </row>
    <row r="20" spans="1:10" ht="21" customHeight="1">
      <c r="A20" s="478"/>
      <c r="B20" s="479"/>
      <c r="C20" s="479"/>
      <c r="D20" s="239" t="s">
        <v>756</v>
      </c>
      <c r="E20" s="89" t="s">
        <v>1287</v>
      </c>
      <c r="F20" s="444">
        <v>3800</v>
      </c>
      <c r="G20" s="267"/>
      <c r="H20" s="397">
        <v>2350</v>
      </c>
      <c r="I20" s="589" t="s">
        <v>1572</v>
      </c>
      <c r="J20" s="590" t="s">
        <v>1572</v>
      </c>
    </row>
    <row r="21" spans="1:10" ht="21" customHeight="1">
      <c r="A21" s="478"/>
      <c r="B21" s="479"/>
      <c r="C21" s="479"/>
      <c r="D21" s="239" t="s">
        <v>757</v>
      </c>
      <c r="E21" s="89" t="s">
        <v>1288</v>
      </c>
      <c r="F21" s="444">
        <v>2600</v>
      </c>
      <c r="G21" s="267"/>
      <c r="H21" s="397">
        <v>1850</v>
      </c>
      <c r="I21" s="589" t="s">
        <v>1572</v>
      </c>
      <c r="J21" s="590" t="s">
        <v>1572</v>
      </c>
    </row>
    <row r="22" spans="1:10" ht="21" customHeight="1">
      <c r="A22" s="478"/>
      <c r="B22" s="479"/>
      <c r="C22" s="479"/>
      <c r="D22" s="239" t="s">
        <v>758</v>
      </c>
      <c r="E22" s="89" t="s">
        <v>1289</v>
      </c>
      <c r="F22" s="444">
        <v>2350</v>
      </c>
      <c r="G22" s="267"/>
      <c r="H22" s="397">
        <v>1500</v>
      </c>
      <c r="I22" s="589" t="s">
        <v>1572</v>
      </c>
      <c r="J22" s="590" t="s">
        <v>1572</v>
      </c>
    </row>
    <row r="23" spans="1:10" ht="21" customHeight="1">
      <c r="A23" s="478"/>
      <c r="B23" s="479"/>
      <c r="C23" s="479"/>
      <c r="D23" s="239"/>
      <c r="E23" s="89"/>
      <c r="F23" s="444"/>
      <c r="G23" s="267"/>
      <c r="H23" s="397"/>
      <c r="I23" s="591"/>
      <c r="J23" s="592"/>
    </row>
    <row r="24" spans="1:10" ht="21" customHeight="1">
      <c r="A24" s="482"/>
      <c r="B24" s="483"/>
      <c r="C24" s="483"/>
      <c r="D24" s="243"/>
      <c r="E24" s="89"/>
      <c r="F24" s="445"/>
      <c r="G24" s="268"/>
      <c r="H24" s="395"/>
      <c r="I24" s="591"/>
      <c r="J24" s="592"/>
    </row>
    <row r="25" spans="1:10" ht="21" customHeight="1">
      <c r="A25" s="482"/>
      <c r="B25" s="483"/>
      <c r="C25" s="483"/>
      <c r="D25" s="243"/>
      <c r="E25" s="89"/>
      <c r="F25" s="445"/>
      <c r="G25" s="268"/>
      <c r="H25" s="395"/>
      <c r="I25" s="591"/>
      <c r="J25" s="592"/>
    </row>
    <row r="26" spans="1:10" ht="21" customHeight="1">
      <c r="A26" s="482"/>
      <c r="B26" s="483"/>
      <c r="C26" s="483"/>
      <c r="D26" s="243"/>
      <c r="E26" s="89"/>
      <c r="F26" s="445"/>
      <c r="G26" s="268"/>
      <c r="H26" s="395"/>
      <c r="I26" s="591"/>
      <c r="J26" s="592"/>
    </row>
    <row r="27" spans="1:10" ht="21" customHeight="1">
      <c r="A27" s="482"/>
      <c r="B27" s="483"/>
      <c r="C27" s="483"/>
      <c r="D27" s="243"/>
      <c r="E27" s="89"/>
      <c r="F27" s="445"/>
      <c r="G27" s="268"/>
      <c r="H27" s="395"/>
      <c r="I27" s="591"/>
      <c r="J27" s="592"/>
    </row>
    <row r="28" spans="1:10" ht="21" customHeight="1">
      <c r="A28" s="482"/>
      <c r="B28" s="483"/>
      <c r="C28" s="483"/>
      <c r="D28" s="243"/>
      <c r="E28" s="89"/>
      <c r="F28" s="445"/>
      <c r="G28" s="268"/>
      <c r="H28" s="395"/>
      <c r="I28" s="591"/>
      <c r="J28" s="592"/>
    </row>
    <row r="29" spans="1:10" ht="21" customHeight="1">
      <c r="A29" s="482"/>
      <c r="B29" s="483"/>
      <c r="C29" s="483"/>
      <c r="D29" s="243"/>
      <c r="E29" s="89"/>
      <c r="F29" s="445"/>
      <c r="G29" s="268"/>
      <c r="H29" s="395"/>
      <c r="I29" s="591"/>
      <c r="J29" s="592"/>
    </row>
    <row r="30" spans="1:10" ht="21" customHeight="1">
      <c r="A30" s="482"/>
      <c r="B30" s="483"/>
      <c r="C30" s="483"/>
      <c r="D30" s="243"/>
      <c r="E30" s="89"/>
      <c r="F30" s="445"/>
      <c r="G30" s="268"/>
      <c r="H30" s="395"/>
      <c r="I30" s="591"/>
      <c r="J30" s="592"/>
    </row>
    <row r="31" spans="1:10" ht="21" customHeight="1">
      <c r="A31" s="482"/>
      <c r="B31" s="483"/>
      <c r="C31" s="483"/>
      <c r="D31" s="243"/>
      <c r="E31" s="89"/>
      <c r="F31" s="445"/>
      <c r="G31" s="268"/>
      <c r="H31" s="395"/>
      <c r="I31" s="591"/>
      <c r="J31" s="592"/>
    </row>
    <row r="32" spans="1:10" ht="21" customHeight="1">
      <c r="A32" s="482"/>
      <c r="B32" s="483"/>
      <c r="C32" s="483"/>
      <c r="D32" s="243"/>
      <c r="E32" s="89"/>
      <c r="F32" s="445"/>
      <c r="G32" s="268"/>
      <c r="H32" s="395"/>
      <c r="I32" s="591"/>
      <c r="J32" s="592"/>
    </row>
    <row r="33" spans="1:10" ht="21" customHeight="1">
      <c r="A33" s="482"/>
      <c r="B33" s="483"/>
      <c r="C33" s="483"/>
      <c r="D33" s="243"/>
      <c r="E33" s="89"/>
      <c r="F33" s="445"/>
      <c r="G33" s="268"/>
      <c r="H33" s="395"/>
      <c r="I33" s="591"/>
      <c r="J33" s="592"/>
    </row>
    <row r="34" spans="1:10" ht="21" customHeight="1">
      <c r="A34" s="482"/>
      <c r="B34" s="483"/>
      <c r="C34" s="483"/>
      <c r="D34" s="243"/>
      <c r="E34" s="89"/>
      <c r="F34" s="445"/>
      <c r="G34" s="268"/>
      <c r="H34" s="395"/>
      <c r="I34" s="591"/>
      <c r="J34" s="592"/>
    </row>
    <row r="35" spans="1:10" ht="21" customHeight="1">
      <c r="A35" s="482"/>
      <c r="B35" s="483"/>
      <c r="C35" s="483"/>
      <c r="D35" s="243"/>
      <c r="E35" s="89"/>
      <c r="F35" s="445"/>
      <c r="G35" s="268"/>
      <c r="H35" s="395"/>
      <c r="I35" s="591"/>
      <c r="J35" s="592"/>
    </row>
    <row r="36" spans="1:10" ht="21" customHeight="1">
      <c r="A36" s="482"/>
      <c r="B36" s="483"/>
      <c r="C36" s="483"/>
      <c r="D36" s="243"/>
      <c r="E36" s="89"/>
      <c r="F36" s="445"/>
      <c r="G36" s="268"/>
      <c r="H36" s="395"/>
      <c r="I36" s="591"/>
      <c r="J36" s="592"/>
    </row>
    <row r="37" spans="1:10" ht="21" customHeight="1">
      <c r="A37" s="482"/>
      <c r="B37" s="483"/>
      <c r="C37" s="483"/>
      <c r="D37" s="243"/>
      <c r="E37" s="89"/>
      <c r="F37" s="445"/>
      <c r="G37" s="268"/>
      <c r="H37" s="395"/>
      <c r="I37" s="591"/>
      <c r="J37" s="592"/>
    </row>
    <row r="38" spans="1:10" ht="21" customHeight="1">
      <c r="A38" s="482"/>
      <c r="B38" s="483"/>
      <c r="C38" s="483"/>
      <c r="D38" s="243"/>
      <c r="E38" s="89"/>
      <c r="F38" s="445"/>
      <c r="G38" s="268"/>
      <c r="H38" s="395"/>
      <c r="I38" s="591"/>
      <c r="J38" s="592"/>
    </row>
    <row r="39" spans="1:10" ht="21" customHeight="1">
      <c r="A39" s="482"/>
      <c r="B39" s="483"/>
      <c r="C39" s="483"/>
      <c r="D39" s="243"/>
      <c r="E39" s="89"/>
      <c r="F39" s="445"/>
      <c r="G39" s="268"/>
      <c r="H39" s="395"/>
      <c r="I39" s="591"/>
      <c r="J39" s="592"/>
    </row>
    <row r="40" spans="1:10" ht="21" customHeight="1">
      <c r="A40" s="482"/>
      <c r="B40" s="483"/>
      <c r="C40" s="483"/>
      <c r="D40" s="243"/>
      <c r="E40" s="89"/>
      <c r="F40" s="445"/>
      <c r="G40" s="268"/>
      <c r="H40" s="395"/>
      <c r="I40" s="591"/>
      <c r="J40" s="592"/>
    </row>
    <row r="41" spans="1:10" ht="21" customHeight="1">
      <c r="A41" s="482"/>
      <c r="B41" s="483"/>
      <c r="C41" s="483"/>
      <c r="D41" s="243"/>
      <c r="E41" s="89"/>
      <c r="F41" s="445"/>
      <c r="G41" s="268"/>
      <c r="H41" s="395"/>
      <c r="I41" s="591"/>
      <c r="J41" s="592"/>
    </row>
    <row r="42" spans="1:10" ht="21" customHeight="1">
      <c r="A42" s="482"/>
      <c r="B42" s="483"/>
      <c r="C42" s="483"/>
      <c r="D42" s="243"/>
      <c r="E42" s="89"/>
      <c r="F42" s="445"/>
      <c r="G42" s="268"/>
      <c r="H42" s="395"/>
      <c r="I42" s="591"/>
      <c r="J42" s="592"/>
    </row>
    <row r="43" spans="1:10" ht="21" customHeight="1">
      <c r="A43" s="482"/>
      <c r="B43" s="483"/>
      <c r="C43" s="483"/>
      <c r="D43" s="243"/>
      <c r="E43" s="89"/>
      <c r="F43" s="445"/>
      <c r="G43" s="268"/>
      <c r="H43" s="395"/>
      <c r="I43" s="591"/>
      <c r="J43" s="592"/>
    </row>
    <row r="44" spans="1:10" ht="21" customHeight="1">
      <c r="A44" s="482"/>
      <c r="B44" s="483"/>
      <c r="C44" s="483"/>
      <c r="D44" s="243"/>
      <c r="E44" s="89"/>
      <c r="F44" s="445"/>
      <c r="G44" s="268"/>
      <c r="H44" s="395"/>
      <c r="I44" s="591"/>
      <c r="J44" s="592"/>
    </row>
    <row r="45" spans="1:10" ht="21" customHeight="1">
      <c r="A45" s="482"/>
      <c r="B45" s="483"/>
      <c r="C45" s="483"/>
      <c r="D45" s="243"/>
      <c r="E45" s="89"/>
      <c r="F45" s="445"/>
      <c r="G45" s="268"/>
      <c r="H45" s="395"/>
      <c r="I45" s="591"/>
      <c r="J45" s="592"/>
    </row>
    <row r="46" spans="1:10" ht="21" customHeight="1">
      <c r="A46" s="446"/>
      <c r="B46" s="447"/>
      <c r="C46" s="447"/>
      <c r="D46" s="217"/>
      <c r="E46" s="252"/>
      <c r="F46" s="448"/>
      <c r="G46" s="265"/>
      <c r="H46" s="395"/>
      <c r="I46" s="591"/>
      <c r="J46" s="592"/>
    </row>
    <row r="47" spans="1:10" ht="21" customHeight="1">
      <c r="A47" s="484"/>
      <c r="B47" s="485"/>
      <c r="C47" s="485"/>
      <c r="D47" s="242"/>
      <c r="E47" s="257"/>
      <c r="F47" s="56"/>
      <c r="G47" s="164"/>
      <c r="H47" s="398"/>
      <c r="I47" s="593"/>
      <c r="J47" s="594"/>
    </row>
    <row r="48" spans="1:13" s="51" customFormat="1" ht="21" customHeight="1">
      <c r="A48" s="480"/>
      <c r="B48" s="481"/>
      <c r="C48" s="481"/>
      <c r="D48" s="241"/>
      <c r="E48" s="94" t="str">
        <f>CONCATENATE(FIXED(COUNTA(E5:E47),0,0),"　店")</f>
        <v>18　店</v>
      </c>
      <c r="F48" s="54">
        <f>SUM(F5:F47)</f>
        <v>67800</v>
      </c>
      <c r="G48" s="54">
        <f>SUM(G5:G47)</f>
        <v>0</v>
      </c>
      <c r="H48" s="147">
        <f>SUM(H5:H47)</f>
        <v>43050</v>
      </c>
      <c r="I48" s="557"/>
      <c r="J48" s="558"/>
      <c r="M48" s="44"/>
    </row>
    <row r="49" spans="1:13" s="5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  <c r="M49" s="44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 HQ5:IV65536">
      <formula1>HV4</formula1>
    </dataValidation>
    <dataValidation type="whole" operator="lessThanOrEqual" showInputMessage="1" showErrorMessage="1" sqref="M65533:M65536 K4:K65536 N5:HP65536 N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K2 N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1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SUM(A6,A29)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415" t="s">
        <v>68</v>
      </c>
      <c r="B5" s="88"/>
      <c r="C5" s="88"/>
      <c r="D5" s="238" t="s">
        <v>759</v>
      </c>
      <c r="E5" s="93" t="s">
        <v>1382</v>
      </c>
      <c r="F5" s="64">
        <v>6200</v>
      </c>
      <c r="G5" s="109"/>
      <c r="H5" s="396">
        <v>4550</v>
      </c>
      <c r="I5" s="587" t="s">
        <v>1572</v>
      </c>
      <c r="J5" s="588" t="s">
        <v>1572</v>
      </c>
    </row>
    <row r="6" spans="1:10" ht="21" customHeight="1">
      <c r="A6" s="416">
        <f>SUM(G26)</f>
        <v>0</v>
      </c>
      <c r="B6" s="417" t="s">
        <v>100</v>
      </c>
      <c r="C6" s="417">
        <f>SUM(F26)</f>
        <v>14700</v>
      </c>
      <c r="D6" s="239" t="s">
        <v>760</v>
      </c>
      <c r="E6" s="89" t="s">
        <v>1383</v>
      </c>
      <c r="F6" s="53">
        <v>4200</v>
      </c>
      <c r="G6" s="114"/>
      <c r="H6" s="397">
        <v>2950</v>
      </c>
      <c r="I6" s="589" t="s">
        <v>1572</v>
      </c>
      <c r="J6" s="590" t="s">
        <v>1572</v>
      </c>
    </row>
    <row r="7" spans="1:10" ht="21" customHeight="1">
      <c r="A7" s="416"/>
      <c r="B7" s="417"/>
      <c r="C7" s="417"/>
      <c r="D7" s="239" t="s">
        <v>761</v>
      </c>
      <c r="E7" s="89" t="s">
        <v>1376</v>
      </c>
      <c r="F7" s="544">
        <v>550</v>
      </c>
      <c r="G7" s="157"/>
      <c r="H7" s="397">
        <v>550</v>
      </c>
      <c r="I7" s="591"/>
      <c r="J7" s="592"/>
    </row>
    <row r="8" spans="1:10" ht="21" customHeight="1">
      <c r="A8" s="416"/>
      <c r="B8" s="417"/>
      <c r="C8" s="417"/>
      <c r="D8" s="239" t="s">
        <v>1408</v>
      </c>
      <c r="E8" s="89" t="s">
        <v>1413</v>
      </c>
      <c r="F8" s="544">
        <v>350</v>
      </c>
      <c r="G8" s="543"/>
      <c r="H8" s="397">
        <v>350</v>
      </c>
      <c r="I8" s="591"/>
      <c r="J8" s="592"/>
    </row>
    <row r="9" spans="1:10" ht="21" customHeight="1">
      <c r="A9" s="416"/>
      <c r="B9" s="417"/>
      <c r="C9" s="417"/>
      <c r="D9" s="239" t="s">
        <v>762</v>
      </c>
      <c r="E9" s="89" t="s">
        <v>1377</v>
      </c>
      <c r="F9" s="544">
        <v>650</v>
      </c>
      <c r="G9" s="543"/>
      <c r="H9" s="397">
        <v>650</v>
      </c>
      <c r="I9" s="591"/>
      <c r="J9" s="592"/>
    </row>
    <row r="10" spans="1:10" ht="21" customHeight="1">
      <c r="A10" s="416"/>
      <c r="B10" s="417"/>
      <c r="C10" s="417"/>
      <c r="D10" s="239" t="s">
        <v>763</v>
      </c>
      <c r="E10" s="89" t="s">
        <v>1378</v>
      </c>
      <c r="F10" s="544">
        <v>1250</v>
      </c>
      <c r="G10" s="543"/>
      <c r="H10" s="397">
        <v>1250</v>
      </c>
      <c r="I10" s="591"/>
      <c r="J10" s="592"/>
    </row>
    <row r="11" spans="1:10" ht="21" customHeight="1">
      <c r="A11" s="416"/>
      <c r="B11" s="417"/>
      <c r="C11" s="417"/>
      <c r="D11" s="239" t="s">
        <v>764</v>
      </c>
      <c r="E11" s="89" t="s">
        <v>1379</v>
      </c>
      <c r="F11" s="544">
        <v>850</v>
      </c>
      <c r="G11" s="543"/>
      <c r="H11" s="397">
        <v>850</v>
      </c>
      <c r="I11" s="591"/>
      <c r="J11" s="592"/>
    </row>
    <row r="12" spans="1:10" ht="21" customHeight="1">
      <c r="A12" s="416"/>
      <c r="B12" s="417"/>
      <c r="C12" s="417"/>
      <c r="D12" s="239" t="s">
        <v>765</v>
      </c>
      <c r="E12" s="89" t="s">
        <v>1380</v>
      </c>
      <c r="F12" s="544">
        <v>650</v>
      </c>
      <c r="G12" s="543"/>
      <c r="H12" s="397">
        <v>650</v>
      </c>
      <c r="I12" s="591"/>
      <c r="J12" s="592"/>
    </row>
    <row r="13" spans="1:10" ht="21" customHeight="1">
      <c r="A13" s="416"/>
      <c r="B13" s="417"/>
      <c r="C13" s="417"/>
      <c r="D13" s="239"/>
      <c r="E13" s="89"/>
      <c r="F13" s="449"/>
      <c r="G13" s="261"/>
      <c r="H13" s="397"/>
      <c r="I13" s="591"/>
      <c r="J13" s="592"/>
    </row>
    <row r="14" spans="1:10" ht="21" customHeight="1">
      <c r="A14" s="416"/>
      <c r="B14" s="417"/>
      <c r="C14" s="417"/>
      <c r="D14" s="239"/>
      <c r="E14" s="89"/>
      <c r="F14" s="449"/>
      <c r="G14" s="261"/>
      <c r="H14" s="397"/>
      <c r="I14" s="591"/>
      <c r="J14" s="592"/>
    </row>
    <row r="15" spans="1:10" ht="21" customHeight="1">
      <c r="A15" s="416"/>
      <c r="B15" s="417"/>
      <c r="C15" s="417"/>
      <c r="D15" s="239"/>
      <c r="E15" s="89"/>
      <c r="F15" s="449"/>
      <c r="G15" s="261"/>
      <c r="H15" s="397"/>
      <c r="I15" s="591"/>
      <c r="J15" s="592"/>
    </row>
    <row r="16" spans="1:10" ht="21" customHeight="1">
      <c r="A16" s="416"/>
      <c r="B16" s="417"/>
      <c r="C16" s="417"/>
      <c r="D16" s="239"/>
      <c r="E16" s="89"/>
      <c r="F16" s="449"/>
      <c r="G16" s="261"/>
      <c r="H16" s="397"/>
      <c r="I16" s="591"/>
      <c r="J16" s="592"/>
    </row>
    <row r="17" spans="1:10" ht="21" customHeight="1">
      <c r="A17" s="416"/>
      <c r="B17" s="417"/>
      <c r="C17" s="417"/>
      <c r="D17" s="239"/>
      <c r="E17" s="89"/>
      <c r="F17" s="449"/>
      <c r="G17" s="261"/>
      <c r="H17" s="397"/>
      <c r="I17" s="591"/>
      <c r="J17" s="592"/>
    </row>
    <row r="18" spans="1:10" ht="21" customHeight="1">
      <c r="A18" s="416"/>
      <c r="B18" s="417"/>
      <c r="C18" s="417"/>
      <c r="D18" s="239"/>
      <c r="E18" s="89"/>
      <c r="F18" s="449"/>
      <c r="G18" s="261"/>
      <c r="H18" s="397"/>
      <c r="I18" s="591"/>
      <c r="J18" s="592"/>
    </row>
    <row r="19" spans="1:10" ht="21" customHeight="1">
      <c r="A19" s="416"/>
      <c r="B19" s="417"/>
      <c r="C19" s="417"/>
      <c r="D19" s="239"/>
      <c r="E19" s="89"/>
      <c r="F19" s="449"/>
      <c r="G19" s="261"/>
      <c r="H19" s="397"/>
      <c r="I19" s="591"/>
      <c r="J19" s="592"/>
    </row>
    <row r="20" spans="1:10" ht="21" customHeight="1">
      <c r="A20" s="416"/>
      <c r="B20" s="417"/>
      <c r="C20" s="417"/>
      <c r="D20" s="239"/>
      <c r="E20" s="89"/>
      <c r="F20" s="449"/>
      <c r="G20" s="261"/>
      <c r="H20" s="397"/>
      <c r="I20" s="591"/>
      <c r="J20" s="592"/>
    </row>
    <row r="21" spans="1:10" ht="21" customHeight="1">
      <c r="A21" s="416"/>
      <c r="B21" s="417"/>
      <c r="C21" s="417"/>
      <c r="D21" s="239"/>
      <c r="E21" s="89"/>
      <c r="F21" s="449"/>
      <c r="G21" s="261"/>
      <c r="H21" s="397"/>
      <c r="I21" s="591"/>
      <c r="J21" s="592"/>
    </row>
    <row r="22" spans="1:10" ht="21" customHeight="1">
      <c r="A22" s="416"/>
      <c r="B22" s="417"/>
      <c r="C22" s="417"/>
      <c r="D22" s="239"/>
      <c r="E22" s="89"/>
      <c r="F22" s="449"/>
      <c r="G22" s="261"/>
      <c r="H22" s="397"/>
      <c r="I22" s="591"/>
      <c r="J22" s="592"/>
    </row>
    <row r="23" spans="1:10" ht="21" customHeight="1">
      <c r="A23" s="416"/>
      <c r="B23" s="417"/>
      <c r="C23" s="417"/>
      <c r="D23" s="239"/>
      <c r="E23" s="89"/>
      <c r="F23" s="449"/>
      <c r="G23" s="261"/>
      <c r="H23" s="397"/>
      <c r="I23" s="591"/>
      <c r="J23" s="592"/>
    </row>
    <row r="24" spans="1:10" ht="21" customHeight="1">
      <c r="A24" s="416"/>
      <c r="B24" s="417"/>
      <c r="C24" s="417"/>
      <c r="D24" s="240"/>
      <c r="E24" s="89"/>
      <c r="F24" s="53"/>
      <c r="G24" s="114"/>
      <c r="H24" s="397"/>
      <c r="I24" s="591"/>
      <c r="J24" s="592"/>
    </row>
    <row r="25" spans="1:10" ht="21" customHeight="1">
      <c r="A25" s="418"/>
      <c r="B25" s="419"/>
      <c r="C25" s="419"/>
      <c r="D25" s="247"/>
      <c r="E25" s="96"/>
      <c r="F25" s="60"/>
      <c r="G25" s="158"/>
      <c r="H25" s="456"/>
      <c r="I25" s="593"/>
      <c r="J25" s="594"/>
    </row>
    <row r="26" spans="1:10" s="51" customFormat="1" ht="21" customHeight="1">
      <c r="A26" s="480"/>
      <c r="B26" s="481"/>
      <c r="C26" s="481"/>
      <c r="D26" s="241"/>
      <c r="E26" s="94" t="str">
        <f>CONCATENATE(FIXED(COUNTA(E5:E25),0,0),"　店")</f>
        <v>8　店</v>
      </c>
      <c r="F26" s="54">
        <f>SUM(F5:F25)</f>
        <v>14700</v>
      </c>
      <c r="G26" s="54">
        <f>SUM(G5:G25)</f>
        <v>0</v>
      </c>
      <c r="H26" s="146">
        <f>SUM(H5:H25)</f>
        <v>11800</v>
      </c>
      <c r="I26" s="557"/>
      <c r="J26" s="558"/>
    </row>
    <row r="27" spans="1:10" s="51" customFormat="1" ht="21" customHeight="1">
      <c r="A27" s="430"/>
      <c r="B27" s="431"/>
      <c r="C27" s="431"/>
      <c r="D27" s="432"/>
      <c r="E27" s="95"/>
      <c r="F27" s="434"/>
      <c r="G27" s="435"/>
      <c r="H27" s="436"/>
      <c r="I27" s="557"/>
      <c r="J27" s="558"/>
    </row>
    <row r="28" spans="1:10" ht="21" customHeight="1">
      <c r="A28" s="415" t="s">
        <v>69</v>
      </c>
      <c r="B28" s="88"/>
      <c r="C28" s="88"/>
      <c r="D28" s="238" t="s">
        <v>766</v>
      </c>
      <c r="E28" s="93" t="s">
        <v>1353</v>
      </c>
      <c r="F28" s="450">
        <v>900</v>
      </c>
      <c r="G28" s="262"/>
      <c r="H28" s="396">
        <v>900</v>
      </c>
      <c r="I28" s="595"/>
      <c r="J28" s="596"/>
    </row>
    <row r="29" spans="1:10" ht="21" customHeight="1">
      <c r="A29" s="416">
        <f>SUM(G48)</f>
        <v>0</v>
      </c>
      <c r="B29" s="417" t="s">
        <v>100</v>
      </c>
      <c r="C29" s="417">
        <f>SUM(F48)</f>
        <v>2750</v>
      </c>
      <c r="D29" s="239" t="s">
        <v>767</v>
      </c>
      <c r="E29" s="89" t="s">
        <v>1354</v>
      </c>
      <c r="F29" s="451">
        <v>300</v>
      </c>
      <c r="G29" s="263"/>
      <c r="H29" s="397">
        <v>300</v>
      </c>
      <c r="I29" s="591"/>
      <c r="J29" s="592"/>
    </row>
    <row r="30" spans="1:10" ht="21" customHeight="1">
      <c r="A30" s="452"/>
      <c r="B30" s="453"/>
      <c r="C30" s="453"/>
      <c r="D30" s="239" t="s">
        <v>768</v>
      </c>
      <c r="E30" s="89" t="s">
        <v>1355</v>
      </c>
      <c r="F30" s="451">
        <v>400</v>
      </c>
      <c r="G30" s="263"/>
      <c r="H30" s="397">
        <v>400</v>
      </c>
      <c r="I30" s="591"/>
      <c r="J30" s="592"/>
    </row>
    <row r="31" spans="1:10" ht="21" customHeight="1">
      <c r="A31" s="452"/>
      <c r="B31" s="453"/>
      <c r="C31" s="453"/>
      <c r="D31" s="239" t="s">
        <v>769</v>
      </c>
      <c r="E31" s="89" t="s">
        <v>1381</v>
      </c>
      <c r="F31" s="454">
        <v>800</v>
      </c>
      <c r="G31" s="264"/>
      <c r="H31" s="397">
        <v>800</v>
      </c>
      <c r="I31" s="591"/>
      <c r="J31" s="592"/>
    </row>
    <row r="32" spans="1:10" ht="21" customHeight="1">
      <c r="A32" s="452"/>
      <c r="B32" s="453"/>
      <c r="C32" s="453"/>
      <c r="D32" s="205" t="s">
        <v>770</v>
      </c>
      <c r="E32" s="89" t="s">
        <v>1414</v>
      </c>
      <c r="F32" s="454">
        <v>50</v>
      </c>
      <c r="G32" s="264"/>
      <c r="H32" s="397">
        <v>50</v>
      </c>
      <c r="I32" s="591"/>
      <c r="J32" s="592"/>
    </row>
    <row r="33" spans="1:10" ht="21" customHeight="1">
      <c r="A33" s="446"/>
      <c r="B33" s="447"/>
      <c r="C33" s="447"/>
      <c r="D33" s="205" t="s">
        <v>771</v>
      </c>
      <c r="E33" s="455" t="s">
        <v>1415</v>
      </c>
      <c r="F33" s="454">
        <v>300</v>
      </c>
      <c r="G33" s="264"/>
      <c r="H33" s="397">
        <v>300</v>
      </c>
      <c r="I33" s="591"/>
      <c r="J33" s="592"/>
    </row>
    <row r="34" spans="1:10" ht="21" customHeight="1">
      <c r="A34" s="446"/>
      <c r="B34" s="447"/>
      <c r="C34" s="447"/>
      <c r="D34" s="217"/>
      <c r="E34" s="455"/>
      <c r="F34" s="448"/>
      <c r="G34" s="265"/>
      <c r="H34" s="395"/>
      <c r="I34" s="591"/>
      <c r="J34" s="592"/>
    </row>
    <row r="35" spans="1:10" ht="21" customHeight="1">
      <c r="A35" s="446"/>
      <c r="B35" s="447"/>
      <c r="C35" s="447"/>
      <c r="D35" s="217"/>
      <c r="E35" s="455"/>
      <c r="F35" s="448"/>
      <c r="G35" s="265"/>
      <c r="H35" s="395"/>
      <c r="I35" s="591"/>
      <c r="J35" s="592"/>
    </row>
    <row r="36" spans="1:10" ht="21" customHeight="1">
      <c r="A36" s="446"/>
      <c r="B36" s="447"/>
      <c r="C36" s="447"/>
      <c r="D36" s="217"/>
      <c r="E36" s="455"/>
      <c r="F36" s="448"/>
      <c r="G36" s="265"/>
      <c r="H36" s="395"/>
      <c r="I36" s="591"/>
      <c r="J36" s="592"/>
    </row>
    <row r="37" spans="1:10" ht="21" customHeight="1">
      <c r="A37" s="446"/>
      <c r="B37" s="447"/>
      <c r="C37" s="447"/>
      <c r="D37" s="217"/>
      <c r="E37" s="455"/>
      <c r="F37" s="448"/>
      <c r="G37" s="265"/>
      <c r="H37" s="395"/>
      <c r="I37" s="591"/>
      <c r="J37" s="592"/>
    </row>
    <row r="38" spans="1:10" ht="21" customHeight="1">
      <c r="A38" s="446"/>
      <c r="B38" s="447"/>
      <c r="C38" s="447"/>
      <c r="D38" s="217"/>
      <c r="E38" s="455"/>
      <c r="F38" s="448"/>
      <c r="G38" s="265"/>
      <c r="H38" s="395"/>
      <c r="I38" s="591"/>
      <c r="J38" s="592"/>
    </row>
    <row r="39" spans="1:10" ht="21" customHeight="1">
      <c r="A39" s="446"/>
      <c r="B39" s="447"/>
      <c r="C39" s="447"/>
      <c r="D39" s="217"/>
      <c r="E39" s="455"/>
      <c r="F39" s="448"/>
      <c r="G39" s="265"/>
      <c r="H39" s="395"/>
      <c r="I39" s="591"/>
      <c r="J39" s="592"/>
    </row>
    <row r="40" spans="1:10" ht="21" customHeight="1">
      <c r="A40" s="446"/>
      <c r="B40" s="447"/>
      <c r="C40" s="447"/>
      <c r="D40" s="217"/>
      <c r="E40" s="455"/>
      <c r="F40" s="448"/>
      <c r="G40" s="265"/>
      <c r="H40" s="395"/>
      <c r="I40" s="591"/>
      <c r="J40" s="592"/>
    </row>
    <row r="41" spans="1:10" ht="21" customHeight="1">
      <c r="A41" s="446"/>
      <c r="B41" s="447"/>
      <c r="C41" s="447"/>
      <c r="D41" s="217"/>
      <c r="E41" s="455"/>
      <c r="F41" s="448"/>
      <c r="G41" s="265"/>
      <c r="H41" s="395"/>
      <c r="I41" s="591"/>
      <c r="J41" s="592"/>
    </row>
    <row r="42" spans="1:10" ht="21" customHeight="1">
      <c r="A42" s="446"/>
      <c r="B42" s="447"/>
      <c r="C42" s="447"/>
      <c r="D42" s="217"/>
      <c r="E42" s="455"/>
      <c r="F42" s="448"/>
      <c r="G42" s="265"/>
      <c r="H42" s="395"/>
      <c r="I42" s="591"/>
      <c r="J42" s="592"/>
    </row>
    <row r="43" spans="1:10" ht="21" customHeight="1">
      <c r="A43" s="446"/>
      <c r="B43" s="447"/>
      <c r="C43" s="447"/>
      <c r="D43" s="217"/>
      <c r="E43" s="455"/>
      <c r="F43" s="448"/>
      <c r="G43" s="265"/>
      <c r="H43" s="395"/>
      <c r="I43" s="591"/>
      <c r="J43" s="592"/>
    </row>
    <row r="44" spans="1:10" ht="21" customHeight="1">
      <c r="A44" s="446"/>
      <c r="B44" s="447"/>
      <c r="C44" s="447"/>
      <c r="D44" s="217"/>
      <c r="E44" s="455"/>
      <c r="F44" s="448"/>
      <c r="G44" s="265"/>
      <c r="H44" s="395"/>
      <c r="I44" s="591"/>
      <c r="J44" s="592"/>
    </row>
    <row r="45" spans="1:10" ht="21" customHeight="1">
      <c r="A45" s="446"/>
      <c r="B45" s="447"/>
      <c r="C45" s="447"/>
      <c r="D45" s="217"/>
      <c r="E45" s="455"/>
      <c r="F45" s="448"/>
      <c r="G45" s="265"/>
      <c r="H45" s="395"/>
      <c r="I45" s="591"/>
      <c r="J45" s="592"/>
    </row>
    <row r="46" spans="1:10" ht="21" customHeight="1">
      <c r="A46" s="446"/>
      <c r="B46" s="447"/>
      <c r="C46" s="447"/>
      <c r="D46" s="217"/>
      <c r="E46" s="252"/>
      <c r="F46" s="448"/>
      <c r="G46" s="265"/>
      <c r="H46" s="395"/>
      <c r="I46" s="591"/>
      <c r="J46" s="592"/>
    </row>
    <row r="47" spans="1:10" ht="21" customHeight="1">
      <c r="A47" s="484"/>
      <c r="B47" s="485"/>
      <c r="C47" s="485"/>
      <c r="D47" s="242"/>
      <c r="E47" s="257"/>
      <c r="F47" s="56"/>
      <c r="G47" s="164"/>
      <c r="H47" s="398"/>
      <c r="I47" s="593"/>
      <c r="J47" s="594"/>
    </row>
    <row r="48" spans="1:10" s="51" customFormat="1" ht="21" customHeight="1">
      <c r="A48" s="480"/>
      <c r="B48" s="481"/>
      <c r="C48" s="481"/>
      <c r="D48" s="241"/>
      <c r="E48" s="94" t="str">
        <f>CONCATENATE(FIXED(COUNTA(E28:E47),0,0),"　店")</f>
        <v>6　店</v>
      </c>
      <c r="F48" s="54">
        <f>SUM(F28:F47)</f>
        <v>2750</v>
      </c>
      <c r="G48" s="54">
        <f>SUM(G28:G47)</f>
        <v>0</v>
      </c>
      <c r="H48" s="147">
        <f>SUM(H28:H47)</f>
        <v>2750</v>
      </c>
      <c r="I48" s="557"/>
      <c r="J48" s="558"/>
    </row>
    <row r="49" spans="1:10" s="5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K5:HP65536 K4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2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476" t="s">
        <v>70</v>
      </c>
      <c r="B5" s="477"/>
      <c r="C5" s="477"/>
      <c r="D5" s="238" t="s">
        <v>772</v>
      </c>
      <c r="E5" s="97" t="s">
        <v>1250</v>
      </c>
      <c r="F5" s="165">
        <v>17950</v>
      </c>
      <c r="G5" s="457"/>
      <c r="H5" s="399">
        <v>10750</v>
      </c>
      <c r="I5" s="587" t="s">
        <v>1572</v>
      </c>
      <c r="J5" s="588" t="s">
        <v>1572</v>
      </c>
    </row>
    <row r="6" spans="1:10" ht="21" customHeight="1">
      <c r="A6" s="416">
        <f>SUM(G48)</f>
        <v>0</v>
      </c>
      <c r="B6" s="417" t="s">
        <v>100</v>
      </c>
      <c r="C6" s="417">
        <f>SUM(F48)</f>
        <v>135600</v>
      </c>
      <c r="D6" s="239" t="s">
        <v>773</v>
      </c>
      <c r="E6" s="98" t="s">
        <v>1251</v>
      </c>
      <c r="F6" s="166">
        <v>5400</v>
      </c>
      <c r="G6" s="458"/>
      <c r="H6" s="397">
        <v>3250</v>
      </c>
      <c r="I6" s="589" t="s">
        <v>1572</v>
      </c>
      <c r="J6" s="590" t="s">
        <v>1572</v>
      </c>
    </row>
    <row r="7" spans="1:10" ht="21" customHeight="1">
      <c r="A7" s="478"/>
      <c r="B7" s="479"/>
      <c r="C7" s="479"/>
      <c r="D7" s="239" t="s">
        <v>774</v>
      </c>
      <c r="E7" s="98" t="s">
        <v>1421</v>
      </c>
      <c r="F7" s="166">
        <v>7150</v>
      </c>
      <c r="G7" s="458"/>
      <c r="H7" s="397">
        <v>3150</v>
      </c>
      <c r="I7" s="589" t="s">
        <v>1572</v>
      </c>
      <c r="J7" s="590" t="s">
        <v>1572</v>
      </c>
    </row>
    <row r="8" spans="1:10" ht="21" customHeight="1">
      <c r="A8" s="478"/>
      <c r="B8" s="479"/>
      <c r="C8" s="479"/>
      <c r="D8" s="239" t="s">
        <v>775</v>
      </c>
      <c r="E8" s="98" t="s">
        <v>1422</v>
      </c>
      <c r="F8" s="166">
        <v>8400</v>
      </c>
      <c r="G8" s="458"/>
      <c r="H8" s="397">
        <v>4800</v>
      </c>
      <c r="I8" s="589" t="s">
        <v>1572</v>
      </c>
      <c r="J8" s="590" t="s">
        <v>1572</v>
      </c>
    </row>
    <row r="9" spans="1:10" ht="21" customHeight="1">
      <c r="A9" s="478"/>
      <c r="B9" s="479"/>
      <c r="C9" s="479"/>
      <c r="D9" s="239" t="s">
        <v>776</v>
      </c>
      <c r="E9" s="98" t="s">
        <v>1252</v>
      </c>
      <c r="F9" s="166">
        <v>3000</v>
      </c>
      <c r="G9" s="458"/>
      <c r="H9" s="397">
        <v>1750</v>
      </c>
      <c r="I9" s="589" t="s">
        <v>1572</v>
      </c>
      <c r="J9" s="590" t="s">
        <v>1572</v>
      </c>
    </row>
    <row r="10" spans="1:10" ht="21" customHeight="1">
      <c r="A10" s="478"/>
      <c r="B10" s="479"/>
      <c r="C10" s="479"/>
      <c r="D10" s="239" t="s">
        <v>777</v>
      </c>
      <c r="E10" s="98" t="s">
        <v>1253</v>
      </c>
      <c r="F10" s="166">
        <v>2550</v>
      </c>
      <c r="G10" s="458"/>
      <c r="H10" s="397">
        <v>1450</v>
      </c>
      <c r="I10" s="589" t="s">
        <v>1572</v>
      </c>
      <c r="J10" s="590" t="s">
        <v>1572</v>
      </c>
    </row>
    <row r="11" spans="1:10" ht="21" customHeight="1">
      <c r="A11" s="478"/>
      <c r="B11" s="479"/>
      <c r="C11" s="479"/>
      <c r="D11" s="239" t="s">
        <v>778</v>
      </c>
      <c r="E11" s="98" t="s">
        <v>1254</v>
      </c>
      <c r="F11" s="166">
        <v>3200</v>
      </c>
      <c r="G11" s="458"/>
      <c r="H11" s="397">
        <v>2000</v>
      </c>
      <c r="I11" s="589" t="s">
        <v>1572</v>
      </c>
      <c r="J11" s="590" t="s">
        <v>1572</v>
      </c>
    </row>
    <row r="12" spans="1:10" ht="21" customHeight="1">
      <c r="A12" s="478"/>
      <c r="B12" s="479"/>
      <c r="C12" s="479"/>
      <c r="D12" s="239" t="s">
        <v>779</v>
      </c>
      <c r="E12" s="98" t="s">
        <v>1255</v>
      </c>
      <c r="F12" s="166">
        <v>3800</v>
      </c>
      <c r="G12" s="458"/>
      <c r="H12" s="397">
        <v>2300</v>
      </c>
      <c r="I12" s="589" t="s">
        <v>1572</v>
      </c>
      <c r="J12" s="590" t="s">
        <v>1572</v>
      </c>
    </row>
    <row r="13" spans="1:10" ht="21" customHeight="1">
      <c r="A13" s="478"/>
      <c r="B13" s="479"/>
      <c r="C13" s="479"/>
      <c r="D13" s="239" t="s">
        <v>780</v>
      </c>
      <c r="E13" s="98" t="s">
        <v>1425</v>
      </c>
      <c r="F13" s="166">
        <v>4100</v>
      </c>
      <c r="G13" s="458"/>
      <c r="H13" s="397">
        <v>2350</v>
      </c>
      <c r="I13" s="589" t="s">
        <v>1572</v>
      </c>
      <c r="J13" s="590" t="s">
        <v>1572</v>
      </c>
    </row>
    <row r="14" spans="1:10" ht="21" customHeight="1">
      <c r="A14" s="478"/>
      <c r="B14" s="479"/>
      <c r="C14" s="479"/>
      <c r="D14" s="239" t="s">
        <v>781</v>
      </c>
      <c r="E14" s="98" t="s">
        <v>1256</v>
      </c>
      <c r="F14" s="166">
        <v>3150</v>
      </c>
      <c r="G14" s="458"/>
      <c r="H14" s="397">
        <v>2200</v>
      </c>
      <c r="I14" s="589" t="s">
        <v>1572</v>
      </c>
      <c r="J14" s="590" t="s">
        <v>1572</v>
      </c>
    </row>
    <row r="15" spans="1:10" ht="21" customHeight="1">
      <c r="A15" s="478"/>
      <c r="B15" s="479"/>
      <c r="C15" s="479"/>
      <c r="D15" s="239" t="s">
        <v>782</v>
      </c>
      <c r="E15" s="98" t="s">
        <v>1257</v>
      </c>
      <c r="F15" s="166">
        <v>4050</v>
      </c>
      <c r="G15" s="458"/>
      <c r="H15" s="397">
        <v>2300</v>
      </c>
      <c r="I15" s="589" t="s">
        <v>1572</v>
      </c>
      <c r="J15" s="590" t="s">
        <v>1572</v>
      </c>
    </row>
    <row r="16" spans="1:10" ht="21" customHeight="1">
      <c r="A16" s="478"/>
      <c r="B16" s="479"/>
      <c r="C16" s="479"/>
      <c r="D16" s="239" t="s">
        <v>783</v>
      </c>
      <c r="E16" s="98" t="s">
        <v>1258</v>
      </c>
      <c r="F16" s="166">
        <v>1800</v>
      </c>
      <c r="G16" s="458"/>
      <c r="H16" s="397">
        <v>1400</v>
      </c>
      <c r="I16" s="589" t="s">
        <v>1572</v>
      </c>
      <c r="J16" s="590" t="s">
        <v>1572</v>
      </c>
    </row>
    <row r="17" spans="1:10" ht="21" customHeight="1">
      <c r="A17" s="478"/>
      <c r="B17" s="479"/>
      <c r="C17" s="479"/>
      <c r="D17" s="239" t="s">
        <v>784</v>
      </c>
      <c r="E17" s="98" t="s">
        <v>1259</v>
      </c>
      <c r="F17" s="166">
        <v>3550</v>
      </c>
      <c r="G17" s="458"/>
      <c r="H17" s="397">
        <v>2100</v>
      </c>
      <c r="I17" s="589" t="s">
        <v>1572</v>
      </c>
      <c r="J17" s="590" t="s">
        <v>1572</v>
      </c>
    </row>
    <row r="18" spans="1:10" ht="21" customHeight="1">
      <c r="A18" s="478"/>
      <c r="B18" s="479"/>
      <c r="C18" s="479"/>
      <c r="D18" s="239" t="s">
        <v>785</v>
      </c>
      <c r="E18" s="98" t="s">
        <v>1423</v>
      </c>
      <c r="F18" s="166">
        <v>5800</v>
      </c>
      <c r="G18" s="458"/>
      <c r="H18" s="397">
        <v>3550</v>
      </c>
      <c r="I18" s="589" t="s">
        <v>1572</v>
      </c>
      <c r="J18" s="590" t="s">
        <v>1572</v>
      </c>
    </row>
    <row r="19" spans="1:10" ht="21" customHeight="1">
      <c r="A19" s="478"/>
      <c r="B19" s="479"/>
      <c r="C19" s="479"/>
      <c r="D19" s="239" t="s">
        <v>786</v>
      </c>
      <c r="E19" s="98" t="s">
        <v>1260</v>
      </c>
      <c r="F19" s="166">
        <v>5000</v>
      </c>
      <c r="G19" s="458"/>
      <c r="H19" s="397">
        <v>2800</v>
      </c>
      <c r="I19" s="589" t="s">
        <v>1572</v>
      </c>
      <c r="J19" s="590" t="s">
        <v>1572</v>
      </c>
    </row>
    <row r="20" spans="1:10" ht="21" customHeight="1">
      <c r="A20" s="478"/>
      <c r="B20" s="479"/>
      <c r="C20" s="479"/>
      <c r="D20" s="239" t="s">
        <v>787</v>
      </c>
      <c r="E20" s="98" t="s">
        <v>1261</v>
      </c>
      <c r="F20" s="166">
        <v>5050</v>
      </c>
      <c r="G20" s="458"/>
      <c r="H20" s="397">
        <v>3300</v>
      </c>
      <c r="I20" s="589" t="s">
        <v>1572</v>
      </c>
      <c r="J20" s="590" t="s">
        <v>1572</v>
      </c>
    </row>
    <row r="21" spans="1:10" ht="21" customHeight="1">
      <c r="A21" s="478"/>
      <c r="B21" s="479"/>
      <c r="C21" s="479"/>
      <c r="D21" s="239" t="s">
        <v>788</v>
      </c>
      <c r="E21" s="98" t="s">
        <v>1262</v>
      </c>
      <c r="F21" s="166">
        <v>2300</v>
      </c>
      <c r="G21" s="458"/>
      <c r="H21" s="397">
        <v>1500</v>
      </c>
      <c r="I21" s="589" t="s">
        <v>1572</v>
      </c>
      <c r="J21" s="590" t="s">
        <v>1572</v>
      </c>
    </row>
    <row r="22" spans="1:10" ht="21" customHeight="1">
      <c r="A22" s="478"/>
      <c r="B22" s="479"/>
      <c r="C22" s="479"/>
      <c r="D22" s="239" t="s">
        <v>789</v>
      </c>
      <c r="E22" s="98" t="s">
        <v>1263</v>
      </c>
      <c r="F22" s="166">
        <v>3200</v>
      </c>
      <c r="G22" s="458"/>
      <c r="H22" s="397">
        <v>1650</v>
      </c>
      <c r="I22" s="589" t="s">
        <v>1572</v>
      </c>
      <c r="J22" s="590" t="s">
        <v>1572</v>
      </c>
    </row>
    <row r="23" spans="1:10" ht="21" customHeight="1">
      <c r="A23" s="478"/>
      <c r="B23" s="479"/>
      <c r="C23" s="479"/>
      <c r="D23" s="239" t="s">
        <v>790</v>
      </c>
      <c r="E23" s="98" t="s">
        <v>1264</v>
      </c>
      <c r="F23" s="166">
        <v>2600</v>
      </c>
      <c r="G23" s="458"/>
      <c r="H23" s="397">
        <v>1550</v>
      </c>
      <c r="I23" s="589" t="s">
        <v>1572</v>
      </c>
      <c r="J23" s="590" t="s">
        <v>1572</v>
      </c>
    </row>
    <row r="24" spans="1:10" ht="21" customHeight="1">
      <c r="A24" s="478"/>
      <c r="B24" s="479"/>
      <c r="C24" s="479"/>
      <c r="D24" s="239" t="s">
        <v>791</v>
      </c>
      <c r="E24" s="98" t="s">
        <v>1265</v>
      </c>
      <c r="F24" s="166">
        <v>4100</v>
      </c>
      <c r="G24" s="458"/>
      <c r="H24" s="397">
        <v>2000</v>
      </c>
      <c r="I24" s="589" t="s">
        <v>1572</v>
      </c>
      <c r="J24" s="590" t="s">
        <v>1572</v>
      </c>
    </row>
    <row r="25" spans="1:10" ht="21" customHeight="1">
      <c r="A25" s="478"/>
      <c r="B25" s="479"/>
      <c r="C25" s="479"/>
      <c r="D25" s="239" t="s">
        <v>792</v>
      </c>
      <c r="E25" s="98" t="s">
        <v>1266</v>
      </c>
      <c r="F25" s="166">
        <v>5900</v>
      </c>
      <c r="G25" s="458"/>
      <c r="H25" s="397">
        <v>3550</v>
      </c>
      <c r="I25" s="589" t="s">
        <v>1572</v>
      </c>
      <c r="J25" s="590" t="s">
        <v>1572</v>
      </c>
    </row>
    <row r="26" spans="1:10" ht="21" customHeight="1">
      <c r="A26" s="478"/>
      <c r="B26" s="479"/>
      <c r="C26" s="479"/>
      <c r="D26" s="239" t="s">
        <v>793</v>
      </c>
      <c r="E26" s="98" t="s">
        <v>1267</v>
      </c>
      <c r="F26" s="166">
        <v>2600</v>
      </c>
      <c r="G26" s="458"/>
      <c r="H26" s="397">
        <v>1500</v>
      </c>
      <c r="I26" s="589" t="s">
        <v>1572</v>
      </c>
      <c r="J26" s="590" t="s">
        <v>1572</v>
      </c>
    </row>
    <row r="27" spans="1:10" ht="21" customHeight="1">
      <c r="A27" s="478"/>
      <c r="B27" s="479"/>
      <c r="C27" s="479"/>
      <c r="D27" s="239" t="s">
        <v>794</v>
      </c>
      <c r="E27" s="98" t="s">
        <v>1268</v>
      </c>
      <c r="F27" s="166">
        <v>3100</v>
      </c>
      <c r="G27" s="458"/>
      <c r="H27" s="397">
        <v>1600</v>
      </c>
      <c r="I27" s="589" t="s">
        <v>1572</v>
      </c>
      <c r="J27" s="590" t="s">
        <v>1572</v>
      </c>
    </row>
    <row r="28" spans="1:10" ht="21" customHeight="1">
      <c r="A28" s="478"/>
      <c r="B28" s="479"/>
      <c r="C28" s="479"/>
      <c r="D28" s="239" t="s">
        <v>795</v>
      </c>
      <c r="E28" s="98" t="s">
        <v>1269</v>
      </c>
      <c r="F28" s="166">
        <v>2950</v>
      </c>
      <c r="G28" s="458"/>
      <c r="H28" s="397">
        <v>1400</v>
      </c>
      <c r="I28" s="589" t="s">
        <v>1572</v>
      </c>
      <c r="J28" s="590" t="s">
        <v>1572</v>
      </c>
    </row>
    <row r="29" spans="1:10" ht="21" customHeight="1">
      <c r="A29" s="478"/>
      <c r="B29" s="479"/>
      <c r="C29" s="479"/>
      <c r="D29" s="239" t="s">
        <v>796</v>
      </c>
      <c r="E29" s="98" t="s">
        <v>1270</v>
      </c>
      <c r="F29" s="166">
        <v>2700</v>
      </c>
      <c r="G29" s="458"/>
      <c r="H29" s="397">
        <v>1700</v>
      </c>
      <c r="I29" s="589" t="s">
        <v>1572</v>
      </c>
      <c r="J29" s="590" t="s">
        <v>1572</v>
      </c>
    </row>
    <row r="30" spans="1:10" ht="21" customHeight="1">
      <c r="A30" s="478"/>
      <c r="B30" s="479"/>
      <c r="C30" s="479"/>
      <c r="D30" s="239" t="s">
        <v>797</v>
      </c>
      <c r="E30" s="98" t="s">
        <v>1271</v>
      </c>
      <c r="F30" s="166">
        <v>3100</v>
      </c>
      <c r="G30" s="458"/>
      <c r="H30" s="397">
        <v>1800</v>
      </c>
      <c r="I30" s="589" t="s">
        <v>1572</v>
      </c>
      <c r="J30" s="590" t="s">
        <v>1572</v>
      </c>
    </row>
    <row r="31" spans="1:10" ht="21" customHeight="1">
      <c r="A31" s="478"/>
      <c r="B31" s="479"/>
      <c r="C31" s="479"/>
      <c r="D31" s="239" t="s">
        <v>798</v>
      </c>
      <c r="E31" s="98" t="s">
        <v>1424</v>
      </c>
      <c r="F31" s="166">
        <v>3900</v>
      </c>
      <c r="G31" s="458"/>
      <c r="H31" s="397">
        <v>1850</v>
      </c>
      <c r="I31" s="589" t="s">
        <v>1572</v>
      </c>
      <c r="J31" s="590" t="s">
        <v>1572</v>
      </c>
    </row>
    <row r="32" spans="1:10" ht="21" customHeight="1">
      <c r="A32" s="478"/>
      <c r="B32" s="479"/>
      <c r="C32" s="479"/>
      <c r="D32" s="239" t="s">
        <v>799</v>
      </c>
      <c r="E32" s="98" t="s">
        <v>1272</v>
      </c>
      <c r="F32" s="166">
        <v>2750</v>
      </c>
      <c r="G32" s="458"/>
      <c r="H32" s="397">
        <v>1900</v>
      </c>
      <c r="I32" s="589" t="s">
        <v>1572</v>
      </c>
      <c r="J32" s="590" t="s">
        <v>1572</v>
      </c>
    </row>
    <row r="33" spans="1:10" ht="21" customHeight="1">
      <c r="A33" s="478"/>
      <c r="B33" s="479"/>
      <c r="C33" s="479"/>
      <c r="D33" s="239" t="s">
        <v>800</v>
      </c>
      <c r="E33" s="98" t="s">
        <v>1352</v>
      </c>
      <c r="F33" s="166">
        <v>3200</v>
      </c>
      <c r="G33" s="458"/>
      <c r="H33" s="397">
        <v>2550</v>
      </c>
      <c r="I33" s="589" t="s">
        <v>1572</v>
      </c>
      <c r="J33" s="590" t="s">
        <v>1572</v>
      </c>
    </row>
    <row r="34" spans="1:10" ht="21" customHeight="1">
      <c r="A34" s="478"/>
      <c r="B34" s="479"/>
      <c r="C34" s="479"/>
      <c r="D34" s="239" t="s">
        <v>801</v>
      </c>
      <c r="E34" s="98" t="s">
        <v>1273</v>
      </c>
      <c r="F34" s="166">
        <v>3700</v>
      </c>
      <c r="G34" s="458"/>
      <c r="H34" s="397">
        <v>2050</v>
      </c>
      <c r="I34" s="589" t="s">
        <v>1572</v>
      </c>
      <c r="J34" s="590" t="s">
        <v>1572</v>
      </c>
    </row>
    <row r="35" spans="1:10" ht="21" customHeight="1">
      <c r="A35" s="478"/>
      <c r="B35" s="479"/>
      <c r="C35" s="479"/>
      <c r="D35" s="239" t="s">
        <v>802</v>
      </c>
      <c r="E35" s="98" t="s">
        <v>1274</v>
      </c>
      <c r="F35" s="166">
        <v>2850</v>
      </c>
      <c r="G35" s="458"/>
      <c r="H35" s="397">
        <v>1800</v>
      </c>
      <c r="I35" s="589" t="s">
        <v>1572</v>
      </c>
      <c r="J35" s="590" t="s">
        <v>1572</v>
      </c>
    </row>
    <row r="36" spans="1:10" ht="21" customHeight="1">
      <c r="A36" s="478"/>
      <c r="B36" s="479"/>
      <c r="C36" s="479"/>
      <c r="D36" s="243" t="s">
        <v>803</v>
      </c>
      <c r="E36" s="98" t="s">
        <v>1275</v>
      </c>
      <c r="F36" s="166">
        <v>2700</v>
      </c>
      <c r="G36" s="459"/>
      <c r="H36" s="395">
        <v>1800</v>
      </c>
      <c r="I36" s="589" t="s">
        <v>1572</v>
      </c>
      <c r="J36" s="590" t="s">
        <v>1572</v>
      </c>
    </row>
    <row r="37" spans="1:10" ht="21" customHeight="1">
      <c r="A37" s="482"/>
      <c r="B37" s="483"/>
      <c r="C37" s="483"/>
      <c r="D37" s="243"/>
      <c r="E37" s="98"/>
      <c r="F37" s="166"/>
      <c r="G37" s="459"/>
      <c r="H37" s="395"/>
      <c r="I37" s="591"/>
      <c r="J37" s="592"/>
    </row>
    <row r="38" spans="1:10" ht="21" customHeight="1">
      <c r="A38" s="482"/>
      <c r="B38" s="483"/>
      <c r="C38" s="483"/>
      <c r="D38" s="243"/>
      <c r="E38" s="182"/>
      <c r="F38" s="181"/>
      <c r="G38" s="459"/>
      <c r="H38" s="395"/>
      <c r="I38" s="591"/>
      <c r="J38" s="592"/>
    </row>
    <row r="39" spans="1:10" ht="21" customHeight="1">
      <c r="A39" s="482"/>
      <c r="B39" s="483"/>
      <c r="C39" s="483"/>
      <c r="D39" s="243"/>
      <c r="E39" s="182"/>
      <c r="F39" s="181"/>
      <c r="G39" s="459"/>
      <c r="H39" s="395"/>
      <c r="I39" s="591"/>
      <c r="J39" s="592"/>
    </row>
    <row r="40" spans="1:10" ht="21" customHeight="1">
      <c r="A40" s="482"/>
      <c r="B40" s="483"/>
      <c r="C40" s="483"/>
      <c r="D40" s="243"/>
      <c r="E40" s="182"/>
      <c r="F40" s="181"/>
      <c r="G40" s="459"/>
      <c r="H40" s="395"/>
      <c r="I40" s="591"/>
      <c r="J40" s="592"/>
    </row>
    <row r="41" spans="1:10" ht="21" customHeight="1">
      <c r="A41" s="482"/>
      <c r="B41" s="483"/>
      <c r="C41" s="483"/>
      <c r="D41" s="243"/>
      <c r="E41" s="182"/>
      <c r="F41" s="181"/>
      <c r="G41" s="459"/>
      <c r="H41" s="395"/>
      <c r="I41" s="591"/>
      <c r="J41" s="592"/>
    </row>
    <row r="42" spans="1:10" ht="21" customHeight="1">
      <c r="A42" s="482"/>
      <c r="B42" s="483"/>
      <c r="C42" s="483"/>
      <c r="D42" s="243"/>
      <c r="E42" s="182"/>
      <c r="F42" s="181"/>
      <c r="G42" s="459"/>
      <c r="H42" s="395"/>
      <c r="I42" s="591"/>
      <c r="J42" s="592"/>
    </row>
    <row r="43" spans="1:10" ht="21" customHeight="1">
      <c r="A43" s="482"/>
      <c r="B43" s="483"/>
      <c r="C43" s="483"/>
      <c r="D43" s="243"/>
      <c r="E43" s="182"/>
      <c r="F43" s="181"/>
      <c r="G43" s="459"/>
      <c r="H43" s="395"/>
      <c r="I43" s="591"/>
      <c r="J43" s="592"/>
    </row>
    <row r="44" spans="1:10" ht="21" customHeight="1">
      <c r="A44" s="482"/>
      <c r="B44" s="483"/>
      <c r="C44" s="483"/>
      <c r="D44" s="243"/>
      <c r="E44" s="182"/>
      <c r="F44" s="181"/>
      <c r="G44" s="459"/>
      <c r="H44" s="395"/>
      <c r="I44" s="591"/>
      <c r="J44" s="592"/>
    </row>
    <row r="45" spans="1:10" ht="21" customHeight="1">
      <c r="A45" s="482"/>
      <c r="B45" s="483"/>
      <c r="C45" s="483"/>
      <c r="D45" s="243"/>
      <c r="E45" s="182"/>
      <c r="F45" s="181"/>
      <c r="G45" s="459"/>
      <c r="H45" s="395"/>
      <c r="I45" s="591"/>
      <c r="J45" s="592"/>
    </row>
    <row r="46" spans="1:10" ht="21" customHeight="1">
      <c r="A46" s="482"/>
      <c r="B46" s="483"/>
      <c r="C46" s="483"/>
      <c r="D46" s="245"/>
      <c r="E46" s="90"/>
      <c r="F46" s="55"/>
      <c r="G46" s="115"/>
      <c r="H46" s="395"/>
      <c r="I46" s="591"/>
      <c r="J46" s="592"/>
    </row>
    <row r="47" spans="1:10" ht="21" customHeight="1">
      <c r="A47" s="482"/>
      <c r="B47" s="483"/>
      <c r="C47" s="483"/>
      <c r="D47" s="245"/>
      <c r="E47" s="90"/>
      <c r="F47" s="55"/>
      <c r="G47" s="115"/>
      <c r="H47" s="395"/>
      <c r="I47" s="593"/>
      <c r="J47" s="594"/>
    </row>
    <row r="48" spans="1:12" s="51" customFormat="1" ht="21" customHeight="1">
      <c r="A48" s="480"/>
      <c r="B48" s="481"/>
      <c r="C48" s="481"/>
      <c r="D48" s="241"/>
      <c r="E48" s="94" t="str">
        <f>CONCATENATE(FIXED(COUNTA(E5:E47),0,0),"　店")</f>
        <v>32　店</v>
      </c>
      <c r="F48" s="54">
        <f>SUM(F5:F47)</f>
        <v>135600</v>
      </c>
      <c r="G48" s="54">
        <f>SUM(G5:G47)</f>
        <v>0</v>
      </c>
      <c r="H48" s="146">
        <f>SUM(H5:H47)</f>
        <v>79650</v>
      </c>
      <c r="I48" s="557"/>
      <c r="J48" s="558"/>
      <c r="L48" s="44"/>
    </row>
    <row r="49" spans="1:12" s="5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  <c r="L49" s="44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M4:HH4 K4:K65536 M5:HN65536">
      <formula1>#REF!</formula1>
    </dataValidation>
    <dataValidation operator="lessThanOrEqual" allowBlank="1" showInputMessage="1" showErrorMessage="1" sqref="H49 A3:H3 H5:H37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R27" sqref="R27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2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s="12" customFormat="1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476" t="s">
        <v>71</v>
      </c>
      <c r="B5" s="477"/>
      <c r="C5" s="477"/>
      <c r="D5" s="238" t="s">
        <v>804</v>
      </c>
      <c r="E5" s="251" t="s">
        <v>1350</v>
      </c>
      <c r="F5" s="65">
        <v>7900</v>
      </c>
      <c r="G5" s="460"/>
      <c r="H5" s="396">
        <v>7900</v>
      </c>
      <c r="I5" s="595"/>
      <c r="J5" s="596"/>
    </row>
    <row r="6" spans="1:10" ht="21" customHeight="1">
      <c r="A6" s="416">
        <f>SUM(G48)</f>
        <v>0</v>
      </c>
      <c r="B6" s="417" t="s">
        <v>100</v>
      </c>
      <c r="C6" s="417">
        <f>SUM(F48)</f>
        <v>13350</v>
      </c>
      <c r="D6" s="239" t="s">
        <v>805</v>
      </c>
      <c r="E6" s="252" t="s">
        <v>1351</v>
      </c>
      <c r="F6" s="66">
        <v>1200</v>
      </c>
      <c r="G6" s="461"/>
      <c r="H6" s="397">
        <v>1200</v>
      </c>
      <c r="I6" s="591"/>
      <c r="J6" s="592"/>
    </row>
    <row r="7" spans="1:10" ht="21" customHeight="1">
      <c r="A7" s="478"/>
      <c r="B7" s="479"/>
      <c r="C7" s="479"/>
      <c r="D7" s="239" t="s">
        <v>806</v>
      </c>
      <c r="E7" s="252" t="s">
        <v>1374</v>
      </c>
      <c r="F7" s="46">
        <v>750</v>
      </c>
      <c r="G7" s="114"/>
      <c r="H7" s="397">
        <v>750</v>
      </c>
      <c r="I7" s="591"/>
      <c r="J7" s="592"/>
    </row>
    <row r="8" spans="1:10" ht="21" customHeight="1">
      <c r="A8" s="478"/>
      <c r="B8" s="479"/>
      <c r="C8" s="479"/>
      <c r="D8" s="239" t="s">
        <v>807</v>
      </c>
      <c r="E8" s="252" t="s">
        <v>1375</v>
      </c>
      <c r="F8" s="46">
        <v>3500</v>
      </c>
      <c r="G8" s="114"/>
      <c r="H8" s="397">
        <v>3500</v>
      </c>
      <c r="I8" s="591"/>
      <c r="J8" s="592"/>
    </row>
    <row r="9" spans="1:10" ht="21" customHeight="1">
      <c r="A9" s="478"/>
      <c r="B9" s="479"/>
      <c r="C9" s="479"/>
      <c r="D9" s="239"/>
      <c r="E9" s="89"/>
      <c r="F9" s="46"/>
      <c r="G9" s="114"/>
      <c r="H9" s="397"/>
      <c r="I9" s="591"/>
      <c r="J9" s="592"/>
    </row>
    <row r="10" spans="1:10" ht="21" customHeight="1">
      <c r="A10" s="478"/>
      <c r="B10" s="479"/>
      <c r="C10" s="479"/>
      <c r="D10" s="239"/>
      <c r="E10" s="89"/>
      <c r="F10" s="46"/>
      <c r="G10" s="114"/>
      <c r="H10" s="397"/>
      <c r="I10" s="591"/>
      <c r="J10" s="592"/>
    </row>
    <row r="11" spans="1:10" ht="21" customHeight="1">
      <c r="A11" s="478"/>
      <c r="B11" s="479"/>
      <c r="C11" s="479"/>
      <c r="D11" s="239"/>
      <c r="E11" s="89"/>
      <c r="F11" s="46"/>
      <c r="G11" s="114"/>
      <c r="H11" s="397"/>
      <c r="I11" s="591"/>
      <c r="J11" s="592"/>
    </row>
    <row r="12" spans="1:10" ht="21" customHeight="1">
      <c r="A12" s="478"/>
      <c r="B12" s="479"/>
      <c r="C12" s="479"/>
      <c r="D12" s="239"/>
      <c r="E12" s="89"/>
      <c r="F12" s="46"/>
      <c r="G12" s="114"/>
      <c r="H12" s="397"/>
      <c r="I12" s="591"/>
      <c r="J12" s="592"/>
    </row>
    <row r="13" spans="1:10" ht="21" customHeight="1">
      <c r="A13" s="478"/>
      <c r="B13" s="479"/>
      <c r="C13" s="479"/>
      <c r="D13" s="239"/>
      <c r="E13" s="89"/>
      <c r="F13" s="46"/>
      <c r="G13" s="114"/>
      <c r="H13" s="397"/>
      <c r="I13" s="591"/>
      <c r="J13" s="592"/>
    </row>
    <row r="14" spans="1:10" ht="21" customHeight="1">
      <c r="A14" s="478"/>
      <c r="B14" s="479"/>
      <c r="C14" s="479"/>
      <c r="D14" s="239"/>
      <c r="E14" s="89"/>
      <c r="F14" s="46"/>
      <c r="G14" s="114"/>
      <c r="H14" s="397"/>
      <c r="I14" s="591"/>
      <c r="J14" s="592"/>
    </row>
    <row r="15" spans="1:10" ht="21" customHeight="1">
      <c r="A15" s="478"/>
      <c r="B15" s="479"/>
      <c r="C15" s="479"/>
      <c r="D15" s="239"/>
      <c r="E15" s="89"/>
      <c r="F15" s="46"/>
      <c r="G15" s="114"/>
      <c r="H15" s="397"/>
      <c r="I15" s="591"/>
      <c r="J15" s="592"/>
    </row>
    <row r="16" spans="1:10" ht="21" customHeight="1">
      <c r="A16" s="478"/>
      <c r="B16" s="479"/>
      <c r="C16" s="479"/>
      <c r="D16" s="239"/>
      <c r="E16" s="89"/>
      <c r="F16" s="46"/>
      <c r="G16" s="114"/>
      <c r="H16" s="397"/>
      <c r="I16" s="591"/>
      <c r="J16" s="592"/>
    </row>
    <row r="17" spans="1:10" ht="21" customHeight="1">
      <c r="A17" s="478"/>
      <c r="B17" s="479"/>
      <c r="C17" s="479"/>
      <c r="D17" s="239"/>
      <c r="E17" s="89"/>
      <c r="F17" s="46"/>
      <c r="G17" s="114"/>
      <c r="H17" s="397"/>
      <c r="I17" s="591"/>
      <c r="J17" s="592"/>
    </row>
    <row r="18" spans="1:10" ht="21" customHeight="1">
      <c r="A18" s="478"/>
      <c r="B18" s="479"/>
      <c r="C18" s="479"/>
      <c r="D18" s="239"/>
      <c r="E18" s="89"/>
      <c r="F18" s="46"/>
      <c r="G18" s="114"/>
      <c r="H18" s="397"/>
      <c r="I18" s="591"/>
      <c r="J18" s="592"/>
    </row>
    <row r="19" spans="1:10" ht="21" customHeight="1">
      <c r="A19" s="478"/>
      <c r="B19" s="479"/>
      <c r="C19" s="479"/>
      <c r="D19" s="239"/>
      <c r="E19" s="89"/>
      <c r="F19" s="46"/>
      <c r="G19" s="114"/>
      <c r="H19" s="397"/>
      <c r="I19" s="591"/>
      <c r="J19" s="592"/>
    </row>
    <row r="20" spans="1:10" ht="21" customHeight="1">
      <c r="A20" s="478"/>
      <c r="B20" s="479"/>
      <c r="C20" s="479"/>
      <c r="D20" s="239"/>
      <c r="E20" s="89"/>
      <c r="F20" s="46"/>
      <c r="G20" s="114"/>
      <c r="H20" s="397"/>
      <c r="I20" s="591"/>
      <c r="J20" s="592"/>
    </row>
    <row r="21" spans="1:10" ht="21" customHeight="1">
      <c r="A21" s="478"/>
      <c r="B21" s="479"/>
      <c r="C21" s="479"/>
      <c r="D21" s="239"/>
      <c r="E21" s="89"/>
      <c r="F21" s="46"/>
      <c r="G21" s="114"/>
      <c r="H21" s="397"/>
      <c r="I21" s="591"/>
      <c r="J21" s="592"/>
    </row>
    <row r="22" spans="1:10" ht="21" customHeight="1">
      <c r="A22" s="478"/>
      <c r="B22" s="479"/>
      <c r="C22" s="479"/>
      <c r="D22" s="239"/>
      <c r="E22" s="89"/>
      <c r="F22" s="46"/>
      <c r="G22" s="114"/>
      <c r="H22" s="397"/>
      <c r="I22" s="591"/>
      <c r="J22" s="592"/>
    </row>
    <row r="23" spans="1:10" ht="21" customHeight="1">
      <c r="A23" s="478"/>
      <c r="B23" s="479"/>
      <c r="C23" s="479"/>
      <c r="D23" s="239"/>
      <c r="E23" s="89"/>
      <c r="F23" s="46"/>
      <c r="G23" s="114"/>
      <c r="H23" s="397"/>
      <c r="I23" s="591"/>
      <c r="J23" s="592"/>
    </row>
    <row r="24" spans="1:10" ht="21" customHeight="1">
      <c r="A24" s="478"/>
      <c r="B24" s="479"/>
      <c r="C24" s="479"/>
      <c r="D24" s="239"/>
      <c r="E24" s="89"/>
      <c r="F24" s="46"/>
      <c r="G24" s="114"/>
      <c r="H24" s="397"/>
      <c r="I24" s="591"/>
      <c r="J24" s="592"/>
    </row>
    <row r="25" spans="1:10" ht="21" customHeight="1">
      <c r="A25" s="478"/>
      <c r="B25" s="479"/>
      <c r="C25" s="479"/>
      <c r="D25" s="239"/>
      <c r="E25" s="89"/>
      <c r="F25" s="46"/>
      <c r="G25" s="114"/>
      <c r="H25" s="397"/>
      <c r="I25" s="591"/>
      <c r="J25" s="592"/>
    </row>
    <row r="26" spans="1:10" ht="21" customHeight="1">
      <c r="A26" s="478"/>
      <c r="B26" s="479"/>
      <c r="C26" s="479"/>
      <c r="D26" s="239"/>
      <c r="E26" s="89"/>
      <c r="F26" s="46"/>
      <c r="G26" s="114"/>
      <c r="H26" s="397"/>
      <c r="I26" s="591"/>
      <c r="J26" s="592"/>
    </row>
    <row r="27" spans="1:10" ht="21" customHeight="1">
      <c r="A27" s="478"/>
      <c r="B27" s="479"/>
      <c r="C27" s="479"/>
      <c r="D27" s="239"/>
      <c r="E27" s="89"/>
      <c r="F27" s="46"/>
      <c r="G27" s="114"/>
      <c r="H27" s="397"/>
      <c r="I27" s="591"/>
      <c r="J27" s="592"/>
    </row>
    <row r="28" spans="1:10" ht="21" customHeight="1">
      <c r="A28" s="478"/>
      <c r="B28" s="479"/>
      <c r="C28" s="479"/>
      <c r="D28" s="239"/>
      <c r="E28" s="89"/>
      <c r="F28" s="46"/>
      <c r="G28" s="114"/>
      <c r="H28" s="397"/>
      <c r="I28" s="591"/>
      <c r="J28" s="592"/>
    </row>
    <row r="29" spans="1:10" ht="21" customHeight="1">
      <c r="A29" s="478"/>
      <c r="B29" s="479"/>
      <c r="C29" s="479"/>
      <c r="D29" s="239"/>
      <c r="E29" s="89"/>
      <c r="F29" s="46"/>
      <c r="G29" s="114"/>
      <c r="H29" s="397"/>
      <c r="I29" s="591"/>
      <c r="J29" s="592"/>
    </row>
    <row r="30" spans="1:10" ht="21" customHeight="1">
      <c r="A30" s="478"/>
      <c r="B30" s="479"/>
      <c r="C30" s="479"/>
      <c r="D30" s="239"/>
      <c r="E30" s="89"/>
      <c r="F30" s="46"/>
      <c r="G30" s="114"/>
      <c r="H30" s="397"/>
      <c r="I30" s="591"/>
      <c r="J30" s="592"/>
    </row>
    <row r="31" spans="1:10" ht="21" customHeight="1">
      <c r="A31" s="478"/>
      <c r="B31" s="479"/>
      <c r="C31" s="479"/>
      <c r="D31" s="239"/>
      <c r="E31" s="89"/>
      <c r="F31" s="46"/>
      <c r="G31" s="114"/>
      <c r="H31" s="397"/>
      <c r="I31" s="591"/>
      <c r="J31" s="592"/>
    </row>
    <row r="32" spans="1:10" ht="21" customHeight="1">
      <c r="A32" s="478"/>
      <c r="B32" s="479"/>
      <c r="C32" s="479"/>
      <c r="D32" s="239"/>
      <c r="E32" s="89"/>
      <c r="F32" s="46"/>
      <c r="G32" s="114"/>
      <c r="H32" s="397"/>
      <c r="I32" s="591"/>
      <c r="J32" s="592"/>
    </row>
    <row r="33" spans="1:10" ht="21" customHeight="1">
      <c r="A33" s="478"/>
      <c r="B33" s="479"/>
      <c r="C33" s="479"/>
      <c r="D33" s="239"/>
      <c r="E33" s="89"/>
      <c r="F33" s="46"/>
      <c r="G33" s="114"/>
      <c r="H33" s="397"/>
      <c r="I33" s="591"/>
      <c r="J33" s="592"/>
    </row>
    <row r="34" spans="1:10" ht="21" customHeight="1">
      <c r="A34" s="478"/>
      <c r="B34" s="479"/>
      <c r="C34" s="479"/>
      <c r="D34" s="239"/>
      <c r="E34" s="89"/>
      <c r="F34" s="46"/>
      <c r="G34" s="114"/>
      <c r="H34" s="397"/>
      <c r="I34" s="591"/>
      <c r="J34" s="592"/>
    </row>
    <row r="35" spans="1:10" ht="21" customHeight="1">
      <c r="A35" s="478"/>
      <c r="B35" s="479"/>
      <c r="C35" s="479"/>
      <c r="D35" s="239"/>
      <c r="E35" s="89"/>
      <c r="F35" s="46"/>
      <c r="G35" s="114"/>
      <c r="H35" s="397"/>
      <c r="I35" s="591"/>
      <c r="J35" s="592"/>
    </row>
    <row r="36" spans="1:10" ht="21" customHeight="1">
      <c r="A36" s="478"/>
      <c r="B36" s="479"/>
      <c r="C36" s="479"/>
      <c r="D36" s="239"/>
      <c r="E36" s="89"/>
      <c r="F36" s="46"/>
      <c r="G36" s="114"/>
      <c r="H36" s="397"/>
      <c r="I36" s="591"/>
      <c r="J36" s="592"/>
    </row>
    <row r="37" spans="1:10" ht="21" customHeight="1">
      <c r="A37" s="478"/>
      <c r="B37" s="479"/>
      <c r="C37" s="479"/>
      <c r="D37" s="239"/>
      <c r="E37" s="89"/>
      <c r="F37" s="46"/>
      <c r="G37" s="114"/>
      <c r="H37" s="397"/>
      <c r="I37" s="591"/>
      <c r="J37" s="592"/>
    </row>
    <row r="38" spans="1:10" ht="21" customHeight="1">
      <c r="A38" s="478"/>
      <c r="B38" s="479"/>
      <c r="C38" s="479"/>
      <c r="D38" s="239"/>
      <c r="E38" s="89"/>
      <c r="F38" s="46"/>
      <c r="G38" s="114"/>
      <c r="H38" s="397"/>
      <c r="I38" s="591"/>
      <c r="J38" s="592"/>
    </row>
    <row r="39" spans="1:10" ht="21" customHeight="1">
      <c r="A39" s="478"/>
      <c r="B39" s="479"/>
      <c r="C39" s="479"/>
      <c r="D39" s="239"/>
      <c r="E39" s="89"/>
      <c r="F39" s="46"/>
      <c r="G39" s="114"/>
      <c r="H39" s="397"/>
      <c r="I39" s="591"/>
      <c r="J39" s="592"/>
    </row>
    <row r="40" spans="1:10" ht="21" customHeight="1">
      <c r="A40" s="478"/>
      <c r="B40" s="479"/>
      <c r="C40" s="479"/>
      <c r="D40" s="239"/>
      <c r="E40" s="89"/>
      <c r="F40" s="46"/>
      <c r="G40" s="114"/>
      <c r="H40" s="397"/>
      <c r="I40" s="591"/>
      <c r="J40" s="592"/>
    </row>
    <row r="41" spans="1:10" ht="21" customHeight="1">
      <c r="A41" s="478"/>
      <c r="B41" s="479"/>
      <c r="C41" s="479"/>
      <c r="D41" s="239"/>
      <c r="E41" s="89"/>
      <c r="F41" s="46"/>
      <c r="G41" s="114"/>
      <c r="H41" s="397"/>
      <c r="I41" s="591"/>
      <c r="J41" s="592"/>
    </row>
    <row r="42" spans="1:10" ht="21" customHeight="1">
      <c r="A42" s="478"/>
      <c r="B42" s="479"/>
      <c r="C42" s="479"/>
      <c r="D42" s="239"/>
      <c r="E42" s="89"/>
      <c r="F42" s="46"/>
      <c r="G42" s="114"/>
      <c r="H42" s="397"/>
      <c r="I42" s="591"/>
      <c r="J42" s="592"/>
    </row>
    <row r="43" spans="1:10" ht="21" customHeight="1">
      <c r="A43" s="478"/>
      <c r="B43" s="479"/>
      <c r="C43" s="479"/>
      <c r="D43" s="239"/>
      <c r="E43" s="89"/>
      <c r="F43" s="46"/>
      <c r="G43" s="114"/>
      <c r="H43" s="397"/>
      <c r="I43" s="591"/>
      <c r="J43" s="592"/>
    </row>
    <row r="44" spans="1:10" ht="21" customHeight="1">
      <c r="A44" s="478"/>
      <c r="B44" s="479"/>
      <c r="C44" s="479"/>
      <c r="D44" s="239"/>
      <c r="E44" s="89"/>
      <c r="F44" s="46"/>
      <c r="G44" s="114"/>
      <c r="H44" s="397"/>
      <c r="I44" s="591"/>
      <c r="J44" s="592"/>
    </row>
    <row r="45" spans="1:10" ht="21" customHeight="1">
      <c r="A45" s="478"/>
      <c r="B45" s="479"/>
      <c r="C45" s="479"/>
      <c r="D45" s="239"/>
      <c r="E45" s="89"/>
      <c r="F45" s="46"/>
      <c r="G45" s="114"/>
      <c r="H45" s="397"/>
      <c r="I45" s="591"/>
      <c r="J45" s="592"/>
    </row>
    <row r="46" spans="1:10" ht="21" customHeight="1">
      <c r="A46" s="478"/>
      <c r="B46" s="479"/>
      <c r="C46" s="479"/>
      <c r="D46" s="240"/>
      <c r="E46" s="89"/>
      <c r="F46" s="53"/>
      <c r="G46" s="114"/>
      <c r="H46" s="397"/>
      <c r="I46" s="591"/>
      <c r="J46" s="592"/>
    </row>
    <row r="47" spans="1:10" ht="21" customHeight="1">
      <c r="A47" s="482"/>
      <c r="B47" s="483"/>
      <c r="C47" s="483"/>
      <c r="D47" s="245"/>
      <c r="E47" s="90"/>
      <c r="F47" s="55"/>
      <c r="G47" s="115"/>
      <c r="H47" s="398"/>
      <c r="I47" s="593"/>
      <c r="J47" s="594"/>
    </row>
    <row r="48" spans="1:10" s="51" customFormat="1" ht="21" customHeight="1">
      <c r="A48" s="480"/>
      <c r="B48" s="481"/>
      <c r="C48" s="481"/>
      <c r="D48" s="241"/>
      <c r="E48" s="94" t="str">
        <f>CONCATENATE(FIXED(COUNTA(E5:E47),0,0),"　店")</f>
        <v>4　店</v>
      </c>
      <c r="F48" s="54">
        <f>SUM(F5:F47)</f>
        <v>13350</v>
      </c>
      <c r="G48" s="54">
        <f>SUM(G5:G47)</f>
        <v>0</v>
      </c>
      <c r="H48" s="147">
        <f>SUM(H5:H47)</f>
        <v>13350</v>
      </c>
      <c r="I48" s="557"/>
      <c r="J48" s="558"/>
    </row>
    <row r="49" spans="1:10" s="51" customFormat="1" ht="21" customHeight="1">
      <c r="A49" s="475" t="s">
        <v>1583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5:HN65536 K4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1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SUM(A6)</f>
        <v>0</v>
      </c>
    </row>
    <row r="3" spans="5:8" ht="24.75" customHeight="1">
      <c r="E3" s="664"/>
      <c r="F3" s="664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286" t="s">
        <v>19</v>
      </c>
      <c r="B5" s="287"/>
      <c r="C5" s="287"/>
      <c r="D5" s="183" t="s">
        <v>144</v>
      </c>
      <c r="E5" s="70" t="s">
        <v>973</v>
      </c>
      <c r="F5" s="125">
        <v>4150</v>
      </c>
      <c r="G5" s="292"/>
      <c r="H5" s="298">
        <v>1900</v>
      </c>
      <c r="I5" s="573" t="s">
        <v>1572</v>
      </c>
      <c r="J5" s="574" t="s">
        <v>1572</v>
      </c>
    </row>
    <row r="6" spans="1:10" ht="21" customHeight="1">
      <c r="A6" s="537">
        <f>SUM(G48)</f>
        <v>0</v>
      </c>
      <c r="B6" s="99" t="s">
        <v>103</v>
      </c>
      <c r="C6" s="99">
        <f>SUM(F48)</f>
        <v>55900</v>
      </c>
      <c r="D6" s="184" t="s">
        <v>145</v>
      </c>
      <c r="E6" s="71" t="s">
        <v>974</v>
      </c>
      <c r="F6" s="126">
        <v>4850</v>
      </c>
      <c r="G6" s="293"/>
      <c r="H6" s="290">
        <v>2500</v>
      </c>
      <c r="I6" s="567" t="s">
        <v>1572</v>
      </c>
      <c r="J6" s="568" t="s">
        <v>1572</v>
      </c>
    </row>
    <row r="7" spans="1:10" ht="21" customHeight="1">
      <c r="A7" s="294"/>
      <c r="B7" s="295"/>
      <c r="C7" s="295"/>
      <c r="D7" s="184" t="s">
        <v>146</v>
      </c>
      <c r="E7" s="71" t="s">
        <v>1513</v>
      </c>
      <c r="F7" s="126">
        <v>3550</v>
      </c>
      <c r="G7" s="293"/>
      <c r="H7" s="290">
        <v>2650</v>
      </c>
      <c r="I7" s="567" t="s">
        <v>1572</v>
      </c>
      <c r="J7" s="568" t="s">
        <v>1572</v>
      </c>
    </row>
    <row r="8" spans="1:10" ht="21" customHeight="1">
      <c r="A8" s="294"/>
      <c r="B8" s="295"/>
      <c r="C8" s="295"/>
      <c r="D8" s="184" t="s">
        <v>147</v>
      </c>
      <c r="E8" s="71" t="s">
        <v>840</v>
      </c>
      <c r="F8" s="126">
        <v>5150</v>
      </c>
      <c r="G8" s="293"/>
      <c r="H8" s="290">
        <v>4000</v>
      </c>
      <c r="I8" s="567" t="s">
        <v>1572</v>
      </c>
      <c r="J8" s="568" t="s">
        <v>1572</v>
      </c>
    </row>
    <row r="9" spans="1:10" ht="21" customHeight="1">
      <c r="A9" s="294"/>
      <c r="B9" s="295"/>
      <c r="C9" s="295"/>
      <c r="D9" s="184" t="s">
        <v>148</v>
      </c>
      <c r="E9" s="71" t="s">
        <v>975</v>
      </c>
      <c r="F9" s="126">
        <v>4200</v>
      </c>
      <c r="G9" s="293"/>
      <c r="H9" s="290">
        <v>2250</v>
      </c>
      <c r="I9" s="567" t="s">
        <v>1572</v>
      </c>
      <c r="J9" s="568" t="s">
        <v>1572</v>
      </c>
    </row>
    <row r="10" spans="1:10" ht="21" customHeight="1">
      <c r="A10" s="294"/>
      <c r="B10" s="295"/>
      <c r="C10" s="295"/>
      <c r="D10" s="184" t="s">
        <v>149</v>
      </c>
      <c r="E10" s="71" t="s">
        <v>976</v>
      </c>
      <c r="F10" s="126">
        <v>2750</v>
      </c>
      <c r="G10" s="293"/>
      <c r="H10" s="290">
        <v>1500</v>
      </c>
      <c r="I10" s="567" t="s">
        <v>1572</v>
      </c>
      <c r="J10" s="568" t="s">
        <v>1572</v>
      </c>
    </row>
    <row r="11" spans="1:10" ht="21" customHeight="1">
      <c r="A11" s="294"/>
      <c r="B11" s="295"/>
      <c r="C11" s="295"/>
      <c r="D11" s="184" t="s">
        <v>150</v>
      </c>
      <c r="E11" s="71" t="s">
        <v>977</v>
      </c>
      <c r="F11" s="126">
        <v>3250</v>
      </c>
      <c r="G11" s="293"/>
      <c r="H11" s="290">
        <v>1750</v>
      </c>
      <c r="I11" s="567" t="s">
        <v>1572</v>
      </c>
      <c r="J11" s="568" t="s">
        <v>1572</v>
      </c>
    </row>
    <row r="12" spans="1:10" ht="21" customHeight="1">
      <c r="A12" s="294"/>
      <c r="B12" s="295"/>
      <c r="C12" s="295"/>
      <c r="D12" s="184" t="s">
        <v>151</v>
      </c>
      <c r="E12" s="71" t="s">
        <v>978</v>
      </c>
      <c r="F12" s="126">
        <v>3800</v>
      </c>
      <c r="G12" s="293"/>
      <c r="H12" s="290">
        <v>1950</v>
      </c>
      <c r="I12" s="567" t="s">
        <v>1572</v>
      </c>
      <c r="J12" s="568" t="s">
        <v>1572</v>
      </c>
    </row>
    <row r="13" spans="1:10" ht="21" customHeight="1">
      <c r="A13" s="294"/>
      <c r="B13" s="295"/>
      <c r="C13" s="295"/>
      <c r="D13" s="184" t="s">
        <v>152</v>
      </c>
      <c r="E13" s="71" t="s">
        <v>979</v>
      </c>
      <c r="F13" s="126">
        <v>2700</v>
      </c>
      <c r="G13" s="293"/>
      <c r="H13" s="290">
        <v>1400</v>
      </c>
      <c r="I13" s="567" t="s">
        <v>1572</v>
      </c>
      <c r="J13" s="568" t="s">
        <v>1572</v>
      </c>
    </row>
    <row r="14" spans="1:10" ht="21" customHeight="1">
      <c r="A14" s="294"/>
      <c r="B14" s="295"/>
      <c r="C14" s="295"/>
      <c r="D14" s="184" t="s">
        <v>153</v>
      </c>
      <c r="E14" s="71" t="s">
        <v>980</v>
      </c>
      <c r="F14" s="126">
        <v>2200</v>
      </c>
      <c r="G14" s="293"/>
      <c r="H14" s="290">
        <v>1200</v>
      </c>
      <c r="I14" s="567" t="s">
        <v>1572</v>
      </c>
      <c r="J14" s="568" t="s">
        <v>1572</v>
      </c>
    </row>
    <row r="15" spans="1:10" ht="21" customHeight="1">
      <c r="A15" s="294"/>
      <c r="B15" s="295"/>
      <c r="C15" s="295"/>
      <c r="D15" s="184" t="s">
        <v>154</v>
      </c>
      <c r="E15" s="71" t="s">
        <v>981</v>
      </c>
      <c r="F15" s="126">
        <v>3750</v>
      </c>
      <c r="G15" s="293"/>
      <c r="H15" s="290">
        <v>1750</v>
      </c>
      <c r="I15" s="567" t="s">
        <v>1572</v>
      </c>
      <c r="J15" s="568" t="s">
        <v>1572</v>
      </c>
    </row>
    <row r="16" spans="1:10" ht="21" customHeight="1">
      <c r="A16" s="294"/>
      <c r="B16" s="295"/>
      <c r="C16" s="295"/>
      <c r="D16" s="184" t="s">
        <v>155</v>
      </c>
      <c r="E16" s="71" t="s">
        <v>982</v>
      </c>
      <c r="F16" s="126">
        <v>2650</v>
      </c>
      <c r="G16" s="293"/>
      <c r="H16" s="290">
        <v>1450</v>
      </c>
      <c r="I16" s="567" t="s">
        <v>1572</v>
      </c>
      <c r="J16" s="568" t="s">
        <v>1572</v>
      </c>
    </row>
    <row r="17" spans="1:10" ht="21" customHeight="1">
      <c r="A17" s="294"/>
      <c r="B17" s="295"/>
      <c r="C17" s="295"/>
      <c r="D17" s="184" t="s">
        <v>156</v>
      </c>
      <c r="E17" s="71" t="s">
        <v>983</v>
      </c>
      <c r="F17" s="126">
        <v>2700</v>
      </c>
      <c r="G17" s="293"/>
      <c r="H17" s="290">
        <v>1350</v>
      </c>
      <c r="I17" s="567" t="s">
        <v>1572</v>
      </c>
      <c r="J17" s="568" t="s">
        <v>1572</v>
      </c>
    </row>
    <row r="18" spans="1:10" ht="21" customHeight="1">
      <c r="A18" s="294"/>
      <c r="B18" s="295"/>
      <c r="C18" s="295"/>
      <c r="D18" s="184" t="s">
        <v>157</v>
      </c>
      <c r="E18" s="71" t="s">
        <v>984</v>
      </c>
      <c r="F18" s="126">
        <v>9700</v>
      </c>
      <c r="G18" s="293"/>
      <c r="H18" s="290">
        <v>5350</v>
      </c>
      <c r="I18" s="567" t="s">
        <v>1572</v>
      </c>
      <c r="J18" s="568" t="s">
        <v>1572</v>
      </c>
    </row>
    <row r="19" spans="1:10" ht="21" customHeight="1">
      <c r="A19" s="294"/>
      <c r="B19" s="295"/>
      <c r="C19" s="295"/>
      <c r="D19" s="184" t="s">
        <v>1417</v>
      </c>
      <c r="E19" s="71" t="s">
        <v>841</v>
      </c>
      <c r="F19" s="126">
        <v>500</v>
      </c>
      <c r="G19" s="293"/>
      <c r="H19" s="290">
        <v>250</v>
      </c>
      <c r="I19" s="567" t="s">
        <v>1572</v>
      </c>
      <c r="J19" s="568" t="s">
        <v>1572</v>
      </c>
    </row>
    <row r="20" spans="1:10" ht="21" customHeight="1">
      <c r="A20" s="294"/>
      <c r="B20" s="295"/>
      <c r="C20" s="295"/>
      <c r="D20" s="184"/>
      <c r="E20" s="71"/>
      <c r="F20" s="126"/>
      <c r="G20" s="293"/>
      <c r="H20" s="290"/>
      <c r="I20" s="569"/>
      <c r="J20" s="570"/>
    </row>
    <row r="21" spans="1:10" ht="21" customHeight="1">
      <c r="A21" s="294"/>
      <c r="B21" s="295"/>
      <c r="C21" s="295"/>
      <c r="D21" s="184"/>
      <c r="E21" s="71"/>
      <c r="F21" s="126"/>
      <c r="G21" s="293"/>
      <c r="H21" s="290"/>
      <c r="I21" s="569"/>
      <c r="J21" s="570"/>
    </row>
    <row r="22" spans="1:10" ht="21" customHeight="1">
      <c r="A22" s="296"/>
      <c r="B22" s="297"/>
      <c r="C22" s="297"/>
      <c r="D22" s="193"/>
      <c r="E22" s="5"/>
      <c r="F22" s="6"/>
      <c r="G22" s="120"/>
      <c r="H22" s="291"/>
      <c r="I22" s="569"/>
      <c r="J22" s="570"/>
    </row>
    <row r="23" spans="1:10" ht="21" customHeight="1">
      <c r="A23" s="296"/>
      <c r="B23" s="297"/>
      <c r="C23" s="297"/>
      <c r="D23" s="193"/>
      <c r="E23" s="5"/>
      <c r="F23" s="6"/>
      <c r="G23" s="120"/>
      <c r="H23" s="291"/>
      <c r="I23" s="569"/>
      <c r="J23" s="570"/>
    </row>
    <row r="24" spans="1:10" ht="21" customHeight="1">
      <c r="A24" s="296"/>
      <c r="B24" s="297"/>
      <c r="C24" s="297"/>
      <c r="D24" s="193"/>
      <c r="E24" s="5"/>
      <c r="F24" s="6"/>
      <c r="G24" s="120"/>
      <c r="H24" s="291"/>
      <c r="I24" s="569"/>
      <c r="J24" s="570"/>
    </row>
    <row r="25" spans="1:10" ht="21" customHeight="1">
      <c r="A25" s="296"/>
      <c r="B25" s="297"/>
      <c r="C25" s="297"/>
      <c r="D25" s="193"/>
      <c r="E25" s="5"/>
      <c r="F25" s="6"/>
      <c r="G25" s="120"/>
      <c r="H25" s="291"/>
      <c r="I25" s="569"/>
      <c r="J25" s="570"/>
    </row>
    <row r="26" spans="1:10" ht="21" customHeight="1">
      <c r="A26" s="296"/>
      <c r="B26" s="297"/>
      <c r="C26" s="297"/>
      <c r="D26" s="193"/>
      <c r="E26" s="5"/>
      <c r="F26" s="6"/>
      <c r="G26" s="120"/>
      <c r="H26" s="291"/>
      <c r="I26" s="569"/>
      <c r="J26" s="570"/>
    </row>
    <row r="27" spans="1:10" ht="21" customHeight="1">
      <c r="A27" s="296"/>
      <c r="B27" s="297"/>
      <c r="C27" s="297"/>
      <c r="D27" s="193"/>
      <c r="E27" s="5"/>
      <c r="F27" s="6"/>
      <c r="G27" s="120"/>
      <c r="H27" s="291"/>
      <c r="I27" s="569"/>
      <c r="J27" s="570"/>
    </row>
    <row r="28" spans="1:10" ht="21" customHeight="1">
      <c r="A28" s="540"/>
      <c r="B28" s="541"/>
      <c r="C28" s="541"/>
      <c r="D28" s="193"/>
      <c r="E28" s="5"/>
      <c r="F28" s="6"/>
      <c r="G28" s="120"/>
      <c r="H28" s="291"/>
      <c r="I28" s="569"/>
      <c r="J28" s="570"/>
    </row>
    <row r="29" spans="1:10" ht="21" customHeight="1">
      <c r="A29" s="296"/>
      <c r="B29" s="297"/>
      <c r="C29" s="297"/>
      <c r="D29" s="193"/>
      <c r="E29" s="5"/>
      <c r="F29" s="6"/>
      <c r="G29" s="120"/>
      <c r="H29" s="291"/>
      <c r="I29" s="569"/>
      <c r="J29" s="570"/>
    </row>
    <row r="30" spans="1:10" ht="21" customHeight="1">
      <c r="A30" s="296"/>
      <c r="B30" s="297"/>
      <c r="C30" s="297"/>
      <c r="D30" s="193"/>
      <c r="E30" s="5"/>
      <c r="F30" s="6"/>
      <c r="G30" s="120"/>
      <c r="H30" s="291"/>
      <c r="I30" s="569"/>
      <c r="J30" s="570"/>
    </row>
    <row r="31" spans="1:10" ht="21" customHeight="1">
      <c r="A31" s="296"/>
      <c r="B31" s="297"/>
      <c r="C31" s="297"/>
      <c r="D31" s="193"/>
      <c r="E31" s="5"/>
      <c r="F31" s="6"/>
      <c r="G31" s="120"/>
      <c r="H31" s="291"/>
      <c r="I31" s="569"/>
      <c r="J31" s="570"/>
    </row>
    <row r="32" spans="1:10" ht="21" customHeight="1">
      <c r="A32" s="296"/>
      <c r="B32" s="297"/>
      <c r="C32" s="297"/>
      <c r="D32" s="193"/>
      <c r="E32" s="5"/>
      <c r="F32" s="6"/>
      <c r="G32" s="120"/>
      <c r="H32" s="291"/>
      <c r="I32" s="569"/>
      <c r="J32" s="570"/>
    </row>
    <row r="33" spans="1:10" ht="21" customHeight="1">
      <c r="A33" s="296"/>
      <c r="B33" s="297"/>
      <c r="C33" s="297"/>
      <c r="D33" s="193"/>
      <c r="E33" s="5"/>
      <c r="F33" s="6"/>
      <c r="G33" s="120"/>
      <c r="H33" s="291"/>
      <c r="I33" s="569"/>
      <c r="J33" s="570"/>
    </row>
    <row r="34" spans="1:10" ht="21" customHeight="1">
      <c r="A34" s="296"/>
      <c r="B34" s="297"/>
      <c r="C34" s="297"/>
      <c r="D34" s="193"/>
      <c r="E34" s="5"/>
      <c r="F34" s="6"/>
      <c r="G34" s="120"/>
      <c r="H34" s="291"/>
      <c r="I34" s="569"/>
      <c r="J34" s="570"/>
    </row>
    <row r="35" spans="1:10" ht="21" customHeight="1">
      <c r="A35" s="296"/>
      <c r="B35" s="297"/>
      <c r="C35" s="297"/>
      <c r="D35" s="193"/>
      <c r="E35" s="5"/>
      <c r="F35" s="6"/>
      <c r="G35" s="120"/>
      <c r="H35" s="291"/>
      <c r="I35" s="569"/>
      <c r="J35" s="570"/>
    </row>
    <row r="36" spans="1:10" ht="21" customHeight="1">
      <c r="A36" s="296"/>
      <c r="B36" s="297"/>
      <c r="C36" s="297"/>
      <c r="D36" s="193"/>
      <c r="E36" s="5"/>
      <c r="F36" s="6"/>
      <c r="G36" s="120"/>
      <c r="H36" s="291"/>
      <c r="I36" s="569"/>
      <c r="J36" s="570"/>
    </row>
    <row r="37" spans="1:10" ht="21" customHeight="1">
      <c r="A37" s="296"/>
      <c r="B37" s="297"/>
      <c r="C37" s="297"/>
      <c r="D37" s="193"/>
      <c r="E37" s="5"/>
      <c r="F37" s="6"/>
      <c r="G37" s="120"/>
      <c r="H37" s="291"/>
      <c r="I37" s="569"/>
      <c r="J37" s="570"/>
    </row>
    <row r="38" spans="1:10" ht="21" customHeight="1">
      <c r="A38" s="296"/>
      <c r="B38" s="297"/>
      <c r="C38" s="297"/>
      <c r="D38" s="193"/>
      <c r="E38" s="5"/>
      <c r="F38" s="6"/>
      <c r="G38" s="120"/>
      <c r="H38" s="291"/>
      <c r="I38" s="569"/>
      <c r="J38" s="570"/>
    </row>
    <row r="39" spans="1:10" ht="21" customHeight="1">
      <c r="A39" s="296"/>
      <c r="B39" s="297"/>
      <c r="C39" s="297"/>
      <c r="D39" s="193"/>
      <c r="E39" s="5"/>
      <c r="F39" s="6"/>
      <c r="G39" s="120"/>
      <c r="H39" s="291"/>
      <c r="I39" s="569"/>
      <c r="J39" s="570"/>
    </row>
    <row r="40" spans="1:10" ht="21" customHeight="1">
      <c r="A40" s="296"/>
      <c r="B40" s="297"/>
      <c r="C40" s="297"/>
      <c r="D40" s="193"/>
      <c r="E40" s="5"/>
      <c r="F40" s="6"/>
      <c r="G40" s="120"/>
      <c r="H40" s="291"/>
      <c r="I40" s="569"/>
      <c r="J40" s="570"/>
    </row>
    <row r="41" spans="1:10" ht="21" customHeight="1">
      <c r="A41" s="296"/>
      <c r="B41" s="297"/>
      <c r="C41" s="297"/>
      <c r="D41" s="193"/>
      <c r="E41" s="5"/>
      <c r="F41" s="6"/>
      <c r="G41" s="120"/>
      <c r="H41" s="291"/>
      <c r="I41" s="569"/>
      <c r="J41" s="570"/>
    </row>
    <row r="42" spans="1:10" ht="21" customHeight="1">
      <c r="A42" s="296"/>
      <c r="B42" s="297"/>
      <c r="C42" s="297"/>
      <c r="D42" s="193"/>
      <c r="E42" s="5"/>
      <c r="F42" s="6"/>
      <c r="G42" s="120"/>
      <c r="H42" s="291"/>
      <c r="I42" s="569"/>
      <c r="J42" s="570"/>
    </row>
    <row r="43" spans="1:10" ht="21" customHeight="1">
      <c r="A43" s="296"/>
      <c r="B43" s="297"/>
      <c r="C43" s="297"/>
      <c r="D43" s="193"/>
      <c r="E43" s="5"/>
      <c r="F43" s="6"/>
      <c r="G43" s="120"/>
      <c r="H43" s="291"/>
      <c r="I43" s="569"/>
      <c r="J43" s="570"/>
    </row>
    <row r="44" spans="1:10" ht="21" customHeight="1">
      <c r="A44" s="296"/>
      <c r="B44" s="297"/>
      <c r="C44" s="297"/>
      <c r="D44" s="193"/>
      <c r="E44" s="5"/>
      <c r="F44" s="6"/>
      <c r="G44" s="120"/>
      <c r="H44" s="291"/>
      <c r="I44" s="569"/>
      <c r="J44" s="570"/>
    </row>
    <row r="45" spans="1:10" ht="21" customHeight="1">
      <c r="A45" s="296"/>
      <c r="B45" s="297"/>
      <c r="C45" s="297"/>
      <c r="D45" s="193"/>
      <c r="E45" s="5"/>
      <c r="F45" s="6"/>
      <c r="G45" s="120"/>
      <c r="H45" s="291"/>
      <c r="I45" s="569"/>
      <c r="J45" s="570"/>
    </row>
    <row r="46" spans="1:10" ht="21" customHeight="1">
      <c r="A46" s="296"/>
      <c r="B46" s="297"/>
      <c r="C46" s="297"/>
      <c r="D46" s="193"/>
      <c r="E46" s="5"/>
      <c r="F46" s="6"/>
      <c r="G46" s="120"/>
      <c r="H46" s="291"/>
      <c r="I46" s="569"/>
      <c r="J46" s="570"/>
    </row>
    <row r="47" spans="1:10" ht="21" customHeight="1">
      <c r="A47" s="296"/>
      <c r="B47" s="297"/>
      <c r="C47" s="297"/>
      <c r="D47" s="193"/>
      <c r="E47" s="5"/>
      <c r="F47" s="6"/>
      <c r="G47" s="120"/>
      <c r="H47" s="291"/>
      <c r="I47" s="571"/>
      <c r="J47" s="572"/>
    </row>
    <row r="48" spans="1:10" s="15" customFormat="1" ht="21" customHeight="1">
      <c r="A48" s="17"/>
      <c r="B48" s="75"/>
      <c r="C48" s="75"/>
      <c r="D48" s="185"/>
      <c r="E48" s="8" t="str">
        <f>CONCATENATE(FIXED(COUNTA(E5:E47),0,0),"　店")</f>
        <v>15　店</v>
      </c>
      <c r="F48" s="11">
        <f>SUM(F5:F47)</f>
        <v>55900</v>
      </c>
      <c r="G48" s="11">
        <f>SUM(G5:G47)</f>
        <v>0</v>
      </c>
      <c r="H48" s="7">
        <f>SUM(H5:H47)</f>
        <v>31250</v>
      </c>
      <c r="I48" s="549"/>
      <c r="J48" s="550"/>
    </row>
    <row r="49" spans="1:10" s="15" customFormat="1" ht="21" customHeight="1">
      <c r="A49" s="475" t="s">
        <v>1576</v>
      </c>
      <c r="B49" s="1"/>
      <c r="C49" s="1"/>
      <c r="D49" s="203"/>
      <c r="E49" s="2"/>
      <c r="F49" s="2"/>
      <c r="G49" s="2"/>
      <c r="H49" s="14"/>
      <c r="J49" s="548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5:HI48 K50:HI65536 K49:HH49 K3:HH4">
      <formula1>#REF!</formula1>
    </dataValidation>
    <dataValidation type="whole" operator="lessThanOrEqual" showInputMessage="1" showErrorMessage="1" sqref="HX3:IV4 HZ5:IV48 HZ50:IV65536 HX49:IV49">
      <formula1>HV3</formula1>
    </dataValidation>
    <dataValidation type="whole" operator="lessThanOrEqual" showInputMessage="1" showErrorMessage="1" sqref="HI3:HW4 HI49:HW49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48 HJ50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25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SUM(A6)</f>
        <v>0</v>
      </c>
    </row>
    <row r="3" spans="5:8" ht="24.75" customHeight="1">
      <c r="E3" s="664"/>
      <c r="F3" s="664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286" t="s">
        <v>20</v>
      </c>
      <c r="B5" s="287"/>
      <c r="C5" s="287"/>
      <c r="D5" s="183" t="s">
        <v>158</v>
      </c>
      <c r="E5" s="71" t="s">
        <v>1050</v>
      </c>
      <c r="F5" s="129">
        <v>4350</v>
      </c>
      <c r="G5" s="303"/>
      <c r="H5" s="298">
        <v>2350</v>
      </c>
      <c r="I5" s="573" t="s">
        <v>1572</v>
      </c>
      <c r="J5" s="574" t="s">
        <v>1572</v>
      </c>
    </row>
    <row r="6" spans="1:10" ht="21" customHeight="1">
      <c r="A6" s="537">
        <f>SUM(G48)</f>
        <v>0</v>
      </c>
      <c r="B6" s="99" t="s">
        <v>102</v>
      </c>
      <c r="C6" s="99">
        <f>SUM(F48)</f>
        <v>59200</v>
      </c>
      <c r="D6" s="184" t="s">
        <v>159</v>
      </c>
      <c r="E6" s="71" t="s">
        <v>1051</v>
      </c>
      <c r="F6" s="129">
        <v>1600</v>
      </c>
      <c r="G6" s="302"/>
      <c r="H6" s="290">
        <v>800</v>
      </c>
      <c r="I6" s="567" t="s">
        <v>1572</v>
      </c>
      <c r="J6" s="568" t="s">
        <v>1572</v>
      </c>
    </row>
    <row r="7" spans="1:10" ht="21" customHeight="1">
      <c r="A7" s="294"/>
      <c r="B7" s="295"/>
      <c r="C7" s="295"/>
      <c r="D7" s="184" t="s">
        <v>160</v>
      </c>
      <c r="E7" s="71" t="s">
        <v>1052</v>
      </c>
      <c r="F7" s="129">
        <v>2650</v>
      </c>
      <c r="G7" s="302"/>
      <c r="H7" s="290">
        <v>1600</v>
      </c>
      <c r="I7" s="567" t="s">
        <v>1572</v>
      </c>
      <c r="J7" s="568" t="s">
        <v>1572</v>
      </c>
    </row>
    <row r="8" spans="1:10" ht="21" customHeight="1">
      <c r="A8" s="294"/>
      <c r="B8" s="295"/>
      <c r="C8" s="295"/>
      <c r="D8" s="184" t="s">
        <v>161</v>
      </c>
      <c r="E8" s="71" t="s">
        <v>1053</v>
      </c>
      <c r="F8" s="129">
        <v>3050</v>
      </c>
      <c r="G8" s="302"/>
      <c r="H8" s="290">
        <v>1900</v>
      </c>
      <c r="I8" s="567" t="s">
        <v>1572</v>
      </c>
      <c r="J8" s="568" t="s">
        <v>1572</v>
      </c>
    </row>
    <row r="9" spans="1:10" ht="21" customHeight="1">
      <c r="A9" s="294"/>
      <c r="B9" s="295"/>
      <c r="C9" s="295"/>
      <c r="D9" s="184" t="s">
        <v>162</v>
      </c>
      <c r="E9" s="71" t="s">
        <v>1054</v>
      </c>
      <c r="F9" s="129">
        <v>2900</v>
      </c>
      <c r="G9" s="302"/>
      <c r="H9" s="290">
        <v>1800</v>
      </c>
      <c r="I9" s="567" t="s">
        <v>1572</v>
      </c>
      <c r="J9" s="568" t="s">
        <v>1572</v>
      </c>
    </row>
    <row r="10" spans="1:10" ht="21" customHeight="1">
      <c r="A10" s="294"/>
      <c r="B10" s="295"/>
      <c r="C10" s="295"/>
      <c r="D10" s="184" t="s">
        <v>163</v>
      </c>
      <c r="E10" s="71" t="s">
        <v>1429</v>
      </c>
      <c r="F10" s="129">
        <v>2750</v>
      </c>
      <c r="G10" s="302"/>
      <c r="H10" s="290">
        <v>1850</v>
      </c>
      <c r="I10" s="567" t="s">
        <v>1572</v>
      </c>
      <c r="J10" s="568" t="s">
        <v>1572</v>
      </c>
    </row>
    <row r="11" spans="1:10" ht="21" customHeight="1">
      <c r="A11" s="294"/>
      <c r="B11" s="295"/>
      <c r="C11" s="295"/>
      <c r="D11" s="184" t="s">
        <v>164</v>
      </c>
      <c r="E11" s="71" t="s">
        <v>1430</v>
      </c>
      <c r="F11" s="129">
        <v>2450</v>
      </c>
      <c r="G11" s="302"/>
      <c r="H11" s="290">
        <v>1350</v>
      </c>
      <c r="I11" s="567" t="s">
        <v>1572</v>
      </c>
      <c r="J11" s="568" t="s">
        <v>1572</v>
      </c>
    </row>
    <row r="12" spans="1:10" ht="21" customHeight="1">
      <c r="A12" s="294"/>
      <c r="B12" s="295"/>
      <c r="C12" s="295"/>
      <c r="D12" s="184" t="s">
        <v>165</v>
      </c>
      <c r="E12" s="71" t="s">
        <v>1431</v>
      </c>
      <c r="F12" s="129">
        <v>2250</v>
      </c>
      <c r="G12" s="302"/>
      <c r="H12" s="290">
        <v>1350</v>
      </c>
      <c r="I12" s="567" t="s">
        <v>1572</v>
      </c>
      <c r="J12" s="568" t="s">
        <v>1572</v>
      </c>
    </row>
    <row r="13" spans="1:10" ht="21" customHeight="1">
      <c r="A13" s="294"/>
      <c r="B13" s="295"/>
      <c r="C13" s="295"/>
      <c r="D13" s="184" t="s">
        <v>166</v>
      </c>
      <c r="E13" s="71" t="s">
        <v>1432</v>
      </c>
      <c r="F13" s="129">
        <v>2400</v>
      </c>
      <c r="G13" s="302"/>
      <c r="H13" s="290">
        <v>1200</v>
      </c>
      <c r="I13" s="567" t="s">
        <v>1572</v>
      </c>
      <c r="J13" s="568" t="s">
        <v>1572</v>
      </c>
    </row>
    <row r="14" spans="1:10" ht="21" customHeight="1">
      <c r="A14" s="294"/>
      <c r="B14" s="295"/>
      <c r="C14" s="295"/>
      <c r="D14" s="184" t="s">
        <v>167</v>
      </c>
      <c r="E14" s="71" t="s">
        <v>1433</v>
      </c>
      <c r="F14" s="129">
        <v>1750</v>
      </c>
      <c r="G14" s="302"/>
      <c r="H14" s="290">
        <v>900</v>
      </c>
      <c r="I14" s="567" t="s">
        <v>1572</v>
      </c>
      <c r="J14" s="568" t="s">
        <v>1572</v>
      </c>
    </row>
    <row r="15" spans="1:10" ht="21" customHeight="1">
      <c r="A15" s="294"/>
      <c r="B15" s="295"/>
      <c r="C15" s="295"/>
      <c r="D15" s="184" t="s">
        <v>168</v>
      </c>
      <c r="E15" s="71" t="s">
        <v>1055</v>
      </c>
      <c r="F15" s="129">
        <v>2450</v>
      </c>
      <c r="G15" s="302"/>
      <c r="H15" s="290">
        <v>1350</v>
      </c>
      <c r="I15" s="567" t="s">
        <v>1572</v>
      </c>
      <c r="J15" s="568" t="s">
        <v>1572</v>
      </c>
    </row>
    <row r="16" spans="1:10" ht="21" customHeight="1">
      <c r="A16" s="294"/>
      <c r="B16" s="295"/>
      <c r="C16" s="295"/>
      <c r="D16" s="184" t="s">
        <v>169</v>
      </c>
      <c r="E16" s="71" t="s">
        <v>1056</v>
      </c>
      <c r="F16" s="129">
        <v>2400</v>
      </c>
      <c r="G16" s="302"/>
      <c r="H16" s="290">
        <v>1400</v>
      </c>
      <c r="I16" s="567" t="s">
        <v>1572</v>
      </c>
      <c r="J16" s="568" t="s">
        <v>1572</v>
      </c>
    </row>
    <row r="17" spans="1:10" ht="21" customHeight="1">
      <c r="A17" s="294"/>
      <c r="B17" s="295"/>
      <c r="C17" s="295"/>
      <c r="D17" s="184" t="s">
        <v>170</v>
      </c>
      <c r="E17" s="71" t="s">
        <v>1419</v>
      </c>
      <c r="F17" s="129">
        <v>2300</v>
      </c>
      <c r="G17" s="302"/>
      <c r="H17" s="290">
        <v>1300</v>
      </c>
      <c r="I17" s="567" t="s">
        <v>1572</v>
      </c>
      <c r="J17" s="568" t="s">
        <v>1572</v>
      </c>
    </row>
    <row r="18" spans="1:10" ht="21" customHeight="1">
      <c r="A18" s="294"/>
      <c r="B18" s="295"/>
      <c r="C18" s="295"/>
      <c r="D18" s="184" t="s">
        <v>171</v>
      </c>
      <c r="E18" s="71" t="s">
        <v>1388</v>
      </c>
      <c r="F18" s="129">
        <v>3050</v>
      </c>
      <c r="G18" s="302"/>
      <c r="H18" s="290">
        <v>1650</v>
      </c>
      <c r="I18" s="567" t="s">
        <v>1572</v>
      </c>
      <c r="J18" s="568" t="s">
        <v>1572</v>
      </c>
    </row>
    <row r="19" spans="1:10" ht="21" customHeight="1">
      <c r="A19" s="294"/>
      <c r="B19" s="295"/>
      <c r="C19" s="295"/>
      <c r="D19" s="184" t="s">
        <v>172</v>
      </c>
      <c r="E19" s="71" t="s">
        <v>1057</v>
      </c>
      <c r="F19" s="129">
        <v>4800</v>
      </c>
      <c r="G19" s="302"/>
      <c r="H19" s="290">
        <v>2750</v>
      </c>
      <c r="I19" s="567" t="s">
        <v>1572</v>
      </c>
      <c r="J19" s="568" t="s">
        <v>1572</v>
      </c>
    </row>
    <row r="20" spans="1:10" ht="21" customHeight="1">
      <c r="A20" s="294"/>
      <c r="B20" s="295"/>
      <c r="C20" s="295"/>
      <c r="D20" s="184" t="s">
        <v>173</v>
      </c>
      <c r="E20" s="71" t="s">
        <v>1387</v>
      </c>
      <c r="F20" s="129">
        <v>2350</v>
      </c>
      <c r="G20" s="302"/>
      <c r="H20" s="290">
        <v>1450</v>
      </c>
      <c r="I20" s="567" t="s">
        <v>1572</v>
      </c>
      <c r="J20" s="568" t="s">
        <v>1572</v>
      </c>
    </row>
    <row r="21" spans="1:10" ht="21" customHeight="1">
      <c r="A21" s="294"/>
      <c r="B21" s="295"/>
      <c r="C21" s="295"/>
      <c r="D21" s="184" t="s">
        <v>174</v>
      </c>
      <c r="E21" s="71" t="s">
        <v>1389</v>
      </c>
      <c r="F21" s="129">
        <v>1900</v>
      </c>
      <c r="G21" s="302"/>
      <c r="H21" s="290">
        <v>1100</v>
      </c>
      <c r="I21" s="567" t="s">
        <v>1572</v>
      </c>
      <c r="J21" s="568" t="s">
        <v>1572</v>
      </c>
    </row>
    <row r="22" spans="1:10" ht="21" customHeight="1">
      <c r="A22" s="294"/>
      <c r="B22" s="295"/>
      <c r="C22" s="295"/>
      <c r="D22" s="184" t="s">
        <v>175</v>
      </c>
      <c r="E22" s="71" t="s">
        <v>1390</v>
      </c>
      <c r="F22" s="129">
        <v>2400</v>
      </c>
      <c r="G22" s="302"/>
      <c r="H22" s="290">
        <v>1300</v>
      </c>
      <c r="I22" s="567" t="s">
        <v>1572</v>
      </c>
      <c r="J22" s="568" t="s">
        <v>1572</v>
      </c>
    </row>
    <row r="23" spans="1:10" ht="21" customHeight="1">
      <c r="A23" s="294"/>
      <c r="B23" s="295"/>
      <c r="C23" s="295"/>
      <c r="D23" s="184" t="s">
        <v>176</v>
      </c>
      <c r="E23" s="71" t="s">
        <v>1391</v>
      </c>
      <c r="F23" s="129">
        <v>2600</v>
      </c>
      <c r="G23" s="302"/>
      <c r="H23" s="290">
        <v>1450</v>
      </c>
      <c r="I23" s="567" t="s">
        <v>1572</v>
      </c>
      <c r="J23" s="568" t="s">
        <v>1572</v>
      </c>
    </row>
    <row r="24" spans="1:10" ht="21" customHeight="1">
      <c r="A24" s="294"/>
      <c r="B24" s="295"/>
      <c r="C24" s="295"/>
      <c r="D24" s="184" t="s">
        <v>177</v>
      </c>
      <c r="E24" s="71" t="s">
        <v>1386</v>
      </c>
      <c r="F24" s="129">
        <v>2800</v>
      </c>
      <c r="G24" s="302"/>
      <c r="H24" s="290">
        <v>1600</v>
      </c>
      <c r="I24" s="567" t="s">
        <v>1572</v>
      </c>
      <c r="J24" s="568" t="s">
        <v>1572</v>
      </c>
    </row>
    <row r="25" spans="1:10" ht="21" customHeight="1">
      <c r="A25" s="294"/>
      <c r="B25" s="295"/>
      <c r="C25" s="295"/>
      <c r="D25" s="184" t="s">
        <v>178</v>
      </c>
      <c r="E25" s="71" t="s">
        <v>1058</v>
      </c>
      <c r="F25" s="129">
        <v>6000</v>
      </c>
      <c r="G25" s="302"/>
      <c r="H25" s="290">
        <v>2850</v>
      </c>
      <c r="I25" s="567" t="s">
        <v>1572</v>
      </c>
      <c r="J25" s="568" t="s">
        <v>1572</v>
      </c>
    </row>
    <row r="26" spans="1:10" ht="21" customHeight="1">
      <c r="A26" s="294"/>
      <c r="B26" s="295"/>
      <c r="C26" s="295"/>
      <c r="D26" s="184"/>
      <c r="E26" s="71"/>
      <c r="F26" s="129"/>
      <c r="G26" s="302"/>
      <c r="H26" s="290"/>
      <c r="I26" s="569"/>
      <c r="J26" s="570"/>
    </row>
    <row r="27" spans="1:10" ht="21" customHeight="1">
      <c r="A27" s="294"/>
      <c r="B27" s="295"/>
      <c r="C27" s="295"/>
      <c r="D27" s="184"/>
      <c r="E27" s="71"/>
      <c r="F27" s="129"/>
      <c r="G27" s="302"/>
      <c r="H27" s="290"/>
      <c r="I27" s="569"/>
      <c r="J27" s="570"/>
    </row>
    <row r="28" spans="1:10" ht="21" customHeight="1">
      <c r="A28" s="537"/>
      <c r="B28" s="99"/>
      <c r="C28" s="99"/>
      <c r="D28" s="184"/>
      <c r="E28" s="71"/>
      <c r="F28" s="129"/>
      <c r="G28" s="302"/>
      <c r="H28" s="290"/>
      <c r="I28" s="569"/>
      <c r="J28" s="570"/>
    </row>
    <row r="29" spans="1:10" ht="21" customHeight="1">
      <c r="A29" s="294"/>
      <c r="B29" s="295"/>
      <c r="C29" s="295"/>
      <c r="D29" s="184"/>
      <c r="E29" s="71"/>
      <c r="F29" s="129"/>
      <c r="G29" s="302"/>
      <c r="H29" s="290"/>
      <c r="I29" s="569"/>
      <c r="J29" s="570"/>
    </row>
    <row r="30" spans="1:10" ht="21" customHeight="1">
      <c r="A30" s="294"/>
      <c r="B30" s="295"/>
      <c r="C30" s="295"/>
      <c r="D30" s="184"/>
      <c r="E30" s="71"/>
      <c r="F30" s="129"/>
      <c r="G30" s="302"/>
      <c r="H30" s="290"/>
      <c r="I30" s="569"/>
      <c r="J30" s="570"/>
    </row>
    <row r="31" spans="1:10" ht="21" customHeight="1">
      <c r="A31" s="294"/>
      <c r="B31" s="295"/>
      <c r="C31" s="295"/>
      <c r="D31" s="184"/>
      <c r="E31" s="71"/>
      <c r="F31" s="129"/>
      <c r="G31" s="302"/>
      <c r="H31" s="290"/>
      <c r="I31" s="569"/>
      <c r="J31" s="570"/>
    </row>
    <row r="32" spans="1:10" ht="21" customHeight="1">
      <c r="A32" s="294"/>
      <c r="B32" s="295"/>
      <c r="C32" s="295"/>
      <c r="D32" s="184"/>
      <c r="E32" s="71"/>
      <c r="F32" s="4"/>
      <c r="G32" s="119"/>
      <c r="H32" s="290"/>
      <c r="I32" s="569"/>
      <c r="J32" s="570"/>
    </row>
    <row r="33" spans="1:10" ht="21" customHeight="1">
      <c r="A33" s="294"/>
      <c r="B33" s="295"/>
      <c r="C33" s="295"/>
      <c r="D33" s="184"/>
      <c r="E33" s="71"/>
      <c r="F33" s="4"/>
      <c r="G33" s="119"/>
      <c r="H33" s="290"/>
      <c r="I33" s="569"/>
      <c r="J33" s="570"/>
    </row>
    <row r="34" spans="1:10" ht="21" customHeight="1">
      <c r="A34" s="294"/>
      <c r="B34" s="295"/>
      <c r="C34" s="295"/>
      <c r="D34" s="184"/>
      <c r="E34" s="71"/>
      <c r="F34" s="4"/>
      <c r="G34" s="119"/>
      <c r="H34" s="290"/>
      <c r="I34" s="569"/>
      <c r="J34" s="570"/>
    </row>
    <row r="35" spans="1:10" ht="21" customHeight="1">
      <c r="A35" s="294"/>
      <c r="B35" s="295"/>
      <c r="C35" s="295"/>
      <c r="D35" s="184"/>
      <c r="E35" s="71"/>
      <c r="F35" s="4"/>
      <c r="G35" s="119"/>
      <c r="H35" s="290"/>
      <c r="I35" s="569"/>
      <c r="J35" s="570"/>
    </row>
    <row r="36" spans="1:10" ht="21" customHeight="1">
      <c r="A36" s="294"/>
      <c r="B36" s="295"/>
      <c r="C36" s="295"/>
      <c r="D36" s="184"/>
      <c r="E36" s="71"/>
      <c r="F36" s="4"/>
      <c r="G36" s="119"/>
      <c r="H36" s="290"/>
      <c r="I36" s="569"/>
      <c r="J36" s="570"/>
    </row>
    <row r="37" spans="1:10" ht="21" customHeight="1">
      <c r="A37" s="294"/>
      <c r="B37" s="295"/>
      <c r="C37" s="295"/>
      <c r="D37" s="184"/>
      <c r="E37" s="71"/>
      <c r="F37" s="4"/>
      <c r="G37" s="119"/>
      <c r="H37" s="290"/>
      <c r="I37" s="569"/>
      <c r="J37" s="570"/>
    </row>
    <row r="38" spans="1:10" ht="21" customHeight="1">
      <c r="A38" s="294"/>
      <c r="B38" s="295"/>
      <c r="C38" s="295"/>
      <c r="D38" s="184"/>
      <c r="E38" s="71"/>
      <c r="F38" s="4"/>
      <c r="G38" s="119"/>
      <c r="H38" s="290"/>
      <c r="I38" s="569"/>
      <c r="J38" s="570"/>
    </row>
    <row r="39" spans="1:10" ht="21" customHeight="1">
      <c r="A39" s="294"/>
      <c r="B39" s="295"/>
      <c r="C39" s="295"/>
      <c r="D39" s="187"/>
      <c r="E39" s="71"/>
      <c r="F39" s="4"/>
      <c r="G39" s="119"/>
      <c r="H39" s="290"/>
      <c r="I39" s="569"/>
      <c r="J39" s="570"/>
    </row>
    <row r="40" spans="1:10" ht="21" customHeight="1">
      <c r="A40" s="294"/>
      <c r="B40" s="295"/>
      <c r="C40" s="295"/>
      <c r="D40" s="187"/>
      <c r="E40" s="71"/>
      <c r="F40" s="4"/>
      <c r="G40" s="119"/>
      <c r="H40" s="290"/>
      <c r="I40" s="569"/>
      <c r="J40" s="570"/>
    </row>
    <row r="41" spans="1:10" ht="21" customHeight="1">
      <c r="A41" s="294"/>
      <c r="B41" s="295"/>
      <c r="C41" s="295"/>
      <c r="D41" s="187"/>
      <c r="E41" s="71"/>
      <c r="F41" s="4"/>
      <c r="G41" s="119"/>
      <c r="H41" s="290"/>
      <c r="I41" s="569"/>
      <c r="J41" s="570"/>
    </row>
    <row r="42" spans="1:10" ht="21" customHeight="1">
      <c r="A42" s="294"/>
      <c r="B42" s="295"/>
      <c r="C42" s="295"/>
      <c r="D42" s="187"/>
      <c r="E42" s="71"/>
      <c r="F42" s="4"/>
      <c r="G42" s="119"/>
      <c r="H42" s="290"/>
      <c r="I42" s="569"/>
      <c r="J42" s="570"/>
    </row>
    <row r="43" spans="1:10" ht="21" customHeight="1">
      <c r="A43" s="294"/>
      <c r="B43" s="295"/>
      <c r="C43" s="295"/>
      <c r="D43" s="187"/>
      <c r="E43" s="71"/>
      <c r="F43" s="4"/>
      <c r="G43" s="119"/>
      <c r="H43" s="290"/>
      <c r="I43" s="569"/>
      <c r="J43" s="570"/>
    </row>
    <row r="44" spans="1:10" ht="21" customHeight="1">
      <c r="A44" s="294"/>
      <c r="B44" s="295"/>
      <c r="C44" s="295"/>
      <c r="D44" s="187"/>
      <c r="E44" s="71"/>
      <c r="F44" s="4"/>
      <c r="G44" s="119"/>
      <c r="H44" s="290"/>
      <c r="I44" s="569"/>
      <c r="J44" s="570"/>
    </row>
    <row r="45" spans="1:10" ht="21" customHeight="1">
      <c r="A45" s="294"/>
      <c r="B45" s="295"/>
      <c r="C45" s="295"/>
      <c r="D45" s="187"/>
      <c r="E45" s="71"/>
      <c r="F45" s="4"/>
      <c r="G45" s="119"/>
      <c r="H45" s="290"/>
      <c r="I45" s="569"/>
      <c r="J45" s="570"/>
    </row>
    <row r="46" spans="1:10" ht="21" customHeight="1">
      <c r="A46" s="296"/>
      <c r="B46" s="297"/>
      <c r="C46" s="297"/>
      <c r="D46" s="188"/>
      <c r="E46" s="73"/>
      <c r="F46" s="6"/>
      <c r="G46" s="120"/>
      <c r="H46" s="291"/>
      <c r="I46" s="569"/>
      <c r="J46" s="570"/>
    </row>
    <row r="47" spans="1:10" ht="21" customHeight="1">
      <c r="A47" s="296"/>
      <c r="B47" s="297"/>
      <c r="C47" s="297"/>
      <c r="D47" s="188"/>
      <c r="E47" s="5"/>
      <c r="F47" s="6"/>
      <c r="G47" s="120"/>
      <c r="H47" s="291"/>
      <c r="I47" s="571"/>
      <c r="J47" s="572"/>
    </row>
    <row r="48" spans="1:10" s="15" customFormat="1" ht="21" customHeight="1">
      <c r="A48" s="17"/>
      <c r="B48" s="75"/>
      <c r="C48" s="75"/>
      <c r="D48" s="185"/>
      <c r="E48" s="8" t="str">
        <f>CONCATENATE(FIXED(COUNTA(E5:E47),0,0),"　店")</f>
        <v>21　店</v>
      </c>
      <c r="F48" s="11">
        <f>SUM(F5:F47)</f>
        <v>59200</v>
      </c>
      <c r="G48" s="11">
        <f>SUM(G5:G47)</f>
        <v>0</v>
      </c>
      <c r="H48" s="260">
        <f>SUM(H5:H47)</f>
        <v>33300</v>
      </c>
      <c r="I48" s="549"/>
      <c r="J48" s="550"/>
    </row>
    <row r="49" spans="1:10" s="15" customFormat="1" ht="21" customHeight="1">
      <c r="A49" s="475" t="s">
        <v>1576</v>
      </c>
      <c r="B49" s="1"/>
      <c r="C49" s="1"/>
      <c r="D49" s="203"/>
      <c r="E49" s="2"/>
      <c r="F49" s="2"/>
      <c r="G49" s="2"/>
      <c r="H49" s="14"/>
      <c r="J49" s="548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22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SUM(A6)</f>
        <v>0</v>
      </c>
    </row>
    <row r="3" spans="5:8" ht="24.75" customHeight="1">
      <c r="E3" s="664"/>
      <c r="F3" s="664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286" t="s">
        <v>21</v>
      </c>
      <c r="B5" s="287"/>
      <c r="C5" s="287"/>
      <c r="D5" s="183" t="s">
        <v>179</v>
      </c>
      <c r="E5" s="196" t="s">
        <v>1434</v>
      </c>
      <c r="F5" s="127">
        <v>3500</v>
      </c>
      <c r="G5" s="299"/>
      <c r="H5" s="298">
        <v>1950</v>
      </c>
      <c r="I5" s="573" t="s">
        <v>1572</v>
      </c>
      <c r="J5" s="574" t="s">
        <v>1572</v>
      </c>
    </row>
    <row r="6" spans="1:10" ht="21" customHeight="1">
      <c r="A6" s="537">
        <f>SUM(G48)</f>
        <v>0</v>
      </c>
      <c r="B6" s="99" t="s">
        <v>100</v>
      </c>
      <c r="C6" s="99">
        <f>SUM(F48)</f>
        <v>65000</v>
      </c>
      <c r="D6" s="184" t="s">
        <v>180</v>
      </c>
      <c r="E6" s="197" t="s">
        <v>1446</v>
      </c>
      <c r="F6" s="128">
        <v>3150</v>
      </c>
      <c r="G6" s="300"/>
      <c r="H6" s="290">
        <v>1750</v>
      </c>
      <c r="I6" s="567" t="s">
        <v>1572</v>
      </c>
      <c r="J6" s="568" t="s">
        <v>1572</v>
      </c>
    </row>
    <row r="7" spans="1:10" ht="21" customHeight="1">
      <c r="A7" s="294"/>
      <c r="B7" s="295"/>
      <c r="C7" s="295"/>
      <c r="D7" s="184" t="s">
        <v>181</v>
      </c>
      <c r="E7" s="197" t="s">
        <v>1451</v>
      </c>
      <c r="F7" s="128">
        <v>3350</v>
      </c>
      <c r="G7" s="300"/>
      <c r="H7" s="290">
        <v>1950</v>
      </c>
      <c r="I7" s="567" t="s">
        <v>1572</v>
      </c>
      <c r="J7" s="568" t="s">
        <v>1572</v>
      </c>
    </row>
    <row r="8" spans="1:10" ht="21" customHeight="1">
      <c r="A8" s="294"/>
      <c r="B8" s="295"/>
      <c r="C8" s="295"/>
      <c r="D8" s="184" t="s">
        <v>182</v>
      </c>
      <c r="E8" s="197" t="s">
        <v>1452</v>
      </c>
      <c r="F8" s="128">
        <v>1500</v>
      </c>
      <c r="G8" s="300"/>
      <c r="H8" s="290">
        <v>750</v>
      </c>
      <c r="I8" s="567" t="s">
        <v>1572</v>
      </c>
      <c r="J8" s="568" t="s">
        <v>1572</v>
      </c>
    </row>
    <row r="9" spans="1:10" ht="21" customHeight="1">
      <c r="A9" s="294"/>
      <c r="B9" s="295"/>
      <c r="C9" s="295"/>
      <c r="D9" s="184" t="s">
        <v>183</v>
      </c>
      <c r="E9" s="197" t="s">
        <v>1476</v>
      </c>
      <c r="F9" s="128">
        <v>4600</v>
      </c>
      <c r="G9" s="300"/>
      <c r="H9" s="290">
        <v>2500</v>
      </c>
      <c r="I9" s="567" t="s">
        <v>1572</v>
      </c>
      <c r="J9" s="568" t="s">
        <v>1572</v>
      </c>
    </row>
    <row r="10" spans="1:10" ht="21" customHeight="1">
      <c r="A10" s="294"/>
      <c r="B10" s="295"/>
      <c r="C10" s="295"/>
      <c r="D10" s="184" t="s">
        <v>184</v>
      </c>
      <c r="E10" s="197" t="s">
        <v>1477</v>
      </c>
      <c r="F10" s="128">
        <v>3300</v>
      </c>
      <c r="G10" s="300"/>
      <c r="H10" s="290">
        <v>1650</v>
      </c>
      <c r="I10" s="567" t="s">
        <v>1572</v>
      </c>
      <c r="J10" s="568" t="s">
        <v>1572</v>
      </c>
    </row>
    <row r="11" spans="1:10" ht="21" customHeight="1">
      <c r="A11" s="294"/>
      <c r="B11" s="295"/>
      <c r="C11" s="295"/>
      <c r="D11" s="184" t="s">
        <v>185</v>
      </c>
      <c r="E11" s="197" t="s">
        <v>1478</v>
      </c>
      <c r="F11" s="128">
        <v>4350</v>
      </c>
      <c r="G11" s="300"/>
      <c r="H11" s="290">
        <v>2700</v>
      </c>
      <c r="I11" s="567" t="s">
        <v>1572</v>
      </c>
      <c r="J11" s="568" t="s">
        <v>1572</v>
      </c>
    </row>
    <row r="12" spans="1:10" ht="21" customHeight="1">
      <c r="A12" s="294"/>
      <c r="B12" s="295"/>
      <c r="C12" s="295"/>
      <c r="D12" s="184" t="s">
        <v>186</v>
      </c>
      <c r="E12" s="197" t="s">
        <v>1059</v>
      </c>
      <c r="F12" s="128">
        <v>6450</v>
      </c>
      <c r="G12" s="300"/>
      <c r="H12" s="290">
        <v>3100</v>
      </c>
      <c r="I12" s="567" t="s">
        <v>1572</v>
      </c>
      <c r="J12" s="568" t="s">
        <v>1572</v>
      </c>
    </row>
    <row r="13" spans="1:10" ht="21" customHeight="1">
      <c r="A13" s="294"/>
      <c r="B13" s="295"/>
      <c r="C13" s="295"/>
      <c r="D13" s="184" t="s">
        <v>187</v>
      </c>
      <c r="E13" s="197" t="s">
        <v>1060</v>
      </c>
      <c r="F13" s="128">
        <v>5800</v>
      </c>
      <c r="G13" s="300"/>
      <c r="H13" s="290">
        <v>2650</v>
      </c>
      <c r="I13" s="567" t="s">
        <v>1572</v>
      </c>
      <c r="J13" s="568" t="s">
        <v>1572</v>
      </c>
    </row>
    <row r="14" spans="1:10" ht="21" customHeight="1">
      <c r="A14" s="294"/>
      <c r="B14" s="295"/>
      <c r="C14" s="295"/>
      <c r="D14" s="184" t="s">
        <v>188</v>
      </c>
      <c r="E14" s="197" t="s">
        <v>1061</v>
      </c>
      <c r="F14" s="128">
        <v>3400</v>
      </c>
      <c r="G14" s="300"/>
      <c r="H14" s="290">
        <v>1900</v>
      </c>
      <c r="I14" s="567" t="s">
        <v>1572</v>
      </c>
      <c r="J14" s="568" t="s">
        <v>1572</v>
      </c>
    </row>
    <row r="15" spans="1:10" ht="21" customHeight="1">
      <c r="A15" s="294"/>
      <c r="B15" s="295"/>
      <c r="C15" s="295"/>
      <c r="D15" s="184" t="s">
        <v>189</v>
      </c>
      <c r="E15" s="197" t="s">
        <v>1479</v>
      </c>
      <c r="F15" s="128">
        <v>3350</v>
      </c>
      <c r="G15" s="300"/>
      <c r="H15" s="290">
        <v>2100</v>
      </c>
      <c r="I15" s="567" t="s">
        <v>1572</v>
      </c>
      <c r="J15" s="568" t="s">
        <v>1572</v>
      </c>
    </row>
    <row r="16" spans="1:10" ht="21" customHeight="1">
      <c r="A16" s="294"/>
      <c r="B16" s="295"/>
      <c r="C16" s="295"/>
      <c r="D16" s="184" t="s">
        <v>190</v>
      </c>
      <c r="E16" s="197" t="s">
        <v>1480</v>
      </c>
      <c r="F16" s="128">
        <v>3300</v>
      </c>
      <c r="G16" s="300"/>
      <c r="H16" s="290">
        <v>1750</v>
      </c>
      <c r="I16" s="567" t="s">
        <v>1572</v>
      </c>
      <c r="J16" s="568" t="s">
        <v>1572</v>
      </c>
    </row>
    <row r="17" spans="1:10" ht="21" customHeight="1">
      <c r="A17" s="294"/>
      <c r="B17" s="295"/>
      <c r="C17" s="295"/>
      <c r="D17" s="184" t="s">
        <v>191</v>
      </c>
      <c r="E17" s="197" t="s">
        <v>1481</v>
      </c>
      <c r="F17" s="128">
        <v>1550</v>
      </c>
      <c r="G17" s="300"/>
      <c r="H17" s="290">
        <v>700</v>
      </c>
      <c r="I17" s="567" t="s">
        <v>1572</v>
      </c>
      <c r="J17" s="568" t="s">
        <v>1572</v>
      </c>
    </row>
    <row r="18" spans="1:10" ht="21" customHeight="1">
      <c r="A18" s="294"/>
      <c r="B18" s="295"/>
      <c r="C18" s="295"/>
      <c r="D18" s="184" t="s">
        <v>192</v>
      </c>
      <c r="E18" s="197" t="s">
        <v>1062</v>
      </c>
      <c r="F18" s="128">
        <v>8000</v>
      </c>
      <c r="G18" s="300"/>
      <c r="H18" s="290">
        <v>4600</v>
      </c>
      <c r="I18" s="567" t="s">
        <v>1572</v>
      </c>
      <c r="J18" s="568" t="s">
        <v>1572</v>
      </c>
    </row>
    <row r="19" spans="1:10" ht="21" customHeight="1">
      <c r="A19" s="294"/>
      <c r="B19" s="295"/>
      <c r="C19" s="295"/>
      <c r="D19" s="184" t="s">
        <v>193</v>
      </c>
      <c r="E19" s="197" t="s">
        <v>1063</v>
      </c>
      <c r="F19" s="128">
        <v>2100</v>
      </c>
      <c r="G19" s="300"/>
      <c r="H19" s="290">
        <v>1250</v>
      </c>
      <c r="I19" s="567" t="s">
        <v>1572</v>
      </c>
      <c r="J19" s="568" t="s">
        <v>1572</v>
      </c>
    </row>
    <row r="20" spans="1:10" ht="21" customHeight="1">
      <c r="A20" s="294"/>
      <c r="B20" s="295"/>
      <c r="C20" s="295"/>
      <c r="D20" s="184" t="s">
        <v>194</v>
      </c>
      <c r="E20" s="197" t="s">
        <v>1064</v>
      </c>
      <c r="F20" s="128">
        <v>2700</v>
      </c>
      <c r="G20" s="300"/>
      <c r="H20" s="290">
        <v>1550</v>
      </c>
      <c r="I20" s="567" t="s">
        <v>1572</v>
      </c>
      <c r="J20" s="568" t="s">
        <v>1572</v>
      </c>
    </row>
    <row r="21" spans="1:10" ht="21" customHeight="1">
      <c r="A21" s="294"/>
      <c r="B21" s="295"/>
      <c r="C21" s="295"/>
      <c r="D21" s="184" t="s">
        <v>195</v>
      </c>
      <c r="E21" s="197" t="s">
        <v>1065</v>
      </c>
      <c r="F21" s="128">
        <v>1950</v>
      </c>
      <c r="G21" s="300"/>
      <c r="H21" s="290">
        <v>1200</v>
      </c>
      <c r="I21" s="567" t="s">
        <v>1572</v>
      </c>
      <c r="J21" s="568" t="s">
        <v>1572</v>
      </c>
    </row>
    <row r="22" spans="1:10" ht="21" customHeight="1">
      <c r="A22" s="294"/>
      <c r="B22" s="295"/>
      <c r="C22" s="295"/>
      <c r="D22" s="184" t="s">
        <v>196</v>
      </c>
      <c r="E22" s="197" t="s">
        <v>1066</v>
      </c>
      <c r="F22" s="128">
        <v>2650</v>
      </c>
      <c r="G22" s="300"/>
      <c r="H22" s="290">
        <v>1550</v>
      </c>
      <c r="I22" s="567" t="s">
        <v>1572</v>
      </c>
      <c r="J22" s="568" t="s">
        <v>1572</v>
      </c>
    </row>
    <row r="23" spans="1:10" ht="21" customHeight="1">
      <c r="A23" s="294"/>
      <c r="B23" s="295"/>
      <c r="C23" s="295"/>
      <c r="D23" s="184"/>
      <c r="E23" s="197"/>
      <c r="F23" s="128"/>
      <c r="G23" s="300"/>
      <c r="H23" s="290"/>
      <c r="I23" s="567"/>
      <c r="J23" s="568"/>
    </row>
    <row r="24" spans="1:10" ht="21" customHeight="1">
      <c r="A24" s="294"/>
      <c r="B24" s="295"/>
      <c r="C24" s="295"/>
      <c r="D24" s="184"/>
      <c r="E24" s="197"/>
      <c r="F24" s="128"/>
      <c r="G24" s="300"/>
      <c r="H24" s="290"/>
      <c r="I24" s="567"/>
      <c r="J24" s="568"/>
    </row>
    <row r="25" spans="1:10" ht="21" customHeight="1">
      <c r="A25" s="294"/>
      <c r="B25" s="295"/>
      <c r="C25" s="295"/>
      <c r="D25" s="184"/>
      <c r="E25" s="197"/>
      <c r="F25" s="128"/>
      <c r="G25" s="300"/>
      <c r="H25" s="290"/>
      <c r="I25" s="567"/>
      <c r="J25" s="568"/>
    </row>
    <row r="26" spans="1:10" ht="21" customHeight="1">
      <c r="A26" s="294"/>
      <c r="B26" s="295"/>
      <c r="C26" s="295"/>
      <c r="D26" s="184"/>
      <c r="E26" s="197"/>
      <c r="F26" s="128"/>
      <c r="G26" s="300"/>
      <c r="H26" s="290"/>
      <c r="I26" s="569"/>
      <c r="J26" s="570"/>
    </row>
    <row r="27" spans="1:10" ht="21" customHeight="1">
      <c r="A27" s="296"/>
      <c r="B27" s="297"/>
      <c r="C27" s="297"/>
      <c r="D27" s="193"/>
      <c r="E27" s="73"/>
      <c r="F27" s="172"/>
      <c r="G27" s="301"/>
      <c r="H27" s="291"/>
      <c r="I27" s="569"/>
      <c r="J27" s="570"/>
    </row>
    <row r="28" spans="1:10" ht="21" customHeight="1">
      <c r="A28" s="540"/>
      <c r="B28" s="541"/>
      <c r="C28" s="541"/>
      <c r="D28" s="193"/>
      <c r="E28" s="73"/>
      <c r="F28" s="172"/>
      <c r="G28" s="301"/>
      <c r="H28" s="291"/>
      <c r="I28" s="569"/>
      <c r="J28" s="570"/>
    </row>
    <row r="29" spans="1:10" ht="21" customHeight="1">
      <c r="A29" s="296"/>
      <c r="B29" s="297"/>
      <c r="C29" s="297"/>
      <c r="D29" s="193"/>
      <c r="E29" s="73"/>
      <c r="F29" s="172"/>
      <c r="G29" s="301"/>
      <c r="H29" s="291"/>
      <c r="I29" s="569"/>
      <c r="J29" s="570"/>
    </row>
    <row r="30" spans="1:10" ht="21" customHeight="1">
      <c r="A30" s="296"/>
      <c r="B30" s="297"/>
      <c r="C30" s="297"/>
      <c r="D30" s="193"/>
      <c r="E30" s="73"/>
      <c r="F30" s="172"/>
      <c r="G30" s="301"/>
      <c r="H30" s="291"/>
      <c r="I30" s="569"/>
      <c r="J30" s="570"/>
    </row>
    <row r="31" spans="1:10" ht="21" customHeight="1">
      <c r="A31" s="296"/>
      <c r="B31" s="297"/>
      <c r="C31" s="297"/>
      <c r="D31" s="193"/>
      <c r="E31" s="73"/>
      <c r="F31" s="172"/>
      <c r="G31" s="301"/>
      <c r="H31" s="291"/>
      <c r="I31" s="569"/>
      <c r="J31" s="570"/>
    </row>
    <row r="32" spans="1:10" ht="21" customHeight="1">
      <c r="A32" s="296"/>
      <c r="B32" s="297"/>
      <c r="C32" s="297"/>
      <c r="D32" s="193"/>
      <c r="E32" s="73"/>
      <c r="F32" s="172"/>
      <c r="G32" s="301"/>
      <c r="H32" s="291"/>
      <c r="I32" s="569"/>
      <c r="J32" s="570"/>
    </row>
    <row r="33" spans="1:10" ht="21" customHeight="1">
      <c r="A33" s="296"/>
      <c r="B33" s="297"/>
      <c r="C33" s="297"/>
      <c r="D33" s="193"/>
      <c r="E33" s="73"/>
      <c r="F33" s="172"/>
      <c r="G33" s="301"/>
      <c r="H33" s="291"/>
      <c r="I33" s="569"/>
      <c r="J33" s="570"/>
    </row>
    <row r="34" spans="1:10" ht="21" customHeight="1">
      <c r="A34" s="296"/>
      <c r="B34" s="297"/>
      <c r="C34" s="297"/>
      <c r="D34" s="193"/>
      <c r="E34" s="73"/>
      <c r="F34" s="172"/>
      <c r="G34" s="301"/>
      <c r="H34" s="291"/>
      <c r="I34" s="569"/>
      <c r="J34" s="570"/>
    </row>
    <row r="35" spans="1:10" ht="21" customHeight="1">
      <c r="A35" s="296"/>
      <c r="B35" s="297"/>
      <c r="C35" s="297"/>
      <c r="D35" s="193"/>
      <c r="E35" s="73"/>
      <c r="F35" s="172"/>
      <c r="G35" s="301"/>
      <c r="H35" s="291"/>
      <c r="I35" s="569"/>
      <c r="J35" s="570"/>
    </row>
    <row r="36" spans="1:10" ht="21" customHeight="1">
      <c r="A36" s="296"/>
      <c r="B36" s="297"/>
      <c r="C36" s="297"/>
      <c r="D36" s="193"/>
      <c r="E36" s="73"/>
      <c r="F36" s="172"/>
      <c r="G36" s="301"/>
      <c r="H36" s="291"/>
      <c r="I36" s="569"/>
      <c r="J36" s="570"/>
    </row>
    <row r="37" spans="1:10" ht="21" customHeight="1">
      <c r="A37" s="296"/>
      <c r="B37" s="297"/>
      <c r="C37" s="297"/>
      <c r="D37" s="193"/>
      <c r="E37" s="73"/>
      <c r="F37" s="172"/>
      <c r="G37" s="301"/>
      <c r="H37" s="291"/>
      <c r="I37" s="569"/>
      <c r="J37" s="570"/>
    </row>
    <row r="38" spans="1:10" ht="21" customHeight="1">
      <c r="A38" s="296"/>
      <c r="B38" s="297"/>
      <c r="C38" s="297"/>
      <c r="D38" s="193"/>
      <c r="E38" s="73"/>
      <c r="F38" s="172"/>
      <c r="G38" s="301"/>
      <c r="H38" s="291"/>
      <c r="I38" s="569"/>
      <c r="J38" s="570"/>
    </row>
    <row r="39" spans="1:10" ht="21" customHeight="1">
      <c r="A39" s="296"/>
      <c r="B39" s="297"/>
      <c r="C39" s="297"/>
      <c r="D39" s="193"/>
      <c r="E39" s="73"/>
      <c r="F39" s="172"/>
      <c r="G39" s="301"/>
      <c r="H39" s="291"/>
      <c r="I39" s="569"/>
      <c r="J39" s="570"/>
    </row>
    <row r="40" spans="1:10" ht="21" customHeight="1">
      <c r="A40" s="296"/>
      <c r="B40" s="297"/>
      <c r="C40" s="297"/>
      <c r="D40" s="193"/>
      <c r="E40" s="73"/>
      <c r="F40" s="172"/>
      <c r="G40" s="301"/>
      <c r="H40" s="291"/>
      <c r="I40" s="569"/>
      <c r="J40" s="570"/>
    </row>
    <row r="41" spans="1:10" ht="21" customHeight="1">
      <c r="A41" s="296"/>
      <c r="B41" s="297"/>
      <c r="C41" s="297"/>
      <c r="D41" s="193"/>
      <c r="E41" s="73"/>
      <c r="F41" s="172"/>
      <c r="G41" s="301"/>
      <c r="H41" s="291"/>
      <c r="I41" s="569"/>
      <c r="J41" s="570"/>
    </row>
    <row r="42" spans="1:10" ht="21" customHeight="1">
      <c r="A42" s="296"/>
      <c r="B42" s="297"/>
      <c r="C42" s="297"/>
      <c r="D42" s="193"/>
      <c r="E42" s="73"/>
      <c r="F42" s="172"/>
      <c r="G42" s="301"/>
      <c r="H42" s="291"/>
      <c r="I42" s="569"/>
      <c r="J42" s="570"/>
    </row>
    <row r="43" spans="1:10" ht="21" customHeight="1">
      <c r="A43" s="296"/>
      <c r="B43" s="297"/>
      <c r="C43" s="297"/>
      <c r="D43" s="193"/>
      <c r="E43" s="73"/>
      <c r="F43" s="172"/>
      <c r="G43" s="301"/>
      <c r="H43" s="291"/>
      <c r="I43" s="569"/>
      <c r="J43" s="570"/>
    </row>
    <row r="44" spans="1:10" ht="21" customHeight="1">
      <c r="A44" s="296"/>
      <c r="B44" s="297"/>
      <c r="C44" s="297"/>
      <c r="D44" s="193"/>
      <c r="E44" s="73"/>
      <c r="F44" s="172"/>
      <c r="G44" s="301"/>
      <c r="H44" s="291"/>
      <c r="I44" s="569"/>
      <c r="J44" s="570"/>
    </row>
    <row r="45" spans="1:10" ht="21" customHeight="1">
      <c r="A45" s="296"/>
      <c r="B45" s="297"/>
      <c r="C45" s="297"/>
      <c r="D45" s="193"/>
      <c r="E45" s="73"/>
      <c r="F45" s="172"/>
      <c r="G45" s="301"/>
      <c r="H45" s="291"/>
      <c r="I45" s="569"/>
      <c r="J45" s="570"/>
    </row>
    <row r="46" spans="1:10" ht="21" customHeight="1">
      <c r="A46" s="296"/>
      <c r="B46" s="297"/>
      <c r="C46" s="297"/>
      <c r="D46" s="193"/>
      <c r="E46" s="73"/>
      <c r="F46" s="172"/>
      <c r="G46" s="301"/>
      <c r="H46" s="291"/>
      <c r="I46" s="569"/>
      <c r="J46" s="570"/>
    </row>
    <row r="47" spans="1:10" ht="21" customHeight="1">
      <c r="A47" s="296"/>
      <c r="B47" s="297"/>
      <c r="C47" s="297"/>
      <c r="D47" s="188"/>
      <c r="E47" s="5"/>
      <c r="F47" s="6"/>
      <c r="G47" s="120"/>
      <c r="H47" s="291"/>
      <c r="I47" s="571"/>
      <c r="J47" s="572"/>
    </row>
    <row r="48" spans="1:10" s="15" customFormat="1" ht="21" customHeight="1">
      <c r="A48" s="17"/>
      <c r="B48" s="75"/>
      <c r="C48" s="75"/>
      <c r="D48" s="185"/>
      <c r="E48" s="8" t="str">
        <f>CONCATENATE(FIXED(COUNTA(E5:E47),0,0),"　店")</f>
        <v>18　店</v>
      </c>
      <c r="F48" s="11">
        <f>SUM(F5:F47)</f>
        <v>65000</v>
      </c>
      <c r="G48" s="11">
        <f>SUM(G5:G47)</f>
        <v>0</v>
      </c>
      <c r="H48" s="7">
        <f>SUM(H5:H47)</f>
        <v>35600</v>
      </c>
      <c r="I48" s="549"/>
      <c r="J48" s="550"/>
    </row>
    <row r="49" spans="1:10" s="15" customFormat="1" ht="21" customHeight="1">
      <c r="A49" s="475" t="s">
        <v>1576</v>
      </c>
      <c r="B49" s="1"/>
      <c r="C49" s="1"/>
      <c r="D49" s="203"/>
      <c r="E49" s="2"/>
      <c r="F49" s="2"/>
      <c r="G49" s="2"/>
      <c r="H49" s="14"/>
      <c r="J49" s="548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allowBlank="1" showInputMessage="1" showErrorMessage="1" sqref="H49 H3"/>
    <dataValidation operator="lessThanOrEqual" showInputMessage="1" showErrorMessage="1" sqref="K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12" sqref="F12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SUM(A6,A27)</f>
        <v>0</v>
      </c>
    </row>
    <row r="3" spans="5:8" ht="24.75" customHeight="1">
      <c r="E3" s="664"/>
      <c r="F3" s="664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286" t="s">
        <v>22</v>
      </c>
      <c r="B5" s="287"/>
      <c r="C5" s="287"/>
      <c r="D5" s="183" t="s">
        <v>197</v>
      </c>
      <c r="E5" s="71" t="s">
        <v>1484</v>
      </c>
      <c r="F5" s="130">
        <v>3900</v>
      </c>
      <c r="G5" s="305"/>
      <c r="H5" s="298">
        <v>1700</v>
      </c>
      <c r="I5" s="573" t="s">
        <v>1572</v>
      </c>
      <c r="J5" s="574" t="s">
        <v>1572</v>
      </c>
    </row>
    <row r="6" spans="1:10" ht="21" customHeight="1">
      <c r="A6" s="537">
        <f>SUM(G24)</f>
        <v>0</v>
      </c>
      <c r="B6" s="99" t="s">
        <v>102</v>
      </c>
      <c r="C6" s="99">
        <f>SUM(F24)</f>
        <v>66800</v>
      </c>
      <c r="D6" s="184" t="s">
        <v>198</v>
      </c>
      <c r="E6" s="71" t="s">
        <v>1485</v>
      </c>
      <c r="F6" s="130">
        <v>6950</v>
      </c>
      <c r="G6" s="304"/>
      <c r="H6" s="290">
        <v>3250</v>
      </c>
      <c r="I6" s="567" t="s">
        <v>1572</v>
      </c>
      <c r="J6" s="568" t="s">
        <v>1572</v>
      </c>
    </row>
    <row r="7" spans="1:10" ht="21" customHeight="1">
      <c r="A7" s="294"/>
      <c r="B7" s="295"/>
      <c r="C7" s="295"/>
      <c r="D7" s="184" t="s">
        <v>199</v>
      </c>
      <c r="E7" s="71" t="s">
        <v>1486</v>
      </c>
      <c r="F7" s="130">
        <v>3200</v>
      </c>
      <c r="G7" s="304"/>
      <c r="H7" s="290">
        <v>1650</v>
      </c>
      <c r="I7" s="567" t="s">
        <v>1572</v>
      </c>
      <c r="J7" s="568" t="s">
        <v>1572</v>
      </c>
    </row>
    <row r="8" spans="1:10" ht="21" customHeight="1">
      <c r="A8" s="294"/>
      <c r="B8" s="295"/>
      <c r="C8" s="295"/>
      <c r="D8" s="184" t="s">
        <v>200</v>
      </c>
      <c r="E8" s="71" t="s">
        <v>1487</v>
      </c>
      <c r="F8" s="130">
        <v>3550</v>
      </c>
      <c r="G8" s="304"/>
      <c r="H8" s="290">
        <v>2000</v>
      </c>
      <c r="I8" s="567" t="s">
        <v>1572</v>
      </c>
      <c r="J8" s="568" t="s">
        <v>1572</v>
      </c>
    </row>
    <row r="9" spans="1:10" ht="21" customHeight="1">
      <c r="A9" s="294"/>
      <c r="B9" s="295"/>
      <c r="C9" s="295"/>
      <c r="D9" s="184" t="s">
        <v>201</v>
      </c>
      <c r="E9" s="71" t="s">
        <v>1483</v>
      </c>
      <c r="F9" s="130">
        <v>4750</v>
      </c>
      <c r="G9" s="304"/>
      <c r="H9" s="290">
        <v>2000</v>
      </c>
      <c r="I9" s="567" t="s">
        <v>1572</v>
      </c>
      <c r="J9" s="568" t="s">
        <v>1572</v>
      </c>
    </row>
    <row r="10" spans="1:10" ht="21" customHeight="1">
      <c r="A10" s="294"/>
      <c r="B10" s="295"/>
      <c r="C10" s="295"/>
      <c r="D10" s="184" t="s">
        <v>202</v>
      </c>
      <c r="E10" s="71" t="s">
        <v>1577</v>
      </c>
      <c r="F10" s="130">
        <v>7300</v>
      </c>
      <c r="G10" s="304"/>
      <c r="H10" s="290">
        <v>3550</v>
      </c>
      <c r="I10" s="567" t="s">
        <v>1572</v>
      </c>
      <c r="J10" s="568" t="s">
        <v>1572</v>
      </c>
    </row>
    <row r="11" spans="1:10" ht="21" customHeight="1">
      <c r="A11" s="294"/>
      <c r="B11" s="295"/>
      <c r="C11" s="295"/>
      <c r="D11" s="184" t="s">
        <v>203</v>
      </c>
      <c r="E11" s="71" t="s">
        <v>842</v>
      </c>
      <c r="F11" s="130">
        <v>5450</v>
      </c>
      <c r="G11" s="304"/>
      <c r="H11" s="290">
        <v>3000</v>
      </c>
      <c r="I11" s="567" t="s">
        <v>1572</v>
      </c>
      <c r="J11" s="568" t="s">
        <v>1572</v>
      </c>
    </row>
    <row r="12" spans="1:10" ht="21" customHeight="1">
      <c r="A12" s="294"/>
      <c r="B12" s="295"/>
      <c r="C12" s="295"/>
      <c r="D12" s="184" t="s">
        <v>204</v>
      </c>
      <c r="E12" s="71" t="s">
        <v>843</v>
      </c>
      <c r="F12" s="130">
        <v>5450</v>
      </c>
      <c r="G12" s="304"/>
      <c r="H12" s="290">
        <v>3050</v>
      </c>
      <c r="I12" s="567" t="s">
        <v>1572</v>
      </c>
      <c r="J12" s="568" t="s">
        <v>1572</v>
      </c>
    </row>
    <row r="13" spans="1:10" ht="21" customHeight="1">
      <c r="A13" s="294"/>
      <c r="B13" s="295"/>
      <c r="C13" s="295"/>
      <c r="D13" s="184" t="s">
        <v>205</v>
      </c>
      <c r="E13" s="71" t="s">
        <v>1578</v>
      </c>
      <c r="F13" s="130">
        <v>4500</v>
      </c>
      <c r="G13" s="304"/>
      <c r="H13" s="290">
        <v>1950</v>
      </c>
      <c r="I13" s="567" t="s">
        <v>1572</v>
      </c>
      <c r="J13" s="568" t="s">
        <v>1572</v>
      </c>
    </row>
    <row r="14" spans="1:10" ht="21" customHeight="1">
      <c r="A14" s="294"/>
      <c r="B14" s="295"/>
      <c r="C14" s="295"/>
      <c r="D14" s="184" t="s">
        <v>206</v>
      </c>
      <c r="E14" s="71" t="s">
        <v>1579</v>
      </c>
      <c r="F14" s="130">
        <v>5650</v>
      </c>
      <c r="G14" s="304"/>
      <c r="H14" s="290">
        <v>2950</v>
      </c>
      <c r="I14" s="567" t="s">
        <v>1572</v>
      </c>
      <c r="J14" s="568" t="s">
        <v>1572</v>
      </c>
    </row>
    <row r="15" spans="1:10" ht="21" customHeight="1">
      <c r="A15" s="294"/>
      <c r="B15" s="295"/>
      <c r="C15" s="295"/>
      <c r="D15" s="184" t="s">
        <v>207</v>
      </c>
      <c r="E15" s="71" t="s">
        <v>844</v>
      </c>
      <c r="F15" s="130">
        <v>4150</v>
      </c>
      <c r="G15" s="304"/>
      <c r="H15" s="290">
        <v>2400</v>
      </c>
      <c r="I15" s="567" t="s">
        <v>1572</v>
      </c>
      <c r="J15" s="568" t="s">
        <v>1572</v>
      </c>
    </row>
    <row r="16" spans="1:10" ht="21" customHeight="1">
      <c r="A16" s="294"/>
      <c r="B16" s="295"/>
      <c r="C16" s="295"/>
      <c r="D16" s="184" t="s">
        <v>208</v>
      </c>
      <c r="E16" s="71" t="s">
        <v>1580</v>
      </c>
      <c r="F16" s="130">
        <v>2550</v>
      </c>
      <c r="G16" s="304"/>
      <c r="H16" s="290">
        <v>1400</v>
      </c>
      <c r="I16" s="567" t="s">
        <v>1572</v>
      </c>
      <c r="J16" s="568" t="s">
        <v>1572</v>
      </c>
    </row>
    <row r="17" spans="1:10" ht="21" customHeight="1">
      <c r="A17" s="294"/>
      <c r="B17" s="295"/>
      <c r="C17" s="295"/>
      <c r="D17" s="184" t="s">
        <v>209</v>
      </c>
      <c r="E17" s="71" t="s">
        <v>1581</v>
      </c>
      <c r="F17" s="130">
        <v>6600</v>
      </c>
      <c r="G17" s="304"/>
      <c r="H17" s="290">
        <v>3850</v>
      </c>
      <c r="I17" s="567" t="s">
        <v>1572</v>
      </c>
      <c r="J17" s="568" t="s">
        <v>1572</v>
      </c>
    </row>
    <row r="18" spans="1:10" ht="21" customHeight="1">
      <c r="A18" s="294"/>
      <c r="B18" s="295"/>
      <c r="C18" s="295"/>
      <c r="D18" s="184" t="s">
        <v>210</v>
      </c>
      <c r="E18" s="71" t="s">
        <v>845</v>
      </c>
      <c r="F18" s="130">
        <v>2800</v>
      </c>
      <c r="G18" s="304"/>
      <c r="H18" s="290">
        <v>1600</v>
      </c>
      <c r="I18" s="567" t="s">
        <v>1572</v>
      </c>
      <c r="J18" s="568" t="s">
        <v>1572</v>
      </c>
    </row>
    <row r="19" spans="1:10" ht="21" customHeight="1">
      <c r="A19" s="294"/>
      <c r="B19" s="295"/>
      <c r="C19" s="295"/>
      <c r="D19" s="184"/>
      <c r="E19" s="71"/>
      <c r="F19" s="130"/>
      <c r="G19" s="304"/>
      <c r="H19" s="290"/>
      <c r="I19" s="567"/>
      <c r="J19" s="568"/>
    </row>
    <row r="20" spans="1:10" ht="21" customHeight="1">
      <c r="A20" s="294"/>
      <c r="B20" s="295"/>
      <c r="C20" s="295"/>
      <c r="D20" s="184"/>
      <c r="E20" s="71"/>
      <c r="F20" s="130"/>
      <c r="G20" s="304"/>
      <c r="H20" s="290"/>
      <c r="I20" s="567"/>
      <c r="J20" s="568"/>
    </row>
    <row r="21" spans="1:10" ht="21" customHeight="1">
      <c r="A21" s="294"/>
      <c r="B21" s="295"/>
      <c r="C21" s="295"/>
      <c r="D21" s="184"/>
      <c r="E21" s="71"/>
      <c r="F21" s="130"/>
      <c r="G21" s="304"/>
      <c r="H21" s="290"/>
      <c r="I21" s="567"/>
      <c r="J21" s="568"/>
    </row>
    <row r="22" spans="1:10" ht="21" customHeight="1">
      <c r="A22" s="294"/>
      <c r="B22" s="295"/>
      <c r="C22" s="295"/>
      <c r="D22" s="184"/>
      <c r="E22" s="71"/>
      <c r="F22" s="130"/>
      <c r="G22" s="304"/>
      <c r="H22" s="290"/>
      <c r="I22" s="567"/>
      <c r="J22" s="568"/>
    </row>
    <row r="23" spans="1:10" ht="21" customHeight="1">
      <c r="A23" s="294"/>
      <c r="B23" s="295"/>
      <c r="C23" s="295"/>
      <c r="D23" s="184"/>
      <c r="E23" s="100"/>
      <c r="F23" s="4"/>
      <c r="G23" s="119"/>
      <c r="H23" s="290"/>
      <c r="I23" s="575"/>
      <c r="J23" s="576"/>
    </row>
    <row r="24" spans="1:10" s="15" customFormat="1" ht="21" customHeight="1">
      <c r="A24" s="527"/>
      <c r="B24" s="528"/>
      <c r="C24" s="528"/>
      <c r="D24" s="185"/>
      <c r="E24" s="8" t="str">
        <f>CONCATENATE(FIXED(COUNTA(E5:E23),0,0),"　店")</f>
        <v>14　店</v>
      </c>
      <c r="F24" s="10">
        <f>SUM(F5:F23)</f>
        <v>66800</v>
      </c>
      <c r="G24" s="10">
        <f>SUM(G5:G23)</f>
        <v>0</v>
      </c>
      <c r="H24" s="9">
        <f>SUM(H5:H23)</f>
        <v>34350</v>
      </c>
      <c r="I24" s="559"/>
      <c r="J24" s="550"/>
    </row>
    <row r="25" spans="1:10" s="15" customFormat="1" ht="21" customHeight="1">
      <c r="A25" s="296"/>
      <c r="B25" s="297"/>
      <c r="C25" s="297"/>
      <c r="D25" s="188"/>
      <c r="E25" s="5"/>
      <c r="F25" s="6"/>
      <c r="G25" s="6"/>
      <c r="H25" s="291"/>
      <c r="I25" s="559"/>
      <c r="J25" s="550"/>
    </row>
    <row r="26" spans="1:10" ht="21" customHeight="1">
      <c r="A26" s="286" t="s">
        <v>23</v>
      </c>
      <c r="B26" s="287"/>
      <c r="C26" s="287"/>
      <c r="D26" s="183" t="s">
        <v>815</v>
      </c>
      <c r="E26" s="196" t="s">
        <v>1559</v>
      </c>
      <c r="F26" s="131">
        <v>1400</v>
      </c>
      <c r="G26" s="306"/>
      <c r="H26" s="298">
        <v>700</v>
      </c>
      <c r="I26" s="573" t="s">
        <v>1572</v>
      </c>
      <c r="J26" s="574" t="s">
        <v>1572</v>
      </c>
    </row>
    <row r="27" spans="1:10" ht="21" customHeight="1">
      <c r="A27" s="537">
        <f>SUM(G48)</f>
        <v>0</v>
      </c>
      <c r="B27" s="99" t="s">
        <v>105</v>
      </c>
      <c r="C27" s="99">
        <f>SUM(F48)</f>
        <v>69450</v>
      </c>
      <c r="D27" s="184" t="s">
        <v>211</v>
      </c>
      <c r="E27" s="197" t="s">
        <v>846</v>
      </c>
      <c r="F27" s="132">
        <v>4350</v>
      </c>
      <c r="G27" s="307"/>
      <c r="H27" s="290">
        <v>2150</v>
      </c>
      <c r="I27" s="567" t="s">
        <v>1572</v>
      </c>
      <c r="J27" s="568" t="s">
        <v>1572</v>
      </c>
    </row>
    <row r="28" spans="1:10" ht="21" customHeight="1">
      <c r="A28" s="537"/>
      <c r="B28" s="99"/>
      <c r="C28" s="99"/>
      <c r="D28" s="184" t="s">
        <v>212</v>
      </c>
      <c r="E28" s="197" t="s">
        <v>1560</v>
      </c>
      <c r="F28" s="132">
        <v>3900</v>
      </c>
      <c r="G28" s="307"/>
      <c r="H28" s="290">
        <v>1700</v>
      </c>
      <c r="I28" s="567" t="s">
        <v>1572</v>
      </c>
      <c r="J28" s="568" t="s">
        <v>1572</v>
      </c>
    </row>
    <row r="29" spans="1:10" ht="21" customHeight="1">
      <c r="A29" s="294"/>
      <c r="B29" s="295"/>
      <c r="C29" s="295"/>
      <c r="D29" s="184" t="s">
        <v>213</v>
      </c>
      <c r="E29" s="197" t="s">
        <v>1561</v>
      </c>
      <c r="F29" s="132">
        <v>2750</v>
      </c>
      <c r="G29" s="307"/>
      <c r="H29" s="290">
        <v>1300</v>
      </c>
      <c r="I29" s="567" t="s">
        <v>1572</v>
      </c>
      <c r="J29" s="568" t="s">
        <v>1572</v>
      </c>
    </row>
    <row r="30" spans="1:10" ht="21" customHeight="1">
      <c r="A30" s="294"/>
      <c r="B30" s="295"/>
      <c r="C30" s="295"/>
      <c r="D30" s="184" t="s">
        <v>214</v>
      </c>
      <c r="E30" s="197" t="s">
        <v>1562</v>
      </c>
      <c r="F30" s="132">
        <v>4750</v>
      </c>
      <c r="G30" s="307"/>
      <c r="H30" s="290">
        <v>2500</v>
      </c>
      <c r="I30" s="567" t="s">
        <v>1572</v>
      </c>
      <c r="J30" s="568" t="s">
        <v>1572</v>
      </c>
    </row>
    <row r="31" spans="1:10" ht="21" customHeight="1">
      <c r="A31" s="294"/>
      <c r="B31" s="295"/>
      <c r="C31" s="295"/>
      <c r="D31" s="184" t="s">
        <v>215</v>
      </c>
      <c r="E31" s="197" t="s">
        <v>1535</v>
      </c>
      <c r="F31" s="132">
        <v>2750</v>
      </c>
      <c r="G31" s="307"/>
      <c r="H31" s="290">
        <v>1050</v>
      </c>
      <c r="I31" s="567" t="s">
        <v>1572</v>
      </c>
      <c r="J31" s="568" t="s">
        <v>1572</v>
      </c>
    </row>
    <row r="32" spans="1:10" ht="21" customHeight="1">
      <c r="A32" s="294"/>
      <c r="B32" s="295"/>
      <c r="C32" s="295"/>
      <c r="D32" s="184" t="s">
        <v>216</v>
      </c>
      <c r="E32" s="197" t="s">
        <v>1536</v>
      </c>
      <c r="F32" s="132">
        <v>4150</v>
      </c>
      <c r="G32" s="307"/>
      <c r="H32" s="290">
        <v>2150</v>
      </c>
      <c r="I32" s="567" t="s">
        <v>1572</v>
      </c>
      <c r="J32" s="568" t="s">
        <v>1572</v>
      </c>
    </row>
    <row r="33" spans="1:10" ht="21" customHeight="1">
      <c r="A33" s="294"/>
      <c r="B33" s="295"/>
      <c r="C33" s="295"/>
      <c r="D33" s="184" t="s">
        <v>217</v>
      </c>
      <c r="E33" s="197" t="s">
        <v>847</v>
      </c>
      <c r="F33" s="132">
        <v>3200</v>
      </c>
      <c r="G33" s="307"/>
      <c r="H33" s="290">
        <v>1750</v>
      </c>
      <c r="I33" s="567" t="s">
        <v>1572</v>
      </c>
      <c r="J33" s="568" t="s">
        <v>1572</v>
      </c>
    </row>
    <row r="34" spans="1:10" ht="21" customHeight="1">
      <c r="A34" s="294"/>
      <c r="B34" s="295"/>
      <c r="C34" s="295"/>
      <c r="D34" s="184" t="s">
        <v>218</v>
      </c>
      <c r="E34" s="197" t="s">
        <v>1537</v>
      </c>
      <c r="F34" s="132">
        <v>3700</v>
      </c>
      <c r="G34" s="307"/>
      <c r="H34" s="290">
        <v>2350</v>
      </c>
      <c r="I34" s="567" t="s">
        <v>1572</v>
      </c>
      <c r="J34" s="568" t="s">
        <v>1572</v>
      </c>
    </row>
    <row r="35" spans="1:10" ht="21" customHeight="1">
      <c r="A35" s="294"/>
      <c r="B35" s="295"/>
      <c r="C35" s="295"/>
      <c r="D35" s="184" t="s">
        <v>219</v>
      </c>
      <c r="E35" s="197" t="s">
        <v>1538</v>
      </c>
      <c r="F35" s="132">
        <v>3350</v>
      </c>
      <c r="G35" s="307"/>
      <c r="H35" s="290">
        <v>1800</v>
      </c>
      <c r="I35" s="567" t="s">
        <v>1572</v>
      </c>
      <c r="J35" s="568" t="s">
        <v>1572</v>
      </c>
    </row>
    <row r="36" spans="1:10" ht="21" customHeight="1">
      <c r="A36" s="294"/>
      <c r="B36" s="295"/>
      <c r="C36" s="295"/>
      <c r="D36" s="184" t="s">
        <v>220</v>
      </c>
      <c r="E36" s="197" t="s">
        <v>1488</v>
      </c>
      <c r="F36" s="132">
        <v>3800</v>
      </c>
      <c r="G36" s="307"/>
      <c r="H36" s="290">
        <v>2050</v>
      </c>
      <c r="I36" s="567" t="s">
        <v>1572</v>
      </c>
      <c r="J36" s="568" t="s">
        <v>1572</v>
      </c>
    </row>
    <row r="37" spans="1:10" ht="21" customHeight="1">
      <c r="A37" s="294"/>
      <c r="B37" s="295"/>
      <c r="C37" s="295"/>
      <c r="D37" s="184" t="s">
        <v>221</v>
      </c>
      <c r="E37" s="197" t="s">
        <v>848</v>
      </c>
      <c r="F37" s="132">
        <v>3900</v>
      </c>
      <c r="G37" s="307"/>
      <c r="H37" s="290">
        <v>2100</v>
      </c>
      <c r="I37" s="567" t="s">
        <v>1572</v>
      </c>
      <c r="J37" s="568" t="s">
        <v>1572</v>
      </c>
    </row>
    <row r="38" spans="1:10" ht="21" customHeight="1">
      <c r="A38" s="294"/>
      <c r="B38" s="295"/>
      <c r="C38" s="295"/>
      <c r="D38" s="184" t="s">
        <v>222</v>
      </c>
      <c r="E38" s="197" t="s">
        <v>1556</v>
      </c>
      <c r="F38" s="132">
        <v>4400</v>
      </c>
      <c r="G38" s="307"/>
      <c r="H38" s="290">
        <v>2200</v>
      </c>
      <c r="I38" s="567" t="s">
        <v>1572</v>
      </c>
      <c r="J38" s="568" t="s">
        <v>1572</v>
      </c>
    </row>
    <row r="39" spans="1:10" ht="21" customHeight="1">
      <c r="A39" s="294"/>
      <c r="B39" s="295"/>
      <c r="C39" s="295"/>
      <c r="D39" s="184" t="s">
        <v>223</v>
      </c>
      <c r="E39" s="197" t="s">
        <v>1557</v>
      </c>
      <c r="F39" s="132">
        <v>1550</v>
      </c>
      <c r="G39" s="307"/>
      <c r="H39" s="290">
        <v>800</v>
      </c>
      <c r="I39" s="567" t="s">
        <v>1572</v>
      </c>
      <c r="J39" s="568" t="s">
        <v>1572</v>
      </c>
    </row>
    <row r="40" spans="1:10" ht="21" customHeight="1">
      <c r="A40" s="294"/>
      <c r="B40" s="295"/>
      <c r="C40" s="295"/>
      <c r="D40" s="184" t="s">
        <v>224</v>
      </c>
      <c r="E40" s="197" t="s">
        <v>849</v>
      </c>
      <c r="F40" s="132">
        <v>1950</v>
      </c>
      <c r="G40" s="307"/>
      <c r="H40" s="290">
        <v>950</v>
      </c>
      <c r="I40" s="567" t="s">
        <v>1572</v>
      </c>
      <c r="J40" s="568" t="s">
        <v>1572</v>
      </c>
    </row>
    <row r="41" spans="1:10" ht="21" customHeight="1">
      <c r="A41" s="294"/>
      <c r="B41" s="295"/>
      <c r="C41" s="295"/>
      <c r="D41" s="184" t="s">
        <v>225</v>
      </c>
      <c r="E41" s="197" t="s">
        <v>850</v>
      </c>
      <c r="F41" s="132">
        <v>4200</v>
      </c>
      <c r="G41" s="307"/>
      <c r="H41" s="290">
        <v>1950</v>
      </c>
      <c r="I41" s="567" t="s">
        <v>1572</v>
      </c>
      <c r="J41" s="568" t="s">
        <v>1572</v>
      </c>
    </row>
    <row r="42" spans="1:10" ht="21" customHeight="1">
      <c r="A42" s="294"/>
      <c r="B42" s="295"/>
      <c r="C42" s="295"/>
      <c r="D42" s="184" t="s">
        <v>226</v>
      </c>
      <c r="E42" s="197" t="s">
        <v>851</v>
      </c>
      <c r="F42" s="132">
        <v>3000</v>
      </c>
      <c r="G42" s="307"/>
      <c r="H42" s="290">
        <v>2000</v>
      </c>
      <c r="I42" s="567" t="s">
        <v>1572</v>
      </c>
      <c r="J42" s="568" t="s">
        <v>1572</v>
      </c>
    </row>
    <row r="43" spans="1:10" ht="21" customHeight="1">
      <c r="A43" s="294"/>
      <c r="B43" s="295"/>
      <c r="C43" s="295"/>
      <c r="D43" s="184" t="s">
        <v>227</v>
      </c>
      <c r="E43" s="197" t="s">
        <v>852</v>
      </c>
      <c r="F43" s="132">
        <v>6900</v>
      </c>
      <c r="G43" s="307"/>
      <c r="H43" s="290">
        <v>3950</v>
      </c>
      <c r="I43" s="567" t="s">
        <v>1572</v>
      </c>
      <c r="J43" s="568" t="s">
        <v>1572</v>
      </c>
    </row>
    <row r="44" spans="1:10" ht="21" customHeight="1">
      <c r="A44" s="294"/>
      <c r="B44" s="295"/>
      <c r="C44" s="295"/>
      <c r="D44" s="184" t="s">
        <v>228</v>
      </c>
      <c r="E44" s="197" t="s">
        <v>1558</v>
      </c>
      <c r="F44" s="132">
        <v>5450</v>
      </c>
      <c r="G44" s="307"/>
      <c r="H44" s="290">
        <v>2750</v>
      </c>
      <c r="I44" s="567" t="s">
        <v>1572</v>
      </c>
      <c r="J44" s="568" t="s">
        <v>1572</v>
      </c>
    </row>
    <row r="45" spans="1:10" ht="21" customHeight="1">
      <c r="A45" s="294"/>
      <c r="B45" s="295"/>
      <c r="C45" s="295"/>
      <c r="D45" s="184"/>
      <c r="E45" s="197"/>
      <c r="F45" s="132"/>
      <c r="G45" s="307"/>
      <c r="H45" s="290"/>
      <c r="I45" s="569"/>
      <c r="J45" s="570"/>
    </row>
    <row r="46" spans="1:10" ht="21" customHeight="1">
      <c r="A46" s="296"/>
      <c r="B46" s="297"/>
      <c r="C46" s="297"/>
      <c r="D46" s="193"/>
      <c r="E46" s="73"/>
      <c r="F46" s="273"/>
      <c r="G46" s="308"/>
      <c r="H46" s="291"/>
      <c r="I46" s="569"/>
      <c r="J46" s="570"/>
    </row>
    <row r="47" spans="1:10" ht="21" customHeight="1">
      <c r="A47" s="296"/>
      <c r="B47" s="297"/>
      <c r="C47" s="297"/>
      <c r="D47" s="188"/>
      <c r="E47" s="73"/>
      <c r="F47" s="6"/>
      <c r="G47" s="120"/>
      <c r="H47" s="291"/>
      <c r="I47" s="571"/>
      <c r="J47" s="572"/>
    </row>
    <row r="48" spans="1:10" s="15" customFormat="1" ht="21" customHeight="1">
      <c r="A48" s="17"/>
      <c r="B48" s="75"/>
      <c r="C48" s="75"/>
      <c r="D48" s="185"/>
      <c r="E48" s="8" t="str">
        <f>CONCATENATE(FIXED(COUNTA(E26:E47),0,0),"　店")</f>
        <v>19　店</v>
      </c>
      <c r="F48" s="11">
        <f>SUM(F26:F47)</f>
        <v>69450</v>
      </c>
      <c r="G48" s="11">
        <f>SUM(G26:G47)</f>
        <v>0</v>
      </c>
      <c r="H48" s="260">
        <f>SUM(H26:H47)</f>
        <v>36200</v>
      </c>
      <c r="I48" s="549"/>
      <c r="J48" s="550"/>
    </row>
    <row r="49" spans="1:10" s="15" customFormat="1" ht="21" customHeight="1">
      <c r="A49" s="475" t="s">
        <v>1576</v>
      </c>
      <c r="B49" s="1"/>
      <c r="C49" s="1"/>
      <c r="D49" s="203"/>
      <c r="E49" s="2"/>
      <c r="F49" s="2"/>
      <c r="G49" s="2"/>
      <c r="H49" s="14"/>
      <c r="J49" s="548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23 H25 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 H26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29" sqref="F29:H40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SUM(A6,A30)</f>
        <v>0</v>
      </c>
    </row>
    <row r="3" spans="5:8" ht="24.75" customHeight="1">
      <c r="E3" s="664"/>
      <c r="F3" s="664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286" t="s">
        <v>25</v>
      </c>
      <c r="B5" s="287"/>
      <c r="C5" s="287"/>
      <c r="D5" s="183" t="s">
        <v>229</v>
      </c>
      <c r="E5" s="74" t="s">
        <v>1034</v>
      </c>
      <c r="F5" s="133">
        <v>12600</v>
      </c>
      <c r="G5" s="309"/>
      <c r="H5" s="298">
        <v>7600</v>
      </c>
      <c r="I5" s="573" t="s">
        <v>1572</v>
      </c>
      <c r="J5" s="574" t="s">
        <v>1572</v>
      </c>
    </row>
    <row r="6" spans="1:10" ht="21" customHeight="1">
      <c r="A6" s="537">
        <f>SUM(G27)</f>
        <v>0</v>
      </c>
      <c r="B6" s="99" t="s">
        <v>106</v>
      </c>
      <c r="C6" s="99">
        <f>SUM(F27)</f>
        <v>61500</v>
      </c>
      <c r="D6" s="184" t="s">
        <v>230</v>
      </c>
      <c r="E6" s="72" t="s">
        <v>1035</v>
      </c>
      <c r="F6" s="134">
        <v>5800</v>
      </c>
      <c r="G6" s="310"/>
      <c r="H6" s="290">
        <v>3500</v>
      </c>
      <c r="I6" s="567" t="s">
        <v>1572</v>
      </c>
      <c r="J6" s="568" t="s">
        <v>1572</v>
      </c>
    </row>
    <row r="7" spans="1:10" ht="21" customHeight="1">
      <c r="A7" s="294"/>
      <c r="B7" s="295"/>
      <c r="C7" s="295"/>
      <c r="D7" s="184" t="s">
        <v>231</v>
      </c>
      <c r="E7" s="72" t="s">
        <v>1036</v>
      </c>
      <c r="F7" s="134">
        <v>3900</v>
      </c>
      <c r="G7" s="310"/>
      <c r="H7" s="290">
        <v>2150</v>
      </c>
      <c r="I7" s="567" t="s">
        <v>1572</v>
      </c>
      <c r="J7" s="568" t="s">
        <v>1572</v>
      </c>
    </row>
    <row r="8" spans="1:10" ht="21" customHeight="1">
      <c r="A8" s="294"/>
      <c r="B8" s="295"/>
      <c r="C8" s="295"/>
      <c r="D8" s="184" t="s">
        <v>232</v>
      </c>
      <c r="E8" s="72" t="s">
        <v>1037</v>
      </c>
      <c r="F8" s="134">
        <v>3200</v>
      </c>
      <c r="G8" s="310"/>
      <c r="H8" s="290">
        <v>2150</v>
      </c>
      <c r="I8" s="567" t="s">
        <v>1572</v>
      </c>
      <c r="J8" s="568" t="s">
        <v>1572</v>
      </c>
    </row>
    <row r="9" spans="1:10" ht="21" customHeight="1">
      <c r="A9" s="294"/>
      <c r="B9" s="295"/>
      <c r="C9" s="295"/>
      <c r="D9" s="184" t="s">
        <v>233</v>
      </c>
      <c r="E9" s="72" t="s">
        <v>1038</v>
      </c>
      <c r="F9" s="134">
        <v>6700</v>
      </c>
      <c r="G9" s="310"/>
      <c r="H9" s="290">
        <v>4000</v>
      </c>
      <c r="I9" s="567" t="s">
        <v>1572</v>
      </c>
      <c r="J9" s="568" t="s">
        <v>1572</v>
      </c>
    </row>
    <row r="10" spans="1:10" ht="21" customHeight="1">
      <c r="A10" s="294"/>
      <c r="B10" s="295"/>
      <c r="C10" s="295"/>
      <c r="D10" s="184" t="s">
        <v>234</v>
      </c>
      <c r="E10" s="72" t="s">
        <v>1039</v>
      </c>
      <c r="F10" s="134">
        <v>2800</v>
      </c>
      <c r="G10" s="310"/>
      <c r="H10" s="290">
        <v>1600</v>
      </c>
      <c r="I10" s="567" t="s">
        <v>1572</v>
      </c>
      <c r="J10" s="568" t="s">
        <v>1572</v>
      </c>
    </row>
    <row r="11" spans="1:10" ht="21" customHeight="1">
      <c r="A11" s="294"/>
      <c r="B11" s="295"/>
      <c r="C11" s="295"/>
      <c r="D11" s="184" t="s">
        <v>235</v>
      </c>
      <c r="E11" s="72" t="s">
        <v>1040</v>
      </c>
      <c r="F11" s="134">
        <v>2350</v>
      </c>
      <c r="G11" s="310"/>
      <c r="H11" s="290">
        <v>1350</v>
      </c>
      <c r="I11" s="567" t="s">
        <v>1572</v>
      </c>
      <c r="J11" s="568" t="s">
        <v>1572</v>
      </c>
    </row>
    <row r="12" spans="1:10" ht="21" customHeight="1">
      <c r="A12" s="294"/>
      <c r="B12" s="295"/>
      <c r="C12" s="295"/>
      <c r="D12" s="184" t="s">
        <v>236</v>
      </c>
      <c r="E12" s="72" t="s">
        <v>1041</v>
      </c>
      <c r="F12" s="134">
        <v>2150</v>
      </c>
      <c r="G12" s="310"/>
      <c r="H12" s="290">
        <v>1200</v>
      </c>
      <c r="I12" s="567" t="s">
        <v>1572</v>
      </c>
      <c r="J12" s="568" t="s">
        <v>1572</v>
      </c>
    </row>
    <row r="13" spans="1:10" ht="21" customHeight="1">
      <c r="A13" s="294"/>
      <c r="B13" s="295"/>
      <c r="C13" s="295"/>
      <c r="D13" s="184" t="s">
        <v>237</v>
      </c>
      <c r="E13" s="72" t="s">
        <v>1042</v>
      </c>
      <c r="F13" s="134">
        <v>5750</v>
      </c>
      <c r="G13" s="310"/>
      <c r="H13" s="290">
        <v>3700</v>
      </c>
      <c r="I13" s="567" t="s">
        <v>1572</v>
      </c>
      <c r="J13" s="568" t="s">
        <v>1572</v>
      </c>
    </row>
    <row r="14" spans="1:10" ht="21" customHeight="1">
      <c r="A14" s="294"/>
      <c r="B14" s="295"/>
      <c r="C14" s="295"/>
      <c r="D14" s="184" t="s">
        <v>238</v>
      </c>
      <c r="E14" s="72" t="s">
        <v>1043</v>
      </c>
      <c r="F14" s="134">
        <v>4750</v>
      </c>
      <c r="G14" s="310"/>
      <c r="H14" s="290">
        <v>3000</v>
      </c>
      <c r="I14" s="567" t="s">
        <v>1572</v>
      </c>
      <c r="J14" s="568" t="s">
        <v>1572</v>
      </c>
    </row>
    <row r="15" spans="1:10" ht="21" customHeight="1">
      <c r="A15" s="294"/>
      <c r="B15" s="295"/>
      <c r="C15" s="295"/>
      <c r="D15" s="184" t="s">
        <v>239</v>
      </c>
      <c r="E15" s="72" t="s">
        <v>1044</v>
      </c>
      <c r="F15" s="134">
        <v>2300</v>
      </c>
      <c r="G15" s="310"/>
      <c r="H15" s="290">
        <v>1400</v>
      </c>
      <c r="I15" s="567" t="s">
        <v>1572</v>
      </c>
      <c r="J15" s="568" t="s">
        <v>1572</v>
      </c>
    </row>
    <row r="16" spans="1:10" ht="21" customHeight="1">
      <c r="A16" s="294"/>
      <c r="B16" s="295"/>
      <c r="C16" s="295"/>
      <c r="D16" s="184" t="s">
        <v>240</v>
      </c>
      <c r="E16" s="72" t="s">
        <v>1045</v>
      </c>
      <c r="F16" s="134">
        <v>3450</v>
      </c>
      <c r="G16" s="310"/>
      <c r="H16" s="290">
        <v>1950</v>
      </c>
      <c r="I16" s="567" t="s">
        <v>1572</v>
      </c>
      <c r="J16" s="568" t="s">
        <v>1572</v>
      </c>
    </row>
    <row r="17" spans="1:10" ht="21" customHeight="1">
      <c r="A17" s="294"/>
      <c r="B17" s="295"/>
      <c r="C17" s="295"/>
      <c r="D17" s="184" t="s">
        <v>241</v>
      </c>
      <c r="E17" s="72" t="s">
        <v>1046</v>
      </c>
      <c r="F17" s="134">
        <v>2750</v>
      </c>
      <c r="G17" s="310"/>
      <c r="H17" s="290">
        <v>1800</v>
      </c>
      <c r="I17" s="567" t="s">
        <v>1572</v>
      </c>
      <c r="J17" s="568" t="s">
        <v>1572</v>
      </c>
    </row>
    <row r="18" spans="1:10" ht="21" customHeight="1">
      <c r="A18" s="294"/>
      <c r="B18" s="295"/>
      <c r="C18" s="295"/>
      <c r="D18" s="184" t="s">
        <v>242</v>
      </c>
      <c r="E18" s="72" t="s">
        <v>1047</v>
      </c>
      <c r="F18" s="134">
        <v>3000</v>
      </c>
      <c r="G18" s="310"/>
      <c r="H18" s="290">
        <v>1700</v>
      </c>
      <c r="I18" s="567" t="s">
        <v>1572</v>
      </c>
      <c r="J18" s="568" t="s">
        <v>1572</v>
      </c>
    </row>
    <row r="19" spans="1:10" ht="21" customHeight="1">
      <c r="A19" s="294"/>
      <c r="B19" s="295"/>
      <c r="C19" s="295"/>
      <c r="D19" s="184"/>
      <c r="E19" s="72"/>
      <c r="F19" s="134"/>
      <c r="G19" s="310"/>
      <c r="H19" s="290"/>
      <c r="I19" s="569"/>
      <c r="J19" s="570"/>
    </row>
    <row r="20" spans="1:10" ht="21" customHeight="1">
      <c r="A20" s="294"/>
      <c r="B20" s="295"/>
      <c r="C20" s="295"/>
      <c r="D20" s="184"/>
      <c r="E20" s="72"/>
      <c r="F20" s="134"/>
      <c r="G20" s="310"/>
      <c r="H20" s="290"/>
      <c r="I20" s="569"/>
      <c r="J20" s="570"/>
    </row>
    <row r="21" spans="1:10" ht="21" customHeight="1">
      <c r="A21" s="294"/>
      <c r="B21" s="295"/>
      <c r="C21" s="295"/>
      <c r="D21" s="184"/>
      <c r="E21" s="72"/>
      <c r="F21" s="134"/>
      <c r="G21" s="310"/>
      <c r="H21" s="290"/>
      <c r="I21" s="569"/>
      <c r="J21" s="570"/>
    </row>
    <row r="22" spans="1:10" ht="21" customHeight="1">
      <c r="A22" s="294"/>
      <c r="B22" s="295"/>
      <c r="C22" s="295"/>
      <c r="D22" s="184"/>
      <c r="E22" s="72"/>
      <c r="F22" s="134"/>
      <c r="G22" s="310"/>
      <c r="H22" s="290"/>
      <c r="I22" s="569"/>
      <c r="J22" s="570"/>
    </row>
    <row r="23" spans="1:10" ht="21" customHeight="1">
      <c r="A23" s="294"/>
      <c r="B23" s="295"/>
      <c r="C23" s="295"/>
      <c r="D23" s="184"/>
      <c r="E23" s="72"/>
      <c r="F23" s="134"/>
      <c r="G23" s="310"/>
      <c r="H23" s="290"/>
      <c r="I23" s="569"/>
      <c r="J23" s="570"/>
    </row>
    <row r="24" spans="1:10" ht="21" customHeight="1">
      <c r="A24" s="294"/>
      <c r="B24" s="295"/>
      <c r="C24" s="295"/>
      <c r="D24" s="184"/>
      <c r="E24" s="72"/>
      <c r="F24" s="134"/>
      <c r="G24" s="310"/>
      <c r="H24" s="290"/>
      <c r="I24" s="569"/>
      <c r="J24" s="570"/>
    </row>
    <row r="25" spans="1:10" ht="21" customHeight="1">
      <c r="A25" s="294"/>
      <c r="B25" s="295"/>
      <c r="C25" s="295"/>
      <c r="D25" s="187"/>
      <c r="E25" s="72"/>
      <c r="F25" s="134"/>
      <c r="G25" s="310"/>
      <c r="H25" s="290"/>
      <c r="I25" s="569"/>
      <c r="J25" s="570"/>
    </row>
    <row r="26" spans="1:10" ht="21" customHeight="1">
      <c r="A26" s="294"/>
      <c r="B26" s="295"/>
      <c r="C26" s="295"/>
      <c r="D26" s="187"/>
      <c r="E26" s="3"/>
      <c r="F26" s="4"/>
      <c r="G26" s="119"/>
      <c r="H26" s="290"/>
      <c r="I26" s="571"/>
      <c r="J26" s="572"/>
    </row>
    <row r="27" spans="1:10" s="15" customFormat="1" ht="21" customHeight="1">
      <c r="A27" s="527"/>
      <c r="B27" s="528"/>
      <c r="C27" s="528"/>
      <c r="D27" s="185"/>
      <c r="E27" s="8" t="str">
        <f>CONCATENATE(FIXED(COUNTA(E5:E26),0,0),"　店")</f>
        <v>14　店</v>
      </c>
      <c r="F27" s="10">
        <f>SUM(F5:F26)</f>
        <v>61500</v>
      </c>
      <c r="G27" s="10">
        <f>SUM(G5:G26)</f>
        <v>0</v>
      </c>
      <c r="H27" s="9">
        <f>SUM(H5:H26)</f>
        <v>37100</v>
      </c>
      <c r="I27" s="549"/>
      <c r="J27" s="550"/>
    </row>
    <row r="28" spans="1:10" s="15" customFormat="1" ht="21" customHeight="1">
      <c r="A28" s="540"/>
      <c r="B28" s="541"/>
      <c r="C28" s="541"/>
      <c r="D28" s="188"/>
      <c r="E28" s="5"/>
      <c r="F28" s="6"/>
      <c r="G28" s="6"/>
      <c r="H28" s="291"/>
      <c r="I28" s="549"/>
      <c r="J28" s="550"/>
    </row>
    <row r="29" spans="1:10" ht="21" customHeight="1">
      <c r="A29" s="286" t="s">
        <v>24</v>
      </c>
      <c r="B29" s="287"/>
      <c r="C29" s="287"/>
      <c r="D29" s="183" t="s">
        <v>243</v>
      </c>
      <c r="E29" s="200" t="s">
        <v>1457</v>
      </c>
      <c r="F29" s="135">
        <v>2200</v>
      </c>
      <c r="G29" s="311"/>
      <c r="H29" s="298">
        <v>1200</v>
      </c>
      <c r="I29" s="573" t="s">
        <v>1572</v>
      </c>
      <c r="J29" s="574" t="s">
        <v>1572</v>
      </c>
    </row>
    <row r="30" spans="1:10" ht="21" customHeight="1">
      <c r="A30" s="537">
        <f>SUM(G48)</f>
        <v>0</v>
      </c>
      <c r="B30" s="99" t="s">
        <v>107</v>
      </c>
      <c r="C30" s="99">
        <f>SUM(F48)</f>
        <v>43050</v>
      </c>
      <c r="D30" s="184" t="s">
        <v>244</v>
      </c>
      <c r="E30" s="201" t="s">
        <v>1458</v>
      </c>
      <c r="F30" s="136">
        <v>2900</v>
      </c>
      <c r="G30" s="312"/>
      <c r="H30" s="290">
        <v>1650</v>
      </c>
      <c r="I30" s="567" t="s">
        <v>1572</v>
      </c>
      <c r="J30" s="568" t="s">
        <v>1572</v>
      </c>
    </row>
    <row r="31" spans="1:10" ht="21" customHeight="1">
      <c r="A31" s="294"/>
      <c r="B31" s="295"/>
      <c r="C31" s="295"/>
      <c r="D31" s="184" t="s">
        <v>245</v>
      </c>
      <c r="E31" s="201" t="s">
        <v>853</v>
      </c>
      <c r="F31" s="136">
        <v>1650</v>
      </c>
      <c r="G31" s="312"/>
      <c r="H31" s="290">
        <v>850</v>
      </c>
      <c r="I31" s="567" t="s">
        <v>1572</v>
      </c>
      <c r="J31" s="568" t="s">
        <v>1572</v>
      </c>
    </row>
    <row r="32" spans="1:10" ht="21" customHeight="1">
      <c r="A32" s="294"/>
      <c r="B32" s="295"/>
      <c r="C32" s="295"/>
      <c r="D32" s="184" t="s">
        <v>246</v>
      </c>
      <c r="E32" s="201" t="s">
        <v>1456</v>
      </c>
      <c r="F32" s="136">
        <v>3200</v>
      </c>
      <c r="G32" s="312"/>
      <c r="H32" s="290">
        <v>2000</v>
      </c>
      <c r="I32" s="567" t="s">
        <v>1572</v>
      </c>
      <c r="J32" s="568" t="s">
        <v>1572</v>
      </c>
    </row>
    <row r="33" spans="1:10" ht="21" customHeight="1">
      <c r="A33" s="294"/>
      <c r="B33" s="295"/>
      <c r="C33" s="295"/>
      <c r="D33" s="184" t="s">
        <v>247</v>
      </c>
      <c r="E33" s="201" t="s">
        <v>854</v>
      </c>
      <c r="F33" s="136">
        <v>3400</v>
      </c>
      <c r="G33" s="312"/>
      <c r="H33" s="290">
        <v>1800</v>
      </c>
      <c r="I33" s="567" t="s">
        <v>1572</v>
      </c>
      <c r="J33" s="568" t="s">
        <v>1572</v>
      </c>
    </row>
    <row r="34" spans="1:10" ht="21" customHeight="1">
      <c r="A34" s="294"/>
      <c r="B34" s="295"/>
      <c r="C34" s="295"/>
      <c r="D34" s="184" t="s">
        <v>248</v>
      </c>
      <c r="E34" s="201" t="s">
        <v>1454</v>
      </c>
      <c r="F34" s="136">
        <v>2500</v>
      </c>
      <c r="G34" s="312"/>
      <c r="H34" s="290">
        <v>1300</v>
      </c>
      <c r="I34" s="567" t="s">
        <v>1572</v>
      </c>
      <c r="J34" s="568" t="s">
        <v>1572</v>
      </c>
    </row>
    <row r="35" spans="1:10" ht="21" customHeight="1">
      <c r="A35" s="294"/>
      <c r="B35" s="295"/>
      <c r="C35" s="295"/>
      <c r="D35" s="184" t="s">
        <v>249</v>
      </c>
      <c r="E35" s="201" t="s">
        <v>1459</v>
      </c>
      <c r="F35" s="136">
        <v>6500</v>
      </c>
      <c r="G35" s="312"/>
      <c r="H35" s="290">
        <v>4050</v>
      </c>
      <c r="I35" s="567" t="s">
        <v>1572</v>
      </c>
      <c r="J35" s="568" t="s">
        <v>1572</v>
      </c>
    </row>
    <row r="36" spans="1:10" ht="21" customHeight="1">
      <c r="A36" s="294"/>
      <c r="B36" s="295"/>
      <c r="C36" s="295"/>
      <c r="D36" s="184" t="s">
        <v>250</v>
      </c>
      <c r="E36" s="201" t="s">
        <v>1460</v>
      </c>
      <c r="F36" s="136">
        <v>5200</v>
      </c>
      <c r="G36" s="312"/>
      <c r="H36" s="290">
        <v>2650</v>
      </c>
      <c r="I36" s="567" t="s">
        <v>1572</v>
      </c>
      <c r="J36" s="568" t="s">
        <v>1572</v>
      </c>
    </row>
    <row r="37" spans="1:10" ht="21" customHeight="1">
      <c r="A37" s="294"/>
      <c r="B37" s="295"/>
      <c r="C37" s="295"/>
      <c r="D37" s="184" t="s">
        <v>251</v>
      </c>
      <c r="E37" s="201" t="s">
        <v>1048</v>
      </c>
      <c r="F37" s="136">
        <v>4950</v>
      </c>
      <c r="G37" s="312"/>
      <c r="H37" s="290">
        <v>2750</v>
      </c>
      <c r="I37" s="567" t="s">
        <v>1572</v>
      </c>
      <c r="J37" s="568" t="s">
        <v>1572</v>
      </c>
    </row>
    <row r="38" spans="1:10" ht="21" customHeight="1">
      <c r="A38" s="294"/>
      <c r="B38" s="295"/>
      <c r="C38" s="295"/>
      <c r="D38" s="184" t="s">
        <v>252</v>
      </c>
      <c r="E38" s="201" t="s">
        <v>1049</v>
      </c>
      <c r="F38" s="136">
        <v>3650</v>
      </c>
      <c r="G38" s="312"/>
      <c r="H38" s="290">
        <v>2400</v>
      </c>
      <c r="I38" s="567" t="s">
        <v>1572</v>
      </c>
      <c r="J38" s="568" t="s">
        <v>1572</v>
      </c>
    </row>
    <row r="39" spans="1:10" ht="21" customHeight="1">
      <c r="A39" s="294"/>
      <c r="B39" s="295"/>
      <c r="C39" s="295"/>
      <c r="D39" s="184" t="s">
        <v>253</v>
      </c>
      <c r="E39" s="201" t="s">
        <v>855</v>
      </c>
      <c r="F39" s="136">
        <v>3050</v>
      </c>
      <c r="G39" s="312"/>
      <c r="H39" s="290">
        <v>1600</v>
      </c>
      <c r="I39" s="567" t="s">
        <v>1572</v>
      </c>
      <c r="J39" s="568" t="s">
        <v>1572</v>
      </c>
    </row>
    <row r="40" spans="1:10" ht="21" customHeight="1">
      <c r="A40" s="294"/>
      <c r="B40" s="295"/>
      <c r="C40" s="295"/>
      <c r="D40" s="184" t="s">
        <v>254</v>
      </c>
      <c r="E40" s="201" t="s">
        <v>1461</v>
      </c>
      <c r="F40" s="136">
        <v>3850</v>
      </c>
      <c r="G40" s="312"/>
      <c r="H40" s="290">
        <v>2300</v>
      </c>
      <c r="I40" s="567" t="s">
        <v>1572</v>
      </c>
      <c r="J40" s="568" t="s">
        <v>1572</v>
      </c>
    </row>
    <row r="41" spans="1:10" ht="21" customHeight="1">
      <c r="A41" s="294"/>
      <c r="B41" s="295"/>
      <c r="C41" s="295"/>
      <c r="D41" s="184"/>
      <c r="E41" s="201"/>
      <c r="F41" s="136"/>
      <c r="G41" s="312"/>
      <c r="H41" s="290"/>
      <c r="I41" s="567"/>
      <c r="J41" s="568"/>
    </row>
    <row r="42" spans="1:10" ht="21" customHeight="1">
      <c r="A42" s="294"/>
      <c r="B42" s="295"/>
      <c r="C42" s="295"/>
      <c r="D42" s="184"/>
      <c r="E42" s="201"/>
      <c r="F42" s="136"/>
      <c r="G42" s="312"/>
      <c r="H42" s="290"/>
      <c r="I42" s="567"/>
      <c r="J42" s="568"/>
    </row>
    <row r="43" spans="1:10" ht="21" customHeight="1">
      <c r="A43" s="294"/>
      <c r="B43" s="295"/>
      <c r="C43" s="295"/>
      <c r="D43" s="184"/>
      <c r="E43" s="3"/>
      <c r="F43" s="4"/>
      <c r="G43" s="119"/>
      <c r="H43" s="290"/>
      <c r="I43" s="569"/>
      <c r="J43" s="570"/>
    </row>
    <row r="44" spans="1:10" ht="21" customHeight="1">
      <c r="A44" s="294"/>
      <c r="B44" s="295"/>
      <c r="C44" s="295"/>
      <c r="D44" s="184"/>
      <c r="E44" s="3"/>
      <c r="F44" s="4"/>
      <c r="G44" s="119"/>
      <c r="H44" s="290"/>
      <c r="I44" s="569"/>
      <c r="J44" s="570"/>
    </row>
    <row r="45" spans="1:10" ht="21" customHeight="1">
      <c r="A45" s="294"/>
      <c r="B45" s="295"/>
      <c r="C45" s="295"/>
      <c r="D45" s="187"/>
      <c r="E45" s="3"/>
      <c r="F45" s="4"/>
      <c r="G45" s="119"/>
      <c r="H45" s="290"/>
      <c r="I45" s="569"/>
      <c r="J45" s="570"/>
    </row>
    <row r="46" spans="1:10" ht="21" customHeight="1">
      <c r="A46" s="296"/>
      <c r="B46" s="297"/>
      <c r="C46" s="297"/>
      <c r="D46" s="188"/>
      <c r="E46" s="5"/>
      <c r="F46" s="6"/>
      <c r="G46" s="120"/>
      <c r="H46" s="291"/>
      <c r="I46" s="569"/>
      <c r="J46" s="570"/>
    </row>
    <row r="47" spans="1:10" ht="21" customHeight="1">
      <c r="A47" s="296"/>
      <c r="B47" s="297"/>
      <c r="C47" s="297"/>
      <c r="D47" s="188"/>
      <c r="E47" s="5"/>
      <c r="F47" s="6"/>
      <c r="G47" s="120"/>
      <c r="H47" s="291"/>
      <c r="I47" s="571"/>
      <c r="J47" s="572"/>
    </row>
    <row r="48" spans="1:10" s="15" customFormat="1" ht="21" customHeight="1">
      <c r="A48" s="17"/>
      <c r="B48" s="75"/>
      <c r="C48" s="75"/>
      <c r="D48" s="185"/>
      <c r="E48" s="8" t="str">
        <f>CONCATENATE(FIXED(COUNTA(E29:E47),0,0),"　店")</f>
        <v>12　店</v>
      </c>
      <c r="F48" s="11">
        <f>SUM(F29:F47)</f>
        <v>43050</v>
      </c>
      <c r="G48" s="11">
        <f>SUM(G29:G47)</f>
        <v>0</v>
      </c>
      <c r="H48" s="260">
        <f>SUM(H29:H47)</f>
        <v>24550</v>
      </c>
      <c r="I48" s="549"/>
      <c r="J48" s="550"/>
    </row>
    <row r="49" spans="1:10" s="15" customFormat="1" ht="21" customHeight="1">
      <c r="A49" s="475" t="s">
        <v>1576</v>
      </c>
      <c r="B49" s="1"/>
      <c r="C49" s="1"/>
      <c r="D49" s="203"/>
      <c r="E49" s="2"/>
      <c r="F49" s="2"/>
      <c r="G49" s="2"/>
      <c r="H49" s="14"/>
      <c r="J49" s="548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26 H28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M40" sqref="M40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69" t="s">
        <v>0</v>
      </c>
      <c r="B1" s="670"/>
      <c r="C1" s="671"/>
      <c r="D1" s="546" t="s">
        <v>118</v>
      </c>
      <c r="E1" s="661"/>
      <c r="F1" s="662"/>
      <c r="G1" s="547" t="s">
        <v>822</v>
      </c>
      <c r="H1" s="471"/>
    </row>
    <row r="2" spans="1:8" ht="39.75" customHeight="1">
      <c r="A2" s="672"/>
      <c r="B2" s="673"/>
      <c r="C2" s="674"/>
      <c r="D2" s="546" t="s">
        <v>119</v>
      </c>
      <c r="E2" s="663"/>
      <c r="F2" s="662"/>
      <c r="G2" s="547" t="s">
        <v>16</v>
      </c>
      <c r="H2" s="474">
        <f>SUM(A27,A6)</f>
        <v>0</v>
      </c>
    </row>
    <row r="3" spans="5:8" ht="24.75" customHeight="1">
      <c r="E3" s="664"/>
      <c r="F3" s="664"/>
      <c r="G3" s="667"/>
      <c r="H3" s="676"/>
    </row>
    <row r="4" spans="1:10" s="15" customFormat="1" ht="21" customHeight="1">
      <c r="A4" s="665" t="s">
        <v>122</v>
      </c>
      <c r="B4" s="626"/>
      <c r="C4" s="666"/>
      <c r="D4" s="675" t="s">
        <v>117</v>
      </c>
      <c r="E4" s="623"/>
      <c r="F4" s="280" t="s">
        <v>120</v>
      </c>
      <c r="G4" s="473" t="s">
        <v>1395</v>
      </c>
      <c r="H4" s="281" t="s">
        <v>121</v>
      </c>
      <c r="I4" s="553" t="s">
        <v>1570</v>
      </c>
      <c r="J4" s="554" t="s">
        <v>1571</v>
      </c>
    </row>
    <row r="5" spans="1:10" ht="21" customHeight="1">
      <c r="A5" s="533" t="s">
        <v>26</v>
      </c>
      <c r="B5" s="534"/>
      <c r="C5" s="534"/>
      <c r="D5" s="183" t="s">
        <v>269</v>
      </c>
      <c r="E5" s="70" t="s">
        <v>856</v>
      </c>
      <c r="F5" s="137">
        <v>3000</v>
      </c>
      <c r="G5" s="313"/>
      <c r="H5" s="298">
        <v>1750</v>
      </c>
      <c r="I5" s="573" t="s">
        <v>1572</v>
      </c>
      <c r="J5" s="574" t="s">
        <v>1572</v>
      </c>
    </row>
    <row r="6" spans="1:10" ht="21" customHeight="1">
      <c r="A6" s="537">
        <f>SUM(G24)</f>
        <v>0</v>
      </c>
      <c r="B6" s="99" t="s">
        <v>108</v>
      </c>
      <c r="C6" s="99">
        <f>SUM(F24)</f>
        <v>37850</v>
      </c>
      <c r="D6" s="184" t="s">
        <v>270</v>
      </c>
      <c r="E6" s="71" t="s">
        <v>857</v>
      </c>
      <c r="F6" s="138">
        <v>2300</v>
      </c>
      <c r="G6" s="314"/>
      <c r="H6" s="290">
        <v>1350</v>
      </c>
      <c r="I6" s="567" t="s">
        <v>1572</v>
      </c>
      <c r="J6" s="568" t="s">
        <v>1572</v>
      </c>
    </row>
    <row r="7" spans="1:10" ht="21" customHeight="1">
      <c r="A7" s="294"/>
      <c r="B7" s="295"/>
      <c r="C7" s="295"/>
      <c r="D7" s="184" t="s">
        <v>271</v>
      </c>
      <c r="E7" s="71" t="s">
        <v>858</v>
      </c>
      <c r="F7" s="138">
        <v>5600</v>
      </c>
      <c r="G7" s="314"/>
      <c r="H7" s="290">
        <v>2900</v>
      </c>
      <c r="I7" s="567" t="s">
        <v>1572</v>
      </c>
      <c r="J7" s="568" t="s">
        <v>1572</v>
      </c>
    </row>
    <row r="8" spans="1:10" ht="21" customHeight="1">
      <c r="A8" s="294"/>
      <c r="B8" s="295"/>
      <c r="C8" s="295"/>
      <c r="D8" s="184" t="s">
        <v>272</v>
      </c>
      <c r="E8" s="71" t="s">
        <v>859</v>
      </c>
      <c r="F8" s="138">
        <v>2350</v>
      </c>
      <c r="G8" s="314"/>
      <c r="H8" s="290">
        <v>1400</v>
      </c>
      <c r="I8" s="567" t="s">
        <v>1572</v>
      </c>
      <c r="J8" s="568" t="s">
        <v>1572</v>
      </c>
    </row>
    <row r="9" spans="1:10" ht="21" customHeight="1">
      <c r="A9" s="294"/>
      <c r="B9" s="295"/>
      <c r="C9" s="295"/>
      <c r="D9" s="184" t="s">
        <v>273</v>
      </c>
      <c r="E9" s="71" t="s">
        <v>860</v>
      </c>
      <c r="F9" s="138">
        <v>3000</v>
      </c>
      <c r="G9" s="314"/>
      <c r="H9" s="290">
        <v>1900</v>
      </c>
      <c r="I9" s="567" t="s">
        <v>1572</v>
      </c>
      <c r="J9" s="568" t="s">
        <v>1572</v>
      </c>
    </row>
    <row r="10" spans="1:10" ht="21" customHeight="1">
      <c r="A10" s="294"/>
      <c r="B10" s="295"/>
      <c r="C10" s="295"/>
      <c r="D10" s="184" t="s">
        <v>274</v>
      </c>
      <c r="E10" s="71" t="s">
        <v>1418</v>
      </c>
      <c r="F10" s="138">
        <v>2050</v>
      </c>
      <c r="G10" s="314"/>
      <c r="H10" s="290">
        <v>1250</v>
      </c>
      <c r="I10" s="567" t="s">
        <v>1572</v>
      </c>
      <c r="J10" s="568" t="s">
        <v>1572</v>
      </c>
    </row>
    <row r="11" spans="1:10" ht="21" customHeight="1">
      <c r="A11" s="294"/>
      <c r="B11" s="295"/>
      <c r="C11" s="295"/>
      <c r="D11" s="184" t="s">
        <v>275</v>
      </c>
      <c r="E11" s="71" t="s">
        <v>861</v>
      </c>
      <c r="F11" s="138">
        <v>3100</v>
      </c>
      <c r="G11" s="314"/>
      <c r="H11" s="290">
        <v>2100</v>
      </c>
      <c r="I11" s="567" t="s">
        <v>1572</v>
      </c>
      <c r="J11" s="568" t="s">
        <v>1572</v>
      </c>
    </row>
    <row r="12" spans="1:10" ht="21" customHeight="1">
      <c r="A12" s="294"/>
      <c r="B12" s="295"/>
      <c r="C12" s="295"/>
      <c r="D12" s="184" t="s">
        <v>276</v>
      </c>
      <c r="E12" s="71" t="s">
        <v>1020</v>
      </c>
      <c r="F12" s="138">
        <v>2550</v>
      </c>
      <c r="G12" s="314"/>
      <c r="H12" s="290">
        <v>1550</v>
      </c>
      <c r="I12" s="567" t="s">
        <v>1572</v>
      </c>
      <c r="J12" s="568" t="s">
        <v>1572</v>
      </c>
    </row>
    <row r="13" spans="1:10" ht="21" customHeight="1">
      <c r="A13" s="294"/>
      <c r="B13" s="295"/>
      <c r="C13" s="295"/>
      <c r="D13" s="184" t="s">
        <v>277</v>
      </c>
      <c r="E13" s="71" t="s">
        <v>862</v>
      </c>
      <c r="F13" s="138">
        <v>3600</v>
      </c>
      <c r="G13" s="314"/>
      <c r="H13" s="290">
        <v>2250</v>
      </c>
      <c r="I13" s="567" t="s">
        <v>1572</v>
      </c>
      <c r="J13" s="568" t="s">
        <v>1572</v>
      </c>
    </row>
    <row r="14" spans="1:10" ht="21" customHeight="1">
      <c r="A14" s="294"/>
      <c r="B14" s="295"/>
      <c r="C14" s="295"/>
      <c r="D14" s="184" t="s">
        <v>278</v>
      </c>
      <c r="E14" s="71" t="s">
        <v>863</v>
      </c>
      <c r="F14" s="138">
        <v>2800</v>
      </c>
      <c r="G14" s="314"/>
      <c r="H14" s="290">
        <v>1600</v>
      </c>
      <c r="I14" s="567" t="s">
        <v>1572</v>
      </c>
      <c r="J14" s="568" t="s">
        <v>1572</v>
      </c>
    </row>
    <row r="15" spans="1:10" ht="21" customHeight="1">
      <c r="A15" s="294"/>
      <c r="B15" s="295"/>
      <c r="C15" s="295"/>
      <c r="D15" s="184" t="s">
        <v>279</v>
      </c>
      <c r="E15" s="71" t="s">
        <v>864</v>
      </c>
      <c r="F15" s="138">
        <v>3100</v>
      </c>
      <c r="G15" s="314"/>
      <c r="H15" s="290">
        <v>1850</v>
      </c>
      <c r="I15" s="567" t="s">
        <v>1572</v>
      </c>
      <c r="J15" s="568" t="s">
        <v>1572</v>
      </c>
    </row>
    <row r="16" spans="1:10" ht="21" customHeight="1">
      <c r="A16" s="294"/>
      <c r="B16" s="295"/>
      <c r="C16" s="295"/>
      <c r="D16" s="184" t="s">
        <v>280</v>
      </c>
      <c r="E16" s="71" t="s">
        <v>865</v>
      </c>
      <c r="F16" s="138">
        <v>2400</v>
      </c>
      <c r="G16" s="314"/>
      <c r="H16" s="290">
        <v>1250</v>
      </c>
      <c r="I16" s="567" t="s">
        <v>1572</v>
      </c>
      <c r="J16" s="568" t="s">
        <v>1572</v>
      </c>
    </row>
    <row r="17" spans="1:10" ht="21" customHeight="1">
      <c r="A17" s="294"/>
      <c r="B17" s="295"/>
      <c r="C17" s="295"/>
      <c r="D17" s="184" t="s">
        <v>281</v>
      </c>
      <c r="E17" s="72" t="s">
        <v>866</v>
      </c>
      <c r="F17" s="138">
        <v>2000</v>
      </c>
      <c r="G17" s="314"/>
      <c r="H17" s="290">
        <v>1150</v>
      </c>
      <c r="I17" s="567" t="s">
        <v>1572</v>
      </c>
      <c r="J17" s="568" t="s">
        <v>1572</v>
      </c>
    </row>
    <row r="18" spans="1:10" ht="21" customHeight="1">
      <c r="A18" s="294"/>
      <c r="B18" s="295"/>
      <c r="C18" s="295"/>
      <c r="D18" s="184"/>
      <c r="E18" s="72"/>
      <c r="F18" s="138"/>
      <c r="G18" s="314"/>
      <c r="H18" s="290"/>
      <c r="I18" s="569"/>
      <c r="J18" s="570"/>
    </row>
    <row r="19" spans="1:10" ht="21" customHeight="1">
      <c r="A19" s="294"/>
      <c r="B19" s="295"/>
      <c r="C19" s="295"/>
      <c r="D19" s="184"/>
      <c r="E19" s="72"/>
      <c r="F19" s="138"/>
      <c r="G19" s="314"/>
      <c r="H19" s="290"/>
      <c r="I19" s="569"/>
      <c r="J19" s="570"/>
    </row>
    <row r="20" spans="1:10" ht="21" customHeight="1">
      <c r="A20" s="294"/>
      <c r="B20" s="295"/>
      <c r="C20" s="295"/>
      <c r="D20" s="184"/>
      <c r="E20" s="72"/>
      <c r="F20" s="138"/>
      <c r="G20" s="314"/>
      <c r="H20" s="290"/>
      <c r="I20" s="569"/>
      <c r="J20" s="570"/>
    </row>
    <row r="21" spans="1:10" ht="21" customHeight="1">
      <c r="A21" s="294"/>
      <c r="B21" s="295"/>
      <c r="C21" s="295"/>
      <c r="D21" s="184"/>
      <c r="E21" s="72"/>
      <c r="F21" s="138"/>
      <c r="G21" s="314"/>
      <c r="H21" s="290"/>
      <c r="I21" s="569"/>
      <c r="J21" s="570"/>
    </row>
    <row r="22" spans="1:10" ht="21" customHeight="1">
      <c r="A22" s="294"/>
      <c r="B22" s="295"/>
      <c r="C22" s="295"/>
      <c r="D22" s="195"/>
      <c r="E22" s="3"/>
      <c r="F22" s="4"/>
      <c r="G22" s="119"/>
      <c r="H22" s="290"/>
      <c r="I22" s="569"/>
      <c r="J22" s="570"/>
    </row>
    <row r="23" spans="1:10" ht="21" customHeight="1">
      <c r="A23" s="294"/>
      <c r="B23" s="295"/>
      <c r="C23" s="295"/>
      <c r="D23" s="187"/>
      <c r="E23" s="3"/>
      <c r="F23" s="4"/>
      <c r="G23" s="119"/>
      <c r="H23" s="290"/>
      <c r="I23" s="571"/>
      <c r="J23" s="572"/>
    </row>
    <row r="24" spans="1:10" s="15" customFormat="1" ht="21" customHeight="1">
      <c r="A24" s="527"/>
      <c r="B24" s="528"/>
      <c r="C24" s="528"/>
      <c r="D24" s="185"/>
      <c r="E24" s="8" t="str">
        <f>CONCATENATE(FIXED(COUNTA(E5:E23),0,0),"　店")</f>
        <v>13　店</v>
      </c>
      <c r="F24" s="10">
        <f>SUM(F5:F23)</f>
        <v>37850</v>
      </c>
      <c r="G24" s="10">
        <f>SUM(G5:G23)</f>
        <v>0</v>
      </c>
      <c r="H24" s="9">
        <f>SUM(H5:H23)</f>
        <v>22300</v>
      </c>
      <c r="I24" s="549"/>
      <c r="J24" s="550"/>
    </row>
    <row r="25" spans="1:10" s="15" customFormat="1" ht="21" customHeight="1">
      <c r="A25" s="296"/>
      <c r="B25" s="297"/>
      <c r="C25" s="297"/>
      <c r="D25" s="188"/>
      <c r="E25" s="5"/>
      <c r="F25" s="6"/>
      <c r="G25" s="6"/>
      <c r="H25" s="291"/>
      <c r="I25" s="549"/>
      <c r="J25" s="550"/>
    </row>
    <row r="26" spans="1:10" ht="21" customHeight="1">
      <c r="A26" s="533" t="s">
        <v>27</v>
      </c>
      <c r="B26" s="534"/>
      <c r="C26" s="534"/>
      <c r="D26" s="183" t="s">
        <v>255</v>
      </c>
      <c r="E26" s="70" t="s">
        <v>1021</v>
      </c>
      <c r="F26" s="137">
        <v>4600</v>
      </c>
      <c r="G26" s="313"/>
      <c r="H26" s="298">
        <v>3000</v>
      </c>
      <c r="I26" s="573" t="s">
        <v>1572</v>
      </c>
      <c r="J26" s="574" t="s">
        <v>1572</v>
      </c>
    </row>
    <row r="27" spans="1:10" ht="21" customHeight="1">
      <c r="A27" s="537">
        <f>SUM(G48)</f>
        <v>0</v>
      </c>
      <c r="B27" s="99" t="s">
        <v>109</v>
      </c>
      <c r="C27" s="99">
        <f>SUM(F48)</f>
        <v>61000</v>
      </c>
      <c r="D27" s="184" t="s">
        <v>256</v>
      </c>
      <c r="E27" s="199" t="s">
        <v>1022</v>
      </c>
      <c r="F27" s="139">
        <v>3300</v>
      </c>
      <c r="G27" s="315"/>
      <c r="H27" s="290">
        <v>1900</v>
      </c>
      <c r="I27" s="567" t="s">
        <v>1572</v>
      </c>
      <c r="J27" s="568" t="s">
        <v>1572</v>
      </c>
    </row>
    <row r="28" spans="1:10" ht="21" customHeight="1">
      <c r="A28" s="537"/>
      <c r="B28" s="99"/>
      <c r="C28" s="99"/>
      <c r="D28" s="184" t="s">
        <v>257</v>
      </c>
      <c r="E28" s="71" t="s">
        <v>1023</v>
      </c>
      <c r="F28" s="138">
        <v>9950</v>
      </c>
      <c r="G28" s="314"/>
      <c r="H28" s="290">
        <v>5500</v>
      </c>
      <c r="I28" s="567" t="s">
        <v>1572</v>
      </c>
      <c r="J28" s="568" t="s">
        <v>1572</v>
      </c>
    </row>
    <row r="29" spans="1:10" ht="21" customHeight="1">
      <c r="A29" s="537"/>
      <c r="B29" s="99"/>
      <c r="C29" s="99"/>
      <c r="D29" s="184" t="s">
        <v>258</v>
      </c>
      <c r="E29" s="71" t="s">
        <v>1024</v>
      </c>
      <c r="F29" s="138">
        <v>8900</v>
      </c>
      <c r="G29" s="314"/>
      <c r="H29" s="290">
        <v>5300</v>
      </c>
      <c r="I29" s="567" t="s">
        <v>1572</v>
      </c>
      <c r="J29" s="568" t="s">
        <v>1572</v>
      </c>
    </row>
    <row r="30" spans="1:10" ht="21" customHeight="1">
      <c r="A30" s="294"/>
      <c r="B30" s="295"/>
      <c r="C30" s="295"/>
      <c r="D30" s="184" t="s">
        <v>259</v>
      </c>
      <c r="E30" s="71" t="s">
        <v>1025</v>
      </c>
      <c r="F30" s="138">
        <v>4800</v>
      </c>
      <c r="G30" s="314"/>
      <c r="H30" s="290">
        <v>2800</v>
      </c>
      <c r="I30" s="567" t="s">
        <v>1572</v>
      </c>
      <c r="J30" s="568" t="s">
        <v>1572</v>
      </c>
    </row>
    <row r="31" spans="1:10" ht="21" customHeight="1">
      <c r="A31" s="294"/>
      <c r="B31" s="295"/>
      <c r="C31" s="295"/>
      <c r="D31" s="184" t="s">
        <v>260</v>
      </c>
      <c r="E31" s="71" t="s">
        <v>1026</v>
      </c>
      <c r="F31" s="138">
        <v>2300</v>
      </c>
      <c r="G31" s="314"/>
      <c r="H31" s="290">
        <v>1100</v>
      </c>
      <c r="I31" s="567" t="s">
        <v>1572</v>
      </c>
      <c r="J31" s="568" t="s">
        <v>1572</v>
      </c>
    </row>
    <row r="32" spans="1:10" ht="21" customHeight="1">
      <c r="A32" s="294"/>
      <c r="B32" s="295"/>
      <c r="C32" s="295"/>
      <c r="D32" s="184" t="s">
        <v>261</v>
      </c>
      <c r="E32" s="71" t="s">
        <v>1027</v>
      </c>
      <c r="F32" s="138">
        <v>4650</v>
      </c>
      <c r="G32" s="314"/>
      <c r="H32" s="290">
        <v>2700</v>
      </c>
      <c r="I32" s="567" t="s">
        <v>1572</v>
      </c>
      <c r="J32" s="568" t="s">
        <v>1572</v>
      </c>
    </row>
    <row r="33" spans="1:10" ht="21" customHeight="1">
      <c r="A33" s="294"/>
      <c r="B33" s="295"/>
      <c r="C33" s="295"/>
      <c r="D33" s="184" t="s">
        <v>262</v>
      </c>
      <c r="E33" s="71" t="s">
        <v>1028</v>
      </c>
      <c r="F33" s="138">
        <v>2350</v>
      </c>
      <c r="G33" s="314"/>
      <c r="H33" s="290">
        <v>1450</v>
      </c>
      <c r="I33" s="567" t="s">
        <v>1572</v>
      </c>
      <c r="J33" s="568" t="s">
        <v>1572</v>
      </c>
    </row>
    <row r="34" spans="1:10" ht="21" customHeight="1">
      <c r="A34" s="294"/>
      <c r="B34" s="295"/>
      <c r="C34" s="295"/>
      <c r="D34" s="184" t="s">
        <v>263</v>
      </c>
      <c r="E34" s="71" t="s">
        <v>867</v>
      </c>
      <c r="F34" s="138">
        <v>3000</v>
      </c>
      <c r="G34" s="314"/>
      <c r="H34" s="290">
        <v>1900</v>
      </c>
      <c r="I34" s="567" t="s">
        <v>1572</v>
      </c>
      <c r="J34" s="568" t="s">
        <v>1572</v>
      </c>
    </row>
    <row r="35" spans="1:10" ht="21" customHeight="1">
      <c r="A35" s="294"/>
      <c r="B35" s="295"/>
      <c r="C35" s="295"/>
      <c r="D35" s="184" t="s">
        <v>264</v>
      </c>
      <c r="E35" s="71" t="s">
        <v>1029</v>
      </c>
      <c r="F35" s="138">
        <v>3000</v>
      </c>
      <c r="G35" s="314"/>
      <c r="H35" s="290">
        <v>2000</v>
      </c>
      <c r="I35" s="567" t="s">
        <v>1572</v>
      </c>
      <c r="J35" s="568" t="s">
        <v>1572</v>
      </c>
    </row>
    <row r="36" spans="1:10" ht="21" customHeight="1">
      <c r="A36" s="294"/>
      <c r="B36" s="295"/>
      <c r="C36" s="295"/>
      <c r="D36" s="184" t="s">
        <v>265</v>
      </c>
      <c r="E36" s="71" t="s">
        <v>1030</v>
      </c>
      <c r="F36" s="138">
        <v>4550</v>
      </c>
      <c r="G36" s="314"/>
      <c r="H36" s="290">
        <v>2550</v>
      </c>
      <c r="I36" s="567" t="s">
        <v>1572</v>
      </c>
      <c r="J36" s="568" t="s">
        <v>1572</v>
      </c>
    </row>
    <row r="37" spans="1:10" ht="21" customHeight="1">
      <c r="A37" s="294"/>
      <c r="B37" s="295"/>
      <c r="C37" s="295"/>
      <c r="D37" s="184" t="s">
        <v>266</v>
      </c>
      <c r="E37" s="71" t="s">
        <v>1031</v>
      </c>
      <c r="F37" s="138">
        <v>1500</v>
      </c>
      <c r="G37" s="314"/>
      <c r="H37" s="290">
        <v>850</v>
      </c>
      <c r="I37" s="567" t="s">
        <v>1572</v>
      </c>
      <c r="J37" s="568" t="s">
        <v>1572</v>
      </c>
    </row>
    <row r="38" spans="1:10" ht="21" customHeight="1">
      <c r="A38" s="294"/>
      <c r="B38" s="295"/>
      <c r="C38" s="295"/>
      <c r="D38" s="184" t="s">
        <v>267</v>
      </c>
      <c r="E38" s="71" t="s">
        <v>868</v>
      </c>
      <c r="F38" s="138">
        <v>2850</v>
      </c>
      <c r="G38" s="314"/>
      <c r="H38" s="290">
        <v>1550</v>
      </c>
      <c r="I38" s="567" t="s">
        <v>1572</v>
      </c>
      <c r="J38" s="568" t="s">
        <v>1572</v>
      </c>
    </row>
    <row r="39" spans="1:10" ht="21" customHeight="1">
      <c r="A39" s="294"/>
      <c r="B39" s="295"/>
      <c r="C39" s="295"/>
      <c r="D39" s="184" t="s">
        <v>268</v>
      </c>
      <c r="E39" s="71" t="s">
        <v>1032</v>
      </c>
      <c r="F39" s="138">
        <v>2300</v>
      </c>
      <c r="G39" s="314"/>
      <c r="H39" s="290">
        <v>1400</v>
      </c>
      <c r="I39" s="567" t="s">
        <v>1572</v>
      </c>
      <c r="J39" s="568" t="s">
        <v>1572</v>
      </c>
    </row>
    <row r="40" spans="1:10" ht="21" customHeight="1">
      <c r="A40" s="294"/>
      <c r="B40" s="295"/>
      <c r="C40" s="295"/>
      <c r="D40" s="184" t="s">
        <v>1403</v>
      </c>
      <c r="E40" s="71" t="s">
        <v>1033</v>
      </c>
      <c r="F40" s="138">
        <v>2950</v>
      </c>
      <c r="G40" s="314"/>
      <c r="H40" s="290">
        <v>1750</v>
      </c>
      <c r="I40" s="567" t="s">
        <v>1572</v>
      </c>
      <c r="J40" s="568" t="s">
        <v>1572</v>
      </c>
    </row>
    <row r="41" spans="1:10" ht="21" customHeight="1">
      <c r="A41" s="294"/>
      <c r="B41" s="295"/>
      <c r="C41" s="295"/>
      <c r="D41" s="184"/>
      <c r="E41" s="71"/>
      <c r="F41" s="138"/>
      <c r="G41" s="314"/>
      <c r="H41" s="290"/>
      <c r="I41" s="569"/>
      <c r="J41" s="570"/>
    </row>
    <row r="42" spans="1:10" ht="21" customHeight="1">
      <c r="A42" s="294"/>
      <c r="B42" s="295"/>
      <c r="C42" s="295"/>
      <c r="D42" s="184"/>
      <c r="E42" s="71"/>
      <c r="F42" s="4"/>
      <c r="G42" s="119"/>
      <c r="H42" s="290"/>
      <c r="I42" s="569"/>
      <c r="J42" s="570"/>
    </row>
    <row r="43" spans="1:10" ht="21" customHeight="1">
      <c r="A43" s="294"/>
      <c r="B43" s="295"/>
      <c r="C43" s="295"/>
      <c r="D43" s="187"/>
      <c r="E43" s="3"/>
      <c r="F43" s="4"/>
      <c r="G43" s="119"/>
      <c r="H43" s="290"/>
      <c r="I43" s="569"/>
      <c r="J43" s="570"/>
    </row>
    <row r="44" spans="1:10" ht="21" customHeight="1">
      <c r="A44" s="294"/>
      <c r="B44" s="295"/>
      <c r="C44" s="295"/>
      <c r="D44" s="187"/>
      <c r="E44" s="3"/>
      <c r="F44" s="4"/>
      <c r="G44" s="119"/>
      <c r="H44" s="290"/>
      <c r="I44" s="569"/>
      <c r="J44" s="570"/>
    </row>
    <row r="45" spans="1:10" ht="21" customHeight="1">
      <c r="A45" s="294"/>
      <c r="B45" s="295"/>
      <c r="C45" s="295"/>
      <c r="D45" s="187"/>
      <c r="E45" s="3"/>
      <c r="F45" s="4"/>
      <c r="G45" s="119"/>
      <c r="H45" s="290"/>
      <c r="I45" s="569"/>
      <c r="J45" s="570"/>
    </row>
    <row r="46" spans="1:10" ht="21" customHeight="1">
      <c r="A46" s="296"/>
      <c r="B46" s="297"/>
      <c r="C46" s="297"/>
      <c r="D46" s="188"/>
      <c r="E46" s="5"/>
      <c r="F46" s="6"/>
      <c r="G46" s="120"/>
      <c r="H46" s="291"/>
      <c r="I46" s="569"/>
      <c r="J46" s="570"/>
    </row>
    <row r="47" spans="1:10" ht="21" customHeight="1">
      <c r="A47" s="296"/>
      <c r="B47" s="297"/>
      <c r="C47" s="297"/>
      <c r="D47" s="188"/>
      <c r="E47" s="5"/>
      <c r="F47" s="6"/>
      <c r="G47" s="120"/>
      <c r="H47" s="291"/>
      <c r="I47" s="571"/>
      <c r="J47" s="572"/>
    </row>
    <row r="48" spans="1:10" s="15" customFormat="1" ht="21" customHeight="1">
      <c r="A48" s="17"/>
      <c r="B48" s="75"/>
      <c r="C48" s="75"/>
      <c r="D48" s="185"/>
      <c r="E48" s="8" t="str">
        <f>CONCATENATE(FIXED(COUNTA(E26:E47),0,0),"　店")</f>
        <v>15　店</v>
      </c>
      <c r="F48" s="11">
        <f>SUM(F26:F47)</f>
        <v>61000</v>
      </c>
      <c r="G48" s="11">
        <f>SUM(G26:G47)</f>
        <v>0</v>
      </c>
      <c r="H48" s="260">
        <f>SUM(H26:H47)</f>
        <v>35750</v>
      </c>
      <c r="I48" s="549"/>
      <c r="J48" s="550"/>
    </row>
    <row r="49" spans="1:10" s="15" customFormat="1" ht="21" customHeight="1">
      <c r="A49" s="475" t="s">
        <v>1576</v>
      </c>
      <c r="B49" s="1"/>
      <c r="C49" s="1"/>
      <c r="D49" s="203"/>
      <c r="E49" s="2"/>
      <c r="F49" s="2"/>
      <c r="G49" s="2"/>
      <c r="H49" s="14"/>
      <c r="J49" s="548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23 H25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 H26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6:G47 G5:G23">
      <formula1>F26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2018-03-09T09:27:41Z</cp:lastPrinted>
  <dcterms:created xsi:type="dcterms:W3CDTF">2001-09-20T06:42:30Z</dcterms:created>
  <dcterms:modified xsi:type="dcterms:W3CDTF">2018-06-12T00:06:54Z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