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46" windowWidth="12390" windowHeight="4710" tabRatio="894" activeTab="1"/>
  </bookViews>
  <sheets>
    <sheet name="取扱事項" sheetId="1" r:id="rId1"/>
    <sheet name="表紙（名古屋市）" sheetId="2" r:id="rId2"/>
    <sheet name="中区・東区" sheetId="3" r:id="rId3"/>
    <sheet name="中村区" sheetId="4" r:id="rId4"/>
    <sheet name="西区" sheetId="5" r:id="rId5"/>
    <sheet name="北区" sheetId="6" r:id="rId6"/>
    <sheet name="千種区・名東区" sheetId="7" r:id="rId7"/>
    <sheet name="守山区・昭和区" sheetId="8" r:id="rId8"/>
    <sheet name="瑞穂区・天白区" sheetId="9" r:id="rId9"/>
    <sheet name="南区" sheetId="10" r:id="rId10"/>
    <sheet name="緑区" sheetId="11" r:id="rId11"/>
    <sheet name="熱田区・港区" sheetId="12" r:id="rId12"/>
    <sheet name="中川区" sheetId="13" r:id="rId13"/>
  </sheets>
  <definedNames>
    <definedName name="_xlnm.Print_Area" localSheetId="7">'守山区・昭和区'!$A$1:$J$49</definedName>
    <definedName name="_xlnm.Print_Area" localSheetId="8">'瑞穂区・天白区'!$A$1:$J$49</definedName>
    <definedName name="_xlnm.Print_Area" localSheetId="4">'西区'!$A$1:$J$49</definedName>
    <definedName name="_xlnm.Print_Area" localSheetId="6">'千種区・名東区'!$A$1:$J$49</definedName>
    <definedName name="_xlnm.Print_Area" localSheetId="2">'中区・東区'!$A$1:$J$49</definedName>
    <definedName name="_xlnm.Print_Area" localSheetId="12">'中川区'!$A$1:$J$49</definedName>
    <definedName name="_xlnm.Print_Area" localSheetId="3">'中村区'!$A$1:$J$49</definedName>
    <definedName name="_xlnm.Print_Area" localSheetId="9">'南区'!$A$1:$J$49</definedName>
    <definedName name="_xlnm.Print_Area" localSheetId="11">'熱田区・港区'!$A$1:$J$49</definedName>
    <definedName name="_xlnm.Print_Area" localSheetId="5">'北区'!$A$1:$J$49</definedName>
    <definedName name="_xlnm.Print_Area" localSheetId="10">'緑区'!$A$1:$J$49</definedName>
  </definedNames>
  <calcPr fullCalcOnLoad="1"/>
</workbook>
</file>

<file path=xl/sharedStrings.xml><?xml version="1.0" encoding="utf-8"?>
<sst xmlns="http://schemas.openxmlformats.org/spreadsheetml/2006/main" count="1264" uniqueCount="597">
  <si>
    <t>折込日</t>
  </si>
  <si>
    <t>地　　区</t>
  </si>
  <si>
    <t>中区</t>
  </si>
  <si>
    <t>東区</t>
  </si>
  <si>
    <t>中村区</t>
  </si>
  <si>
    <t>千種区</t>
  </si>
  <si>
    <t>名東区</t>
  </si>
  <si>
    <t>守山区</t>
  </si>
  <si>
    <t>昭和区</t>
  </si>
  <si>
    <t>天白区</t>
  </si>
  <si>
    <t>瑞穂区</t>
  </si>
  <si>
    <t>南区</t>
  </si>
  <si>
    <t>緑区</t>
  </si>
  <si>
    <t>熱田区</t>
  </si>
  <si>
    <t>港区</t>
  </si>
  <si>
    <t>中川区</t>
  </si>
  <si>
    <t>部数</t>
  </si>
  <si>
    <t>中区</t>
  </si>
  <si>
    <t>東区</t>
  </si>
  <si>
    <t>中村区</t>
  </si>
  <si>
    <t>西区</t>
  </si>
  <si>
    <t>北区</t>
  </si>
  <si>
    <t>千種区</t>
  </si>
  <si>
    <t>名東区</t>
  </si>
  <si>
    <t>昭和区</t>
  </si>
  <si>
    <t>守山区</t>
  </si>
  <si>
    <t>瑞穂区</t>
  </si>
  <si>
    <t>天白区</t>
  </si>
  <si>
    <t>南区</t>
  </si>
  <si>
    <t>緑区</t>
  </si>
  <si>
    <t>熱田区</t>
  </si>
  <si>
    <t>港区</t>
  </si>
  <si>
    <t>中川区</t>
  </si>
  <si>
    <t>合計</t>
  </si>
  <si>
    <t>名古屋市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</si>
  <si>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</si>
  <si>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</si>
  <si>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</si>
  <si>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</si>
  <si>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</si>
  <si>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</si>
  <si>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</si>
  <si>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</si>
  <si>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</si>
  <si>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</si>
  <si>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</si>
  <si>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</si>
  <si>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</si>
  <si>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</si>
  <si>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</si>
  <si>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</si>
  <si>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</si>
  <si>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全域配布部数</t>
  </si>
  <si>
    <t>朝刊折込部数</t>
  </si>
  <si>
    <t>地区</t>
  </si>
  <si>
    <t>230165Z13101</t>
  </si>
  <si>
    <t>230165Z13102</t>
  </si>
  <si>
    <t>230165Z13103</t>
  </si>
  <si>
    <t>230165Z13104</t>
  </si>
  <si>
    <t>230165Z13105</t>
  </si>
  <si>
    <t>230165Z13106</t>
  </si>
  <si>
    <t>230165Z13109</t>
  </si>
  <si>
    <t>230165Z13110</t>
  </si>
  <si>
    <t>230165Z13111</t>
  </si>
  <si>
    <t>230165Z13112</t>
  </si>
  <si>
    <t>230160Z12101</t>
  </si>
  <si>
    <t>230160Z12102</t>
  </si>
  <si>
    <t>230160Z12103</t>
  </si>
  <si>
    <t>230160Z12104</t>
  </si>
  <si>
    <t>230160Z12105</t>
  </si>
  <si>
    <t>230160Z12106</t>
  </si>
  <si>
    <t>230160Z12107</t>
  </si>
  <si>
    <t>230160Z12108</t>
  </si>
  <si>
    <t>230160Z12109</t>
  </si>
  <si>
    <t>230160Z12110</t>
  </si>
  <si>
    <t>230160Z12111</t>
  </si>
  <si>
    <t>230145Z09101</t>
  </si>
  <si>
    <t>230145Z09102</t>
  </si>
  <si>
    <t>230145Z09104</t>
  </si>
  <si>
    <t>230145Z09120</t>
  </si>
  <si>
    <t>230145Z09108</t>
  </si>
  <si>
    <t>230145Z09109</t>
  </si>
  <si>
    <t>230145Z09110</t>
  </si>
  <si>
    <t>230145Z09111</t>
  </si>
  <si>
    <t>230145Z09113</t>
  </si>
  <si>
    <t>230145Z09114</t>
  </si>
  <si>
    <t>230145Z09115</t>
  </si>
  <si>
    <t>230145Z09116</t>
  </si>
  <si>
    <t>230145Z09117</t>
  </si>
  <si>
    <t>230145Z09118</t>
  </si>
  <si>
    <t>230150Z10102</t>
  </si>
  <si>
    <t>230150Z10103</t>
  </si>
  <si>
    <t>230150Z10104</t>
  </si>
  <si>
    <t>230150Z10105</t>
  </si>
  <si>
    <t>230150Z10106</t>
  </si>
  <si>
    <t>230150Z10107</t>
  </si>
  <si>
    <t>230150Z10108</t>
  </si>
  <si>
    <t>230150Z10109</t>
  </si>
  <si>
    <t>230150Z10110</t>
  </si>
  <si>
    <t>230150Z10111</t>
  </si>
  <si>
    <t>230150Z10113</t>
  </si>
  <si>
    <t>230150Z10114</t>
  </si>
  <si>
    <t>230150Z10115</t>
  </si>
  <si>
    <t>230150Z10120</t>
  </si>
  <si>
    <t>230150Z10121</t>
  </si>
  <si>
    <t>230150Z10122</t>
  </si>
  <si>
    <t>230150Z10123</t>
  </si>
  <si>
    <t>230150Z10124</t>
  </si>
  <si>
    <t>230150Z10125</t>
  </si>
  <si>
    <t>230150Z10126</t>
  </si>
  <si>
    <t>230150Z10127</t>
  </si>
  <si>
    <t>230155Z11101</t>
  </si>
  <si>
    <t>230155Z11102</t>
  </si>
  <si>
    <t>230155Z11103</t>
  </si>
  <si>
    <t>230155Z11105</t>
  </si>
  <si>
    <t>230155Z11107</t>
  </si>
  <si>
    <t>230155Z11109</t>
  </si>
  <si>
    <t>230155Z11110</t>
  </si>
  <si>
    <t>230155Z11112</t>
  </si>
  <si>
    <t>230155Z11114</t>
  </si>
  <si>
    <t>230155Z11115</t>
  </si>
  <si>
    <t>230155Z11116</t>
  </si>
  <si>
    <t>230155Z11117</t>
  </si>
  <si>
    <t>230155Z11121</t>
  </si>
  <si>
    <t>230155Z11130</t>
  </si>
  <si>
    <t>230155Z11131</t>
  </si>
  <si>
    <t>230155Z11132</t>
  </si>
  <si>
    <t>230155Z11134</t>
  </si>
  <si>
    <t>230155Z11133</t>
  </si>
  <si>
    <t>230105Z01103</t>
  </si>
  <si>
    <t>230105Z01104</t>
  </si>
  <si>
    <t>230105Z01105</t>
  </si>
  <si>
    <t>230105Z01106</t>
  </si>
  <si>
    <t>230105Z01107</t>
  </si>
  <si>
    <t>230105Z01110</t>
  </si>
  <si>
    <t>230105Z01113</t>
  </si>
  <si>
    <t>230105Z01114</t>
  </si>
  <si>
    <t>230105Z01115</t>
  </si>
  <si>
    <t>230105Z01116</t>
  </si>
  <si>
    <t>230105Z01117</t>
  </si>
  <si>
    <t>230105Z01118</t>
  </si>
  <si>
    <t>230105Z01119</t>
  </si>
  <si>
    <t>230105Z01120</t>
  </si>
  <si>
    <t>230110Z02102</t>
  </si>
  <si>
    <t>230110Z02103</t>
  </si>
  <si>
    <t>230110Z02104</t>
  </si>
  <si>
    <t>230110Z02105</t>
  </si>
  <si>
    <t>230110Z02106</t>
  </si>
  <si>
    <t>230110Z02107</t>
  </si>
  <si>
    <t>230110Z02108</t>
  </si>
  <si>
    <t>230110Z02109</t>
  </si>
  <si>
    <t>230110Z02110</t>
  </si>
  <si>
    <t>230110Z02111</t>
  </si>
  <si>
    <t>230110Z02112</t>
  </si>
  <si>
    <t>230110Z02113</t>
  </si>
  <si>
    <t>230110Z02114</t>
  </si>
  <si>
    <t>230110Z02115</t>
  </si>
  <si>
    <t>230110Z02116</t>
  </si>
  <si>
    <t>230110Z02117</t>
  </si>
  <si>
    <t>230110Z02118</t>
  </si>
  <si>
    <t>230110Z02119</t>
  </si>
  <si>
    <t>230170Z01010</t>
  </si>
  <si>
    <t>230170Z01030</t>
  </si>
  <si>
    <t>230170Z01040</t>
  </si>
  <si>
    <t>230170Z01050</t>
  </si>
  <si>
    <t>230170Z01060</t>
  </si>
  <si>
    <t>230170Z01080</t>
  </si>
  <si>
    <t>230170Z01090</t>
  </si>
  <si>
    <t>230170Z01100</t>
  </si>
  <si>
    <t>230170Z01110</t>
  </si>
  <si>
    <t>230170Z01120</t>
  </si>
  <si>
    <t>230170Z01130</t>
  </si>
  <si>
    <t>230170Z01150</t>
  </si>
  <si>
    <t>230170Z01160</t>
  </si>
  <si>
    <t>230170Z01170</t>
  </si>
  <si>
    <t>230115Z03101</t>
  </si>
  <si>
    <t>230115Z03102</t>
  </si>
  <si>
    <t>230115Z03103</t>
  </si>
  <si>
    <t>230115Z03104</t>
  </si>
  <si>
    <t>230115Z03106</t>
  </si>
  <si>
    <t>230115Z03108</t>
  </si>
  <si>
    <t>230115Z03109</t>
  </si>
  <si>
    <t>230115Z03110</t>
  </si>
  <si>
    <t>230115Z03112</t>
  </si>
  <si>
    <t>230115Z03113</t>
  </si>
  <si>
    <t>230115Z03115</t>
  </si>
  <si>
    <t>230115Z03117</t>
  </si>
  <si>
    <t>230175Z01005</t>
  </si>
  <si>
    <t>230175Z01010</t>
  </si>
  <si>
    <t>230175Z01020</t>
  </si>
  <si>
    <t>230175Z01030</t>
  </si>
  <si>
    <t>230175Z01040</t>
  </si>
  <si>
    <t>230175Z01050</t>
  </si>
  <si>
    <t>230175Z01070</t>
  </si>
  <si>
    <t>230175Z01080</t>
  </si>
  <si>
    <t>230175Z01090</t>
  </si>
  <si>
    <t>230175Z01110</t>
  </si>
  <si>
    <t>230175Z01120</t>
  </si>
  <si>
    <t>230175Z01130</t>
  </si>
  <si>
    <t>230175Z01150</t>
  </si>
  <si>
    <t>230175Z01160</t>
  </si>
  <si>
    <t>230120Z04101</t>
  </si>
  <si>
    <t>230120Z04102</t>
  </si>
  <si>
    <t>230120Z04103</t>
  </si>
  <si>
    <t>230120Z04104</t>
  </si>
  <si>
    <t>230120Z04106</t>
  </si>
  <si>
    <t>230120Z04107</t>
  </si>
  <si>
    <t>230120Z04109</t>
  </si>
  <si>
    <t>230120Z04110</t>
  </si>
  <si>
    <t>230120Z04111</t>
  </si>
  <si>
    <t>230120Z04112</t>
  </si>
  <si>
    <t>230120Z04113</t>
  </si>
  <si>
    <t>230120Z04114</t>
  </si>
  <si>
    <t>230120Z04115</t>
  </si>
  <si>
    <t>230125Z05102</t>
  </si>
  <si>
    <t>230125Z05123</t>
  </si>
  <si>
    <t>230125Z05105</t>
  </si>
  <si>
    <t>230125Z05106</t>
  </si>
  <si>
    <t>230125Z05108</t>
  </si>
  <si>
    <t>230125Z05109</t>
  </si>
  <si>
    <t>230125Z05110</t>
  </si>
  <si>
    <t>230125Z05111</t>
  </si>
  <si>
    <t>230125Z05113</t>
  </si>
  <si>
    <t>230125Z05114</t>
  </si>
  <si>
    <t>230125Z05116</t>
  </si>
  <si>
    <t>230125Z05117</t>
  </si>
  <si>
    <t>230125Z05118</t>
  </si>
  <si>
    <t>230125Z05119</t>
  </si>
  <si>
    <t>230125Z05120</t>
  </si>
  <si>
    <t>230125Z05121</t>
  </si>
  <si>
    <t>230125Z05122</t>
  </si>
  <si>
    <t>230180Z01010</t>
  </si>
  <si>
    <t>230180Z01030</t>
  </si>
  <si>
    <t>230180Z01040</t>
  </si>
  <si>
    <t>230180Z01050</t>
  </si>
  <si>
    <t>230180Z01060</t>
  </si>
  <si>
    <t>230180Z01070</t>
  </si>
  <si>
    <t>230180Z01080</t>
  </si>
  <si>
    <t>230180Z01100</t>
  </si>
  <si>
    <t>230180Z01110</t>
  </si>
  <si>
    <t>230180Z01120</t>
  </si>
  <si>
    <t>230180Z01130</t>
  </si>
  <si>
    <t>230180Z01140</t>
  </si>
  <si>
    <t>230180Z01150</t>
  </si>
  <si>
    <t>230180Z01160</t>
  </si>
  <si>
    <t>230180Z01180</t>
  </si>
  <si>
    <t>230180Z01190</t>
  </si>
  <si>
    <t>230180Z01200</t>
  </si>
  <si>
    <t>230180Z01201</t>
  </si>
  <si>
    <t>230180Z01210</t>
  </si>
  <si>
    <t>230180Z01220</t>
  </si>
  <si>
    <t>230180Z01230</t>
  </si>
  <si>
    <t>230180Z01240</t>
  </si>
  <si>
    <t>230180Z01250</t>
  </si>
  <si>
    <t>230130Z06101</t>
  </si>
  <si>
    <t>230130Z06102</t>
  </si>
  <si>
    <t>230130Z06103</t>
  </si>
  <si>
    <t>230130Z06104</t>
  </si>
  <si>
    <t>230130Z06106</t>
  </si>
  <si>
    <t>230130Z06105</t>
  </si>
  <si>
    <t>230130Z06107</t>
  </si>
  <si>
    <t>230135Z07101</t>
  </si>
  <si>
    <t>230135Z07102</t>
  </si>
  <si>
    <t>230135Z07104</t>
  </si>
  <si>
    <t>230135Z07105</t>
  </si>
  <si>
    <t>230135Z07106</t>
  </si>
  <si>
    <t>230135Z07107</t>
  </si>
  <si>
    <t>230135Z07108</t>
  </si>
  <si>
    <t>230135Z07109</t>
  </si>
  <si>
    <t>230135Z07110</t>
  </si>
  <si>
    <t>230135Z07111</t>
  </si>
  <si>
    <t>230135Z07112</t>
  </si>
  <si>
    <t>230135Z07113</t>
  </si>
  <si>
    <t>230135Z07114</t>
  </si>
  <si>
    <t>230135Z07115</t>
  </si>
  <si>
    <t>230135Z07116</t>
  </si>
  <si>
    <t>230140Z08101</t>
  </si>
  <si>
    <t>230140Z08102</t>
  </si>
  <si>
    <t>230140Z08103</t>
  </si>
  <si>
    <t>230140Z08104</t>
  </si>
  <si>
    <t>230140Z08105</t>
  </si>
  <si>
    <t>230140Z08106</t>
  </si>
  <si>
    <t>230140Z08107</t>
  </si>
  <si>
    <t>230140Z08110</t>
  </si>
  <si>
    <t>230140Z08111</t>
  </si>
  <si>
    <t>230140Z08112</t>
  </si>
  <si>
    <t>230140Z08113</t>
  </si>
  <si>
    <t>230140Z08114</t>
  </si>
  <si>
    <t>230140Z08115</t>
  </si>
  <si>
    <t>230140Z08116</t>
  </si>
  <si>
    <t>230140Z08117</t>
  </si>
  <si>
    <t>230140Z08118</t>
  </si>
  <si>
    <t>230140Z08119</t>
  </si>
  <si>
    <t>230140Z08120</t>
  </si>
  <si>
    <t>230140Z08121</t>
  </si>
  <si>
    <t>230140Z08122</t>
  </si>
  <si>
    <t>230140Z08130</t>
  </si>
  <si>
    <t>230140Z08131</t>
  </si>
  <si>
    <t>230140Z08132</t>
  </si>
  <si>
    <t>230140Z08133</t>
  </si>
  <si>
    <t>230140Z08134</t>
  </si>
  <si>
    <t>230140Z08135</t>
  </si>
  <si>
    <t>230140Z08136</t>
  </si>
  <si>
    <t>230140Z08137</t>
  </si>
  <si>
    <t>230140Z08138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</si>
  <si>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</si>
  <si>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</si>
  <si>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</si>
  <si>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230110Z02101</t>
  </si>
  <si>
    <t>サイズ</t>
  </si>
  <si>
    <t>　　・中日新聞折込広告取扱い基準を満たしたチラシ。</t>
  </si>
  <si>
    <t>　　・中日新聞未購読者へは情報紙とともに配布。</t>
  </si>
  <si>
    <t>　　・愛知県：毎月第2金曜日　第4金曜日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</si>
  <si>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</si>
  <si>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</si>
  <si>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</si>
  <si>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</si>
  <si>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</si>
  <si>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</si>
  <si>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※未購読者への配布は当日中が原則</t>
  </si>
  <si>
    <t>※未購読者への配布は当日とその翌日中が原則</t>
  </si>
  <si>
    <t>　　投函禁止など配布不能世帯数により販売店ごとの世帯カバー率は異なります。</t>
  </si>
  <si>
    <t>　　・合売店では一部他紙一般紙にも折り込まれます。</t>
  </si>
  <si>
    <t>　　・販売店個店単位で全域定数を満たすことが原則となります.</t>
  </si>
  <si>
    <t>瓦町N</t>
  </si>
  <si>
    <t>名駅N</t>
  </si>
  <si>
    <t>中村常磐N</t>
  </si>
  <si>
    <t>天満N</t>
  </si>
  <si>
    <t>東山N</t>
  </si>
  <si>
    <t>自由ヶ丘N</t>
  </si>
  <si>
    <t>宮根N</t>
  </si>
  <si>
    <t>千種高校前N</t>
  </si>
  <si>
    <t>梅森N</t>
  </si>
  <si>
    <t>本郷N</t>
  </si>
  <si>
    <t>猪子石台N</t>
  </si>
  <si>
    <t>南猪子石N</t>
  </si>
  <si>
    <t>平和が丘N</t>
  </si>
  <si>
    <t>猪子石N</t>
  </si>
  <si>
    <t>中山N</t>
  </si>
  <si>
    <t>井戸田N</t>
  </si>
  <si>
    <t>堀田N</t>
  </si>
  <si>
    <t>瑞穂N</t>
  </si>
  <si>
    <t>雁道N</t>
  </si>
  <si>
    <t>汐路N</t>
  </si>
  <si>
    <t>中根N</t>
  </si>
  <si>
    <t>市内弥富N</t>
  </si>
  <si>
    <t>津賀田N</t>
  </si>
  <si>
    <t>新瑞橋N</t>
  </si>
  <si>
    <t>瑞穂ｸﾞﾗｳﾝﾄﾞ前N</t>
  </si>
  <si>
    <t>野並N</t>
  </si>
  <si>
    <t>天白相生N</t>
  </si>
  <si>
    <t>西門N</t>
  </si>
  <si>
    <t>笠東N</t>
  </si>
  <si>
    <t>さくらN</t>
  </si>
  <si>
    <t>呼続N</t>
  </si>
  <si>
    <t>大磯N</t>
  </si>
  <si>
    <t>桜田N</t>
  </si>
  <si>
    <t>なるみ砦N</t>
  </si>
  <si>
    <t>鳴海N</t>
  </si>
  <si>
    <t>大高N</t>
  </si>
  <si>
    <t>大高南N</t>
  </si>
  <si>
    <t>鳴海南部N</t>
  </si>
  <si>
    <t>鳴子N</t>
  </si>
  <si>
    <t>平手N</t>
  </si>
  <si>
    <t>滝の水N</t>
  </si>
  <si>
    <t>みどり台N</t>
  </si>
  <si>
    <t>伝治山N</t>
  </si>
  <si>
    <t>鳴海上ノ山N</t>
  </si>
  <si>
    <t>左京山N</t>
  </si>
  <si>
    <t>有松N</t>
  </si>
  <si>
    <t>有松南N</t>
  </si>
  <si>
    <t>鳴海住宅N</t>
  </si>
  <si>
    <t>競馬場前N</t>
  </si>
  <si>
    <t>みどり徳重N</t>
  </si>
  <si>
    <t>鳴海大清水N</t>
  </si>
  <si>
    <t>桶狭間N</t>
  </si>
  <si>
    <t>みどり篭山N</t>
  </si>
  <si>
    <t>小碓N</t>
  </si>
  <si>
    <t>大手東N</t>
  </si>
  <si>
    <t>大曽根NM</t>
  </si>
  <si>
    <t>中村NM</t>
  </si>
  <si>
    <t>牧野NM</t>
  </si>
  <si>
    <t>黄金NM</t>
  </si>
  <si>
    <t>大鳥居NM</t>
  </si>
  <si>
    <t>日吉NM</t>
  </si>
  <si>
    <t>日比津NM</t>
  </si>
  <si>
    <t>市内諏訪NM</t>
  </si>
  <si>
    <t>豊臣NM</t>
  </si>
  <si>
    <t>太閤NM</t>
  </si>
  <si>
    <t>稲葉地NM</t>
  </si>
  <si>
    <t>豊国通NM</t>
  </si>
  <si>
    <t>烏森NM</t>
  </si>
  <si>
    <t>昭和橋NM</t>
  </si>
  <si>
    <t>篠原NM</t>
  </si>
  <si>
    <t>野田NM</t>
  </si>
  <si>
    <t>市内富田NM</t>
  </si>
  <si>
    <t>春田NM</t>
  </si>
  <si>
    <t>戸田NM</t>
  </si>
  <si>
    <t>豊治NM</t>
  </si>
  <si>
    <t>伏屋NM</t>
  </si>
  <si>
    <t>千音寺NM</t>
  </si>
  <si>
    <t>千音寺南部NM</t>
  </si>
  <si>
    <t>とみた吉津NM</t>
  </si>
  <si>
    <t>万場NM</t>
  </si>
  <si>
    <t>熱田NM</t>
  </si>
  <si>
    <t>稲永NM</t>
  </si>
  <si>
    <t>みなと高木NM</t>
  </si>
  <si>
    <t>港西NM</t>
  </si>
  <si>
    <t>大手西NM</t>
  </si>
  <si>
    <t>明徳NM</t>
  </si>
  <si>
    <t>当知NM</t>
  </si>
  <si>
    <t>市内南陽NM</t>
  </si>
  <si>
    <t>惟信NM</t>
  </si>
  <si>
    <t>神ノ倉NM</t>
  </si>
  <si>
    <t>神ノ倉東部NM</t>
  </si>
  <si>
    <t>みどり桃山NM</t>
  </si>
  <si>
    <t>柴田NM</t>
  </si>
  <si>
    <t>千鳥NM</t>
  </si>
  <si>
    <t>鳴尾NM</t>
  </si>
  <si>
    <t>明治NM</t>
  </si>
  <si>
    <t>市内豊田NM</t>
  </si>
  <si>
    <t>南陽通NM</t>
  </si>
  <si>
    <t>大江NM</t>
  </si>
  <si>
    <t>笠寺NM</t>
  </si>
  <si>
    <t>ゆたかNM</t>
  </si>
  <si>
    <t>石川橋NM</t>
  </si>
  <si>
    <t>八事NM</t>
  </si>
  <si>
    <t>平針団地NM</t>
  </si>
  <si>
    <t>平針NM</t>
  </si>
  <si>
    <t>植田NM</t>
  </si>
  <si>
    <t>一本松NM</t>
  </si>
  <si>
    <t>塩釜口NM</t>
  </si>
  <si>
    <t>島田NM</t>
  </si>
  <si>
    <t>菅田NM</t>
  </si>
  <si>
    <t>黒石NM</t>
  </si>
  <si>
    <t>一ッ山NM</t>
  </si>
  <si>
    <t>御前場NM</t>
  </si>
  <si>
    <t>池場NM</t>
  </si>
  <si>
    <t>梅が丘NM</t>
  </si>
  <si>
    <t>大森NM</t>
  </si>
  <si>
    <t>小幡NM</t>
  </si>
  <si>
    <t>喜多山NM</t>
  </si>
  <si>
    <t>志段味NM</t>
  </si>
  <si>
    <t>志段味西部NM</t>
  </si>
  <si>
    <t>小幡緑地前NM</t>
  </si>
  <si>
    <t>瀬古NM</t>
  </si>
  <si>
    <t>三階橋NM</t>
  </si>
  <si>
    <t>守山(舟戸)NM</t>
  </si>
  <si>
    <t>守山南部NM</t>
  </si>
  <si>
    <t>守山(安藤）NM</t>
  </si>
  <si>
    <t>大永寺NM</t>
  </si>
  <si>
    <t>守山白沢NM</t>
  </si>
  <si>
    <t>小幡北NM</t>
  </si>
  <si>
    <t>山手通NM</t>
  </si>
  <si>
    <t>南山NM</t>
  </si>
  <si>
    <t>榎NM</t>
  </si>
  <si>
    <t>栄生NM</t>
  </si>
  <si>
    <t>東枇杷島NM</t>
  </si>
  <si>
    <t>児玉NM</t>
  </si>
  <si>
    <t>浄心NM</t>
  </si>
  <si>
    <t>上名古屋NM</t>
  </si>
  <si>
    <t>城西NM</t>
  </si>
  <si>
    <t>小田井NM</t>
  </si>
  <si>
    <t>平田NM</t>
  </si>
  <si>
    <t>上飯田NM</t>
  </si>
  <si>
    <t>若葉通NM</t>
  </si>
  <si>
    <t>市内飯田NM</t>
  </si>
  <si>
    <t>味鋺NM</t>
  </si>
  <si>
    <t>市内楠NM</t>
  </si>
  <si>
    <t>如意NM</t>
  </si>
  <si>
    <t>如意東部NM</t>
  </si>
  <si>
    <t>喜惣治NM</t>
  </si>
  <si>
    <t>南陽西部NAM</t>
  </si>
  <si>
    <t>庄内緑地前NM</t>
  </si>
  <si>
    <t>大野木NM</t>
  </si>
  <si>
    <t>中小田井NM</t>
  </si>
  <si>
    <t>比良NM</t>
  </si>
  <si>
    <t>比良団地NM</t>
  </si>
  <si>
    <t>山田NM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</si>
  <si>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</si>
  <si>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</si>
  <si>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</si>
  <si>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</si>
  <si>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</si>
  <si>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</si>
  <si>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</si>
  <si>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</si>
  <si>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230175Z01170</t>
  </si>
  <si>
    <t>西区</t>
  </si>
  <si>
    <t>八幡NM</t>
  </si>
  <si>
    <t>下之一色NM</t>
  </si>
  <si>
    <t>東起NM</t>
  </si>
  <si>
    <t>230145Z09119</t>
  </si>
  <si>
    <t>昭和高校前N</t>
  </si>
  <si>
    <t>浅間町N</t>
  </si>
  <si>
    <t>名西NM</t>
  </si>
  <si>
    <t>庄内NM</t>
  </si>
  <si>
    <t>稲生NM</t>
  </si>
  <si>
    <t>又穂NM</t>
  </si>
  <si>
    <t>天塚NM</t>
  </si>
  <si>
    <t>光城NM</t>
  </si>
  <si>
    <t>大幸NM</t>
  </si>
  <si>
    <t>中島NM</t>
  </si>
  <si>
    <t>正色NM</t>
  </si>
  <si>
    <t>土古NM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</si>
  <si>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</si>
  <si>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星崎NM</t>
  </si>
  <si>
    <t>矢田NM</t>
  </si>
  <si>
    <t>車道NM</t>
  </si>
  <si>
    <t>明倫NM</t>
  </si>
  <si>
    <t>城北NM</t>
  </si>
  <si>
    <t>城見通NM</t>
  </si>
  <si>
    <t>市内城東NM</t>
  </si>
  <si>
    <t>市内金山NM</t>
  </si>
  <si>
    <t>鶴舞NM</t>
  </si>
  <si>
    <t>沢上NM</t>
  </si>
  <si>
    <t>円上NM</t>
  </si>
  <si>
    <t>阿由知NM</t>
  </si>
  <si>
    <t>曙NM</t>
  </si>
  <si>
    <t>御器所NM</t>
  </si>
  <si>
    <t>川名NM</t>
  </si>
  <si>
    <t>川原通NM</t>
  </si>
  <si>
    <t>新栄N</t>
  </si>
  <si>
    <t>中部N</t>
  </si>
  <si>
    <t>大須N</t>
  </si>
  <si>
    <t>久屋大通N</t>
  </si>
  <si>
    <t>桜通N</t>
  </si>
  <si>
    <t>上前津N</t>
  </si>
  <si>
    <t>橘N</t>
  </si>
  <si>
    <t>正木N</t>
  </si>
  <si>
    <t>主税町N</t>
  </si>
  <si>
    <t>長塀町N</t>
  </si>
  <si>
    <t>赤塚N</t>
  </si>
  <si>
    <t>葵N</t>
  </si>
  <si>
    <t>布池N</t>
  </si>
  <si>
    <t>高岳N</t>
  </si>
  <si>
    <t>志賀NM</t>
  </si>
  <si>
    <t>北陵NM</t>
  </si>
  <si>
    <t>お福NM</t>
  </si>
  <si>
    <t>金城NM</t>
  </si>
  <si>
    <t>杉村NM</t>
  </si>
  <si>
    <t>名城公園前NM</t>
  </si>
  <si>
    <t>太平通NM</t>
  </si>
  <si>
    <t>萱場NM</t>
  </si>
  <si>
    <t>古井ノ坂NM</t>
  </si>
  <si>
    <t>今池NM</t>
  </si>
  <si>
    <t>内山NM</t>
  </si>
  <si>
    <t>仲田NM</t>
  </si>
  <si>
    <t>上社N</t>
  </si>
  <si>
    <t>千年NM</t>
  </si>
  <si>
    <t>名港NM</t>
  </si>
  <si>
    <t>東海橋NM</t>
  </si>
  <si>
    <t>六番町NM</t>
  </si>
  <si>
    <t>船方NM</t>
  </si>
  <si>
    <t>駅前NM</t>
  </si>
  <si>
    <t>神宮前NM</t>
  </si>
  <si>
    <t>日比野NM</t>
  </si>
  <si>
    <t>大宝NM</t>
  </si>
  <si>
    <t>五女子NM</t>
  </si>
  <si>
    <t>八熊NM</t>
  </si>
  <si>
    <t>水主町NM</t>
  </si>
  <si>
    <t>中川常磐NM</t>
  </si>
  <si>
    <t>市内長良NM</t>
  </si>
  <si>
    <t>打出NM</t>
  </si>
  <si>
    <t>荒子NM</t>
  </si>
  <si>
    <t>高畑NM</t>
  </si>
  <si>
    <t>高杉NM</t>
  </si>
  <si>
    <t>中川NM</t>
  </si>
  <si>
    <t>中郷NM</t>
  </si>
  <si>
    <t>牧の原NM</t>
  </si>
  <si>
    <t>高針NM</t>
  </si>
  <si>
    <t>極楽NM</t>
  </si>
  <si>
    <t>上社南NM</t>
  </si>
  <si>
    <t>藤が丘NM</t>
  </si>
  <si>
    <t>豊が丘NM</t>
  </si>
  <si>
    <t>森孝NM</t>
  </si>
  <si>
    <t>名東星ヶ丘NM</t>
  </si>
  <si>
    <t>一社NM</t>
  </si>
  <si>
    <t>名東NM</t>
  </si>
  <si>
    <t>虹ヶ丘NM</t>
  </si>
  <si>
    <t>第2金曜日</t>
  </si>
  <si>
    <t>第4金曜日</t>
  </si>
  <si>
    <t>○</t>
  </si>
  <si>
    <t>○</t>
  </si>
  <si>
    <t>（※1）一部地域のみ実施となります。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</si>
  <si>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</si>
  <si>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丸山NM</t>
  </si>
  <si>
    <t>動物園前NM</t>
  </si>
  <si>
    <t>覚王山NM</t>
  </si>
  <si>
    <t>千種星ヶ丘NM</t>
  </si>
  <si>
    <t>汁谷NM</t>
  </si>
  <si>
    <t>道徳NM</t>
  </si>
  <si>
    <t>平成30年後期（9月1日以降）</t>
  </si>
  <si>
    <t>平成30年後期（9月1日以降）</t>
  </si>
  <si>
    <t>吹上NM</t>
  </si>
  <si>
    <t>桜山NM</t>
  </si>
  <si>
    <t>滝子NM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</si>
</sst>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"/>
    <numFmt numFmtId="195" formatCode="#,###&quot;枚&quot;"/>
    <numFmt numFmtId="196" formatCode="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4" fillId="0" borderId="10" xfId="49" applyFont="1" applyBorder="1" applyAlignment="1" applyProtection="1">
      <alignment horizontal="distributed" vertical="center"/>
      <protection/>
    </xf>
    <xf numFmtId="38" fontId="4" fillId="0" borderId="11" xfId="49" applyFont="1" applyBorder="1" applyAlignment="1" applyProtection="1">
      <alignment horizontal="right" vertical="center"/>
      <protection/>
    </xf>
    <xf numFmtId="38" fontId="4" fillId="0" borderId="12" xfId="49" applyFont="1" applyBorder="1" applyAlignment="1" applyProtection="1">
      <alignment horizontal="distributed" vertical="center"/>
      <protection/>
    </xf>
    <xf numFmtId="38" fontId="4" fillId="0" borderId="13" xfId="49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vertical="center"/>
      <protection/>
    </xf>
    <xf numFmtId="185" fontId="4" fillId="0" borderId="15" xfId="49" applyNumberFormat="1" applyFont="1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/>
      <protection/>
    </xf>
    <xf numFmtId="38" fontId="4" fillId="0" borderId="16" xfId="49" applyFont="1" applyBorder="1" applyAlignment="1" applyProtection="1">
      <alignment horizontal="right" vertical="center"/>
      <protection/>
    </xf>
    <xf numFmtId="185" fontId="4" fillId="0" borderId="16" xfId="49" applyNumberFormat="1" applyFont="1" applyBorder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 locked="0"/>
    </xf>
    <xf numFmtId="38" fontId="4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38" fontId="4" fillId="0" borderId="0" xfId="49" applyFont="1" applyAlignment="1" applyProtection="1">
      <alignment horizontal="center"/>
      <protection locked="0"/>
    </xf>
    <xf numFmtId="38" fontId="0" fillId="0" borderId="17" xfId="49" applyNumberFormat="1" applyFont="1" applyBorder="1" applyAlignment="1" applyProtection="1">
      <alignment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38" fontId="4" fillId="0" borderId="18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 shrinkToFit="1"/>
      <protection/>
    </xf>
    <xf numFmtId="38" fontId="4" fillId="0" borderId="12" xfId="49" applyFont="1" applyBorder="1" applyAlignment="1" applyProtection="1">
      <alignment horizontal="left" vertical="center"/>
      <protection/>
    </xf>
    <xf numFmtId="38" fontId="4" fillId="0" borderId="18" xfId="49" applyFont="1" applyBorder="1" applyAlignment="1" applyProtection="1">
      <alignment horizontal="left" vertical="center" shrinkToFit="1"/>
      <protection/>
    </xf>
    <xf numFmtId="38" fontId="0" fillId="0" borderId="15" xfId="49" applyNumberFormat="1" applyFont="1" applyBorder="1" applyAlignment="1" applyProtection="1">
      <alignment/>
      <protection/>
    </xf>
    <xf numFmtId="38" fontId="0" fillId="0" borderId="19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4" fillId="0" borderId="10" xfId="49" applyFont="1" applyBorder="1" applyAlignment="1" applyProtection="1">
      <alignment vertical="center"/>
      <protection/>
    </xf>
    <xf numFmtId="177" fontId="4" fillId="0" borderId="2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38" fontId="4" fillId="0" borderId="11" xfId="49" applyFont="1" applyBorder="1" applyAlignment="1" applyProtection="1">
      <alignment horizontal="right" vertical="center"/>
      <protection locked="0"/>
    </xf>
    <xf numFmtId="38" fontId="4" fillId="0" borderId="13" xfId="49" applyFont="1" applyBorder="1" applyAlignment="1" applyProtection="1">
      <alignment horizontal="right" vertical="center"/>
      <protection locked="0"/>
    </xf>
    <xf numFmtId="38" fontId="4" fillId="0" borderId="21" xfId="182" applyFont="1" applyBorder="1" applyAlignment="1" applyProtection="1">
      <alignment horizontal="right" vertical="center"/>
      <protection/>
    </xf>
    <xf numFmtId="38" fontId="4" fillId="0" borderId="11" xfId="182" applyFont="1" applyBorder="1" applyAlignment="1" applyProtection="1">
      <alignment horizontal="right" vertical="center"/>
      <protection/>
    </xf>
    <xf numFmtId="38" fontId="4" fillId="0" borderId="21" xfId="186" applyFont="1" applyBorder="1" applyAlignment="1" applyProtection="1">
      <alignment horizontal="right" vertical="center"/>
      <protection/>
    </xf>
    <xf numFmtId="38" fontId="4" fillId="0" borderId="11" xfId="186" applyFont="1" applyBorder="1" applyAlignment="1" applyProtection="1">
      <alignment horizontal="right" vertical="center"/>
      <protection/>
    </xf>
    <xf numFmtId="38" fontId="4" fillId="0" borderId="21" xfId="191" applyFont="1" applyBorder="1" applyAlignment="1" applyProtection="1">
      <alignment horizontal="right" vertical="center"/>
      <protection/>
    </xf>
    <xf numFmtId="38" fontId="4" fillId="0" borderId="11" xfId="191" applyFont="1" applyBorder="1" applyAlignment="1" applyProtection="1">
      <alignment horizontal="right" vertical="center"/>
      <protection/>
    </xf>
    <xf numFmtId="38" fontId="4" fillId="0" borderId="21" xfId="197" applyFont="1" applyBorder="1" applyAlignment="1" applyProtection="1">
      <alignment horizontal="right" vertical="center"/>
      <protection/>
    </xf>
    <xf numFmtId="38" fontId="4" fillId="0" borderId="11" xfId="197" applyFont="1" applyBorder="1" applyAlignment="1" applyProtection="1">
      <alignment horizontal="right" vertical="center"/>
      <protection/>
    </xf>
    <xf numFmtId="38" fontId="4" fillId="0" borderId="11" xfId="202" applyFont="1" applyBorder="1" applyAlignment="1" applyProtection="1">
      <alignment horizontal="right" vertical="center"/>
      <protection/>
    </xf>
    <xf numFmtId="38" fontId="4" fillId="0" borderId="11" xfId="52" applyFont="1" applyBorder="1" applyAlignment="1" applyProtection="1">
      <alignment horizontal="right" vertical="center"/>
      <protection/>
    </xf>
    <xf numFmtId="38" fontId="4" fillId="0" borderId="21" xfId="57" applyFont="1" applyBorder="1" applyAlignment="1" applyProtection="1">
      <alignment horizontal="right" vertical="center"/>
      <protection/>
    </xf>
    <xf numFmtId="38" fontId="4" fillId="0" borderId="11" xfId="57" applyFont="1" applyBorder="1" applyAlignment="1" applyProtection="1">
      <alignment horizontal="right" vertical="center"/>
      <protection/>
    </xf>
    <xf numFmtId="38" fontId="4" fillId="0" borderId="22" xfId="61" applyFont="1" applyBorder="1" applyAlignment="1" applyProtection="1">
      <alignment horizontal="right" vertical="center"/>
      <protection/>
    </xf>
    <xf numFmtId="38" fontId="4" fillId="0" borderId="23" xfId="61" applyFont="1" applyBorder="1" applyAlignment="1" applyProtection="1">
      <alignment horizontal="right" vertical="center"/>
      <protection/>
    </xf>
    <xf numFmtId="38" fontId="4" fillId="0" borderId="21" xfId="66" applyFont="1" applyBorder="1" applyAlignment="1" applyProtection="1">
      <alignment horizontal="right" vertical="center"/>
      <protection/>
    </xf>
    <xf numFmtId="38" fontId="4" fillId="0" borderId="11" xfId="66" applyFont="1" applyBorder="1" applyAlignment="1" applyProtection="1">
      <alignment horizontal="right" vertical="center"/>
      <protection/>
    </xf>
    <xf numFmtId="38" fontId="4" fillId="0" borderId="21" xfId="51" applyFont="1" applyBorder="1" applyAlignment="1" applyProtection="1">
      <alignment horizontal="right" vertical="center"/>
      <protection/>
    </xf>
    <xf numFmtId="38" fontId="4" fillId="0" borderId="11" xfId="51" applyFont="1" applyBorder="1" applyAlignment="1" applyProtection="1">
      <alignment horizontal="right" vertical="center"/>
      <protection/>
    </xf>
    <xf numFmtId="38" fontId="4" fillId="0" borderId="24" xfId="51" applyFont="1" applyBorder="1" applyAlignment="1" applyProtection="1">
      <alignment horizontal="right" vertical="center"/>
      <protection/>
    </xf>
    <xf numFmtId="177" fontId="4" fillId="0" borderId="2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38" fontId="4" fillId="0" borderId="13" xfId="197" applyFont="1" applyBorder="1" applyAlignment="1" applyProtection="1">
      <alignment horizontal="right" vertical="center"/>
      <protection/>
    </xf>
    <xf numFmtId="38" fontId="4" fillId="0" borderId="25" xfId="51" applyFont="1" applyBorder="1" applyAlignment="1" applyProtection="1">
      <alignment horizontal="right" vertical="center"/>
      <protection/>
    </xf>
    <xf numFmtId="38" fontId="4" fillId="0" borderId="13" xfId="51" applyFont="1" applyBorder="1" applyAlignment="1" applyProtection="1">
      <alignment horizontal="right" vertical="center"/>
      <protection/>
    </xf>
    <xf numFmtId="191" fontId="44" fillId="0" borderId="26" xfId="49" applyNumberFormat="1" applyFont="1" applyBorder="1" applyAlignment="1" applyProtection="1">
      <alignment horizontal="left" vertical="center" shrinkToFit="1"/>
      <protection/>
    </xf>
    <xf numFmtId="191" fontId="44" fillId="0" borderId="27" xfId="49" applyNumberFormat="1" applyFont="1" applyBorder="1" applyAlignment="1" applyProtection="1">
      <alignment horizontal="left" vertical="center" shrinkToFit="1"/>
      <protection/>
    </xf>
    <xf numFmtId="191" fontId="44" fillId="0" borderId="17" xfId="49" applyNumberFormat="1" applyFont="1" applyBorder="1" applyAlignment="1" applyProtection="1">
      <alignment shrinkToFit="1"/>
      <protection/>
    </xf>
    <xf numFmtId="191" fontId="44" fillId="0" borderId="0" xfId="49" applyNumberFormat="1" applyFont="1" applyBorder="1" applyAlignment="1" applyProtection="1">
      <alignment/>
      <protection locked="0"/>
    </xf>
    <xf numFmtId="191" fontId="44" fillId="0" borderId="27" xfId="49" applyNumberFormat="1" applyFont="1" applyBorder="1" applyAlignment="1" applyProtection="1">
      <alignment shrinkToFit="1"/>
      <protection/>
    </xf>
    <xf numFmtId="191" fontId="44" fillId="0" borderId="28" xfId="49" applyNumberFormat="1" applyFont="1" applyBorder="1" applyAlignment="1" applyProtection="1">
      <alignment shrinkToFit="1"/>
      <protection/>
    </xf>
    <xf numFmtId="191" fontId="44" fillId="0" borderId="27" xfId="49" applyNumberFormat="1" applyFont="1" applyBorder="1" applyAlignment="1" applyProtection="1">
      <alignment/>
      <protection/>
    </xf>
    <xf numFmtId="191" fontId="44" fillId="0" borderId="27" xfId="49" applyNumberFormat="1" applyFont="1" applyBorder="1" applyAlignment="1" applyProtection="1">
      <alignment horizontal="left" vertical="center"/>
      <protection/>
    </xf>
    <xf numFmtId="191" fontId="44" fillId="0" borderId="28" xfId="49" applyNumberFormat="1" applyFont="1" applyBorder="1" applyAlignment="1" applyProtection="1">
      <alignment/>
      <protection/>
    </xf>
    <xf numFmtId="191" fontId="44" fillId="0" borderId="17" xfId="49" applyNumberFormat="1" applyFont="1" applyBorder="1" applyAlignment="1" applyProtection="1">
      <alignment/>
      <protection/>
    </xf>
    <xf numFmtId="191" fontId="44" fillId="0" borderId="28" xfId="49" applyNumberFormat="1" applyFont="1" applyBorder="1" applyAlignment="1" applyProtection="1">
      <alignment horizontal="left" vertical="center" shrinkToFit="1"/>
      <protection/>
    </xf>
    <xf numFmtId="191" fontId="44" fillId="0" borderId="29" xfId="49" applyNumberFormat="1" applyFont="1" applyBorder="1" applyAlignment="1" applyProtection="1">
      <alignment horizontal="left" vertical="center" shrinkToFit="1"/>
      <protection/>
    </xf>
    <xf numFmtId="191" fontId="44" fillId="0" borderId="27" xfId="49" applyNumberFormat="1" applyFont="1" applyBorder="1" applyAlignment="1" applyProtection="1">
      <alignment horizontal="right" vertical="center" shrinkToFit="1"/>
      <protection/>
    </xf>
    <xf numFmtId="38" fontId="4" fillId="0" borderId="30" xfId="49" applyFont="1" applyBorder="1" applyAlignment="1" applyProtection="1">
      <alignment horizontal="left" vertical="center"/>
      <protection/>
    </xf>
    <xf numFmtId="38" fontId="4" fillId="0" borderId="31" xfId="49" applyFont="1" applyBorder="1" applyAlignment="1" applyProtection="1">
      <alignment horizontal="left" vertical="center"/>
      <protection/>
    </xf>
    <xf numFmtId="38" fontId="4" fillId="0" borderId="32" xfId="49" applyFont="1" applyBorder="1" applyAlignment="1" applyProtection="1">
      <alignment horizontal="left" vertical="center"/>
      <protection/>
    </xf>
    <xf numFmtId="38" fontId="4" fillId="0" borderId="33" xfId="49" applyFont="1" applyBorder="1" applyAlignment="1" applyProtection="1">
      <alignment horizontal="left" vertical="center"/>
      <protection/>
    </xf>
    <xf numFmtId="38" fontId="4" fillId="0" borderId="30" xfId="49" applyFont="1" applyBorder="1" applyAlignment="1" applyProtection="1">
      <alignment horizontal="left" vertical="center" shrinkToFit="1"/>
      <protection/>
    </xf>
    <xf numFmtId="38" fontId="4" fillId="0" borderId="31" xfId="49" applyFont="1" applyBorder="1" applyAlignment="1" applyProtection="1">
      <alignment horizontal="left" vertical="center" shrinkToFit="1"/>
      <protection/>
    </xf>
    <xf numFmtId="191" fontId="44" fillId="0" borderId="0" xfId="49" applyNumberFormat="1" applyFont="1" applyBorder="1" applyAlignment="1" applyProtection="1">
      <alignment shrinkToFit="1"/>
      <protection locked="0"/>
    </xf>
    <xf numFmtId="191" fontId="44" fillId="0" borderId="0" xfId="141" applyNumberFormat="1" applyFont="1" applyBorder="1" applyAlignment="1" applyProtection="1">
      <alignment shrinkToFit="1"/>
      <protection/>
    </xf>
    <xf numFmtId="38" fontId="4" fillId="0" borderId="34" xfId="182" applyFont="1" applyBorder="1" applyAlignment="1" applyProtection="1">
      <alignment horizontal="right" vertical="center"/>
      <protection/>
    </xf>
    <xf numFmtId="38" fontId="4" fillId="0" borderId="35" xfId="182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38" fontId="4" fillId="0" borderId="13" xfId="57" applyFont="1" applyBorder="1" applyAlignment="1" applyProtection="1">
      <alignment horizontal="right" vertical="center"/>
      <protection/>
    </xf>
    <xf numFmtId="38" fontId="4" fillId="0" borderId="34" xfId="186" applyFont="1" applyBorder="1" applyAlignment="1" applyProtection="1">
      <alignment horizontal="right" vertical="center"/>
      <protection/>
    </xf>
    <xf numFmtId="38" fontId="4" fillId="0" borderId="35" xfId="186" applyFont="1" applyBorder="1" applyAlignment="1" applyProtection="1">
      <alignment horizontal="right" vertical="center"/>
      <protection/>
    </xf>
    <xf numFmtId="38" fontId="4" fillId="0" borderId="21" xfId="182" applyFont="1" applyBorder="1" applyAlignment="1" applyProtection="1">
      <alignment horizontal="right" vertical="center"/>
      <protection locked="0"/>
    </xf>
    <xf numFmtId="38" fontId="4" fillId="0" borderId="11" xfId="182" applyFont="1" applyBorder="1" applyAlignment="1" applyProtection="1">
      <alignment horizontal="right" vertical="center"/>
      <protection locked="0"/>
    </xf>
    <xf numFmtId="38" fontId="4" fillId="0" borderId="21" xfId="186" applyFont="1" applyBorder="1" applyAlignment="1" applyProtection="1">
      <alignment horizontal="right" vertical="center"/>
      <protection locked="0"/>
    </xf>
    <xf numFmtId="38" fontId="4" fillId="0" borderId="11" xfId="186" applyFont="1" applyBorder="1" applyAlignment="1" applyProtection="1">
      <alignment horizontal="right" vertical="center"/>
      <protection locked="0"/>
    </xf>
    <xf numFmtId="0" fontId="45" fillId="0" borderId="36" xfId="0" applyFont="1" applyBorder="1" applyAlignment="1" applyProtection="1">
      <alignment horizontal="center" vertical="center"/>
      <protection/>
    </xf>
    <xf numFmtId="0" fontId="45" fillId="0" borderId="19" xfId="0" applyFont="1" applyBorder="1" applyAlignment="1" applyProtection="1">
      <alignment horizontal="center" vertical="center"/>
      <protection/>
    </xf>
    <xf numFmtId="191" fontId="44" fillId="0" borderId="37" xfId="49" applyNumberFormat="1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 horizontal="distributed" vertical="center"/>
      <protection/>
    </xf>
    <xf numFmtId="38" fontId="4" fillId="0" borderId="38" xfId="49" applyFont="1" applyBorder="1" applyAlignment="1" applyProtection="1">
      <alignment horizontal="right" vertical="center"/>
      <protection/>
    </xf>
    <xf numFmtId="38" fontId="4" fillId="0" borderId="39" xfId="49" applyFont="1" applyBorder="1" applyAlignment="1" applyProtection="1">
      <alignment vertical="center"/>
      <protection/>
    </xf>
    <xf numFmtId="38" fontId="0" fillId="0" borderId="26" xfId="49" applyNumberFormat="1" applyFont="1" applyBorder="1" applyAlignment="1" applyProtection="1">
      <alignment horizontal="left" vertical="center"/>
      <protection/>
    </xf>
    <xf numFmtId="38" fontId="0" fillId="0" borderId="18" xfId="49" applyNumberFormat="1" applyFont="1" applyBorder="1" applyAlignment="1" applyProtection="1">
      <alignment horizontal="left" vertical="center"/>
      <protection/>
    </xf>
    <xf numFmtId="38" fontId="0" fillId="0" borderId="40" xfId="49" applyNumberFormat="1" applyFont="1" applyBorder="1" applyAlignment="1" applyProtection="1">
      <alignment horizontal="left" vertical="center"/>
      <protection/>
    </xf>
    <xf numFmtId="38" fontId="4" fillId="0" borderId="31" xfId="49" applyFont="1" applyBorder="1" applyAlignment="1" applyProtection="1">
      <alignment horizontal="distributed" vertical="center"/>
      <protection/>
    </xf>
    <xf numFmtId="38" fontId="4" fillId="0" borderId="35" xfId="49" applyFont="1" applyBorder="1" applyAlignment="1" applyProtection="1">
      <alignment vertical="center"/>
      <protection/>
    </xf>
    <xf numFmtId="38" fontId="4" fillId="0" borderId="41" xfId="49" applyFont="1" applyBorder="1" applyAlignment="1" applyProtection="1">
      <alignment vertical="center"/>
      <protection/>
    </xf>
    <xf numFmtId="38" fontId="4" fillId="0" borderId="21" xfId="191" applyFont="1" applyBorder="1" applyAlignment="1" applyProtection="1">
      <alignment horizontal="right" vertical="center"/>
      <protection locked="0"/>
    </xf>
    <xf numFmtId="38" fontId="4" fillId="0" borderId="11" xfId="191" applyFont="1" applyBorder="1" applyAlignment="1" applyProtection="1">
      <alignment horizontal="right" vertical="center"/>
      <protection locked="0"/>
    </xf>
    <xf numFmtId="38" fontId="0" fillId="0" borderId="27" xfId="49" applyNumberFormat="1" applyFont="1" applyBorder="1" applyAlignment="1" applyProtection="1">
      <alignment vertical="center"/>
      <protection/>
    </xf>
    <xf numFmtId="38" fontId="0" fillId="0" borderId="10" xfId="49" applyNumberFormat="1" applyFont="1" applyBorder="1" applyAlignment="1" applyProtection="1">
      <alignment vertical="center"/>
      <protection/>
    </xf>
    <xf numFmtId="38" fontId="0" fillId="0" borderId="28" xfId="49" applyNumberFormat="1" applyFont="1" applyBorder="1" applyAlignment="1" applyProtection="1">
      <alignment vertical="center"/>
      <protection/>
    </xf>
    <xf numFmtId="38" fontId="0" fillId="0" borderId="12" xfId="49" applyNumberFormat="1" applyFont="1" applyBorder="1" applyAlignment="1" applyProtection="1">
      <alignment vertical="center"/>
      <protection/>
    </xf>
    <xf numFmtId="38" fontId="4" fillId="0" borderId="34" xfId="49" applyFont="1" applyBorder="1" applyAlignment="1" applyProtection="1">
      <alignment vertical="center"/>
      <protection/>
    </xf>
    <xf numFmtId="38" fontId="4" fillId="0" borderId="21" xfId="197" applyFont="1" applyBorder="1" applyAlignment="1" applyProtection="1">
      <alignment horizontal="right" vertical="center"/>
      <protection locked="0"/>
    </xf>
    <xf numFmtId="38" fontId="4" fillId="0" borderId="11" xfId="197" applyFont="1" applyBorder="1" applyAlignment="1" applyProtection="1">
      <alignment horizontal="right" vertical="center"/>
      <protection locked="0"/>
    </xf>
    <xf numFmtId="38" fontId="4" fillId="0" borderId="13" xfId="197" applyFont="1" applyBorder="1" applyAlignment="1" applyProtection="1">
      <alignment horizontal="right" vertical="center"/>
      <protection locked="0"/>
    </xf>
    <xf numFmtId="38" fontId="4" fillId="0" borderId="11" xfId="202" applyFont="1" applyBorder="1" applyAlignment="1" applyProtection="1">
      <alignment horizontal="right" vertical="center"/>
      <protection locked="0"/>
    </xf>
    <xf numFmtId="38" fontId="4" fillId="0" borderId="24" xfId="202" applyFont="1" applyBorder="1" applyAlignment="1" applyProtection="1">
      <alignment horizontal="right" vertical="center"/>
      <protection locked="0"/>
    </xf>
    <xf numFmtId="38" fontId="4" fillId="0" borderId="11" xfId="52" applyFont="1" applyBorder="1" applyAlignment="1" applyProtection="1">
      <alignment horizontal="right" vertical="center"/>
      <protection locked="0"/>
    </xf>
    <xf numFmtId="38" fontId="4" fillId="0" borderId="24" xfId="52" applyFont="1" applyBorder="1" applyAlignment="1" applyProtection="1">
      <alignment horizontal="right" vertical="center"/>
      <protection locked="0"/>
    </xf>
    <xf numFmtId="38" fontId="4" fillId="0" borderId="21" xfId="57" applyFont="1" applyBorder="1" applyAlignment="1" applyProtection="1">
      <alignment horizontal="right" vertical="center"/>
      <protection locked="0"/>
    </xf>
    <xf numFmtId="38" fontId="4" fillId="0" borderId="11" xfId="57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 locked="0"/>
    </xf>
    <xf numFmtId="38" fontId="4" fillId="0" borderId="21" xfId="61" applyFont="1" applyBorder="1" applyAlignment="1" applyProtection="1">
      <alignment horizontal="right" vertical="center"/>
      <protection locked="0"/>
    </xf>
    <xf numFmtId="38" fontId="4" fillId="0" borderId="11" xfId="61" applyFont="1" applyBorder="1" applyAlignment="1" applyProtection="1">
      <alignment horizontal="right" vertical="center"/>
      <protection locked="0"/>
    </xf>
    <xf numFmtId="38" fontId="4" fillId="0" borderId="21" xfId="66" applyFont="1" applyBorder="1" applyAlignment="1" applyProtection="1">
      <alignment horizontal="right" vertical="center"/>
      <protection locked="0"/>
    </xf>
    <xf numFmtId="38" fontId="4" fillId="0" borderId="11" xfId="66" applyFont="1" applyBorder="1" applyAlignment="1" applyProtection="1">
      <alignment horizontal="right" vertical="center"/>
      <protection locked="0"/>
    </xf>
    <xf numFmtId="38" fontId="4" fillId="0" borderId="21" xfId="51" applyFont="1" applyBorder="1" applyAlignment="1" applyProtection="1">
      <alignment horizontal="right" vertical="center"/>
      <protection locked="0"/>
    </xf>
    <xf numFmtId="38" fontId="4" fillId="0" borderId="11" xfId="51" applyFont="1" applyBorder="1" applyAlignment="1" applyProtection="1">
      <alignment horizontal="right" vertical="center"/>
      <protection locked="0"/>
    </xf>
    <xf numFmtId="38" fontId="4" fillId="0" borderId="24" xfId="51" applyFont="1" applyBorder="1" applyAlignment="1" applyProtection="1">
      <alignment horizontal="right" vertical="center"/>
      <protection locked="0"/>
    </xf>
    <xf numFmtId="38" fontId="4" fillId="0" borderId="13" xfId="51" applyFont="1" applyBorder="1" applyAlignment="1" applyProtection="1">
      <alignment horizontal="right" vertical="center"/>
      <protection locked="0"/>
    </xf>
    <xf numFmtId="38" fontId="4" fillId="0" borderId="25" xfId="51" applyFont="1" applyBorder="1" applyAlignment="1" applyProtection="1">
      <alignment horizontal="right" vertical="center"/>
      <protection locked="0"/>
    </xf>
    <xf numFmtId="38" fontId="4" fillId="0" borderId="42" xfId="49" applyFont="1" applyBorder="1" applyAlignment="1" applyProtection="1">
      <alignment vertical="center"/>
      <protection/>
    </xf>
    <xf numFmtId="178" fontId="0" fillId="0" borderId="17" xfId="0" applyNumberFormat="1" applyFont="1" applyBorder="1" applyAlignment="1" applyProtection="1">
      <alignment horizontal="left" vertical="top"/>
      <protection/>
    </xf>
    <xf numFmtId="0" fontId="0" fillId="0" borderId="17" xfId="0" applyNumberFormat="1" applyFont="1" applyBorder="1" applyAlignment="1" applyProtection="1">
      <alignment horizontal="left" vertical="top"/>
      <protection/>
    </xf>
    <xf numFmtId="177" fontId="4" fillId="0" borderId="2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8" fontId="9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9" fillId="0" borderId="19" xfId="5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/>
    </xf>
    <xf numFmtId="0" fontId="45" fillId="0" borderId="43" xfId="0" applyFont="1" applyBorder="1" applyAlignment="1" applyProtection="1">
      <alignment horizontal="center" vertical="center"/>
      <protection/>
    </xf>
    <xf numFmtId="195" fontId="9" fillId="0" borderId="19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Alignment="1" applyProtection="1">
      <alignment vertical="center"/>
      <protection/>
    </xf>
    <xf numFmtId="188" fontId="0" fillId="0" borderId="27" xfId="49" applyNumberFormat="1" applyFont="1" applyBorder="1" applyAlignment="1" applyProtection="1">
      <alignment vertical="center"/>
      <protection/>
    </xf>
    <xf numFmtId="188" fontId="0" fillId="0" borderId="10" xfId="49" applyNumberFormat="1" applyFont="1" applyBorder="1" applyAlignment="1" applyProtection="1">
      <alignment vertical="center"/>
      <protection/>
    </xf>
    <xf numFmtId="188" fontId="0" fillId="0" borderId="44" xfId="49" applyNumberFormat="1" applyFont="1" applyBorder="1" applyAlignment="1" applyProtection="1">
      <alignment vertical="center"/>
      <protection/>
    </xf>
    <xf numFmtId="38" fontId="0" fillId="0" borderId="44" xfId="49" applyNumberFormat="1" applyFont="1" applyBorder="1" applyAlignment="1" applyProtection="1">
      <alignment vertical="center"/>
      <protection/>
    </xf>
    <xf numFmtId="38" fontId="0" fillId="0" borderId="45" xfId="49" applyNumberFormat="1" applyFont="1" applyBorder="1" applyAlignment="1" applyProtection="1">
      <alignment vertical="center"/>
      <protection/>
    </xf>
    <xf numFmtId="38" fontId="0" fillId="0" borderId="17" xfId="49" applyNumberFormat="1" applyFont="1" applyBorder="1" applyAlignment="1" applyProtection="1">
      <alignment vertical="center"/>
      <protection/>
    </xf>
    <xf numFmtId="38" fontId="0" fillId="0" borderId="15" xfId="49" applyNumberFormat="1" applyFont="1" applyBorder="1" applyAlignment="1" applyProtection="1">
      <alignment vertical="center"/>
      <protection/>
    </xf>
    <xf numFmtId="38" fontId="0" fillId="0" borderId="19" xfId="49" applyNumberFormat="1" applyFont="1" applyBorder="1" applyAlignment="1" applyProtection="1">
      <alignment vertical="center"/>
      <protection/>
    </xf>
    <xf numFmtId="38" fontId="0" fillId="0" borderId="37" xfId="49" applyNumberFormat="1" applyFont="1" applyBorder="1" applyAlignment="1" applyProtection="1">
      <alignment vertical="center"/>
      <protection/>
    </xf>
    <xf numFmtId="38" fontId="0" fillId="0" borderId="0" xfId="49" applyNumberFormat="1" applyFont="1" applyBorder="1" applyAlignment="1" applyProtection="1">
      <alignment vertical="center"/>
      <protection/>
    </xf>
    <xf numFmtId="38" fontId="0" fillId="0" borderId="46" xfId="49" applyNumberFormat="1" applyFont="1" applyBorder="1" applyAlignment="1" applyProtection="1">
      <alignment vertical="center"/>
      <protection/>
    </xf>
    <xf numFmtId="38" fontId="0" fillId="0" borderId="26" xfId="49" applyNumberFormat="1" applyFont="1" applyBorder="1" applyAlignment="1" applyProtection="1">
      <alignment vertical="center"/>
      <protection/>
    </xf>
    <xf numFmtId="38" fontId="0" fillId="0" borderId="18" xfId="49" applyNumberFormat="1" applyFont="1" applyBorder="1" applyAlignment="1" applyProtection="1">
      <alignment vertical="center"/>
      <protection/>
    </xf>
    <xf numFmtId="38" fontId="0" fillId="0" borderId="29" xfId="49" applyNumberFormat="1" applyFont="1" applyBorder="1" applyAlignment="1" applyProtection="1">
      <alignment vertical="center"/>
      <protection/>
    </xf>
    <xf numFmtId="38" fontId="0" fillId="0" borderId="32" xfId="49" applyNumberFormat="1" applyFont="1" applyBorder="1" applyAlignment="1" applyProtection="1">
      <alignment vertical="center"/>
      <protection/>
    </xf>
    <xf numFmtId="38" fontId="0" fillId="0" borderId="27" xfId="49" applyNumberFormat="1" applyFont="1" applyBorder="1" applyAlignment="1" applyProtection="1">
      <alignment horizontal="center" vertical="center"/>
      <protection/>
    </xf>
    <xf numFmtId="38" fontId="0" fillId="0" borderId="44" xfId="49" applyNumberFormat="1" applyFont="1" applyBorder="1" applyAlignment="1" applyProtection="1">
      <alignment horizontal="center" vertical="center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0" fillId="0" borderId="28" xfId="49" applyNumberFormat="1" applyFont="1" applyBorder="1" applyAlignment="1" applyProtection="1">
      <alignment horizontal="center" vertical="center"/>
      <protection/>
    </xf>
    <xf numFmtId="38" fontId="0" fillId="0" borderId="12" xfId="49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38" fontId="7" fillId="0" borderId="17" xfId="51" applyFont="1" applyBorder="1" applyAlignment="1" applyProtection="1">
      <alignment vertical="top"/>
      <protection/>
    </xf>
    <xf numFmtId="0" fontId="7" fillId="0" borderId="17" xfId="0" applyFont="1" applyBorder="1" applyAlignment="1" applyProtection="1">
      <alignment vertical="top"/>
      <protection/>
    </xf>
    <xf numFmtId="38" fontId="0" fillId="0" borderId="0" xfId="49" applyFont="1" applyAlignment="1" applyProtection="1">
      <alignment horizontal="right" vertical="center"/>
      <protection/>
    </xf>
    <xf numFmtId="38" fontId="0" fillId="0" borderId="47" xfId="49" applyFont="1" applyBorder="1" applyAlignment="1" applyProtection="1">
      <alignment/>
      <protection/>
    </xf>
    <xf numFmtId="38" fontId="0" fillId="0" borderId="14" xfId="49" applyFont="1" applyBorder="1" applyAlignment="1" applyProtection="1">
      <alignment/>
      <protection/>
    </xf>
    <xf numFmtId="38" fontId="0" fillId="0" borderId="47" xfId="49" applyFont="1" applyBorder="1" applyAlignment="1" applyProtection="1">
      <alignment horizontal="center" vertical="center" shrinkToFit="1"/>
      <protection/>
    </xf>
    <xf numFmtId="38" fontId="0" fillId="0" borderId="14" xfId="49" applyFont="1" applyBorder="1" applyAlignment="1" applyProtection="1">
      <alignment horizontal="center" vertical="center" shrinkToFit="1"/>
      <protection/>
    </xf>
    <xf numFmtId="38" fontId="0" fillId="0" borderId="47" xfId="49" applyFont="1" applyBorder="1" applyAlignment="1" applyProtection="1">
      <alignment horizontal="center" vertical="center" shrinkToFit="1"/>
      <protection/>
    </xf>
    <xf numFmtId="38" fontId="0" fillId="0" borderId="14" xfId="49" applyFont="1" applyBorder="1" applyAlignment="1" applyProtection="1">
      <alignment horizontal="center" vertical="center" shrinkToFit="1"/>
      <protection/>
    </xf>
    <xf numFmtId="38" fontId="0" fillId="0" borderId="17" xfId="49" applyFont="1" applyBorder="1" applyAlignment="1" applyProtection="1">
      <alignment/>
      <protection/>
    </xf>
    <xf numFmtId="179" fontId="9" fillId="0" borderId="19" xfId="0" applyNumberFormat="1" applyFont="1" applyBorder="1" applyAlignment="1" applyProtection="1">
      <alignment horizontal="center" vertical="center"/>
      <protection/>
    </xf>
    <xf numFmtId="38" fontId="0" fillId="0" borderId="48" xfId="49" applyFont="1" applyBorder="1" applyAlignment="1" applyProtection="1">
      <alignment horizontal="center" vertical="center"/>
      <protection/>
    </xf>
    <xf numFmtId="38" fontId="0" fillId="0" borderId="49" xfId="49" applyFont="1" applyBorder="1" applyAlignment="1" applyProtection="1">
      <alignment horizontal="center" vertical="center"/>
      <protection/>
    </xf>
    <xf numFmtId="38" fontId="0" fillId="0" borderId="50" xfId="49" applyFont="1" applyBorder="1" applyAlignment="1" applyProtection="1">
      <alignment horizontal="center" vertical="center"/>
      <protection/>
    </xf>
    <xf numFmtId="38" fontId="0" fillId="0" borderId="35" xfId="49" applyFont="1" applyBorder="1" applyAlignment="1" applyProtection="1">
      <alignment horizontal="center" vertical="center"/>
      <protection/>
    </xf>
    <xf numFmtId="38" fontId="0" fillId="0" borderId="50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51" xfId="49" applyFont="1" applyBorder="1" applyAlignment="1" applyProtection="1">
      <alignment/>
      <protection/>
    </xf>
    <xf numFmtId="38" fontId="0" fillId="0" borderId="41" xfId="49" applyFont="1" applyBorder="1" applyAlignment="1" applyProtection="1">
      <alignment/>
      <protection/>
    </xf>
    <xf numFmtId="38" fontId="0" fillId="0" borderId="48" xfId="49" applyFont="1" applyBorder="1" applyAlignment="1" applyProtection="1">
      <alignment horizontal="center" vertical="center"/>
      <protection/>
    </xf>
    <xf numFmtId="38" fontId="0" fillId="0" borderId="49" xfId="49" applyFont="1" applyBorder="1" applyAlignment="1" applyProtection="1">
      <alignment horizontal="center" vertical="center"/>
      <protection/>
    </xf>
    <xf numFmtId="38" fontId="0" fillId="0" borderId="51" xfId="49" applyFont="1" applyBorder="1" applyAlignment="1" applyProtection="1">
      <alignment horizontal="center" vertical="center"/>
      <protection/>
    </xf>
    <xf numFmtId="38" fontId="0" fillId="0" borderId="41" xfId="49" applyFont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77" fontId="0" fillId="0" borderId="16" xfId="51" applyNumberFormat="1" applyFont="1" applyFill="1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vertical="center"/>
      <protection/>
    </xf>
    <xf numFmtId="177" fontId="0" fillId="0" borderId="24" xfId="51" applyNumberFormat="1" applyFont="1" applyFill="1" applyBorder="1" applyAlignment="1" applyProtection="1">
      <alignment vertical="center" shrinkToFit="1"/>
      <protection/>
    </xf>
    <xf numFmtId="0" fontId="0" fillId="0" borderId="52" xfId="0" applyFont="1" applyBorder="1" applyAlignment="1" applyProtection="1">
      <alignment vertical="center"/>
      <protection/>
    </xf>
    <xf numFmtId="177" fontId="0" fillId="0" borderId="53" xfId="51" applyNumberFormat="1" applyFont="1" applyFill="1" applyBorder="1" applyAlignment="1" applyProtection="1">
      <alignment vertical="center" shrinkToFit="1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177" fontId="0" fillId="0" borderId="31" xfId="51" applyNumberFormat="1" applyFont="1" applyFill="1" applyBorder="1" applyAlignment="1" applyProtection="1">
      <alignment vertical="center" shrinkToFit="1"/>
      <protection/>
    </xf>
    <xf numFmtId="178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177" fontId="4" fillId="0" borderId="25" xfId="49" applyNumberFormat="1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177" fontId="4" fillId="0" borderId="16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45" fillId="0" borderId="15" xfId="0" applyFont="1" applyBorder="1" applyAlignment="1" applyProtection="1">
      <alignment horizontal="center" vertical="center"/>
      <protection/>
    </xf>
    <xf numFmtId="177" fontId="4" fillId="0" borderId="21" xfId="49" applyNumberFormat="1" applyFont="1" applyFill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177" fontId="4" fillId="0" borderId="31" xfId="49" applyNumberFormat="1" applyFont="1" applyFill="1" applyBorder="1" applyAlignment="1" applyProtection="1">
      <alignment vertical="center"/>
      <protection/>
    </xf>
    <xf numFmtId="177" fontId="0" fillId="0" borderId="25" xfId="51" applyNumberFormat="1" applyFont="1" applyFill="1" applyBorder="1" applyAlignment="1" applyProtection="1">
      <alignment vertical="center" shrinkToFit="1"/>
      <protection/>
    </xf>
    <xf numFmtId="177" fontId="0" fillId="0" borderId="55" xfId="51" applyNumberFormat="1" applyFont="1" applyFill="1" applyBorder="1" applyAlignment="1" applyProtection="1">
      <alignment vertical="center" shrinkToFit="1"/>
      <protection/>
    </xf>
    <xf numFmtId="177" fontId="0" fillId="0" borderId="36" xfId="51" applyNumberFormat="1" applyFont="1" applyFill="1" applyBorder="1" applyAlignment="1" applyProtection="1">
      <alignment vertical="center" shrinkToFit="1"/>
      <protection/>
    </xf>
    <xf numFmtId="0" fontId="45" fillId="0" borderId="16" xfId="0" applyFont="1" applyBorder="1" applyAlignment="1" applyProtection="1">
      <alignment horizontal="center" vertical="center"/>
      <protection/>
    </xf>
    <xf numFmtId="0" fontId="45" fillId="0" borderId="36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5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7" fontId="4" fillId="0" borderId="55" xfId="49" applyNumberFormat="1" applyFont="1" applyFill="1" applyBorder="1" applyAlignment="1" applyProtection="1">
      <alignment vertical="center"/>
      <protection/>
    </xf>
    <xf numFmtId="177" fontId="4" fillId="0" borderId="36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177" fontId="4" fillId="0" borderId="30" xfId="49" applyNumberFormat="1" applyFont="1" applyFill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53" xfId="0" applyFont="1" applyBorder="1" applyAlignment="1" applyProtection="1">
      <alignment vertical="center"/>
      <protection/>
    </xf>
    <xf numFmtId="177" fontId="4" fillId="0" borderId="17" xfId="0" applyNumberFormat="1" applyFont="1" applyFill="1" applyBorder="1" applyAlignment="1" applyProtection="1">
      <alignment horizontal="center" vertical="center"/>
      <protection/>
    </xf>
    <xf numFmtId="177" fontId="4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7" xfId="43" applyBorder="1" applyAlignment="1" applyProtection="1">
      <alignment horizontal="center" vertical="center"/>
      <protection/>
    </xf>
    <xf numFmtId="0" fontId="2" fillId="0" borderId="31" xfId="43" applyBorder="1" applyAlignment="1" applyProtection="1">
      <alignment horizontal="center" vertical="center"/>
      <protection/>
    </xf>
    <xf numFmtId="0" fontId="2" fillId="0" borderId="26" xfId="43" applyBorder="1" applyAlignment="1" applyProtection="1">
      <alignment horizontal="center" vertical="center"/>
      <protection/>
    </xf>
    <xf numFmtId="0" fontId="2" fillId="0" borderId="30" xfId="43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vertical="center"/>
      <protection/>
    </xf>
    <xf numFmtId="177" fontId="2" fillId="0" borderId="27" xfId="43" applyNumberFormat="1" applyFill="1" applyBorder="1" applyAlignment="1" applyProtection="1">
      <alignment horizontal="center" vertical="center"/>
      <protection/>
    </xf>
    <xf numFmtId="177" fontId="2" fillId="0" borderId="31" xfId="43" applyNumberForma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vertical="center"/>
      <protection/>
    </xf>
    <xf numFmtId="177" fontId="2" fillId="0" borderId="29" xfId="43" applyNumberFormat="1" applyFill="1" applyBorder="1" applyAlignment="1" applyProtection="1">
      <alignment horizontal="center" vertical="center"/>
      <protection/>
    </xf>
    <xf numFmtId="177" fontId="2" fillId="0" borderId="55" xfId="43" applyNumberFormat="1" applyFill="1" applyBorder="1" applyAlignment="1" applyProtection="1">
      <alignment horizontal="center" vertical="center"/>
      <protection/>
    </xf>
    <xf numFmtId="178" fontId="10" fillId="0" borderId="56" xfId="130" applyNumberFormat="1" applyFont="1" applyBorder="1" applyAlignment="1" applyProtection="1">
      <alignment horizontal="center" vertical="top" shrinkToFit="1"/>
      <protection locked="0"/>
    </xf>
    <xf numFmtId="178" fontId="10" fillId="0" borderId="57" xfId="130" applyNumberFormat="1" applyFont="1" applyBorder="1" applyAlignment="1" applyProtection="1">
      <alignment horizontal="center" vertical="top" shrinkToFit="1"/>
      <protection locked="0"/>
    </xf>
    <xf numFmtId="185" fontId="4" fillId="0" borderId="58" xfId="130" applyNumberFormat="1" applyFont="1" applyBorder="1" applyAlignment="1" applyProtection="1">
      <alignment horizontal="left" vertical="top"/>
      <protection/>
    </xf>
    <xf numFmtId="185" fontId="4" fillId="0" borderId="59" xfId="130" applyNumberFormat="1" applyFont="1" applyBorder="1" applyAlignment="1" applyProtection="1">
      <alignment horizontal="left" vertical="top"/>
      <protection/>
    </xf>
    <xf numFmtId="177" fontId="4" fillId="0" borderId="17" xfId="0" applyNumberFormat="1" applyFont="1" applyBorder="1" applyAlignment="1" applyProtection="1">
      <alignment horizontal="center" vertical="center"/>
      <protection/>
    </xf>
    <xf numFmtId="177" fontId="4" fillId="0" borderId="36" xfId="0" applyNumberFormat="1" applyFont="1" applyBorder="1" applyAlignment="1" applyProtection="1">
      <alignment horizontal="center" vertical="center"/>
      <protection/>
    </xf>
    <xf numFmtId="177" fontId="4" fillId="0" borderId="26" xfId="0" applyNumberFormat="1" applyFont="1" applyBorder="1" applyAlignment="1" applyProtection="1">
      <alignment horizontal="center" vertical="center"/>
      <protection/>
    </xf>
    <xf numFmtId="177" fontId="4" fillId="0" borderId="30" xfId="0" applyNumberFormat="1" applyFont="1" applyBorder="1" applyAlignment="1" applyProtection="1">
      <alignment horizontal="center" vertical="center"/>
      <protection/>
    </xf>
    <xf numFmtId="177" fontId="4" fillId="0" borderId="15" xfId="0" applyNumberFormat="1" applyFont="1" applyBorder="1" applyAlignment="1" applyProtection="1">
      <alignment horizontal="center" vertical="center"/>
      <protection/>
    </xf>
    <xf numFmtId="38" fontId="9" fillId="0" borderId="15" xfId="51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185" fontId="9" fillId="0" borderId="15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>
      <alignment vertical="center" shrinkToFit="1"/>
    </xf>
    <xf numFmtId="38" fontId="7" fillId="0" borderId="58" xfId="51" applyFont="1" applyBorder="1" applyAlignment="1" applyProtection="1">
      <alignment horizontal="left" vertical="top"/>
      <protection/>
    </xf>
    <xf numFmtId="38" fontId="7" fillId="0" borderId="20" xfId="51" applyFont="1" applyBorder="1" applyAlignment="1" applyProtection="1">
      <alignment horizontal="left" vertical="top"/>
      <protection/>
    </xf>
    <xf numFmtId="38" fontId="7" fillId="0" borderId="59" xfId="51" applyFont="1" applyBorder="1" applyAlignment="1" applyProtection="1">
      <alignment horizontal="left" vertical="top"/>
      <protection/>
    </xf>
    <xf numFmtId="178" fontId="9" fillId="0" borderId="56" xfId="51" applyNumberFormat="1" applyFont="1" applyBorder="1" applyAlignment="1" applyProtection="1">
      <alignment horizontal="center" vertical="top" shrinkToFit="1"/>
      <protection locked="0"/>
    </xf>
    <xf numFmtId="178" fontId="9" fillId="0" borderId="60" xfId="51" applyNumberFormat="1" applyFont="1" applyBorder="1" applyAlignment="1" applyProtection="1">
      <alignment horizontal="center" vertical="top" shrinkToFit="1"/>
      <protection locked="0"/>
    </xf>
    <xf numFmtId="178" fontId="9" fillId="0" borderId="57" xfId="51" applyNumberFormat="1" applyFont="1" applyBorder="1" applyAlignment="1" applyProtection="1">
      <alignment horizontal="center" vertical="top" shrinkToFit="1"/>
      <protection locked="0"/>
    </xf>
    <xf numFmtId="0" fontId="45" fillId="0" borderId="17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84860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84860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2" name="Text Box 1"/>
        <xdr:cNvSpPr txBox="1">
          <a:spLocks noChangeArrowheads="1"/>
        </xdr:cNvSpPr>
      </xdr:nvSpPr>
      <xdr:spPr>
        <a:xfrm>
          <a:off x="784860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784860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16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28600"/>
    <xdr:sp fLocksText="0">
      <xdr:nvSpPr>
        <xdr:cNvPr id="22" name="Text Box 1"/>
        <xdr:cNvSpPr txBox="1">
          <a:spLocks noChangeArrowheads="1"/>
        </xdr:cNvSpPr>
      </xdr:nvSpPr>
      <xdr:spPr>
        <a:xfrm>
          <a:off x="192976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192976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1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28600"/>
    <xdr:sp fLocksText="0">
      <xdr:nvSpPr>
        <xdr:cNvPr id="42" name="Text Box 1"/>
        <xdr:cNvSpPr txBox="1">
          <a:spLocks noChangeArrowheads="1"/>
        </xdr:cNvSpPr>
      </xdr:nvSpPr>
      <xdr:spPr>
        <a:xfrm>
          <a:off x="165544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28600"/>
    <xdr:sp fLocksText="0">
      <xdr:nvSpPr>
        <xdr:cNvPr id="43" name="Text Box 2"/>
        <xdr:cNvSpPr txBox="1">
          <a:spLocks noChangeArrowheads="1"/>
        </xdr:cNvSpPr>
      </xdr:nvSpPr>
      <xdr:spPr>
        <a:xfrm>
          <a:off x="165544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45" name="Text Box 2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46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47" name="Text Box 2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48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49" name="Text Box 2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50" name="Text Box 3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200025"/>
    <xdr:sp fLocksText="0">
      <xdr:nvSpPr>
        <xdr:cNvPr id="51" name="Text Box 4"/>
        <xdr:cNvSpPr txBox="1">
          <a:spLocks noChangeArrowheads="1"/>
        </xdr:cNvSpPr>
      </xdr:nvSpPr>
      <xdr:spPr>
        <a:xfrm>
          <a:off x="16554450" y="745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554450" y="745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6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57" name="Text Box 2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61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62" name="Text Box 4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63" name="Text Box 8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64" name="Text Box 4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65" name="Text Box 8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165544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85725" cy="200025"/>
    <xdr:sp fLocksText="0">
      <xdr:nvSpPr>
        <xdr:cNvPr id="23" name="Text Box 8"/>
        <xdr:cNvSpPr txBox="1">
          <a:spLocks noChangeArrowheads="1"/>
        </xdr:cNvSpPr>
      </xdr:nvSpPr>
      <xdr:spPr>
        <a:xfrm>
          <a:off x="16554450" y="3990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28600"/>
    <xdr:sp fLocksText="0">
      <xdr:nvSpPr>
        <xdr:cNvPr id="24" name="Text Box 1"/>
        <xdr:cNvSpPr txBox="1">
          <a:spLocks noChangeArrowheads="1"/>
        </xdr:cNvSpPr>
      </xdr:nvSpPr>
      <xdr:spPr>
        <a:xfrm>
          <a:off x="16554450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25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26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1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2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3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4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00025"/>
    <xdr:sp fLocksText="0">
      <xdr:nvSpPr>
        <xdr:cNvPr id="45" name="Text Box 4"/>
        <xdr:cNvSpPr txBox="1">
          <a:spLocks noChangeArrowheads="1"/>
        </xdr:cNvSpPr>
      </xdr:nvSpPr>
      <xdr:spPr>
        <a:xfrm>
          <a:off x="192976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85725" cy="200025"/>
    <xdr:sp fLocksText="0">
      <xdr:nvSpPr>
        <xdr:cNvPr id="46" name="Text Box 8"/>
        <xdr:cNvSpPr txBox="1">
          <a:spLocks noChangeArrowheads="1"/>
        </xdr:cNvSpPr>
      </xdr:nvSpPr>
      <xdr:spPr>
        <a:xfrm>
          <a:off x="19297650" y="3990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85725" cy="228600"/>
    <xdr:sp fLocksText="0">
      <xdr:nvSpPr>
        <xdr:cNvPr id="47" name="Text Box 1"/>
        <xdr:cNvSpPr txBox="1">
          <a:spLocks noChangeArrowheads="1"/>
        </xdr:cNvSpPr>
      </xdr:nvSpPr>
      <xdr:spPr>
        <a:xfrm>
          <a:off x="19297650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28600"/>
    <xdr:sp fLocksText="0">
      <xdr:nvSpPr>
        <xdr:cNvPr id="48" name="Text Box 1"/>
        <xdr:cNvSpPr txBox="1">
          <a:spLocks noChangeArrowheads="1"/>
        </xdr:cNvSpPr>
      </xdr:nvSpPr>
      <xdr:spPr>
        <a:xfrm>
          <a:off x="16554450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186118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8611850" y="7724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18611850" y="7724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92976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92976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192976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28600"/>
    <xdr:sp fLocksText="0">
      <xdr:nvSpPr>
        <xdr:cNvPr id="14" name="Text Box 2"/>
        <xdr:cNvSpPr txBox="1">
          <a:spLocks noChangeArrowheads="1"/>
        </xdr:cNvSpPr>
      </xdr:nvSpPr>
      <xdr:spPr>
        <a:xfrm>
          <a:off x="165544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28600"/>
    <xdr:sp fLocksText="0">
      <xdr:nvSpPr>
        <xdr:cNvPr id="23" name="Text Box 1"/>
        <xdr:cNvSpPr txBox="1">
          <a:spLocks noChangeArrowheads="1"/>
        </xdr:cNvSpPr>
      </xdr:nvSpPr>
      <xdr:spPr>
        <a:xfrm>
          <a:off x="192976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28600"/>
    <xdr:sp fLocksText="0">
      <xdr:nvSpPr>
        <xdr:cNvPr id="24" name="Text Box 2"/>
        <xdr:cNvSpPr txBox="1">
          <a:spLocks noChangeArrowheads="1"/>
        </xdr:cNvSpPr>
      </xdr:nvSpPr>
      <xdr:spPr>
        <a:xfrm>
          <a:off x="192976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92976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92976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92976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192976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28</xdr:row>
      <xdr:rowOff>0</xdr:rowOff>
    </xdr:from>
    <xdr:ext cx="85725" cy="200025"/>
    <xdr:sp fLocksText="0">
      <xdr:nvSpPr>
        <xdr:cNvPr id="32" name="Text Box 4"/>
        <xdr:cNvSpPr txBox="1">
          <a:spLocks noChangeArrowheads="1"/>
        </xdr:cNvSpPr>
      </xdr:nvSpPr>
      <xdr:spPr>
        <a:xfrm>
          <a:off x="192976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28600"/>
    <xdr:sp fLocksText="0">
      <xdr:nvSpPr>
        <xdr:cNvPr id="33" name="Text Box 1"/>
        <xdr:cNvSpPr txBox="1">
          <a:spLocks noChangeArrowheads="1"/>
        </xdr:cNvSpPr>
      </xdr:nvSpPr>
      <xdr:spPr>
        <a:xfrm>
          <a:off x="186118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28600"/>
    <xdr:sp fLocksText="0">
      <xdr:nvSpPr>
        <xdr:cNvPr id="34" name="Text Box 2"/>
        <xdr:cNvSpPr txBox="1">
          <a:spLocks noChangeArrowheads="1"/>
        </xdr:cNvSpPr>
      </xdr:nvSpPr>
      <xdr:spPr>
        <a:xfrm>
          <a:off x="186118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35" name="Text Box 1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36" name="Text Box 2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8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2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3" name="Text Box 3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44" name="Text Box 4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28600"/>
    <xdr:sp fLocksText="0">
      <xdr:nvSpPr>
        <xdr:cNvPr id="45" name="Text Box 1"/>
        <xdr:cNvSpPr txBox="1">
          <a:spLocks noChangeArrowheads="1"/>
        </xdr:cNvSpPr>
      </xdr:nvSpPr>
      <xdr:spPr>
        <a:xfrm>
          <a:off x="192976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28600"/>
    <xdr:sp fLocksText="0">
      <xdr:nvSpPr>
        <xdr:cNvPr id="46" name="Text Box 2"/>
        <xdr:cNvSpPr txBox="1">
          <a:spLocks noChangeArrowheads="1"/>
        </xdr:cNvSpPr>
      </xdr:nvSpPr>
      <xdr:spPr>
        <a:xfrm>
          <a:off x="192976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92976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192976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50" name="Text Box 2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92976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52" name="Text Box 2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54" name="Text Box 4"/>
        <xdr:cNvSpPr txBox="1">
          <a:spLocks noChangeArrowheads="1"/>
        </xdr:cNvSpPr>
      </xdr:nvSpPr>
      <xdr:spPr>
        <a:xfrm>
          <a:off x="192976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5" name="Text Box 2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1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3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186118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8611850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18611850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92976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92976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28600"/>
    <xdr:sp fLocksText="0">
      <xdr:nvSpPr>
        <xdr:cNvPr id="14" name="Text Box 2"/>
        <xdr:cNvSpPr txBox="1">
          <a:spLocks noChangeArrowheads="1"/>
        </xdr:cNvSpPr>
      </xdr:nvSpPr>
      <xdr:spPr>
        <a:xfrm>
          <a:off x="165544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16554450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28600"/>
    <xdr:sp fLocksText="0">
      <xdr:nvSpPr>
        <xdr:cNvPr id="23" name="Text Box 1"/>
        <xdr:cNvSpPr txBox="1">
          <a:spLocks noChangeArrowheads="1"/>
        </xdr:cNvSpPr>
      </xdr:nvSpPr>
      <xdr:spPr>
        <a:xfrm>
          <a:off x="192976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28600"/>
    <xdr:sp fLocksText="0">
      <xdr:nvSpPr>
        <xdr:cNvPr id="24" name="Text Box 2"/>
        <xdr:cNvSpPr txBox="1">
          <a:spLocks noChangeArrowheads="1"/>
        </xdr:cNvSpPr>
      </xdr:nvSpPr>
      <xdr:spPr>
        <a:xfrm>
          <a:off x="192976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7</xdr:row>
      <xdr:rowOff>0</xdr:rowOff>
    </xdr:from>
    <xdr:ext cx="85725" cy="200025"/>
    <xdr:sp fLocksText="0">
      <xdr:nvSpPr>
        <xdr:cNvPr id="32" name="Text Box 4"/>
        <xdr:cNvSpPr txBox="1">
          <a:spLocks noChangeArrowheads="1"/>
        </xdr:cNvSpPr>
      </xdr:nvSpPr>
      <xdr:spPr>
        <a:xfrm>
          <a:off x="19297650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28600"/>
    <xdr:sp fLocksText="0">
      <xdr:nvSpPr>
        <xdr:cNvPr id="33" name="Text Box 1"/>
        <xdr:cNvSpPr txBox="1">
          <a:spLocks noChangeArrowheads="1"/>
        </xdr:cNvSpPr>
      </xdr:nvSpPr>
      <xdr:spPr>
        <a:xfrm>
          <a:off x="18611850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28600"/>
    <xdr:sp fLocksText="0">
      <xdr:nvSpPr>
        <xdr:cNvPr id="34" name="Text Box 2"/>
        <xdr:cNvSpPr txBox="1">
          <a:spLocks noChangeArrowheads="1"/>
        </xdr:cNvSpPr>
      </xdr:nvSpPr>
      <xdr:spPr>
        <a:xfrm>
          <a:off x="18611850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5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6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38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2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3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44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45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46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50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52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54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4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5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9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1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2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3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26" name="Text Box 1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27" name="Text Box 2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1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4" name="Text Box 3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35" name="Text Box 4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6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7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9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1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2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3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4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5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28600"/>
    <xdr:sp fLocksText="0">
      <xdr:nvSpPr>
        <xdr:cNvPr id="30" name="Text Box 1"/>
        <xdr:cNvSpPr txBox="1">
          <a:spLocks noChangeArrowheads="1"/>
        </xdr:cNvSpPr>
      </xdr:nvSpPr>
      <xdr:spPr>
        <a:xfrm>
          <a:off x="16554450" y="9591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28600"/>
    <xdr:sp fLocksText="0">
      <xdr:nvSpPr>
        <xdr:cNvPr id="31" name="Text Box 2"/>
        <xdr:cNvSpPr txBox="1">
          <a:spLocks noChangeArrowheads="1"/>
        </xdr:cNvSpPr>
      </xdr:nvSpPr>
      <xdr:spPr>
        <a:xfrm>
          <a:off x="16554450" y="9591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35" name="Text Box 2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38" name="Text Box 3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200025"/>
    <xdr:sp fLocksText="0">
      <xdr:nvSpPr>
        <xdr:cNvPr id="39" name="Text Box 4"/>
        <xdr:cNvSpPr txBox="1">
          <a:spLocks noChangeArrowheads="1"/>
        </xdr:cNvSpPr>
      </xdr:nvSpPr>
      <xdr:spPr>
        <a:xfrm>
          <a:off x="16554450" y="9058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6554450" y="9058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45" name="Text Box 2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9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20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4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7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8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1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4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36" name="Text Box 1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37" name="Text Box 2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9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1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3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4" name="Text Box 3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45" name="Text Box 4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6" name="Text Box 1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8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50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51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21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28600"/>
    <xdr:sp fLocksText="0">
      <xdr:nvSpPr>
        <xdr:cNvPr id="22" name="Text Box 2"/>
        <xdr:cNvSpPr txBox="1">
          <a:spLocks noChangeArrowheads="1"/>
        </xdr:cNvSpPr>
      </xdr:nvSpPr>
      <xdr:spPr>
        <a:xfrm>
          <a:off x="192976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1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28600"/>
    <xdr:sp fLocksText="0">
      <xdr:nvSpPr>
        <xdr:cNvPr id="41" name="Text Box 1"/>
        <xdr:cNvSpPr txBox="1">
          <a:spLocks noChangeArrowheads="1"/>
        </xdr:cNvSpPr>
      </xdr:nvSpPr>
      <xdr:spPr>
        <a:xfrm>
          <a:off x="16554450" y="12792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28600"/>
    <xdr:sp fLocksText="0">
      <xdr:nvSpPr>
        <xdr:cNvPr id="42" name="Text Box 2"/>
        <xdr:cNvSpPr txBox="1">
          <a:spLocks noChangeArrowheads="1"/>
        </xdr:cNvSpPr>
      </xdr:nvSpPr>
      <xdr:spPr>
        <a:xfrm>
          <a:off x="16554450" y="12792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4" name="Text Box 2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5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6" name="Text Box 2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6" name="Text Box 2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7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61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28600"/>
    <xdr:sp fLocksText="0">
      <xdr:nvSpPr>
        <xdr:cNvPr id="21" name="Text Box 1"/>
        <xdr:cNvSpPr txBox="1">
          <a:spLocks noChangeArrowheads="1"/>
        </xdr:cNvSpPr>
      </xdr:nvSpPr>
      <xdr:spPr>
        <a:xfrm>
          <a:off x="192976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28600"/>
    <xdr:sp fLocksText="0">
      <xdr:nvSpPr>
        <xdr:cNvPr id="22" name="Text Box 2"/>
        <xdr:cNvSpPr txBox="1">
          <a:spLocks noChangeArrowheads="1"/>
        </xdr:cNvSpPr>
      </xdr:nvSpPr>
      <xdr:spPr>
        <a:xfrm>
          <a:off x="192976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192976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1" name="Text Box 4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4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42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4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6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6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7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61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57"/>
  <sheetViews>
    <sheetView zoomScalePageLayoutView="0" workbookViewId="0" topLeftCell="A1">
      <selection activeCell="C15" sqref="C15"/>
    </sheetView>
  </sheetViews>
  <sheetFormatPr defaultColWidth="9.00390625" defaultRowHeight="13.5"/>
  <sheetData>
    <row r="2" spans="1:10" ht="18.75">
      <c r="A2" s="186" t="s">
        <v>480</v>
      </c>
      <c r="B2" s="187"/>
      <c r="C2" s="187"/>
      <c r="D2" s="187"/>
      <c r="E2" s="187"/>
      <c r="F2" s="187"/>
      <c r="G2" s="187"/>
      <c r="H2" s="187"/>
      <c r="I2" s="187"/>
      <c r="J2" s="131"/>
    </row>
    <row r="7" ht="13.5">
      <c r="A7" s="132" t="s">
        <v>481</v>
      </c>
    </row>
    <row r="9" ht="13.5">
      <c r="A9" t="s">
        <v>312</v>
      </c>
    </row>
    <row r="10" spans="1:3" ht="13.5">
      <c r="A10" s="138"/>
      <c r="C10" s="138" t="s">
        <v>319</v>
      </c>
    </row>
    <row r="12" ht="13.5">
      <c r="A12" t="s">
        <v>585</v>
      </c>
    </row>
    <row r="13" ht="13.5">
      <c r="C13" s="138" t="s">
        <v>320</v>
      </c>
    </row>
    <row r="14" ht="13.5">
      <c r="C14" s="138" t="s">
        <v>584</v>
      </c>
    </row>
    <row r="15" ht="13.5">
      <c r="C15" s="138"/>
    </row>
    <row r="16" ht="13.5">
      <c r="A16" t="s">
        <v>505</v>
      </c>
    </row>
    <row r="17" ht="13.5">
      <c r="C17" s="138" t="s">
        <v>320</v>
      </c>
    </row>
    <row r="18" ht="13.5">
      <c r="C18" s="138" t="s">
        <v>584</v>
      </c>
    </row>
    <row r="21" ht="13.5">
      <c r="A21" s="132" t="s">
        <v>482</v>
      </c>
    </row>
    <row r="23" ht="13.5">
      <c r="A23" t="s">
        <v>310</v>
      </c>
    </row>
    <row r="27" ht="13.5">
      <c r="A27" s="132" t="s">
        <v>483</v>
      </c>
    </row>
    <row r="29" ht="13.5">
      <c r="A29" t="s">
        <v>305</v>
      </c>
    </row>
    <row r="30" ht="13.5">
      <c r="A30" t="s">
        <v>311</v>
      </c>
    </row>
    <row r="34" ht="13.5">
      <c r="A34" s="132" t="s">
        <v>484</v>
      </c>
    </row>
    <row r="36" ht="13.5">
      <c r="A36" t="s">
        <v>316</v>
      </c>
    </row>
    <row r="37" ht="13.5">
      <c r="A37" t="s">
        <v>317</v>
      </c>
    </row>
    <row r="39" ht="13.5">
      <c r="A39" t="s">
        <v>318</v>
      </c>
    </row>
    <row r="40" ht="13.5">
      <c r="A40" t="s">
        <v>321</v>
      </c>
    </row>
    <row r="45" ht="13.5">
      <c r="A45" s="132" t="s">
        <v>485</v>
      </c>
    </row>
    <row r="47" ht="13.5">
      <c r="A47" t="s">
        <v>306</v>
      </c>
    </row>
    <row r="48" ht="13.5">
      <c r="A48" t="s">
        <v>307</v>
      </c>
    </row>
    <row r="51" ht="13.5">
      <c r="A51" s="132" t="s">
        <v>486</v>
      </c>
    </row>
    <row r="53" ht="13.5">
      <c r="A53" t="s">
        <v>313</v>
      </c>
    </row>
    <row r="54" ht="13.5">
      <c r="A54" t="s">
        <v>323</v>
      </c>
    </row>
    <row r="55" ht="13.5">
      <c r="A55" t="s">
        <v>322</v>
      </c>
    </row>
    <row r="56" ht="13.5">
      <c r="A56" t="s">
        <v>314</v>
      </c>
    </row>
    <row r="57" ht="13.5">
      <c r="A57" t="s">
        <v>315</v>
      </c>
    </row>
  </sheetData>
  <sheetProtection password="CC47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77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254" t="s">
        <v>0</v>
      </c>
      <c r="B1" s="255"/>
      <c r="C1" s="256"/>
      <c r="D1" s="163" t="s">
        <v>50</v>
      </c>
      <c r="E1" s="246"/>
      <c r="F1" s="247"/>
      <c r="G1" s="164" t="s">
        <v>309</v>
      </c>
      <c r="H1" s="137"/>
    </row>
    <row r="2" spans="1:8" ht="39.75" customHeight="1">
      <c r="A2" s="257"/>
      <c r="B2" s="258"/>
      <c r="C2" s="259"/>
      <c r="D2" s="163" t="s">
        <v>51</v>
      </c>
      <c r="E2" s="248"/>
      <c r="F2" s="247"/>
      <c r="G2" s="164" t="s">
        <v>16</v>
      </c>
      <c r="H2" s="140">
        <f>SUM(A6)</f>
        <v>0</v>
      </c>
    </row>
    <row r="3" spans="5:8" ht="24.75" customHeight="1">
      <c r="E3" s="249"/>
      <c r="F3" s="249"/>
      <c r="G3" s="252"/>
      <c r="H3" s="261"/>
    </row>
    <row r="4" spans="1:10" s="15" customFormat="1" ht="21" customHeight="1">
      <c r="A4" s="250" t="s">
        <v>54</v>
      </c>
      <c r="B4" s="215"/>
      <c r="C4" s="251"/>
      <c r="D4" s="260" t="s">
        <v>49</v>
      </c>
      <c r="E4" s="212"/>
      <c r="F4" s="89" t="s">
        <v>52</v>
      </c>
      <c r="G4" s="139" t="s">
        <v>479</v>
      </c>
      <c r="H4" s="90" t="s">
        <v>53</v>
      </c>
      <c r="I4" s="170" t="s">
        <v>580</v>
      </c>
      <c r="J4" s="171" t="s">
        <v>581</v>
      </c>
    </row>
    <row r="5" spans="1:10" ht="21" customHeight="1">
      <c r="A5" s="153" t="s">
        <v>28</v>
      </c>
      <c r="B5" s="154"/>
      <c r="C5" s="154"/>
      <c r="D5" s="58" t="s">
        <v>214</v>
      </c>
      <c r="E5" s="21" t="s">
        <v>416</v>
      </c>
      <c r="F5" s="50">
        <v>4450</v>
      </c>
      <c r="G5" s="124"/>
      <c r="H5" s="107">
        <v>2300</v>
      </c>
      <c r="I5" s="182" t="s">
        <v>582</v>
      </c>
      <c r="J5" s="183" t="s">
        <v>582</v>
      </c>
    </row>
    <row r="6" spans="1:10" ht="21" customHeight="1">
      <c r="A6" s="157">
        <f>SUM(G48)</f>
        <v>0</v>
      </c>
      <c r="B6" s="159" t="s">
        <v>35</v>
      </c>
      <c r="C6" s="27">
        <f>SUM(F48)</f>
        <v>61850</v>
      </c>
      <c r="D6" s="59" t="s">
        <v>215</v>
      </c>
      <c r="E6" s="21" t="s">
        <v>417</v>
      </c>
      <c r="F6" s="50">
        <v>2250</v>
      </c>
      <c r="G6" s="123"/>
      <c r="H6" s="99">
        <v>1150</v>
      </c>
      <c r="I6" s="176" t="s">
        <v>582</v>
      </c>
      <c r="J6" s="177" t="s">
        <v>582</v>
      </c>
    </row>
    <row r="7" spans="1:10" ht="21" customHeight="1">
      <c r="A7" s="103"/>
      <c r="B7" s="104"/>
      <c r="C7" s="104"/>
      <c r="D7" s="59" t="s">
        <v>216</v>
      </c>
      <c r="E7" s="21" t="s">
        <v>506</v>
      </c>
      <c r="F7" s="50">
        <v>2850</v>
      </c>
      <c r="G7" s="123"/>
      <c r="H7" s="99">
        <v>1600</v>
      </c>
      <c r="I7" s="176" t="s">
        <v>582</v>
      </c>
      <c r="J7" s="177" t="s">
        <v>582</v>
      </c>
    </row>
    <row r="8" spans="1:10" ht="21" customHeight="1">
      <c r="A8" s="103"/>
      <c r="B8" s="104"/>
      <c r="C8" s="104"/>
      <c r="D8" s="59" t="s">
        <v>217</v>
      </c>
      <c r="E8" s="21" t="s">
        <v>418</v>
      </c>
      <c r="F8" s="50">
        <v>3650</v>
      </c>
      <c r="G8" s="123"/>
      <c r="H8" s="99">
        <v>1900</v>
      </c>
      <c r="I8" s="176" t="s">
        <v>582</v>
      </c>
      <c r="J8" s="177" t="s">
        <v>582</v>
      </c>
    </row>
    <row r="9" spans="1:10" ht="21" customHeight="1">
      <c r="A9" s="103"/>
      <c r="B9" s="104"/>
      <c r="C9" s="104"/>
      <c r="D9" s="59" t="s">
        <v>218</v>
      </c>
      <c r="E9" s="21" t="s">
        <v>419</v>
      </c>
      <c r="F9" s="50">
        <v>5250</v>
      </c>
      <c r="G9" s="123"/>
      <c r="H9" s="99">
        <v>3050</v>
      </c>
      <c r="I9" s="176" t="s">
        <v>582</v>
      </c>
      <c r="J9" s="177" t="s">
        <v>582</v>
      </c>
    </row>
    <row r="10" spans="1:10" ht="21" customHeight="1">
      <c r="A10" s="103"/>
      <c r="B10" s="104"/>
      <c r="C10" s="104"/>
      <c r="D10" s="59" t="s">
        <v>219</v>
      </c>
      <c r="E10" s="21" t="s">
        <v>420</v>
      </c>
      <c r="F10" s="50">
        <v>3050</v>
      </c>
      <c r="G10" s="123"/>
      <c r="H10" s="99">
        <v>1750</v>
      </c>
      <c r="I10" s="176" t="s">
        <v>582</v>
      </c>
      <c r="J10" s="177" t="s">
        <v>582</v>
      </c>
    </row>
    <row r="11" spans="1:10" ht="21" customHeight="1">
      <c r="A11" s="103"/>
      <c r="B11" s="104"/>
      <c r="C11" s="104"/>
      <c r="D11" s="59" t="s">
        <v>220</v>
      </c>
      <c r="E11" s="21" t="s">
        <v>421</v>
      </c>
      <c r="F11" s="50">
        <v>4650</v>
      </c>
      <c r="G11" s="123"/>
      <c r="H11" s="99">
        <v>2350</v>
      </c>
      <c r="I11" s="176" t="s">
        <v>582</v>
      </c>
      <c r="J11" s="177" t="s">
        <v>582</v>
      </c>
    </row>
    <row r="12" spans="1:10" ht="21" customHeight="1">
      <c r="A12" s="103"/>
      <c r="B12" s="104"/>
      <c r="C12" s="104"/>
      <c r="D12" s="59" t="s">
        <v>221</v>
      </c>
      <c r="E12" s="21" t="s">
        <v>422</v>
      </c>
      <c r="F12" s="50">
        <v>4150</v>
      </c>
      <c r="G12" s="123"/>
      <c r="H12" s="99">
        <v>1900</v>
      </c>
      <c r="I12" s="176" t="s">
        <v>582</v>
      </c>
      <c r="J12" s="177" t="s">
        <v>582</v>
      </c>
    </row>
    <row r="13" spans="1:10" ht="21" customHeight="1">
      <c r="A13" s="103"/>
      <c r="B13" s="104"/>
      <c r="C13" s="104"/>
      <c r="D13" s="59" t="s">
        <v>222</v>
      </c>
      <c r="E13" s="21" t="s">
        <v>591</v>
      </c>
      <c r="F13" s="50">
        <v>4900</v>
      </c>
      <c r="G13" s="123"/>
      <c r="H13" s="99">
        <v>2250</v>
      </c>
      <c r="I13" s="176" t="s">
        <v>582</v>
      </c>
      <c r="J13" s="177" t="s">
        <v>582</v>
      </c>
    </row>
    <row r="14" spans="1:10" ht="21" customHeight="1">
      <c r="A14" s="103"/>
      <c r="B14" s="104"/>
      <c r="C14" s="104"/>
      <c r="D14" s="59" t="s">
        <v>223</v>
      </c>
      <c r="E14" s="21" t="s">
        <v>423</v>
      </c>
      <c r="F14" s="50">
        <v>4200</v>
      </c>
      <c r="G14" s="123"/>
      <c r="H14" s="99">
        <v>2450</v>
      </c>
      <c r="I14" s="176" t="s">
        <v>582</v>
      </c>
      <c r="J14" s="177" t="s">
        <v>582</v>
      </c>
    </row>
    <row r="15" spans="1:10" ht="21" customHeight="1">
      <c r="A15" s="103"/>
      <c r="B15" s="104"/>
      <c r="C15" s="104"/>
      <c r="D15" s="59" t="s">
        <v>224</v>
      </c>
      <c r="E15" s="21" t="s">
        <v>351</v>
      </c>
      <c r="F15" s="50">
        <v>4450</v>
      </c>
      <c r="G15" s="123"/>
      <c r="H15" s="99">
        <v>2500</v>
      </c>
      <c r="I15" s="176" t="s">
        <v>582</v>
      </c>
      <c r="J15" s="177" t="s">
        <v>582</v>
      </c>
    </row>
    <row r="16" spans="1:10" ht="21" customHeight="1">
      <c r="A16" s="103"/>
      <c r="B16" s="104"/>
      <c r="C16" s="104"/>
      <c r="D16" s="59" t="s">
        <v>225</v>
      </c>
      <c r="E16" s="21" t="s">
        <v>352</v>
      </c>
      <c r="F16" s="50">
        <v>3250</v>
      </c>
      <c r="G16" s="123"/>
      <c r="H16" s="99">
        <v>1700</v>
      </c>
      <c r="I16" s="176" t="s">
        <v>582</v>
      </c>
      <c r="J16" s="177" t="s">
        <v>582</v>
      </c>
    </row>
    <row r="17" spans="1:10" ht="21" customHeight="1">
      <c r="A17" s="103"/>
      <c r="B17" s="104"/>
      <c r="C17" s="104"/>
      <c r="D17" s="59" t="s">
        <v>226</v>
      </c>
      <c r="E17" s="21" t="s">
        <v>353</v>
      </c>
      <c r="F17" s="50">
        <v>2100</v>
      </c>
      <c r="G17" s="123"/>
      <c r="H17" s="99">
        <v>1400</v>
      </c>
      <c r="I17" s="176" t="s">
        <v>582</v>
      </c>
      <c r="J17" s="177" t="s">
        <v>582</v>
      </c>
    </row>
    <row r="18" spans="1:10" ht="21" customHeight="1">
      <c r="A18" s="103"/>
      <c r="B18" s="104"/>
      <c r="C18" s="104"/>
      <c r="D18" s="59" t="s">
        <v>227</v>
      </c>
      <c r="E18" s="21" t="s">
        <v>354</v>
      </c>
      <c r="F18" s="50">
        <v>3800</v>
      </c>
      <c r="G18" s="123"/>
      <c r="H18" s="99">
        <v>2150</v>
      </c>
      <c r="I18" s="176" t="s">
        <v>582</v>
      </c>
      <c r="J18" s="177" t="s">
        <v>582</v>
      </c>
    </row>
    <row r="19" spans="1:10" ht="21" customHeight="1">
      <c r="A19" s="103"/>
      <c r="B19" s="104"/>
      <c r="C19" s="104"/>
      <c r="D19" s="59" t="s">
        <v>228</v>
      </c>
      <c r="E19" s="21" t="s">
        <v>355</v>
      </c>
      <c r="F19" s="50">
        <v>3750</v>
      </c>
      <c r="G19" s="123"/>
      <c r="H19" s="99">
        <v>2100</v>
      </c>
      <c r="I19" s="176" t="s">
        <v>582</v>
      </c>
      <c r="J19" s="177" t="s">
        <v>582</v>
      </c>
    </row>
    <row r="20" spans="1:10" ht="21" customHeight="1">
      <c r="A20" s="103"/>
      <c r="B20" s="104"/>
      <c r="C20" s="104"/>
      <c r="D20" s="59" t="s">
        <v>229</v>
      </c>
      <c r="E20" s="21" t="s">
        <v>356</v>
      </c>
      <c r="F20" s="50">
        <v>2650</v>
      </c>
      <c r="G20" s="123"/>
      <c r="H20" s="99">
        <v>1500</v>
      </c>
      <c r="I20" s="176" t="s">
        <v>582</v>
      </c>
      <c r="J20" s="177" t="s">
        <v>582</v>
      </c>
    </row>
    <row r="21" spans="1:10" ht="21" customHeight="1">
      <c r="A21" s="103"/>
      <c r="B21" s="104"/>
      <c r="C21" s="104"/>
      <c r="D21" s="59" t="s">
        <v>230</v>
      </c>
      <c r="E21" s="21" t="s">
        <v>424</v>
      </c>
      <c r="F21" s="50">
        <v>2450</v>
      </c>
      <c r="G21" s="123"/>
      <c r="H21" s="99">
        <v>1300</v>
      </c>
      <c r="I21" s="176" t="s">
        <v>582</v>
      </c>
      <c r="J21" s="177" t="s">
        <v>582</v>
      </c>
    </row>
    <row r="22" spans="1:10" ht="21" customHeight="1">
      <c r="A22" s="103"/>
      <c r="B22" s="104"/>
      <c r="C22" s="104"/>
      <c r="D22" s="59"/>
      <c r="E22" s="21"/>
      <c r="F22" s="50"/>
      <c r="G22" s="123"/>
      <c r="H22" s="99"/>
      <c r="I22" s="178"/>
      <c r="J22" s="179"/>
    </row>
    <row r="23" spans="1:10" ht="21" customHeight="1">
      <c r="A23" s="103"/>
      <c r="B23" s="104"/>
      <c r="C23" s="104"/>
      <c r="D23" s="59"/>
      <c r="E23" s="21"/>
      <c r="F23" s="50"/>
      <c r="G23" s="123"/>
      <c r="H23" s="99"/>
      <c r="I23" s="178"/>
      <c r="J23" s="179"/>
    </row>
    <row r="24" spans="1:10" ht="21" customHeight="1">
      <c r="A24" s="103"/>
      <c r="B24" s="104"/>
      <c r="C24" s="104"/>
      <c r="D24" s="59"/>
      <c r="E24" s="21"/>
      <c r="F24" s="50"/>
      <c r="G24" s="123"/>
      <c r="H24" s="99"/>
      <c r="I24" s="178"/>
      <c r="J24" s="179"/>
    </row>
    <row r="25" spans="1:10" ht="21" customHeight="1">
      <c r="A25" s="103"/>
      <c r="B25" s="104"/>
      <c r="C25" s="104"/>
      <c r="D25" s="59"/>
      <c r="E25" s="21"/>
      <c r="F25" s="50"/>
      <c r="G25" s="123"/>
      <c r="H25" s="99"/>
      <c r="I25" s="178"/>
      <c r="J25" s="179"/>
    </row>
    <row r="26" spans="1:10" ht="21" customHeight="1">
      <c r="A26" s="103"/>
      <c r="B26" s="104"/>
      <c r="C26" s="104"/>
      <c r="D26" s="59"/>
      <c r="E26" s="21"/>
      <c r="F26" s="50"/>
      <c r="G26" s="123"/>
      <c r="H26" s="99"/>
      <c r="I26" s="178"/>
      <c r="J26" s="179"/>
    </row>
    <row r="27" spans="1:10" ht="21" customHeight="1">
      <c r="A27" s="103"/>
      <c r="B27" s="104"/>
      <c r="C27" s="104"/>
      <c r="D27" s="59"/>
      <c r="E27" s="21"/>
      <c r="F27" s="50"/>
      <c r="G27" s="123"/>
      <c r="H27" s="99"/>
      <c r="I27" s="178"/>
      <c r="J27" s="179"/>
    </row>
    <row r="28" spans="1:10" ht="21" customHeight="1">
      <c r="A28" s="157"/>
      <c r="B28" s="27"/>
      <c r="C28" s="27"/>
      <c r="D28" s="59"/>
      <c r="E28" s="21"/>
      <c r="F28" s="50"/>
      <c r="G28" s="123"/>
      <c r="H28" s="99"/>
      <c r="I28" s="178"/>
      <c r="J28" s="179"/>
    </row>
    <row r="29" spans="1:10" ht="21" customHeight="1">
      <c r="A29" s="103"/>
      <c r="B29" s="104"/>
      <c r="C29" s="104"/>
      <c r="D29" s="59"/>
      <c r="E29" s="21"/>
      <c r="F29" s="50"/>
      <c r="G29" s="123"/>
      <c r="H29" s="99"/>
      <c r="I29" s="178"/>
      <c r="J29" s="179"/>
    </row>
    <row r="30" spans="1:10" ht="21" customHeight="1">
      <c r="A30" s="103"/>
      <c r="B30" s="104"/>
      <c r="C30" s="104"/>
      <c r="D30" s="59"/>
      <c r="E30" s="21"/>
      <c r="F30" s="50"/>
      <c r="G30" s="123"/>
      <c r="H30" s="99"/>
      <c r="I30" s="178"/>
      <c r="J30" s="179"/>
    </row>
    <row r="31" spans="1:10" ht="21" customHeight="1">
      <c r="A31" s="103"/>
      <c r="B31" s="104"/>
      <c r="C31" s="104"/>
      <c r="D31" s="59"/>
      <c r="E31" s="21"/>
      <c r="F31" s="50"/>
      <c r="G31" s="123"/>
      <c r="H31" s="99"/>
      <c r="I31" s="178"/>
      <c r="J31" s="179"/>
    </row>
    <row r="32" spans="1:10" ht="21" customHeight="1">
      <c r="A32" s="103"/>
      <c r="B32" s="104"/>
      <c r="C32" s="104"/>
      <c r="D32" s="59"/>
      <c r="E32" s="21"/>
      <c r="F32" s="50"/>
      <c r="G32" s="123"/>
      <c r="H32" s="99"/>
      <c r="I32" s="178"/>
      <c r="J32" s="179"/>
    </row>
    <row r="33" spans="1:10" ht="21" customHeight="1">
      <c r="A33" s="103"/>
      <c r="B33" s="104"/>
      <c r="C33" s="104"/>
      <c r="D33" s="59"/>
      <c r="E33" s="21"/>
      <c r="F33" s="50"/>
      <c r="G33" s="123"/>
      <c r="H33" s="99"/>
      <c r="I33" s="178"/>
      <c r="J33" s="179"/>
    </row>
    <row r="34" spans="1:10" ht="21" customHeight="1">
      <c r="A34" s="103"/>
      <c r="B34" s="104"/>
      <c r="C34" s="104"/>
      <c r="D34" s="59"/>
      <c r="E34" s="21"/>
      <c r="F34" s="50"/>
      <c r="G34" s="123"/>
      <c r="H34" s="99"/>
      <c r="I34" s="178"/>
      <c r="J34" s="179"/>
    </row>
    <row r="35" spans="1:10" ht="21" customHeight="1">
      <c r="A35" s="103"/>
      <c r="B35" s="104"/>
      <c r="C35" s="104"/>
      <c r="D35" s="59"/>
      <c r="E35" s="21"/>
      <c r="F35" s="50"/>
      <c r="G35" s="123"/>
      <c r="H35" s="99"/>
      <c r="I35" s="178"/>
      <c r="J35" s="179"/>
    </row>
    <row r="36" spans="1:10" ht="21" customHeight="1">
      <c r="A36" s="103"/>
      <c r="B36" s="104"/>
      <c r="C36" s="104"/>
      <c r="D36" s="59"/>
      <c r="E36" s="21"/>
      <c r="F36" s="50"/>
      <c r="G36" s="123"/>
      <c r="H36" s="99"/>
      <c r="I36" s="178"/>
      <c r="J36" s="179"/>
    </row>
    <row r="37" spans="1:10" ht="21" customHeight="1">
      <c r="A37" s="103"/>
      <c r="B37" s="104"/>
      <c r="C37" s="104"/>
      <c r="D37" s="59"/>
      <c r="E37" s="21"/>
      <c r="F37" s="50"/>
      <c r="G37" s="123"/>
      <c r="H37" s="99"/>
      <c r="I37" s="178"/>
      <c r="J37" s="179"/>
    </row>
    <row r="38" spans="1:10" ht="21" customHeight="1">
      <c r="A38" s="103"/>
      <c r="B38" s="104"/>
      <c r="C38" s="104"/>
      <c r="D38" s="59"/>
      <c r="E38" s="21"/>
      <c r="F38" s="50"/>
      <c r="G38" s="123"/>
      <c r="H38" s="99"/>
      <c r="I38" s="178"/>
      <c r="J38" s="179"/>
    </row>
    <row r="39" spans="1:10" ht="21" customHeight="1">
      <c r="A39" s="103"/>
      <c r="B39" s="104"/>
      <c r="C39" s="104"/>
      <c r="D39" s="59"/>
      <c r="E39" s="21"/>
      <c r="F39" s="50"/>
      <c r="G39" s="123"/>
      <c r="H39" s="99"/>
      <c r="I39" s="178"/>
      <c r="J39" s="179"/>
    </row>
    <row r="40" spans="1:10" ht="21" customHeight="1">
      <c r="A40" s="103"/>
      <c r="B40" s="104"/>
      <c r="C40" s="104"/>
      <c r="D40" s="59"/>
      <c r="E40" s="21"/>
      <c r="F40" s="50"/>
      <c r="G40" s="123"/>
      <c r="H40" s="99"/>
      <c r="I40" s="178"/>
      <c r="J40" s="179"/>
    </row>
    <row r="41" spans="1:10" ht="21" customHeight="1">
      <c r="A41" s="103"/>
      <c r="B41" s="104"/>
      <c r="C41" s="104"/>
      <c r="D41" s="59"/>
      <c r="E41" s="21"/>
      <c r="F41" s="50"/>
      <c r="G41" s="123"/>
      <c r="H41" s="99"/>
      <c r="I41" s="178"/>
      <c r="J41" s="179"/>
    </row>
    <row r="42" spans="1:10" ht="21" customHeight="1">
      <c r="A42" s="103"/>
      <c r="B42" s="104"/>
      <c r="C42" s="104"/>
      <c r="D42" s="59"/>
      <c r="E42" s="21"/>
      <c r="F42" s="50"/>
      <c r="G42" s="123"/>
      <c r="H42" s="99"/>
      <c r="I42" s="178"/>
      <c r="J42" s="179"/>
    </row>
    <row r="43" spans="1:10" ht="21" customHeight="1">
      <c r="A43" s="103"/>
      <c r="B43" s="104"/>
      <c r="C43" s="104"/>
      <c r="D43" s="59"/>
      <c r="E43" s="21"/>
      <c r="F43" s="50"/>
      <c r="G43" s="123"/>
      <c r="H43" s="99"/>
      <c r="I43" s="178"/>
      <c r="J43" s="179"/>
    </row>
    <row r="44" spans="1:10" ht="21" customHeight="1">
      <c r="A44" s="103"/>
      <c r="B44" s="104"/>
      <c r="C44" s="104"/>
      <c r="D44" s="59"/>
      <c r="E44" s="21"/>
      <c r="F44" s="50"/>
      <c r="G44" s="123"/>
      <c r="H44" s="99"/>
      <c r="I44" s="178"/>
      <c r="J44" s="179"/>
    </row>
    <row r="45" spans="1:10" ht="21" customHeight="1">
      <c r="A45" s="103"/>
      <c r="B45" s="104"/>
      <c r="C45" s="104"/>
      <c r="D45" s="59"/>
      <c r="E45" s="21"/>
      <c r="F45" s="50"/>
      <c r="G45" s="123"/>
      <c r="H45" s="99"/>
      <c r="I45" s="178"/>
      <c r="J45" s="179"/>
    </row>
    <row r="46" spans="1:10" ht="21" customHeight="1">
      <c r="A46" s="105"/>
      <c r="B46" s="106"/>
      <c r="C46" s="106"/>
      <c r="D46" s="68"/>
      <c r="E46" s="23"/>
      <c r="F46" s="57"/>
      <c r="G46" s="125"/>
      <c r="H46" s="100"/>
      <c r="I46" s="178"/>
      <c r="J46" s="179"/>
    </row>
    <row r="47" spans="1:10" ht="21" customHeight="1">
      <c r="A47" s="155"/>
      <c r="B47" s="156"/>
      <c r="C47" s="156"/>
      <c r="D47" s="69"/>
      <c r="E47" s="73"/>
      <c r="F47" s="56"/>
      <c r="G47" s="126"/>
      <c r="H47" s="127"/>
      <c r="I47" s="180"/>
      <c r="J47" s="181"/>
    </row>
    <row r="48" spans="1:10" s="15" customFormat="1" ht="21" customHeight="1">
      <c r="A48" s="17"/>
      <c r="B48" s="25"/>
      <c r="C48" s="25"/>
      <c r="D48" s="60"/>
      <c r="E48" s="8" t="str">
        <f>CONCATENATE(FIXED(COUNTA(E5:E47),0,0),"　店")</f>
        <v>17　店</v>
      </c>
      <c r="F48" s="11">
        <f>SUM(F5:F47)</f>
        <v>61850</v>
      </c>
      <c r="G48" s="11">
        <f>SUM(G5:G47)</f>
        <v>0</v>
      </c>
      <c r="H48" s="7">
        <f>SUM(H5:H47)</f>
        <v>33350</v>
      </c>
      <c r="I48" s="166"/>
      <c r="J48" s="167"/>
    </row>
    <row r="49" spans="1:10" s="15" customFormat="1" ht="21" customHeight="1">
      <c r="A49" s="141" t="s">
        <v>593</v>
      </c>
      <c r="B49" s="1"/>
      <c r="C49" s="1"/>
      <c r="D49" s="78"/>
      <c r="E49" s="2"/>
      <c r="F49" s="2"/>
      <c r="G49" s="2"/>
      <c r="H49" s="14"/>
      <c r="J49" s="165" t="s">
        <v>48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77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254" t="s">
        <v>0</v>
      </c>
      <c r="B1" s="255"/>
      <c r="C1" s="256"/>
      <c r="D1" s="163" t="s">
        <v>50</v>
      </c>
      <c r="E1" s="246"/>
      <c r="F1" s="247"/>
      <c r="G1" s="164" t="s">
        <v>309</v>
      </c>
      <c r="H1" s="137"/>
    </row>
    <row r="2" spans="1:8" ht="39.75" customHeight="1">
      <c r="A2" s="257"/>
      <c r="B2" s="258"/>
      <c r="C2" s="259"/>
      <c r="D2" s="163" t="s">
        <v>51</v>
      </c>
      <c r="E2" s="248"/>
      <c r="F2" s="247"/>
      <c r="G2" s="164" t="s">
        <v>16</v>
      </c>
      <c r="H2" s="140">
        <f>SUM(A6)</f>
        <v>0</v>
      </c>
    </row>
    <row r="3" spans="5:8" ht="24.75" customHeight="1">
      <c r="E3" s="249"/>
      <c r="F3" s="249"/>
      <c r="G3" s="252"/>
      <c r="H3" s="261"/>
    </row>
    <row r="4" spans="1:10" s="15" customFormat="1" ht="21" customHeight="1">
      <c r="A4" s="250" t="s">
        <v>54</v>
      </c>
      <c r="B4" s="215"/>
      <c r="C4" s="251"/>
      <c r="D4" s="260" t="s">
        <v>49</v>
      </c>
      <c r="E4" s="212"/>
      <c r="F4" s="89" t="s">
        <v>52</v>
      </c>
      <c r="G4" s="139" t="s">
        <v>479</v>
      </c>
      <c r="H4" s="90" t="s">
        <v>53</v>
      </c>
      <c r="I4" s="170" t="s">
        <v>580</v>
      </c>
      <c r="J4" s="171" t="s">
        <v>581</v>
      </c>
    </row>
    <row r="5" spans="1:10" ht="21" customHeight="1">
      <c r="A5" s="153" t="s">
        <v>29</v>
      </c>
      <c r="B5" s="154"/>
      <c r="C5" s="154"/>
      <c r="D5" s="58" t="s">
        <v>231</v>
      </c>
      <c r="E5" s="20" t="s">
        <v>357</v>
      </c>
      <c r="F5" s="49">
        <v>7250</v>
      </c>
      <c r="G5" s="122"/>
      <c r="H5" s="107">
        <v>4600</v>
      </c>
      <c r="I5" s="182" t="s">
        <v>582</v>
      </c>
      <c r="J5" s="183" t="s">
        <v>582</v>
      </c>
    </row>
    <row r="6" spans="1:10" ht="21" customHeight="1">
      <c r="A6" s="157">
        <f>SUM(G48)</f>
        <v>0</v>
      </c>
      <c r="B6" s="159" t="s">
        <v>35</v>
      </c>
      <c r="C6" s="27">
        <f>SUM(F48)</f>
        <v>80000</v>
      </c>
      <c r="D6" s="59" t="s">
        <v>232</v>
      </c>
      <c r="E6" s="21" t="s">
        <v>358</v>
      </c>
      <c r="F6" s="50">
        <v>4800</v>
      </c>
      <c r="G6" s="123"/>
      <c r="H6" s="99">
        <v>2450</v>
      </c>
      <c r="I6" s="176" t="s">
        <v>582</v>
      </c>
      <c r="J6" s="177" t="s">
        <v>582</v>
      </c>
    </row>
    <row r="7" spans="1:10" ht="21" customHeight="1">
      <c r="A7" s="103"/>
      <c r="B7" s="104"/>
      <c r="C7" s="104"/>
      <c r="D7" s="59" t="s">
        <v>233</v>
      </c>
      <c r="E7" s="21" t="s">
        <v>359</v>
      </c>
      <c r="F7" s="50">
        <v>4900</v>
      </c>
      <c r="G7" s="123"/>
      <c r="H7" s="99">
        <v>3500</v>
      </c>
      <c r="I7" s="176" t="s">
        <v>582</v>
      </c>
      <c r="J7" s="177" t="s">
        <v>582</v>
      </c>
    </row>
    <row r="8" spans="1:10" ht="21" customHeight="1">
      <c r="A8" s="103"/>
      <c r="B8" s="104"/>
      <c r="C8" s="104"/>
      <c r="D8" s="59" t="s">
        <v>234</v>
      </c>
      <c r="E8" s="21" t="s">
        <v>360</v>
      </c>
      <c r="F8" s="50">
        <v>2350</v>
      </c>
      <c r="G8" s="123"/>
      <c r="H8" s="99">
        <v>1250</v>
      </c>
      <c r="I8" s="176" t="s">
        <v>582</v>
      </c>
      <c r="J8" s="177" t="s">
        <v>582</v>
      </c>
    </row>
    <row r="9" spans="1:10" ht="21" customHeight="1">
      <c r="A9" s="103"/>
      <c r="B9" s="104"/>
      <c r="C9" s="104"/>
      <c r="D9" s="59" t="s">
        <v>235</v>
      </c>
      <c r="E9" s="21" t="s">
        <v>361</v>
      </c>
      <c r="F9" s="50">
        <v>2000</v>
      </c>
      <c r="G9" s="123"/>
      <c r="H9" s="99">
        <v>1300</v>
      </c>
      <c r="I9" s="176" t="s">
        <v>582</v>
      </c>
      <c r="J9" s="177" t="s">
        <v>582</v>
      </c>
    </row>
    <row r="10" spans="1:10" ht="21" customHeight="1">
      <c r="A10" s="103"/>
      <c r="B10" s="104"/>
      <c r="C10" s="104"/>
      <c r="D10" s="59" t="s">
        <v>236</v>
      </c>
      <c r="E10" s="21" t="s">
        <v>362</v>
      </c>
      <c r="F10" s="50">
        <v>5100</v>
      </c>
      <c r="G10" s="123"/>
      <c r="H10" s="99">
        <v>2850</v>
      </c>
      <c r="I10" s="176" t="s">
        <v>582</v>
      </c>
      <c r="J10" s="177" t="s">
        <v>582</v>
      </c>
    </row>
    <row r="11" spans="1:10" ht="21" customHeight="1">
      <c r="A11" s="103"/>
      <c r="B11" s="104"/>
      <c r="C11" s="104"/>
      <c r="D11" s="59" t="s">
        <v>237</v>
      </c>
      <c r="E11" s="21" t="s">
        <v>363</v>
      </c>
      <c r="F11" s="50">
        <v>2900</v>
      </c>
      <c r="G11" s="123"/>
      <c r="H11" s="99">
        <v>2000</v>
      </c>
      <c r="I11" s="176" t="s">
        <v>582</v>
      </c>
      <c r="J11" s="177" t="s">
        <v>582</v>
      </c>
    </row>
    <row r="12" spans="1:10" ht="21" customHeight="1">
      <c r="A12" s="103"/>
      <c r="B12" s="104"/>
      <c r="C12" s="104"/>
      <c r="D12" s="59" t="s">
        <v>238</v>
      </c>
      <c r="E12" s="21" t="s">
        <v>364</v>
      </c>
      <c r="F12" s="50">
        <v>3600</v>
      </c>
      <c r="G12" s="123"/>
      <c r="H12" s="99">
        <v>2500</v>
      </c>
      <c r="I12" s="176" t="s">
        <v>582</v>
      </c>
      <c r="J12" s="177" t="s">
        <v>582</v>
      </c>
    </row>
    <row r="13" spans="1:10" ht="21" customHeight="1">
      <c r="A13" s="103"/>
      <c r="B13" s="104"/>
      <c r="C13" s="104"/>
      <c r="D13" s="59" t="s">
        <v>239</v>
      </c>
      <c r="E13" s="21" t="s">
        <v>365</v>
      </c>
      <c r="F13" s="50">
        <v>6150</v>
      </c>
      <c r="G13" s="123"/>
      <c r="H13" s="99">
        <v>4250</v>
      </c>
      <c r="I13" s="176" t="s">
        <v>582</v>
      </c>
      <c r="J13" s="177" t="s">
        <v>582</v>
      </c>
    </row>
    <row r="14" spans="1:10" ht="21" customHeight="1">
      <c r="A14" s="103"/>
      <c r="B14" s="104"/>
      <c r="C14" s="104"/>
      <c r="D14" s="59" t="s">
        <v>240</v>
      </c>
      <c r="E14" s="21" t="s">
        <v>366</v>
      </c>
      <c r="F14" s="50">
        <v>1450</v>
      </c>
      <c r="G14" s="123"/>
      <c r="H14" s="99">
        <v>800</v>
      </c>
      <c r="I14" s="176" t="s">
        <v>582</v>
      </c>
      <c r="J14" s="177" t="s">
        <v>582</v>
      </c>
    </row>
    <row r="15" spans="1:10" ht="21" customHeight="1">
      <c r="A15" s="103"/>
      <c r="B15" s="104"/>
      <c r="C15" s="104"/>
      <c r="D15" s="59" t="s">
        <v>241</v>
      </c>
      <c r="E15" s="21" t="s">
        <v>367</v>
      </c>
      <c r="F15" s="50">
        <v>2500</v>
      </c>
      <c r="G15" s="123"/>
      <c r="H15" s="99">
        <v>1450</v>
      </c>
      <c r="I15" s="176" t="s">
        <v>582</v>
      </c>
      <c r="J15" s="177" t="s">
        <v>582</v>
      </c>
    </row>
    <row r="16" spans="1:10" ht="21" customHeight="1">
      <c r="A16" s="103"/>
      <c r="B16" s="104"/>
      <c r="C16" s="104"/>
      <c r="D16" s="59" t="s">
        <v>242</v>
      </c>
      <c r="E16" s="21" t="s">
        <v>368</v>
      </c>
      <c r="F16" s="50">
        <v>4100</v>
      </c>
      <c r="G16" s="123"/>
      <c r="H16" s="99">
        <v>2650</v>
      </c>
      <c r="I16" s="176" t="s">
        <v>582</v>
      </c>
      <c r="J16" s="177" t="s">
        <v>582</v>
      </c>
    </row>
    <row r="17" spans="1:10" ht="21" customHeight="1">
      <c r="A17" s="103"/>
      <c r="B17" s="104"/>
      <c r="C17" s="104"/>
      <c r="D17" s="59" t="s">
        <v>243</v>
      </c>
      <c r="E17" s="21" t="s">
        <v>369</v>
      </c>
      <c r="F17" s="50">
        <v>3900</v>
      </c>
      <c r="G17" s="123"/>
      <c r="H17" s="99">
        <v>2550</v>
      </c>
      <c r="I17" s="176" t="s">
        <v>582</v>
      </c>
      <c r="J17" s="177" t="s">
        <v>582</v>
      </c>
    </row>
    <row r="18" spans="1:10" ht="21" customHeight="1">
      <c r="A18" s="103"/>
      <c r="B18" s="104"/>
      <c r="C18" s="104"/>
      <c r="D18" s="59" t="s">
        <v>244</v>
      </c>
      <c r="E18" s="21" t="s">
        <v>370</v>
      </c>
      <c r="F18" s="50">
        <v>2300</v>
      </c>
      <c r="G18" s="123"/>
      <c r="H18" s="99">
        <v>1500</v>
      </c>
      <c r="I18" s="176" t="s">
        <v>582</v>
      </c>
      <c r="J18" s="177" t="s">
        <v>582</v>
      </c>
    </row>
    <row r="19" spans="1:10" ht="21" customHeight="1">
      <c r="A19" s="103"/>
      <c r="B19" s="104"/>
      <c r="C19" s="104"/>
      <c r="D19" s="59" t="s">
        <v>245</v>
      </c>
      <c r="E19" s="21" t="s">
        <v>371</v>
      </c>
      <c r="F19" s="50">
        <v>3450</v>
      </c>
      <c r="G19" s="123"/>
      <c r="H19" s="99">
        <v>2300</v>
      </c>
      <c r="I19" s="176" t="s">
        <v>582</v>
      </c>
      <c r="J19" s="177" t="s">
        <v>582</v>
      </c>
    </row>
    <row r="20" spans="1:10" ht="21" customHeight="1">
      <c r="A20" s="103"/>
      <c r="B20" s="104"/>
      <c r="C20" s="104"/>
      <c r="D20" s="59" t="s">
        <v>246</v>
      </c>
      <c r="E20" s="21" t="s">
        <v>372</v>
      </c>
      <c r="F20" s="50">
        <v>3650</v>
      </c>
      <c r="G20" s="123"/>
      <c r="H20" s="99">
        <v>2100</v>
      </c>
      <c r="I20" s="176" t="s">
        <v>582</v>
      </c>
      <c r="J20" s="177" t="s">
        <v>582</v>
      </c>
    </row>
    <row r="21" spans="1:10" ht="21" customHeight="1">
      <c r="A21" s="103"/>
      <c r="B21" s="104"/>
      <c r="C21" s="104"/>
      <c r="D21" s="59" t="s">
        <v>247</v>
      </c>
      <c r="E21" s="21" t="s">
        <v>413</v>
      </c>
      <c r="F21" s="50">
        <v>4100</v>
      </c>
      <c r="G21" s="123"/>
      <c r="H21" s="99">
        <v>2900</v>
      </c>
      <c r="I21" s="176" t="s">
        <v>582</v>
      </c>
      <c r="J21" s="177" t="s">
        <v>582</v>
      </c>
    </row>
    <row r="22" spans="1:10" ht="21" customHeight="1">
      <c r="A22" s="103"/>
      <c r="B22" s="104"/>
      <c r="C22" s="104"/>
      <c r="D22" s="59" t="s">
        <v>248</v>
      </c>
      <c r="E22" s="21" t="s">
        <v>414</v>
      </c>
      <c r="F22" s="50">
        <v>2300</v>
      </c>
      <c r="G22" s="123"/>
      <c r="H22" s="99">
        <v>1700</v>
      </c>
      <c r="I22" s="176" t="s">
        <v>582</v>
      </c>
      <c r="J22" s="177" t="s">
        <v>582</v>
      </c>
    </row>
    <row r="23" spans="1:10" ht="21" customHeight="1">
      <c r="A23" s="103"/>
      <c r="B23" s="104"/>
      <c r="C23" s="104"/>
      <c r="D23" s="59" t="s">
        <v>249</v>
      </c>
      <c r="E23" s="21" t="s">
        <v>415</v>
      </c>
      <c r="F23" s="50">
        <v>2600</v>
      </c>
      <c r="G23" s="123"/>
      <c r="H23" s="99">
        <v>1500</v>
      </c>
      <c r="I23" s="176" t="s">
        <v>582</v>
      </c>
      <c r="J23" s="177" t="s">
        <v>582</v>
      </c>
    </row>
    <row r="24" spans="1:10" ht="21" customHeight="1">
      <c r="A24" s="103"/>
      <c r="B24" s="104"/>
      <c r="C24" s="104"/>
      <c r="D24" s="59" t="s">
        <v>250</v>
      </c>
      <c r="E24" s="21" t="s">
        <v>373</v>
      </c>
      <c r="F24" s="50">
        <v>2800</v>
      </c>
      <c r="G24" s="123"/>
      <c r="H24" s="99">
        <v>2050</v>
      </c>
      <c r="I24" s="176" t="s">
        <v>582</v>
      </c>
      <c r="J24" s="177" t="s">
        <v>582</v>
      </c>
    </row>
    <row r="25" spans="1:10" ht="21" customHeight="1">
      <c r="A25" s="103"/>
      <c r="B25" s="104"/>
      <c r="C25" s="104"/>
      <c r="D25" s="59" t="s">
        <v>251</v>
      </c>
      <c r="E25" s="21" t="s">
        <v>374</v>
      </c>
      <c r="F25" s="50">
        <v>3050</v>
      </c>
      <c r="G25" s="123"/>
      <c r="H25" s="99">
        <v>2150</v>
      </c>
      <c r="I25" s="176" t="s">
        <v>582</v>
      </c>
      <c r="J25" s="177" t="s">
        <v>582</v>
      </c>
    </row>
    <row r="26" spans="1:10" ht="21" customHeight="1">
      <c r="A26" s="103"/>
      <c r="B26" s="104"/>
      <c r="C26" s="104"/>
      <c r="D26" s="59" t="s">
        <v>252</v>
      </c>
      <c r="E26" s="21" t="s">
        <v>375</v>
      </c>
      <c r="F26" s="50">
        <v>2450</v>
      </c>
      <c r="G26" s="123"/>
      <c r="H26" s="99">
        <v>1500</v>
      </c>
      <c r="I26" s="176" t="s">
        <v>582</v>
      </c>
      <c r="J26" s="177" t="s">
        <v>582</v>
      </c>
    </row>
    <row r="27" spans="1:10" ht="21" customHeight="1">
      <c r="A27" s="105"/>
      <c r="B27" s="106"/>
      <c r="C27" s="106"/>
      <c r="D27" s="68" t="s">
        <v>253</v>
      </c>
      <c r="E27" s="23" t="s">
        <v>376</v>
      </c>
      <c r="F27" s="57">
        <v>2300</v>
      </c>
      <c r="G27" s="125"/>
      <c r="H27" s="100">
        <v>1600</v>
      </c>
      <c r="I27" s="176" t="s">
        <v>582</v>
      </c>
      <c r="J27" s="177" t="s">
        <v>582</v>
      </c>
    </row>
    <row r="28" spans="1:10" ht="21" customHeight="1">
      <c r="A28" s="157"/>
      <c r="B28" s="27"/>
      <c r="C28" s="27"/>
      <c r="D28" s="59"/>
      <c r="E28" s="21"/>
      <c r="F28" s="50"/>
      <c r="G28" s="123"/>
      <c r="H28" s="99"/>
      <c r="I28" s="178"/>
      <c r="J28" s="179"/>
    </row>
    <row r="29" spans="1:10" ht="21" customHeight="1">
      <c r="A29" s="103"/>
      <c r="B29" s="104"/>
      <c r="C29" s="104"/>
      <c r="D29" s="59"/>
      <c r="E29" s="21"/>
      <c r="F29" s="50"/>
      <c r="G29" s="123"/>
      <c r="H29" s="99"/>
      <c r="I29" s="178"/>
      <c r="J29" s="179"/>
    </row>
    <row r="30" spans="1:10" ht="21" customHeight="1">
      <c r="A30" s="103"/>
      <c r="B30" s="104"/>
      <c r="C30" s="104"/>
      <c r="D30" s="59"/>
      <c r="E30" s="21"/>
      <c r="F30" s="50"/>
      <c r="G30" s="123"/>
      <c r="H30" s="99"/>
      <c r="I30" s="178"/>
      <c r="J30" s="179"/>
    </row>
    <row r="31" spans="1:10" ht="21" customHeight="1">
      <c r="A31" s="103"/>
      <c r="B31" s="104"/>
      <c r="C31" s="104"/>
      <c r="D31" s="59"/>
      <c r="E31" s="21"/>
      <c r="F31" s="50"/>
      <c r="G31" s="123"/>
      <c r="H31" s="99"/>
      <c r="I31" s="178"/>
      <c r="J31" s="179"/>
    </row>
    <row r="32" spans="1:10" ht="21" customHeight="1">
      <c r="A32" s="103"/>
      <c r="B32" s="104"/>
      <c r="C32" s="104"/>
      <c r="D32" s="59"/>
      <c r="E32" s="21"/>
      <c r="F32" s="50"/>
      <c r="G32" s="123"/>
      <c r="H32" s="99"/>
      <c r="I32" s="178"/>
      <c r="J32" s="179"/>
    </row>
    <row r="33" spans="1:10" ht="21" customHeight="1">
      <c r="A33" s="103"/>
      <c r="B33" s="104"/>
      <c r="C33" s="104"/>
      <c r="D33" s="59"/>
      <c r="E33" s="21"/>
      <c r="F33" s="50"/>
      <c r="G33" s="123"/>
      <c r="H33" s="99"/>
      <c r="I33" s="178"/>
      <c r="J33" s="179"/>
    </row>
    <row r="34" spans="1:10" ht="21" customHeight="1">
      <c r="A34" s="103"/>
      <c r="B34" s="104"/>
      <c r="C34" s="104"/>
      <c r="D34" s="59"/>
      <c r="E34" s="21"/>
      <c r="F34" s="50"/>
      <c r="G34" s="123"/>
      <c r="H34" s="99"/>
      <c r="I34" s="178"/>
      <c r="J34" s="179"/>
    </row>
    <row r="35" spans="1:10" ht="21" customHeight="1">
      <c r="A35" s="103"/>
      <c r="B35" s="104"/>
      <c r="C35" s="104"/>
      <c r="D35" s="59"/>
      <c r="E35" s="21"/>
      <c r="F35" s="50"/>
      <c r="G35" s="123"/>
      <c r="H35" s="99"/>
      <c r="I35" s="178"/>
      <c r="J35" s="179"/>
    </row>
    <row r="36" spans="1:10" ht="21" customHeight="1">
      <c r="A36" s="103"/>
      <c r="B36" s="104"/>
      <c r="C36" s="104"/>
      <c r="D36" s="59"/>
      <c r="E36" s="21"/>
      <c r="F36" s="50"/>
      <c r="G36" s="123"/>
      <c r="H36" s="99"/>
      <c r="I36" s="178"/>
      <c r="J36" s="179"/>
    </row>
    <row r="37" spans="1:10" ht="21" customHeight="1">
      <c r="A37" s="103"/>
      <c r="B37" s="104"/>
      <c r="C37" s="104"/>
      <c r="D37" s="59"/>
      <c r="E37" s="21"/>
      <c r="F37" s="50"/>
      <c r="G37" s="123"/>
      <c r="H37" s="99"/>
      <c r="I37" s="178"/>
      <c r="J37" s="179"/>
    </row>
    <row r="38" spans="1:10" ht="21" customHeight="1">
      <c r="A38" s="103"/>
      <c r="B38" s="104"/>
      <c r="C38" s="104"/>
      <c r="D38" s="59"/>
      <c r="E38" s="21"/>
      <c r="F38" s="50"/>
      <c r="G38" s="123"/>
      <c r="H38" s="99"/>
      <c r="I38" s="178"/>
      <c r="J38" s="179"/>
    </row>
    <row r="39" spans="1:10" ht="21" customHeight="1">
      <c r="A39" s="103"/>
      <c r="B39" s="104"/>
      <c r="C39" s="104"/>
      <c r="D39" s="59"/>
      <c r="E39" s="21"/>
      <c r="F39" s="50"/>
      <c r="G39" s="123"/>
      <c r="H39" s="99"/>
      <c r="I39" s="178"/>
      <c r="J39" s="179"/>
    </row>
    <row r="40" spans="1:10" ht="21" customHeight="1">
      <c r="A40" s="103"/>
      <c r="B40" s="104"/>
      <c r="C40" s="104"/>
      <c r="D40" s="59"/>
      <c r="E40" s="21"/>
      <c r="F40" s="50"/>
      <c r="G40" s="123"/>
      <c r="H40" s="99"/>
      <c r="I40" s="178"/>
      <c r="J40" s="179"/>
    </row>
    <row r="41" spans="1:10" ht="21" customHeight="1">
      <c r="A41" s="103"/>
      <c r="B41" s="104"/>
      <c r="C41" s="104"/>
      <c r="D41" s="59"/>
      <c r="E41" s="21"/>
      <c r="F41" s="50"/>
      <c r="G41" s="123"/>
      <c r="H41" s="99"/>
      <c r="I41" s="178"/>
      <c r="J41" s="179"/>
    </row>
    <row r="42" spans="1:10" ht="21" customHeight="1">
      <c r="A42" s="103"/>
      <c r="B42" s="104"/>
      <c r="C42" s="104"/>
      <c r="D42" s="59"/>
      <c r="E42" s="21"/>
      <c r="F42" s="50"/>
      <c r="G42" s="123"/>
      <c r="H42" s="99"/>
      <c r="I42" s="178"/>
      <c r="J42" s="179"/>
    </row>
    <row r="43" spans="1:10" ht="21" customHeight="1">
      <c r="A43" s="103"/>
      <c r="B43" s="104"/>
      <c r="C43" s="104"/>
      <c r="D43" s="59"/>
      <c r="E43" s="21"/>
      <c r="F43" s="50"/>
      <c r="G43" s="123"/>
      <c r="H43" s="99"/>
      <c r="I43" s="178"/>
      <c r="J43" s="179"/>
    </row>
    <row r="44" spans="1:10" ht="21" customHeight="1">
      <c r="A44" s="103"/>
      <c r="B44" s="104"/>
      <c r="C44" s="104"/>
      <c r="D44" s="59"/>
      <c r="E44" s="21"/>
      <c r="F44" s="50"/>
      <c r="G44" s="123"/>
      <c r="H44" s="99"/>
      <c r="I44" s="178"/>
      <c r="J44" s="179"/>
    </row>
    <row r="45" spans="1:10" ht="21" customHeight="1">
      <c r="A45" s="103"/>
      <c r="B45" s="104"/>
      <c r="C45" s="104"/>
      <c r="D45" s="59"/>
      <c r="E45" s="21"/>
      <c r="F45" s="50"/>
      <c r="G45" s="123"/>
      <c r="H45" s="99"/>
      <c r="I45" s="178"/>
      <c r="J45" s="179"/>
    </row>
    <row r="46" spans="1:10" ht="21" customHeight="1">
      <c r="A46" s="105"/>
      <c r="B46" s="106"/>
      <c r="C46" s="106"/>
      <c r="D46" s="68"/>
      <c r="E46" s="23"/>
      <c r="F46" s="57"/>
      <c r="G46" s="125"/>
      <c r="H46" s="100"/>
      <c r="I46" s="178"/>
      <c r="J46" s="179"/>
    </row>
    <row r="47" spans="1:10" ht="21" customHeight="1">
      <c r="A47" s="155"/>
      <c r="B47" s="156"/>
      <c r="C47" s="156"/>
      <c r="D47" s="69"/>
      <c r="E47" s="73"/>
      <c r="F47" s="56"/>
      <c r="G47" s="126"/>
      <c r="H47" s="127"/>
      <c r="I47" s="180"/>
      <c r="J47" s="181"/>
    </row>
    <row r="48" spans="1:10" s="15" customFormat="1" ht="21" customHeight="1">
      <c r="A48" s="17"/>
      <c r="B48" s="25"/>
      <c r="C48" s="25"/>
      <c r="D48" s="60"/>
      <c r="E48" s="8" t="str">
        <f>CONCATENATE(FIXED(COUNTA(E5:E47),0,0),"　店")</f>
        <v>23　店</v>
      </c>
      <c r="F48" s="11">
        <f>SUM(F5:F47)</f>
        <v>80000</v>
      </c>
      <c r="G48" s="11">
        <f>SUM(G5:G47)</f>
        <v>0</v>
      </c>
      <c r="H48" s="7">
        <f>SUM(H5:H47)</f>
        <v>51450</v>
      </c>
      <c r="I48" s="166"/>
      <c r="J48" s="167"/>
    </row>
    <row r="49" spans="1:10" s="15" customFormat="1" ht="21" customHeight="1">
      <c r="A49" s="141" t="s">
        <v>593</v>
      </c>
      <c r="B49" s="1"/>
      <c r="C49" s="1"/>
      <c r="D49" s="78"/>
      <c r="E49" s="2"/>
      <c r="F49" s="2"/>
      <c r="G49" s="2"/>
      <c r="H49" s="14"/>
      <c r="J49" s="165" t="s">
        <v>48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61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254" t="s">
        <v>0</v>
      </c>
      <c r="B1" s="255"/>
      <c r="C1" s="256"/>
      <c r="D1" s="163" t="s">
        <v>50</v>
      </c>
      <c r="E1" s="246"/>
      <c r="F1" s="247"/>
      <c r="G1" s="164" t="s">
        <v>309</v>
      </c>
      <c r="H1" s="137"/>
    </row>
    <row r="2" spans="1:8" ht="39.75" customHeight="1">
      <c r="A2" s="257"/>
      <c r="B2" s="258"/>
      <c r="C2" s="259"/>
      <c r="D2" s="163" t="s">
        <v>51</v>
      </c>
      <c r="E2" s="248"/>
      <c r="F2" s="247"/>
      <c r="G2" s="164" t="s">
        <v>16</v>
      </c>
      <c r="H2" s="140">
        <f>SUM(A23,A6)</f>
        <v>0</v>
      </c>
    </row>
    <row r="3" spans="4:8" ht="24.75" customHeight="1">
      <c r="D3" s="77"/>
      <c r="E3" s="249"/>
      <c r="F3" s="249"/>
      <c r="G3" s="252"/>
      <c r="H3" s="261"/>
    </row>
    <row r="4" spans="1:10" s="15" customFormat="1" ht="21" customHeight="1">
      <c r="A4" s="250" t="s">
        <v>54</v>
      </c>
      <c r="B4" s="215"/>
      <c r="C4" s="251"/>
      <c r="D4" s="260" t="s">
        <v>49</v>
      </c>
      <c r="E4" s="212"/>
      <c r="F4" s="89" t="s">
        <v>52</v>
      </c>
      <c r="G4" s="139" t="s">
        <v>479</v>
      </c>
      <c r="H4" s="90" t="s">
        <v>53</v>
      </c>
      <c r="I4" s="170" t="s">
        <v>580</v>
      </c>
      <c r="J4" s="171" t="s">
        <v>581</v>
      </c>
    </row>
    <row r="5" spans="1:10" ht="21" customHeight="1">
      <c r="A5" s="153" t="s">
        <v>30</v>
      </c>
      <c r="B5" s="154"/>
      <c r="C5" s="154"/>
      <c r="D5" s="58" t="s">
        <v>254</v>
      </c>
      <c r="E5" s="20" t="s">
        <v>515</v>
      </c>
      <c r="F5" s="49">
        <v>5150</v>
      </c>
      <c r="G5" s="122"/>
      <c r="H5" s="107">
        <v>3650</v>
      </c>
      <c r="I5" s="182" t="s">
        <v>582</v>
      </c>
      <c r="J5" s="183" t="s">
        <v>582</v>
      </c>
    </row>
    <row r="6" spans="1:10" ht="21" customHeight="1">
      <c r="A6" s="157">
        <f>SUM(G20)</f>
        <v>0</v>
      </c>
      <c r="B6" s="27" t="s">
        <v>35</v>
      </c>
      <c r="C6" s="27">
        <f>SUM(F20)</f>
        <v>21200</v>
      </c>
      <c r="D6" s="59" t="s">
        <v>255</v>
      </c>
      <c r="E6" s="21" t="s">
        <v>404</v>
      </c>
      <c r="F6" s="50">
        <v>2000</v>
      </c>
      <c r="G6" s="123"/>
      <c r="H6" s="99">
        <v>1250</v>
      </c>
      <c r="I6" s="176" t="s">
        <v>582</v>
      </c>
      <c r="J6" s="177" t="s">
        <v>582</v>
      </c>
    </row>
    <row r="7" spans="1:10" ht="21" customHeight="1">
      <c r="A7" s="103"/>
      <c r="B7" s="104"/>
      <c r="C7" s="104"/>
      <c r="D7" s="59" t="s">
        <v>256</v>
      </c>
      <c r="E7" s="21" t="s">
        <v>555</v>
      </c>
      <c r="F7" s="50">
        <v>1900</v>
      </c>
      <c r="G7" s="123"/>
      <c r="H7" s="99">
        <v>1150</v>
      </c>
      <c r="I7" s="176" t="s">
        <v>582</v>
      </c>
      <c r="J7" s="177" t="s">
        <v>582</v>
      </c>
    </row>
    <row r="8" spans="1:10" ht="21" customHeight="1">
      <c r="A8" s="103"/>
      <c r="B8" s="104"/>
      <c r="C8" s="104"/>
      <c r="D8" s="59" t="s">
        <v>257</v>
      </c>
      <c r="E8" s="21" t="s">
        <v>556</v>
      </c>
      <c r="F8" s="50">
        <v>4000</v>
      </c>
      <c r="G8" s="123"/>
      <c r="H8" s="99">
        <v>2450</v>
      </c>
      <c r="I8" s="176" t="s">
        <v>582</v>
      </c>
      <c r="J8" s="177" t="s">
        <v>582</v>
      </c>
    </row>
    <row r="9" spans="1:10" ht="21" customHeight="1">
      <c r="A9" s="103"/>
      <c r="B9" s="104"/>
      <c r="C9" s="104"/>
      <c r="D9" s="59" t="s">
        <v>258</v>
      </c>
      <c r="E9" s="21" t="s">
        <v>552</v>
      </c>
      <c r="F9" s="50">
        <v>2700</v>
      </c>
      <c r="G9" s="123"/>
      <c r="H9" s="99">
        <v>1500</v>
      </c>
      <c r="I9" s="176" t="s">
        <v>582</v>
      </c>
      <c r="J9" s="177" t="s">
        <v>582</v>
      </c>
    </row>
    <row r="10" spans="1:10" ht="21" customHeight="1">
      <c r="A10" s="103"/>
      <c r="B10" s="104"/>
      <c r="C10" s="104"/>
      <c r="D10" s="59" t="s">
        <v>259</v>
      </c>
      <c r="E10" s="21" t="s">
        <v>553</v>
      </c>
      <c r="F10" s="50">
        <v>3800</v>
      </c>
      <c r="G10" s="123"/>
      <c r="H10" s="99">
        <v>2250</v>
      </c>
      <c r="I10" s="176" t="s">
        <v>582</v>
      </c>
      <c r="J10" s="177" t="s">
        <v>582</v>
      </c>
    </row>
    <row r="11" spans="1:10" ht="21" customHeight="1">
      <c r="A11" s="103"/>
      <c r="B11" s="104"/>
      <c r="C11" s="104"/>
      <c r="D11" s="59" t="s">
        <v>260</v>
      </c>
      <c r="E11" s="21" t="s">
        <v>557</v>
      </c>
      <c r="F11" s="50">
        <v>1650</v>
      </c>
      <c r="G11" s="123"/>
      <c r="H11" s="99">
        <v>1050</v>
      </c>
      <c r="I11" s="176" t="s">
        <v>582</v>
      </c>
      <c r="J11" s="177" t="s">
        <v>582</v>
      </c>
    </row>
    <row r="12" spans="1:10" ht="21" customHeight="1">
      <c r="A12" s="103"/>
      <c r="B12" s="104"/>
      <c r="C12" s="104"/>
      <c r="D12" s="59"/>
      <c r="E12" s="21"/>
      <c r="F12" s="50"/>
      <c r="G12" s="123"/>
      <c r="H12" s="99"/>
      <c r="I12" s="178"/>
      <c r="J12" s="179"/>
    </row>
    <row r="13" spans="1:10" ht="21" customHeight="1">
      <c r="A13" s="103"/>
      <c r="B13" s="104"/>
      <c r="C13" s="104"/>
      <c r="D13" s="59"/>
      <c r="E13" s="21"/>
      <c r="F13" s="50"/>
      <c r="G13" s="123"/>
      <c r="H13" s="99"/>
      <c r="I13" s="178"/>
      <c r="J13" s="179"/>
    </row>
    <row r="14" spans="1:10" ht="21" customHeight="1">
      <c r="A14" s="103"/>
      <c r="B14" s="104"/>
      <c r="C14" s="104"/>
      <c r="D14" s="59"/>
      <c r="E14" s="21"/>
      <c r="F14" s="50"/>
      <c r="G14" s="123"/>
      <c r="H14" s="99"/>
      <c r="I14" s="178"/>
      <c r="J14" s="179"/>
    </row>
    <row r="15" spans="1:10" ht="21" customHeight="1">
      <c r="A15" s="103"/>
      <c r="B15" s="104"/>
      <c r="C15" s="104"/>
      <c r="D15" s="59"/>
      <c r="E15" s="21"/>
      <c r="F15" s="50"/>
      <c r="G15" s="123"/>
      <c r="H15" s="99"/>
      <c r="I15" s="178"/>
      <c r="J15" s="179"/>
    </row>
    <row r="16" spans="1:10" ht="21" customHeight="1">
      <c r="A16" s="103"/>
      <c r="B16" s="104"/>
      <c r="C16" s="104"/>
      <c r="D16" s="59"/>
      <c r="E16" s="21"/>
      <c r="F16" s="50"/>
      <c r="G16" s="123"/>
      <c r="H16" s="99"/>
      <c r="I16" s="178"/>
      <c r="J16" s="179"/>
    </row>
    <row r="17" spans="1:10" ht="21" customHeight="1">
      <c r="A17" s="103"/>
      <c r="B17" s="104"/>
      <c r="C17" s="104"/>
      <c r="D17" s="59"/>
      <c r="E17" s="21"/>
      <c r="F17" s="50"/>
      <c r="G17" s="123"/>
      <c r="H17" s="99"/>
      <c r="I17" s="178"/>
      <c r="J17" s="179"/>
    </row>
    <row r="18" spans="1:10" ht="21" customHeight="1">
      <c r="A18" s="103"/>
      <c r="B18" s="104"/>
      <c r="C18" s="104"/>
      <c r="D18" s="64"/>
      <c r="E18" s="21"/>
      <c r="F18" s="4"/>
      <c r="G18" s="31"/>
      <c r="H18" s="99"/>
      <c r="I18" s="178"/>
      <c r="J18" s="179"/>
    </row>
    <row r="19" spans="1:10" ht="21" customHeight="1">
      <c r="A19" s="103"/>
      <c r="B19" s="104"/>
      <c r="C19" s="104"/>
      <c r="D19" s="64"/>
      <c r="E19" s="3"/>
      <c r="F19" s="4"/>
      <c r="G19" s="31"/>
      <c r="H19" s="99"/>
      <c r="I19" s="180"/>
      <c r="J19" s="181"/>
    </row>
    <row r="20" spans="1:10" s="15" customFormat="1" ht="21" customHeight="1">
      <c r="A20" s="147"/>
      <c r="B20" s="148"/>
      <c r="C20" s="148"/>
      <c r="D20" s="60"/>
      <c r="E20" s="8" t="str">
        <f>CONCATENATE(FIXED(COUNTA(E5:E19),0,0),"　店")</f>
        <v>7　店</v>
      </c>
      <c r="F20" s="10">
        <f>SUM(F5:F19)</f>
        <v>21200</v>
      </c>
      <c r="G20" s="10">
        <f>SUM(G5:G19)</f>
        <v>0</v>
      </c>
      <c r="H20" s="9">
        <f>SUM(H5:H19)</f>
        <v>13300</v>
      </c>
      <c r="I20" s="166"/>
      <c r="J20" s="167"/>
    </row>
    <row r="21" spans="1:10" s="15" customFormat="1" ht="21" customHeight="1">
      <c r="A21" s="105"/>
      <c r="B21" s="106"/>
      <c r="C21" s="106"/>
      <c r="D21" s="66"/>
      <c r="E21" s="5"/>
      <c r="F21" s="6"/>
      <c r="G21" s="6"/>
      <c r="H21" s="100"/>
      <c r="I21" s="166"/>
      <c r="J21" s="167"/>
    </row>
    <row r="22" spans="1:10" ht="21" customHeight="1">
      <c r="A22" s="153" t="s">
        <v>31</v>
      </c>
      <c r="B22" s="154"/>
      <c r="C22" s="154"/>
      <c r="D22" s="58" t="s">
        <v>261</v>
      </c>
      <c r="E22" s="20" t="s">
        <v>549</v>
      </c>
      <c r="F22" s="49">
        <v>4500</v>
      </c>
      <c r="G22" s="122"/>
      <c r="H22" s="107">
        <v>2600</v>
      </c>
      <c r="I22" s="182" t="s">
        <v>582</v>
      </c>
      <c r="J22" s="183" t="s">
        <v>582</v>
      </c>
    </row>
    <row r="23" spans="1:10" ht="21" customHeight="1">
      <c r="A23" s="157">
        <f>SUM(G48)</f>
        <v>0</v>
      </c>
      <c r="B23" s="27" t="s">
        <v>36</v>
      </c>
      <c r="C23" s="27">
        <f>SUM(F48)</f>
        <v>51900</v>
      </c>
      <c r="D23" s="59" t="s">
        <v>262</v>
      </c>
      <c r="E23" s="21" t="s">
        <v>550</v>
      </c>
      <c r="F23" s="50">
        <v>4950</v>
      </c>
      <c r="G23" s="123"/>
      <c r="H23" s="99">
        <v>2400</v>
      </c>
      <c r="I23" s="176" t="s">
        <v>582</v>
      </c>
      <c r="J23" s="177" t="s">
        <v>582</v>
      </c>
    </row>
    <row r="24" spans="1:10" ht="21" customHeight="1">
      <c r="A24" s="157"/>
      <c r="B24" s="27"/>
      <c r="C24" s="27"/>
      <c r="D24" s="59" t="s">
        <v>263</v>
      </c>
      <c r="E24" s="21" t="s">
        <v>551</v>
      </c>
      <c r="F24" s="50">
        <v>3050</v>
      </c>
      <c r="G24" s="123"/>
      <c r="H24" s="99">
        <v>1900</v>
      </c>
      <c r="I24" s="176" t="s">
        <v>582</v>
      </c>
      <c r="J24" s="177" t="s">
        <v>582</v>
      </c>
    </row>
    <row r="25" spans="1:10" ht="21" customHeight="1">
      <c r="A25" s="103"/>
      <c r="B25" s="104"/>
      <c r="C25" s="104"/>
      <c r="D25" s="59" t="s">
        <v>264</v>
      </c>
      <c r="E25" s="21" t="s">
        <v>377</v>
      </c>
      <c r="F25" s="50">
        <v>3850</v>
      </c>
      <c r="G25" s="123"/>
      <c r="H25" s="99">
        <v>2100</v>
      </c>
      <c r="I25" s="176" t="s">
        <v>582</v>
      </c>
      <c r="J25" s="177" t="s">
        <v>582</v>
      </c>
    </row>
    <row r="26" spans="1:10" ht="21" customHeight="1">
      <c r="A26" s="103"/>
      <c r="B26" s="104"/>
      <c r="C26" s="104"/>
      <c r="D26" s="59" t="s">
        <v>265</v>
      </c>
      <c r="E26" s="21" t="s">
        <v>504</v>
      </c>
      <c r="F26" s="50">
        <v>2950</v>
      </c>
      <c r="G26" s="123"/>
      <c r="H26" s="99">
        <v>1650</v>
      </c>
      <c r="I26" s="176" t="s">
        <v>582</v>
      </c>
      <c r="J26" s="177" t="s">
        <v>582</v>
      </c>
    </row>
    <row r="27" spans="1:10" ht="21" customHeight="1">
      <c r="A27" s="103"/>
      <c r="B27" s="104"/>
      <c r="C27" s="104"/>
      <c r="D27" s="59" t="s">
        <v>266</v>
      </c>
      <c r="E27" s="21" t="s">
        <v>405</v>
      </c>
      <c r="F27" s="50">
        <v>5350</v>
      </c>
      <c r="G27" s="123"/>
      <c r="H27" s="99">
        <v>2350</v>
      </c>
      <c r="I27" s="176" t="s">
        <v>582</v>
      </c>
      <c r="J27" s="177" t="s">
        <v>582</v>
      </c>
    </row>
    <row r="28" spans="1:10" ht="21" customHeight="1">
      <c r="A28" s="157"/>
      <c r="B28" s="27"/>
      <c r="C28" s="27"/>
      <c r="D28" s="59" t="s">
        <v>267</v>
      </c>
      <c r="E28" s="21" t="s">
        <v>406</v>
      </c>
      <c r="F28" s="50">
        <v>3300</v>
      </c>
      <c r="G28" s="123"/>
      <c r="H28" s="99">
        <v>1650</v>
      </c>
      <c r="I28" s="176" t="s">
        <v>582</v>
      </c>
      <c r="J28" s="177" t="s">
        <v>582</v>
      </c>
    </row>
    <row r="29" spans="1:10" ht="21" customHeight="1">
      <c r="A29" s="103"/>
      <c r="B29" s="104"/>
      <c r="C29" s="104"/>
      <c r="D29" s="59" t="s">
        <v>268</v>
      </c>
      <c r="E29" s="21" t="s">
        <v>407</v>
      </c>
      <c r="F29" s="50">
        <v>2700</v>
      </c>
      <c r="G29" s="123"/>
      <c r="H29" s="99">
        <v>1450</v>
      </c>
      <c r="I29" s="176" t="s">
        <v>582</v>
      </c>
      <c r="J29" s="177" t="s">
        <v>582</v>
      </c>
    </row>
    <row r="30" spans="1:10" ht="21" customHeight="1">
      <c r="A30" s="103"/>
      <c r="B30" s="104"/>
      <c r="C30" s="104"/>
      <c r="D30" s="59" t="s">
        <v>269</v>
      </c>
      <c r="E30" s="21" t="s">
        <v>408</v>
      </c>
      <c r="F30" s="50">
        <v>2800</v>
      </c>
      <c r="G30" s="123"/>
      <c r="H30" s="99">
        <v>1500</v>
      </c>
      <c r="I30" s="176" t="s">
        <v>582</v>
      </c>
      <c r="J30" s="177" t="s">
        <v>582</v>
      </c>
    </row>
    <row r="31" spans="1:10" ht="21" customHeight="1">
      <c r="A31" s="103"/>
      <c r="B31" s="104"/>
      <c r="C31" s="104"/>
      <c r="D31" s="59" t="s">
        <v>270</v>
      </c>
      <c r="E31" s="21" t="s">
        <v>378</v>
      </c>
      <c r="F31" s="50">
        <v>1850</v>
      </c>
      <c r="G31" s="123"/>
      <c r="H31" s="99">
        <v>1150</v>
      </c>
      <c r="I31" s="176" t="s">
        <v>582</v>
      </c>
      <c r="J31" s="177" t="s">
        <v>582</v>
      </c>
    </row>
    <row r="32" spans="1:10" ht="21" customHeight="1">
      <c r="A32" s="103"/>
      <c r="B32" s="104"/>
      <c r="C32" s="104"/>
      <c r="D32" s="59" t="s">
        <v>271</v>
      </c>
      <c r="E32" s="21" t="s">
        <v>409</v>
      </c>
      <c r="F32" s="50">
        <v>2600</v>
      </c>
      <c r="G32" s="123"/>
      <c r="H32" s="99">
        <v>1250</v>
      </c>
      <c r="I32" s="176" t="s">
        <v>582</v>
      </c>
      <c r="J32" s="177" t="s">
        <v>582</v>
      </c>
    </row>
    <row r="33" spans="1:10" ht="21" customHeight="1">
      <c r="A33" s="103"/>
      <c r="B33" s="104"/>
      <c r="C33" s="104"/>
      <c r="D33" s="59" t="s">
        <v>272</v>
      </c>
      <c r="E33" s="21" t="s">
        <v>410</v>
      </c>
      <c r="F33" s="50">
        <v>2350</v>
      </c>
      <c r="G33" s="123"/>
      <c r="H33" s="99">
        <v>1150</v>
      </c>
      <c r="I33" s="176" t="s">
        <v>582</v>
      </c>
      <c r="J33" s="177" t="s">
        <v>582</v>
      </c>
    </row>
    <row r="34" spans="1:10" ht="21" customHeight="1">
      <c r="A34" s="103"/>
      <c r="B34" s="104"/>
      <c r="C34" s="104"/>
      <c r="D34" s="59" t="s">
        <v>273</v>
      </c>
      <c r="E34" s="21" t="s">
        <v>411</v>
      </c>
      <c r="F34" s="50">
        <v>8150</v>
      </c>
      <c r="G34" s="123"/>
      <c r="H34" s="99">
        <v>4600</v>
      </c>
      <c r="I34" s="176" t="s">
        <v>582</v>
      </c>
      <c r="J34" s="177" t="s">
        <v>582</v>
      </c>
    </row>
    <row r="35" spans="1:10" ht="21" customHeight="1">
      <c r="A35" s="103"/>
      <c r="B35" s="104"/>
      <c r="C35" s="104"/>
      <c r="D35" s="59" t="s">
        <v>274</v>
      </c>
      <c r="E35" s="21" t="s">
        <v>472</v>
      </c>
      <c r="F35" s="50">
        <v>1450</v>
      </c>
      <c r="G35" s="123"/>
      <c r="H35" s="99">
        <v>1050</v>
      </c>
      <c r="I35" s="176" t="s">
        <v>582</v>
      </c>
      <c r="J35" s="177" t="s">
        <v>582</v>
      </c>
    </row>
    <row r="36" spans="1:10" ht="21" customHeight="1">
      <c r="A36" s="103"/>
      <c r="B36" s="104"/>
      <c r="C36" s="104"/>
      <c r="D36" s="59" t="s">
        <v>275</v>
      </c>
      <c r="E36" s="21" t="s">
        <v>412</v>
      </c>
      <c r="F36" s="50">
        <v>2050</v>
      </c>
      <c r="G36" s="123"/>
      <c r="H36" s="99">
        <v>1250</v>
      </c>
      <c r="I36" s="176" t="s">
        <v>582</v>
      </c>
      <c r="J36" s="177" t="s">
        <v>582</v>
      </c>
    </row>
    <row r="37" spans="1:10" ht="21" customHeight="1">
      <c r="A37" s="103"/>
      <c r="B37" s="104"/>
      <c r="C37" s="104"/>
      <c r="D37" s="65"/>
      <c r="E37" s="21"/>
      <c r="F37" s="4"/>
      <c r="G37" s="31"/>
      <c r="H37" s="99"/>
      <c r="I37" s="178"/>
      <c r="J37" s="179"/>
    </row>
    <row r="38" spans="1:10" ht="21" customHeight="1">
      <c r="A38" s="103"/>
      <c r="B38" s="104"/>
      <c r="C38" s="104"/>
      <c r="D38" s="64"/>
      <c r="E38" s="3"/>
      <c r="F38" s="4"/>
      <c r="G38" s="31"/>
      <c r="H38" s="99"/>
      <c r="I38" s="178"/>
      <c r="J38" s="179"/>
    </row>
    <row r="39" spans="1:10" ht="21" customHeight="1">
      <c r="A39" s="103"/>
      <c r="B39" s="104"/>
      <c r="C39" s="104"/>
      <c r="D39" s="64"/>
      <c r="E39" s="3"/>
      <c r="F39" s="4"/>
      <c r="G39" s="31"/>
      <c r="H39" s="99"/>
      <c r="I39" s="178"/>
      <c r="J39" s="179"/>
    </row>
    <row r="40" spans="1:10" ht="21" customHeight="1">
      <c r="A40" s="103"/>
      <c r="B40" s="104"/>
      <c r="C40" s="104"/>
      <c r="D40" s="64"/>
      <c r="E40" s="3"/>
      <c r="F40" s="4"/>
      <c r="G40" s="31"/>
      <c r="H40" s="99"/>
      <c r="I40" s="178"/>
      <c r="J40" s="179"/>
    </row>
    <row r="41" spans="1:10" ht="21" customHeight="1">
      <c r="A41" s="103"/>
      <c r="B41" s="104"/>
      <c r="C41" s="104"/>
      <c r="D41" s="64"/>
      <c r="E41" s="3"/>
      <c r="F41" s="4"/>
      <c r="G41" s="31"/>
      <c r="H41" s="99"/>
      <c r="I41" s="178"/>
      <c r="J41" s="179"/>
    </row>
    <row r="42" spans="1:10" ht="21" customHeight="1">
      <c r="A42" s="103"/>
      <c r="B42" s="104"/>
      <c r="C42" s="104"/>
      <c r="D42" s="64"/>
      <c r="E42" s="3"/>
      <c r="F42" s="4"/>
      <c r="G42" s="31"/>
      <c r="H42" s="99"/>
      <c r="I42" s="178"/>
      <c r="J42" s="179"/>
    </row>
    <row r="43" spans="1:10" ht="21" customHeight="1">
      <c r="A43" s="103"/>
      <c r="B43" s="104"/>
      <c r="C43" s="104"/>
      <c r="D43" s="64"/>
      <c r="E43" s="3"/>
      <c r="F43" s="4"/>
      <c r="G43" s="31"/>
      <c r="H43" s="99"/>
      <c r="I43" s="178"/>
      <c r="J43" s="179"/>
    </row>
    <row r="44" spans="1:10" ht="21" customHeight="1">
      <c r="A44" s="103"/>
      <c r="B44" s="104"/>
      <c r="C44" s="104"/>
      <c r="D44" s="64"/>
      <c r="E44" s="3"/>
      <c r="F44" s="4"/>
      <c r="G44" s="31"/>
      <c r="H44" s="99"/>
      <c r="I44" s="178"/>
      <c r="J44" s="179"/>
    </row>
    <row r="45" spans="1:10" ht="21" customHeight="1">
      <c r="A45" s="103"/>
      <c r="B45" s="104"/>
      <c r="C45" s="104"/>
      <c r="D45" s="64"/>
      <c r="E45" s="3"/>
      <c r="F45" s="4"/>
      <c r="G45" s="31"/>
      <c r="H45" s="99"/>
      <c r="I45" s="178"/>
      <c r="J45" s="179"/>
    </row>
    <row r="46" spans="1:10" ht="21" customHeight="1">
      <c r="A46" s="105"/>
      <c r="B46" s="106"/>
      <c r="C46" s="106"/>
      <c r="D46" s="66"/>
      <c r="E46" s="5"/>
      <c r="F46" s="6"/>
      <c r="G46" s="32"/>
      <c r="H46" s="100"/>
      <c r="I46" s="178"/>
      <c r="J46" s="179"/>
    </row>
    <row r="47" spans="1:10" ht="21" customHeight="1">
      <c r="A47" s="105"/>
      <c r="B47" s="106"/>
      <c r="C47" s="106"/>
      <c r="D47" s="66"/>
      <c r="E47" s="5"/>
      <c r="F47" s="6"/>
      <c r="G47" s="32"/>
      <c r="H47" s="100"/>
      <c r="I47" s="180"/>
      <c r="J47" s="181"/>
    </row>
    <row r="48" spans="1:10" s="15" customFormat="1" ht="21" customHeight="1">
      <c r="A48" s="17"/>
      <c r="B48" s="25"/>
      <c r="C48" s="25"/>
      <c r="D48" s="67"/>
      <c r="E48" s="8" t="str">
        <f>CONCATENATE(FIXED(COUNTA(E22:E47),0,0),"　店")</f>
        <v>15　店</v>
      </c>
      <c r="F48" s="11">
        <f>SUM(F22:F47)</f>
        <v>51900</v>
      </c>
      <c r="G48" s="11">
        <f>SUM(G22:G47)</f>
        <v>0</v>
      </c>
      <c r="H48" s="81">
        <f>SUM(H22:H47)</f>
        <v>28050</v>
      </c>
      <c r="I48" s="166"/>
      <c r="J48" s="167"/>
    </row>
    <row r="49" spans="1:10" s="15" customFormat="1" ht="21" customHeight="1">
      <c r="A49" s="141" t="s">
        <v>593</v>
      </c>
      <c r="B49" s="1"/>
      <c r="C49" s="1"/>
      <c r="D49" s="78"/>
      <c r="E49" s="2"/>
      <c r="F49" s="2"/>
      <c r="G49" s="2"/>
      <c r="H49" s="14"/>
      <c r="J49" s="165" t="s">
        <v>48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19 H21:H47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19 G22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SheetLayoutView="8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77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254" t="s">
        <v>0</v>
      </c>
      <c r="B1" s="255"/>
      <c r="C1" s="256"/>
      <c r="D1" s="163" t="s">
        <v>50</v>
      </c>
      <c r="E1" s="246"/>
      <c r="F1" s="247"/>
      <c r="G1" s="164" t="s">
        <v>309</v>
      </c>
      <c r="H1" s="137"/>
    </row>
    <row r="2" spans="1:8" ht="39.75" customHeight="1">
      <c r="A2" s="257"/>
      <c r="B2" s="258"/>
      <c r="C2" s="259"/>
      <c r="D2" s="163" t="s">
        <v>51</v>
      </c>
      <c r="E2" s="248"/>
      <c r="F2" s="247"/>
      <c r="G2" s="164" t="s">
        <v>16</v>
      </c>
      <c r="H2" s="140">
        <f>SUM(A6)</f>
        <v>0</v>
      </c>
    </row>
    <row r="3" spans="5:8" ht="24.75" customHeight="1">
      <c r="E3" s="249"/>
      <c r="F3" s="249"/>
      <c r="G3" s="252"/>
      <c r="H3" s="261"/>
    </row>
    <row r="4" spans="1:10" s="15" customFormat="1" ht="21" customHeight="1">
      <c r="A4" s="250" t="s">
        <v>54</v>
      </c>
      <c r="B4" s="215"/>
      <c r="C4" s="251"/>
      <c r="D4" s="260" t="s">
        <v>49</v>
      </c>
      <c r="E4" s="212"/>
      <c r="F4" s="89" t="s">
        <v>52</v>
      </c>
      <c r="G4" s="139" t="s">
        <v>479</v>
      </c>
      <c r="H4" s="90" t="s">
        <v>53</v>
      </c>
      <c r="I4" s="168" t="s">
        <v>580</v>
      </c>
      <c r="J4" s="169" t="s">
        <v>581</v>
      </c>
    </row>
    <row r="5" spans="1:10" ht="21" customHeight="1">
      <c r="A5" s="153" t="s">
        <v>32</v>
      </c>
      <c r="B5" s="154"/>
      <c r="C5" s="154"/>
      <c r="D5" s="58" t="s">
        <v>276</v>
      </c>
      <c r="E5" s="24" t="s">
        <v>392</v>
      </c>
      <c r="F5" s="49">
        <v>4050</v>
      </c>
      <c r="G5" s="122"/>
      <c r="H5" s="107">
        <v>2350</v>
      </c>
      <c r="I5" s="182" t="s">
        <v>582</v>
      </c>
      <c r="J5" s="183" t="s">
        <v>582</v>
      </c>
    </row>
    <row r="6" spans="1:10" ht="21" customHeight="1">
      <c r="A6" s="157">
        <f>SUM(G48)</f>
        <v>0</v>
      </c>
      <c r="B6" s="159" t="s">
        <v>35</v>
      </c>
      <c r="C6" s="27">
        <f>SUM(F48)</f>
        <v>87350</v>
      </c>
      <c r="D6" s="59" t="s">
        <v>277</v>
      </c>
      <c r="E6" s="22" t="s">
        <v>558</v>
      </c>
      <c r="F6" s="50">
        <v>4050</v>
      </c>
      <c r="G6" s="123"/>
      <c r="H6" s="99">
        <v>2100</v>
      </c>
      <c r="I6" s="176" t="s">
        <v>582</v>
      </c>
      <c r="J6" s="177" t="s">
        <v>582</v>
      </c>
    </row>
    <row r="7" spans="1:10" ht="21" customHeight="1">
      <c r="A7" s="103"/>
      <c r="B7" s="104"/>
      <c r="C7" s="104"/>
      <c r="D7" s="59" t="s">
        <v>278</v>
      </c>
      <c r="E7" s="22" t="s">
        <v>559</v>
      </c>
      <c r="F7" s="50">
        <v>2600</v>
      </c>
      <c r="G7" s="123"/>
      <c r="H7" s="99">
        <v>1250</v>
      </c>
      <c r="I7" s="176" t="s">
        <v>582</v>
      </c>
      <c r="J7" s="177" t="s">
        <v>582</v>
      </c>
    </row>
    <row r="8" spans="1:10" ht="21" customHeight="1">
      <c r="A8" s="103"/>
      <c r="B8" s="104"/>
      <c r="C8" s="104"/>
      <c r="D8" s="59" t="s">
        <v>279</v>
      </c>
      <c r="E8" s="22" t="s">
        <v>560</v>
      </c>
      <c r="F8" s="50">
        <v>2300</v>
      </c>
      <c r="G8" s="123"/>
      <c r="H8" s="99">
        <v>1250</v>
      </c>
      <c r="I8" s="176" t="s">
        <v>582</v>
      </c>
      <c r="J8" s="177" t="s">
        <v>582</v>
      </c>
    </row>
    <row r="9" spans="1:10" ht="21" customHeight="1">
      <c r="A9" s="103"/>
      <c r="B9" s="104"/>
      <c r="C9" s="104"/>
      <c r="D9" s="59" t="s">
        <v>280</v>
      </c>
      <c r="E9" s="22" t="s">
        <v>393</v>
      </c>
      <c r="F9" s="50">
        <v>4200</v>
      </c>
      <c r="G9" s="123"/>
      <c r="H9" s="99">
        <v>2550</v>
      </c>
      <c r="I9" s="176" t="s">
        <v>582</v>
      </c>
      <c r="J9" s="177" t="s">
        <v>582</v>
      </c>
    </row>
    <row r="10" spans="1:10" ht="21" customHeight="1">
      <c r="A10" s="103"/>
      <c r="B10" s="104"/>
      <c r="C10" s="104"/>
      <c r="D10" s="59" t="s">
        <v>281</v>
      </c>
      <c r="E10" s="22" t="s">
        <v>489</v>
      </c>
      <c r="F10" s="50">
        <v>3750</v>
      </c>
      <c r="G10" s="123"/>
      <c r="H10" s="99">
        <v>2100</v>
      </c>
      <c r="I10" s="176" t="s">
        <v>582</v>
      </c>
      <c r="J10" s="177" t="s">
        <v>582</v>
      </c>
    </row>
    <row r="11" spans="1:10" ht="21" customHeight="1">
      <c r="A11" s="103"/>
      <c r="B11" s="104"/>
      <c r="C11" s="104"/>
      <c r="D11" s="59" t="s">
        <v>282</v>
      </c>
      <c r="E11" s="22" t="s">
        <v>562</v>
      </c>
      <c r="F11" s="50">
        <v>3700</v>
      </c>
      <c r="G11" s="123"/>
      <c r="H11" s="99">
        <v>2000</v>
      </c>
      <c r="I11" s="176" t="s">
        <v>582</v>
      </c>
      <c r="J11" s="177" t="s">
        <v>582</v>
      </c>
    </row>
    <row r="12" spans="1:10" ht="21" customHeight="1">
      <c r="A12" s="103"/>
      <c r="B12" s="104"/>
      <c r="C12" s="104"/>
      <c r="D12" s="59" t="s">
        <v>283</v>
      </c>
      <c r="E12" s="22" t="s">
        <v>542</v>
      </c>
      <c r="F12" s="50">
        <v>4050</v>
      </c>
      <c r="G12" s="123"/>
      <c r="H12" s="99">
        <v>2250</v>
      </c>
      <c r="I12" s="176" t="s">
        <v>582</v>
      </c>
      <c r="J12" s="177" t="s">
        <v>582</v>
      </c>
    </row>
    <row r="13" spans="1:10" ht="21" customHeight="1">
      <c r="A13" s="103"/>
      <c r="B13" s="104"/>
      <c r="C13" s="104"/>
      <c r="D13" s="59" t="s">
        <v>284</v>
      </c>
      <c r="E13" s="22" t="s">
        <v>561</v>
      </c>
      <c r="F13" s="50">
        <v>4900</v>
      </c>
      <c r="G13" s="123"/>
      <c r="H13" s="99">
        <v>2700</v>
      </c>
      <c r="I13" s="176" t="s">
        <v>582</v>
      </c>
      <c r="J13" s="177" t="s">
        <v>582</v>
      </c>
    </row>
    <row r="14" spans="1:10" ht="21" customHeight="1">
      <c r="A14" s="103"/>
      <c r="B14" s="104"/>
      <c r="C14" s="104"/>
      <c r="D14" s="59" t="s">
        <v>285</v>
      </c>
      <c r="E14" s="22" t="s">
        <v>491</v>
      </c>
      <c r="F14" s="50">
        <v>2150</v>
      </c>
      <c r="G14" s="123"/>
      <c r="H14" s="99">
        <v>1250</v>
      </c>
      <c r="I14" s="176" t="s">
        <v>582</v>
      </c>
      <c r="J14" s="177" t="s">
        <v>582</v>
      </c>
    </row>
    <row r="15" spans="1:10" ht="21" customHeight="1">
      <c r="A15" s="103"/>
      <c r="B15" s="104"/>
      <c r="C15" s="104"/>
      <c r="D15" s="59" t="s">
        <v>286</v>
      </c>
      <c r="E15" s="22" t="s">
        <v>502</v>
      </c>
      <c r="F15" s="50">
        <v>3150</v>
      </c>
      <c r="G15" s="123"/>
      <c r="H15" s="99">
        <v>1850</v>
      </c>
      <c r="I15" s="176" t="s">
        <v>582</v>
      </c>
      <c r="J15" s="177" t="s">
        <v>582</v>
      </c>
    </row>
    <row r="16" spans="1:10" ht="21" customHeight="1">
      <c r="A16" s="103"/>
      <c r="B16" s="104"/>
      <c r="C16" s="104"/>
      <c r="D16" s="59" t="s">
        <v>287</v>
      </c>
      <c r="E16" s="22" t="s">
        <v>490</v>
      </c>
      <c r="F16" s="50">
        <v>1650</v>
      </c>
      <c r="G16" s="123"/>
      <c r="H16" s="99">
        <v>900</v>
      </c>
      <c r="I16" s="176" t="s">
        <v>582</v>
      </c>
      <c r="J16" s="177" t="s">
        <v>582</v>
      </c>
    </row>
    <row r="17" spans="1:10" ht="21" customHeight="1">
      <c r="A17" s="103"/>
      <c r="B17" s="104"/>
      <c r="C17" s="104"/>
      <c r="D17" s="59" t="s">
        <v>288</v>
      </c>
      <c r="E17" s="22" t="s">
        <v>503</v>
      </c>
      <c r="F17" s="50">
        <v>2950</v>
      </c>
      <c r="G17" s="123"/>
      <c r="H17" s="99">
        <v>1900</v>
      </c>
      <c r="I17" s="176" t="s">
        <v>582</v>
      </c>
      <c r="J17" s="177" t="s">
        <v>582</v>
      </c>
    </row>
    <row r="18" spans="1:10" ht="21" customHeight="1">
      <c r="A18" s="103"/>
      <c r="B18" s="104"/>
      <c r="C18" s="104"/>
      <c r="D18" s="59" t="s">
        <v>289</v>
      </c>
      <c r="E18" s="22" t="s">
        <v>394</v>
      </c>
      <c r="F18" s="50">
        <v>3900</v>
      </c>
      <c r="G18" s="123"/>
      <c r="H18" s="99">
        <v>2300</v>
      </c>
      <c r="I18" s="176" t="s">
        <v>582</v>
      </c>
      <c r="J18" s="177" t="s">
        <v>582</v>
      </c>
    </row>
    <row r="19" spans="1:10" ht="21" customHeight="1">
      <c r="A19" s="103"/>
      <c r="B19" s="104"/>
      <c r="C19" s="104"/>
      <c r="D19" s="59" t="s">
        <v>290</v>
      </c>
      <c r="E19" s="22" t="s">
        <v>563</v>
      </c>
      <c r="F19" s="50">
        <v>1800</v>
      </c>
      <c r="G19" s="123"/>
      <c r="H19" s="99">
        <v>1100</v>
      </c>
      <c r="I19" s="176" t="s">
        <v>582</v>
      </c>
      <c r="J19" s="177" t="s">
        <v>582</v>
      </c>
    </row>
    <row r="20" spans="1:10" ht="21" customHeight="1">
      <c r="A20" s="103"/>
      <c r="B20" s="104"/>
      <c r="C20" s="104"/>
      <c r="D20" s="59" t="s">
        <v>291</v>
      </c>
      <c r="E20" s="22" t="s">
        <v>564</v>
      </c>
      <c r="F20" s="50">
        <v>3550</v>
      </c>
      <c r="G20" s="123"/>
      <c r="H20" s="99">
        <v>2150</v>
      </c>
      <c r="I20" s="176" t="s">
        <v>582</v>
      </c>
      <c r="J20" s="177" t="s">
        <v>582</v>
      </c>
    </row>
    <row r="21" spans="1:10" ht="21" customHeight="1">
      <c r="A21" s="103"/>
      <c r="B21" s="104"/>
      <c r="C21" s="104"/>
      <c r="D21" s="59" t="s">
        <v>292</v>
      </c>
      <c r="E21" s="22" t="s">
        <v>565</v>
      </c>
      <c r="F21" s="50">
        <v>2200</v>
      </c>
      <c r="G21" s="123"/>
      <c r="H21" s="99">
        <v>1100</v>
      </c>
      <c r="I21" s="176" t="s">
        <v>582</v>
      </c>
      <c r="J21" s="177" t="s">
        <v>582</v>
      </c>
    </row>
    <row r="22" spans="1:10" ht="21" customHeight="1">
      <c r="A22" s="103"/>
      <c r="B22" s="104"/>
      <c r="C22" s="104"/>
      <c r="D22" s="59" t="s">
        <v>293</v>
      </c>
      <c r="E22" s="22" t="s">
        <v>566</v>
      </c>
      <c r="F22" s="50">
        <v>2200</v>
      </c>
      <c r="G22" s="123"/>
      <c r="H22" s="99">
        <v>1250</v>
      </c>
      <c r="I22" s="176" t="s">
        <v>582</v>
      </c>
      <c r="J22" s="177" t="s">
        <v>582</v>
      </c>
    </row>
    <row r="23" spans="1:10" ht="21" customHeight="1">
      <c r="A23" s="103"/>
      <c r="B23" s="104"/>
      <c r="C23" s="104"/>
      <c r="D23" s="59" t="s">
        <v>294</v>
      </c>
      <c r="E23" s="22" t="s">
        <v>567</v>
      </c>
      <c r="F23" s="50">
        <v>2100</v>
      </c>
      <c r="G23" s="123"/>
      <c r="H23" s="99">
        <v>1050</v>
      </c>
      <c r="I23" s="176" t="s">
        <v>582</v>
      </c>
      <c r="J23" s="177" t="s">
        <v>582</v>
      </c>
    </row>
    <row r="24" spans="1:10" ht="21" customHeight="1">
      <c r="A24" s="103"/>
      <c r="B24" s="104"/>
      <c r="C24" s="104"/>
      <c r="D24" s="59" t="s">
        <v>295</v>
      </c>
      <c r="E24" s="22" t="s">
        <v>568</v>
      </c>
      <c r="F24" s="50">
        <v>2300</v>
      </c>
      <c r="G24" s="123"/>
      <c r="H24" s="99">
        <v>1400</v>
      </c>
      <c r="I24" s="176" t="s">
        <v>582</v>
      </c>
      <c r="J24" s="177" t="s">
        <v>582</v>
      </c>
    </row>
    <row r="25" spans="1:10" ht="21" customHeight="1">
      <c r="A25" s="103"/>
      <c r="B25" s="104"/>
      <c r="C25" s="104"/>
      <c r="D25" s="59" t="s">
        <v>296</v>
      </c>
      <c r="E25" s="22" t="s">
        <v>395</v>
      </c>
      <c r="F25" s="50">
        <v>2450</v>
      </c>
      <c r="G25" s="123"/>
      <c r="H25" s="99">
        <v>1700</v>
      </c>
      <c r="I25" s="176" t="s">
        <v>582</v>
      </c>
      <c r="J25" s="177" t="s">
        <v>582</v>
      </c>
    </row>
    <row r="26" spans="1:10" ht="21" customHeight="1">
      <c r="A26" s="103"/>
      <c r="B26" s="104"/>
      <c r="C26" s="104"/>
      <c r="D26" s="59" t="s">
        <v>297</v>
      </c>
      <c r="E26" s="22" t="s">
        <v>396</v>
      </c>
      <c r="F26" s="50">
        <v>4000</v>
      </c>
      <c r="G26" s="123"/>
      <c r="H26" s="99">
        <v>2150</v>
      </c>
      <c r="I26" s="176" t="s">
        <v>582</v>
      </c>
      <c r="J26" s="177" t="s">
        <v>582</v>
      </c>
    </row>
    <row r="27" spans="1:10" ht="21" customHeight="1">
      <c r="A27" s="103"/>
      <c r="B27" s="104"/>
      <c r="C27" s="104"/>
      <c r="D27" s="59" t="s">
        <v>298</v>
      </c>
      <c r="E27" s="22" t="s">
        <v>397</v>
      </c>
      <c r="F27" s="50">
        <v>2700</v>
      </c>
      <c r="G27" s="123"/>
      <c r="H27" s="99">
        <v>1650</v>
      </c>
      <c r="I27" s="176" t="s">
        <v>582</v>
      </c>
      <c r="J27" s="177" t="s">
        <v>582</v>
      </c>
    </row>
    <row r="28" spans="1:10" ht="21" customHeight="1">
      <c r="A28" s="157"/>
      <c r="B28" s="27"/>
      <c r="C28" s="27"/>
      <c r="D28" s="59" t="s">
        <v>299</v>
      </c>
      <c r="E28" s="22" t="s">
        <v>398</v>
      </c>
      <c r="F28" s="50">
        <v>3250</v>
      </c>
      <c r="G28" s="123"/>
      <c r="H28" s="99">
        <v>1500</v>
      </c>
      <c r="I28" s="176" t="s">
        <v>582</v>
      </c>
      <c r="J28" s="177" t="s">
        <v>582</v>
      </c>
    </row>
    <row r="29" spans="1:10" ht="21" customHeight="1">
      <c r="A29" s="103"/>
      <c r="B29" s="104"/>
      <c r="C29" s="104"/>
      <c r="D29" s="59" t="s">
        <v>300</v>
      </c>
      <c r="E29" s="22" t="s">
        <v>399</v>
      </c>
      <c r="F29" s="50">
        <v>3700</v>
      </c>
      <c r="G29" s="123"/>
      <c r="H29" s="99">
        <v>1750</v>
      </c>
      <c r="I29" s="176" t="s">
        <v>582</v>
      </c>
      <c r="J29" s="177" t="s">
        <v>582</v>
      </c>
    </row>
    <row r="30" spans="1:10" ht="21" customHeight="1">
      <c r="A30" s="103"/>
      <c r="B30" s="104"/>
      <c r="C30" s="104"/>
      <c r="D30" s="59" t="s">
        <v>301</v>
      </c>
      <c r="E30" s="22" t="s">
        <v>400</v>
      </c>
      <c r="F30" s="50">
        <v>1500</v>
      </c>
      <c r="G30" s="123"/>
      <c r="H30" s="99">
        <v>850</v>
      </c>
      <c r="I30" s="176" t="s">
        <v>582</v>
      </c>
      <c r="J30" s="177" t="s">
        <v>582</v>
      </c>
    </row>
    <row r="31" spans="1:10" ht="21" customHeight="1">
      <c r="A31" s="103"/>
      <c r="B31" s="104"/>
      <c r="C31" s="104"/>
      <c r="D31" s="59" t="s">
        <v>302</v>
      </c>
      <c r="E31" s="22" t="s">
        <v>401</v>
      </c>
      <c r="F31" s="50">
        <v>3700</v>
      </c>
      <c r="G31" s="123"/>
      <c r="H31" s="99">
        <v>2050</v>
      </c>
      <c r="I31" s="176" t="s">
        <v>582</v>
      </c>
      <c r="J31" s="177" t="s">
        <v>582</v>
      </c>
    </row>
    <row r="32" spans="1:10" ht="21" customHeight="1">
      <c r="A32" s="103"/>
      <c r="B32" s="104"/>
      <c r="C32" s="104"/>
      <c r="D32" s="59" t="s">
        <v>303</v>
      </c>
      <c r="E32" s="22" t="s">
        <v>402</v>
      </c>
      <c r="F32" s="50">
        <v>2400</v>
      </c>
      <c r="G32" s="123"/>
      <c r="H32" s="99">
        <v>1200</v>
      </c>
      <c r="I32" s="176" t="s">
        <v>582</v>
      </c>
      <c r="J32" s="177" t="s">
        <v>582</v>
      </c>
    </row>
    <row r="33" spans="1:10" ht="21" customHeight="1">
      <c r="A33" s="103"/>
      <c r="B33" s="104"/>
      <c r="C33" s="104"/>
      <c r="D33" s="59" t="s">
        <v>304</v>
      </c>
      <c r="E33" s="22" t="s">
        <v>403</v>
      </c>
      <c r="F33" s="50">
        <v>2100</v>
      </c>
      <c r="G33" s="123"/>
      <c r="H33" s="99">
        <v>1150</v>
      </c>
      <c r="I33" s="176" t="s">
        <v>582</v>
      </c>
      <c r="J33" s="177" t="s">
        <v>582</v>
      </c>
    </row>
    <row r="34" spans="1:10" ht="21" customHeight="1">
      <c r="A34" s="103"/>
      <c r="B34" s="104"/>
      <c r="C34" s="104"/>
      <c r="D34" s="59"/>
      <c r="E34" s="22"/>
      <c r="F34" s="50"/>
      <c r="G34" s="123"/>
      <c r="H34" s="99"/>
      <c r="I34" s="178"/>
      <c r="J34" s="179"/>
    </row>
    <row r="35" spans="1:10" ht="21" customHeight="1">
      <c r="A35" s="103"/>
      <c r="B35" s="104"/>
      <c r="C35" s="104"/>
      <c r="D35" s="59"/>
      <c r="E35" s="22"/>
      <c r="F35" s="4"/>
      <c r="G35" s="31"/>
      <c r="H35" s="99"/>
      <c r="I35" s="178"/>
      <c r="J35" s="179"/>
    </row>
    <row r="36" spans="1:10" ht="21" customHeight="1">
      <c r="A36" s="103"/>
      <c r="B36" s="104"/>
      <c r="C36" s="104"/>
      <c r="D36" s="59"/>
      <c r="E36" s="22"/>
      <c r="F36" s="4"/>
      <c r="G36" s="31"/>
      <c r="H36" s="99"/>
      <c r="I36" s="178"/>
      <c r="J36" s="179"/>
    </row>
    <row r="37" spans="1:10" ht="21" customHeight="1">
      <c r="A37" s="103"/>
      <c r="B37" s="104"/>
      <c r="C37" s="104"/>
      <c r="D37" s="59"/>
      <c r="E37" s="22"/>
      <c r="F37" s="4"/>
      <c r="G37" s="31"/>
      <c r="H37" s="99"/>
      <c r="I37" s="178"/>
      <c r="J37" s="179"/>
    </row>
    <row r="38" spans="1:10" ht="21" customHeight="1">
      <c r="A38" s="103"/>
      <c r="B38" s="104"/>
      <c r="C38" s="104"/>
      <c r="D38" s="59"/>
      <c r="E38" s="22"/>
      <c r="F38" s="4"/>
      <c r="G38" s="31"/>
      <c r="H38" s="99"/>
      <c r="I38" s="178"/>
      <c r="J38" s="179"/>
    </row>
    <row r="39" spans="1:10" ht="21" customHeight="1">
      <c r="A39" s="103"/>
      <c r="B39" s="104"/>
      <c r="C39" s="104"/>
      <c r="D39" s="59"/>
      <c r="E39" s="22"/>
      <c r="F39" s="4"/>
      <c r="G39" s="31"/>
      <c r="H39" s="99"/>
      <c r="I39" s="178"/>
      <c r="J39" s="179"/>
    </row>
    <row r="40" spans="1:10" ht="21" customHeight="1">
      <c r="A40" s="103"/>
      <c r="B40" s="104"/>
      <c r="C40" s="104"/>
      <c r="D40" s="62"/>
      <c r="E40" s="21"/>
      <c r="F40" s="4"/>
      <c r="G40" s="31"/>
      <c r="H40" s="99"/>
      <c r="I40" s="178"/>
      <c r="J40" s="179"/>
    </row>
    <row r="41" spans="1:10" ht="21" customHeight="1">
      <c r="A41" s="103"/>
      <c r="B41" s="104"/>
      <c r="C41" s="104"/>
      <c r="D41" s="62"/>
      <c r="E41" s="3"/>
      <c r="F41" s="4"/>
      <c r="G41" s="31"/>
      <c r="H41" s="99"/>
      <c r="I41" s="178"/>
      <c r="J41" s="179"/>
    </row>
    <row r="42" spans="1:10" ht="21" customHeight="1">
      <c r="A42" s="103"/>
      <c r="B42" s="104"/>
      <c r="C42" s="104"/>
      <c r="D42" s="62"/>
      <c r="E42" s="3"/>
      <c r="F42" s="4"/>
      <c r="G42" s="31"/>
      <c r="H42" s="99"/>
      <c r="I42" s="178"/>
      <c r="J42" s="179"/>
    </row>
    <row r="43" spans="1:10" ht="21" customHeight="1">
      <c r="A43" s="103"/>
      <c r="B43" s="104"/>
      <c r="C43" s="104"/>
      <c r="D43" s="62"/>
      <c r="E43" s="3"/>
      <c r="F43" s="4"/>
      <c r="G43" s="31"/>
      <c r="H43" s="99"/>
      <c r="I43" s="178"/>
      <c r="J43" s="179"/>
    </row>
    <row r="44" spans="1:10" ht="21" customHeight="1">
      <c r="A44" s="103"/>
      <c r="B44" s="104"/>
      <c r="C44" s="104"/>
      <c r="D44" s="62"/>
      <c r="E44" s="3"/>
      <c r="F44" s="4"/>
      <c r="G44" s="31"/>
      <c r="H44" s="99"/>
      <c r="I44" s="178"/>
      <c r="J44" s="179"/>
    </row>
    <row r="45" spans="1:10" ht="21" customHeight="1">
      <c r="A45" s="103"/>
      <c r="B45" s="104"/>
      <c r="C45" s="104"/>
      <c r="D45" s="62"/>
      <c r="E45" s="3"/>
      <c r="F45" s="4"/>
      <c r="G45" s="31"/>
      <c r="H45" s="99"/>
      <c r="I45" s="178"/>
      <c r="J45" s="179"/>
    </row>
    <row r="46" spans="1:10" ht="21" customHeight="1">
      <c r="A46" s="105"/>
      <c r="B46" s="106"/>
      <c r="C46" s="106"/>
      <c r="D46" s="63"/>
      <c r="E46" s="5"/>
      <c r="F46" s="6"/>
      <c r="G46" s="32"/>
      <c r="H46" s="100"/>
      <c r="I46" s="178"/>
      <c r="J46" s="179"/>
    </row>
    <row r="47" spans="1:10" ht="21" customHeight="1">
      <c r="A47" s="105"/>
      <c r="B47" s="106"/>
      <c r="C47" s="106"/>
      <c r="D47" s="63"/>
      <c r="E47" s="5"/>
      <c r="F47" s="6"/>
      <c r="G47" s="32"/>
      <c r="H47" s="100"/>
      <c r="I47" s="180"/>
      <c r="J47" s="181"/>
    </row>
    <row r="48" spans="1:10" s="15" customFormat="1" ht="21" customHeight="1">
      <c r="A48" s="17"/>
      <c r="B48" s="25"/>
      <c r="C48" s="25"/>
      <c r="D48" s="60"/>
      <c r="E48" s="8" t="str">
        <f>CONCATENATE(FIXED(COUNTA(E5:E47),0,0),"　店")</f>
        <v>29　店</v>
      </c>
      <c r="F48" s="11">
        <f>SUM(F5:F47)</f>
        <v>87350</v>
      </c>
      <c r="G48" s="11">
        <f>SUM(G5:G47)</f>
        <v>0</v>
      </c>
      <c r="H48" s="81">
        <f>SUM(H5:H47)</f>
        <v>48800</v>
      </c>
      <c r="I48" s="166"/>
      <c r="J48" s="167"/>
    </row>
    <row r="49" spans="1:10" s="15" customFormat="1" ht="21" customHeight="1">
      <c r="A49" s="141" t="s">
        <v>593</v>
      </c>
      <c r="B49" s="1"/>
      <c r="C49" s="1"/>
      <c r="D49" s="78"/>
      <c r="E49" s="2"/>
      <c r="F49" s="2"/>
      <c r="G49" s="2"/>
      <c r="H49" s="14"/>
      <c r="J49" s="165" t="s">
        <v>48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28"/>
  <sheetViews>
    <sheetView showZeros="0" tabSelected="1" zoomScale="70" zoomScaleNormal="70" zoomScaleSheetLayoutView="70" zoomScalePageLayoutView="0" workbookViewId="0" topLeftCell="A1">
      <pane ySplit="2" topLeftCell="A3" activePane="bottomLeft" state="frozen"/>
      <selection pane="topLeft" activeCell="Q26" sqref="Q26"/>
      <selection pane="bottomLeft" activeCell="N19" sqref="N19"/>
    </sheetView>
  </sheetViews>
  <sheetFormatPr defaultColWidth="9.00390625" defaultRowHeight="13.5"/>
  <cols>
    <col min="1" max="1" width="7.625" style="18" customWidth="1"/>
    <col min="2" max="2" width="20.625" style="18" customWidth="1"/>
    <col min="3" max="3" width="10.625" style="18" customWidth="1"/>
    <col min="4" max="4" width="20.625" style="18" customWidth="1"/>
    <col min="5" max="6" width="15.625" style="18" customWidth="1"/>
    <col min="7" max="7" width="10.625" style="18" customWidth="1"/>
    <col min="8" max="8" width="20.625" style="18" customWidth="1"/>
    <col min="9" max="16384" width="9.00390625" style="19" customWidth="1"/>
  </cols>
  <sheetData>
    <row r="1" spans="1:15" s="136" customFormat="1" ht="39.75" customHeight="1">
      <c r="A1" s="239" t="s">
        <v>0</v>
      </c>
      <c r="B1" s="240"/>
      <c r="C1" s="128" t="s">
        <v>50</v>
      </c>
      <c r="D1" s="195"/>
      <c r="E1" s="196"/>
      <c r="F1" s="197"/>
      <c r="G1" s="128" t="s">
        <v>309</v>
      </c>
      <c r="H1" s="133"/>
      <c r="I1" s="134"/>
      <c r="J1" s="134"/>
      <c r="K1" s="134"/>
      <c r="L1" s="135"/>
      <c r="M1" s="135"/>
      <c r="N1" s="135"/>
      <c r="O1" s="135"/>
    </row>
    <row r="2" spans="1:15" s="136" customFormat="1" ht="39.75" customHeight="1">
      <c r="A2" s="237"/>
      <c r="B2" s="238"/>
      <c r="C2" s="128" t="s">
        <v>51</v>
      </c>
      <c r="D2" s="195"/>
      <c r="E2" s="196"/>
      <c r="F2" s="197"/>
      <c r="G2" s="129" t="s">
        <v>16</v>
      </c>
      <c r="H2" s="173">
        <f>SUM(E27)</f>
        <v>0</v>
      </c>
      <c r="I2" s="134"/>
      <c r="J2" s="134"/>
      <c r="K2" s="134"/>
      <c r="L2" s="135"/>
      <c r="M2" s="135"/>
      <c r="N2" s="135"/>
      <c r="O2" s="135"/>
    </row>
    <row r="3" spans="1:13" s="54" customFormat="1" ht="39.75" customHeight="1">
      <c r="A3" s="52" t="s">
        <v>34</v>
      </c>
      <c r="B3" s="29"/>
      <c r="C3" s="29"/>
      <c r="D3" s="29"/>
      <c r="E3" s="29"/>
      <c r="F3" s="29"/>
      <c r="G3" s="29"/>
      <c r="H3" s="130" t="s">
        <v>592</v>
      </c>
      <c r="I3" s="53"/>
      <c r="J3" s="53"/>
      <c r="K3" s="53"/>
      <c r="L3" s="53"/>
      <c r="M3" s="53"/>
    </row>
    <row r="4" spans="1:13" s="54" customFormat="1" ht="30" customHeight="1">
      <c r="A4" s="225" t="s">
        <v>1</v>
      </c>
      <c r="B4" s="226"/>
      <c r="C4" s="211" t="s">
        <v>52</v>
      </c>
      <c r="D4" s="215"/>
      <c r="E4" s="211" t="s">
        <v>479</v>
      </c>
      <c r="F4" s="212"/>
      <c r="G4" s="204" t="s">
        <v>53</v>
      </c>
      <c r="H4" s="203"/>
      <c r="I4" s="53"/>
      <c r="J4" s="53"/>
      <c r="K4" s="53"/>
      <c r="L4" s="53"/>
      <c r="M4" s="53"/>
    </row>
    <row r="5" spans="1:13" s="54" customFormat="1" ht="30" customHeight="1">
      <c r="A5" s="229" t="s">
        <v>2</v>
      </c>
      <c r="B5" s="230"/>
      <c r="C5" s="205">
        <f>'中区・東区'!F25</f>
        <v>35500</v>
      </c>
      <c r="D5" s="234"/>
      <c r="E5" s="205">
        <f>'中区・東区'!G25</f>
        <v>0</v>
      </c>
      <c r="F5" s="220"/>
      <c r="G5" s="205">
        <f>'中区・東区'!H25</f>
        <v>21150</v>
      </c>
      <c r="H5" s="206"/>
      <c r="I5" s="53"/>
      <c r="J5" s="53"/>
      <c r="K5" s="53"/>
      <c r="L5" s="53"/>
      <c r="M5" s="53"/>
    </row>
    <row r="6" spans="1:13" s="54" customFormat="1" ht="30" customHeight="1">
      <c r="A6" s="227" t="s">
        <v>3</v>
      </c>
      <c r="B6" s="228"/>
      <c r="C6" s="198">
        <f>'中区・東区'!F48</f>
        <v>35700</v>
      </c>
      <c r="D6" s="218"/>
      <c r="E6" s="198">
        <f>'中区・東区'!G48</f>
        <v>0</v>
      </c>
      <c r="F6" s="207"/>
      <c r="G6" s="198">
        <f>'中区・東区'!H48</f>
        <v>18300</v>
      </c>
      <c r="H6" s="199"/>
      <c r="I6" s="53"/>
      <c r="J6" s="53"/>
      <c r="K6" s="53"/>
      <c r="L6" s="53"/>
      <c r="M6" s="53"/>
    </row>
    <row r="7" spans="1:13" s="54" customFormat="1" ht="30" customHeight="1">
      <c r="A7" s="227" t="s">
        <v>4</v>
      </c>
      <c r="B7" s="228"/>
      <c r="C7" s="198">
        <f>'中村区'!F48</f>
        <v>56150</v>
      </c>
      <c r="D7" s="218"/>
      <c r="E7" s="198">
        <f>'中村区'!G48</f>
        <v>0</v>
      </c>
      <c r="F7" s="207"/>
      <c r="G7" s="198">
        <f>'中村区'!H48</f>
        <v>30950</v>
      </c>
      <c r="H7" s="199"/>
      <c r="I7" s="53"/>
      <c r="J7" s="53"/>
      <c r="K7" s="53"/>
      <c r="L7" s="53"/>
      <c r="M7" s="53"/>
    </row>
    <row r="8" spans="1:13" s="54" customFormat="1" ht="30" customHeight="1">
      <c r="A8" s="227" t="s">
        <v>488</v>
      </c>
      <c r="B8" s="228"/>
      <c r="C8" s="198">
        <f>'西区'!F48</f>
        <v>59800</v>
      </c>
      <c r="D8" s="218"/>
      <c r="E8" s="198">
        <f>'西区'!G48</f>
        <v>0</v>
      </c>
      <c r="F8" s="207"/>
      <c r="G8" s="198">
        <f>'西区'!H48</f>
        <v>32850</v>
      </c>
      <c r="H8" s="199"/>
      <c r="I8" s="53"/>
      <c r="J8" s="53"/>
      <c r="K8" s="53"/>
      <c r="L8" s="53"/>
      <c r="M8" s="53"/>
    </row>
    <row r="9" spans="1:13" s="54" customFormat="1" ht="30" customHeight="1">
      <c r="A9" s="232" t="s">
        <v>21</v>
      </c>
      <c r="B9" s="233"/>
      <c r="C9" s="198">
        <f>'北区'!F48</f>
        <v>65000</v>
      </c>
      <c r="D9" s="218"/>
      <c r="E9" s="198">
        <f>'北区'!G48</f>
        <v>0</v>
      </c>
      <c r="F9" s="207"/>
      <c r="G9" s="198">
        <f>'北区'!H48</f>
        <v>35250</v>
      </c>
      <c r="H9" s="199"/>
      <c r="I9" s="53"/>
      <c r="J9" s="53"/>
      <c r="K9" s="53"/>
      <c r="L9" s="53"/>
      <c r="M9" s="53"/>
    </row>
    <row r="10" spans="1:13" s="54" customFormat="1" ht="30" customHeight="1">
      <c r="A10" s="227" t="s">
        <v>5</v>
      </c>
      <c r="B10" s="228"/>
      <c r="C10" s="198">
        <f>'千種区・名東区'!F24</f>
        <v>66900</v>
      </c>
      <c r="D10" s="218"/>
      <c r="E10" s="198">
        <f>'千種区・名東区'!G24</f>
        <v>0</v>
      </c>
      <c r="F10" s="207"/>
      <c r="G10" s="198">
        <f>'千種区・名東区'!H24</f>
        <v>34100</v>
      </c>
      <c r="H10" s="199"/>
      <c r="I10" s="53"/>
      <c r="J10" s="53"/>
      <c r="K10" s="53"/>
      <c r="L10" s="53"/>
      <c r="M10" s="53"/>
    </row>
    <row r="11" spans="1:13" s="54" customFormat="1" ht="30" customHeight="1">
      <c r="A11" s="227" t="s">
        <v>6</v>
      </c>
      <c r="B11" s="228"/>
      <c r="C11" s="198">
        <f>'千種区・名東区'!F48</f>
        <v>69600</v>
      </c>
      <c r="D11" s="218"/>
      <c r="E11" s="198">
        <f>'千種区・名東区'!G48</f>
        <v>0</v>
      </c>
      <c r="F11" s="207"/>
      <c r="G11" s="198">
        <f>'千種区・名東区'!H48</f>
        <v>35750</v>
      </c>
      <c r="H11" s="199"/>
      <c r="I11" s="53"/>
      <c r="J11" s="53"/>
      <c r="K11" s="53"/>
      <c r="L11" s="53"/>
      <c r="M11" s="53"/>
    </row>
    <row r="12" spans="1:13" s="54" customFormat="1" ht="30" customHeight="1">
      <c r="A12" s="227" t="s">
        <v>7</v>
      </c>
      <c r="B12" s="228"/>
      <c r="C12" s="198">
        <f>'守山区・昭和区'!F27</f>
        <v>61750</v>
      </c>
      <c r="D12" s="218"/>
      <c r="E12" s="198">
        <f>'守山区・昭和区'!G27</f>
        <v>0</v>
      </c>
      <c r="F12" s="207"/>
      <c r="G12" s="198">
        <f>'守山区・昭和区'!H27</f>
        <v>36850</v>
      </c>
      <c r="H12" s="199"/>
      <c r="I12" s="53"/>
      <c r="J12" s="53"/>
      <c r="K12" s="53"/>
      <c r="L12" s="53"/>
      <c r="M12" s="53"/>
    </row>
    <row r="13" spans="1:13" s="54" customFormat="1" ht="30" customHeight="1">
      <c r="A13" s="227" t="s">
        <v>8</v>
      </c>
      <c r="B13" s="228"/>
      <c r="C13" s="198">
        <f>'守山区・昭和区'!F48</f>
        <v>43250</v>
      </c>
      <c r="D13" s="218"/>
      <c r="E13" s="198">
        <f>'守山区・昭和区'!G48</f>
        <v>0</v>
      </c>
      <c r="F13" s="207"/>
      <c r="G13" s="198">
        <f>'守山区・昭和区'!H48</f>
        <v>24600</v>
      </c>
      <c r="H13" s="199"/>
      <c r="I13" s="53"/>
      <c r="J13" s="53"/>
      <c r="K13" s="53"/>
      <c r="L13" s="53"/>
      <c r="M13" s="53"/>
    </row>
    <row r="14" spans="1:13" s="54" customFormat="1" ht="30" customHeight="1">
      <c r="A14" s="227" t="s">
        <v>10</v>
      </c>
      <c r="B14" s="228"/>
      <c r="C14" s="198">
        <f>'瑞穂区・天白区'!F24</f>
        <v>37850</v>
      </c>
      <c r="D14" s="218"/>
      <c r="E14" s="198">
        <f>'瑞穂区・天白区'!G24</f>
        <v>0</v>
      </c>
      <c r="F14" s="207"/>
      <c r="G14" s="198">
        <f>'瑞穂区・天白区'!H24</f>
        <v>22250</v>
      </c>
      <c r="H14" s="199"/>
      <c r="I14" s="53"/>
      <c r="J14" s="53"/>
      <c r="K14" s="53"/>
      <c r="L14" s="53"/>
      <c r="M14" s="53"/>
    </row>
    <row r="15" spans="1:13" s="54" customFormat="1" ht="30" customHeight="1">
      <c r="A15" s="227" t="s">
        <v>9</v>
      </c>
      <c r="B15" s="228"/>
      <c r="C15" s="198">
        <f>'瑞穂区・天白区'!F48</f>
        <v>60900</v>
      </c>
      <c r="D15" s="218"/>
      <c r="E15" s="198">
        <f>'瑞穂区・天白区'!G48</f>
        <v>0</v>
      </c>
      <c r="F15" s="207"/>
      <c r="G15" s="198">
        <f>'瑞穂区・天白区'!H48</f>
        <v>35350</v>
      </c>
      <c r="H15" s="199"/>
      <c r="I15" s="53"/>
      <c r="J15" s="53"/>
      <c r="K15" s="53"/>
      <c r="L15" s="53"/>
      <c r="M15" s="53"/>
    </row>
    <row r="16" spans="1:13" s="54" customFormat="1" ht="30" customHeight="1">
      <c r="A16" s="227" t="s">
        <v>11</v>
      </c>
      <c r="B16" s="228"/>
      <c r="C16" s="198">
        <f>'南区'!F48</f>
        <v>61850</v>
      </c>
      <c r="D16" s="218"/>
      <c r="E16" s="198">
        <f>'南区'!G48</f>
        <v>0</v>
      </c>
      <c r="F16" s="207"/>
      <c r="G16" s="198">
        <f>'南区'!H48</f>
        <v>33350</v>
      </c>
      <c r="H16" s="199"/>
      <c r="I16" s="53"/>
      <c r="J16" s="53"/>
      <c r="K16" s="53"/>
      <c r="L16" s="53"/>
      <c r="M16" s="53"/>
    </row>
    <row r="17" spans="1:13" s="54" customFormat="1" ht="30" customHeight="1">
      <c r="A17" s="227" t="s">
        <v>12</v>
      </c>
      <c r="B17" s="228"/>
      <c r="C17" s="198">
        <f>'緑区'!F48</f>
        <v>80000</v>
      </c>
      <c r="D17" s="218"/>
      <c r="E17" s="198">
        <f>'緑区'!G48</f>
        <v>0</v>
      </c>
      <c r="F17" s="207"/>
      <c r="G17" s="198">
        <f>'緑区'!H48</f>
        <v>51450</v>
      </c>
      <c r="H17" s="199"/>
      <c r="I17" s="53"/>
      <c r="J17" s="53"/>
      <c r="K17" s="53"/>
      <c r="L17" s="53"/>
      <c r="M17" s="53"/>
    </row>
    <row r="18" spans="1:13" s="54" customFormat="1" ht="30" customHeight="1">
      <c r="A18" s="227" t="s">
        <v>13</v>
      </c>
      <c r="B18" s="228"/>
      <c r="C18" s="198">
        <f>'熱田区・港区'!F20</f>
        <v>21200</v>
      </c>
      <c r="D18" s="218"/>
      <c r="E18" s="198">
        <f>'熱田区・港区'!G20</f>
        <v>0</v>
      </c>
      <c r="F18" s="207"/>
      <c r="G18" s="198">
        <f>'熱田区・港区'!H20</f>
        <v>13300</v>
      </c>
      <c r="H18" s="199"/>
      <c r="I18" s="53"/>
      <c r="J18" s="53"/>
      <c r="K18" s="53"/>
      <c r="L18" s="53"/>
      <c r="M18" s="53"/>
    </row>
    <row r="19" spans="1:13" s="54" customFormat="1" ht="30" customHeight="1">
      <c r="A19" s="227" t="s">
        <v>14</v>
      </c>
      <c r="B19" s="228"/>
      <c r="C19" s="198">
        <f>'熱田区・港区'!F48</f>
        <v>51900</v>
      </c>
      <c r="D19" s="218"/>
      <c r="E19" s="198">
        <f>'熱田区・港区'!G48</f>
        <v>0</v>
      </c>
      <c r="F19" s="207"/>
      <c r="G19" s="198">
        <f>'熱田区・港区'!H48</f>
        <v>28050</v>
      </c>
      <c r="H19" s="199"/>
      <c r="I19" s="53"/>
      <c r="J19" s="53"/>
      <c r="K19" s="53"/>
      <c r="L19" s="53"/>
      <c r="M19" s="53"/>
    </row>
    <row r="20" spans="1:13" s="54" customFormat="1" ht="30" customHeight="1">
      <c r="A20" s="235" t="s">
        <v>15</v>
      </c>
      <c r="B20" s="236"/>
      <c r="C20" s="200">
        <f>'中川区'!F48</f>
        <v>87350</v>
      </c>
      <c r="D20" s="222"/>
      <c r="E20" s="200">
        <f>'中川区'!G48</f>
        <v>0</v>
      </c>
      <c r="F20" s="216"/>
      <c r="G20" s="200">
        <f>'中川区'!H48</f>
        <v>48800</v>
      </c>
      <c r="H20" s="201"/>
      <c r="I20" s="53"/>
      <c r="J20" s="53"/>
      <c r="K20" s="53"/>
      <c r="L20" s="53"/>
      <c r="M20" s="53"/>
    </row>
    <row r="21" spans="1:13" s="54" customFormat="1" ht="30" customHeight="1">
      <c r="A21" s="225" t="s">
        <v>33</v>
      </c>
      <c r="B21" s="226"/>
      <c r="C21" s="202">
        <f>SUM(C5:C20)</f>
        <v>894700</v>
      </c>
      <c r="D21" s="223"/>
      <c r="E21" s="202">
        <f>SUM(E5:E20)</f>
        <v>0</v>
      </c>
      <c r="F21" s="217"/>
      <c r="G21" s="202">
        <f>SUM(G5:G20)</f>
        <v>502350</v>
      </c>
      <c r="H21" s="203"/>
      <c r="I21" s="53"/>
      <c r="J21" s="53"/>
      <c r="K21" s="53"/>
      <c r="L21" s="53"/>
      <c r="M21" s="53"/>
    </row>
    <row r="22" spans="1:8" s="54" customFormat="1" ht="30" customHeight="1">
      <c r="A22" s="30"/>
      <c r="B22" s="30"/>
      <c r="C22" s="30"/>
      <c r="D22" s="30"/>
      <c r="E22" s="30"/>
      <c r="F22" s="30"/>
      <c r="G22" s="30"/>
      <c r="H22" s="30"/>
    </row>
    <row r="23" spans="1:8" s="54" customFormat="1" ht="30" customHeight="1">
      <c r="A23" s="241" t="s">
        <v>45</v>
      </c>
      <c r="B23" s="245"/>
      <c r="C23" s="211" t="s">
        <v>52</v>
      </c>
      <c r="D23" s="215"/>
      <c r="E23" s="211" t="s">
        <v>479</v>
      </c>
      <c r="F23" s="212"/>
      <c r="G23" s="204" t="s">
        <v>53</v>
      </c>
      <c r="H23" s="203"/>
    </row>
    <row r="24" spans="1:8" s="54" customFormat="1" ht="30" customHeight="1">
      <c r="A24" s="243" t="s">
        <v>34</v>
      </c>
      <c r="B24" s="244"/>
      <c r="C24" s="190">
        <f>C21</f>
        <v>894700</v>
      </c>
      <c r="D24" s="224"/>
      <c r="E24" s="190">
        <f>SUM(E21)</f>
        <v>0</v>
      </c>
      <c r="F24" s="192"/>
      <c r="G24" s="190">
        <f>G21</f>
        <v>502350</v>
      </c>
      <c r="H24" s="191"/>
    </row>
    <row r="25" spans="1:8" s="54" customFormat="1" ht="30" customHeight="1">
      <c r="A25" s="262" t="s">
        <v>46</v>
      </c>
      <c r="B25" s="263"/>
      <c r="C25" s="193">
        <v>1048750</v>
      </c>
      <c r="D25" s="221"/>
      <c r="E25" s="193">
        <v>0</v>
      </c>
      <c r="F25" s="194"/>
      <c r="G25" s="193">
        <v>622200</v>
      </c>
      <c r="H25" s="213"/>
    </row>
    <row r="26" spans="1:8" s="54" customFormat="1" ht="30" customHeight="1">
      <c r="A26" s="264" t="s">
        <v>47</v>
      </c>
      <c r="B26" s="265"/>
      <c r="C26" s="208">
        <v>802900</v>
      </c>
      <c r="D26" s="231"/>
      <c r="E26" s="208">
        <v>0</v>
      </c>
      <c r="F26" s="209"/>
      <c r="G26" s="208">
        <v>484300</v>
      </c>
      <c r="H26" s="214"/>
    </row>
    <row r="27" spans="1:8" s="54" customFormat="1" ht="30" customHeight="1">
      <c r="A27" s="241" t="s">
        <v>33</v>
      </c>
      <c r="B27" s="242"/>
      <c r="C27" s="188">
        <f>SUM(C24:C26)</f>
        <v>2746350</v>
      </c>
      <c r="D27" s="219"/>
      <c r="E27" s="188">
        <f>SUM(E24:F26)</f>
        <v>0</v>
      </c>
      <c r="F27" s="210"/>
      <c r="G27" s="188">
        <f>SUM(G24:G26)</f>
        <v>1608850</v>
      </c>
      <c r="H27" s="189"/>
    </row>
    <row r="28" ht="19.5" customHeight="1">
      <c r="H28" s="162" t="s">
        <v>48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 password="CC47" sheet="1" objects="1" scenarios="1" formatCells="0"/>
  <mergeCells count="96">
    <mergeCell ref="A2:B2"/>
    <mergeCell ref="A1:B1"/>
    <mergeCell ref="A7:B7"/>
    <mergeCell ref="A27:B27"/>
    <mergeCell ref="A15:B15"/>
    <mergeCell ref="A14:B14"/>
    <mergeCell ref="A26:B26"/>
    <mergeCell ref="A25:B25"/>
    <mergeCell ref="A24:B24"/>
    <mergeCell ref="A23:B23"/>
    <mergeCell ref="A21:B21"/>
    <mergeCell ref="A20:B20"/>
    <mergeCell ref="A13:B13"/>
    <mergeCell ref="A12:B12"/>
    <mergeCell ref="A11:B11"/>
    <mergeCell ref="A10:B10"/>
    <mergeCell ref="A9:B9"/>
    <mergeCell ref="A19:B19"/>
    <mergeCell ref="A18:B18"/>
    <mergeCell ref="A17:B17"/>
    <mergeCell ref="A16:B16"/>
    <mergeCell ref="C5:D5"/>
    <mergeCell ref="C6:D6"/>
    <mergeCell ref="C7:D7"/>
    <mergeCell ref="C8:D8"/>
    <mergeCell ref="C9:D9"/>
    <mergeCell ref="A4:B4"/>
    <mergeCell ref="A6:B6"/>
    <mergeCell ref="A5:B5"/>
    <mergeCell ref="A8:B8"/>
    <mergeCell ref="C26:D26"/>
    <mergeCell ref="C13:D13"/>
    <mergeCell ref="C14:D14"/>
    <mergeCell ref="C15:D15"/>
    <mergeCell ref="C16:D16"/>
    <mergeCell ref="C17:D17"/>
    <mergeCell ref="C18:D18"/>
    <mergeCell ref="C25:D25"/>
    <mergeCell ref="E10:F10"/>
    <mergeCell ref="E11:F11"/>
    <mergeCell ref="C19:D19"/>
    <mergeCell ref="C20:D20"/>
    <mergeCell ref="C21:D21"/>
    <mergeCell ref="C24:D24"/>
    <mergeCell ref="C10:D10"/>
    <mergeCell ref="C11:D11"/>
    <mergeCell ref="C12:D12"/>
    <mergeCell ref="E16:F16"/>
    <mergeCell ref="E17:F17"/>
    <mergeCell ref="C27:D27"/>
    <mergeCell ref="C4:D4"/>
    <mergeCell ref="E4:F4"/>
    <mergeCell ref="E5:F5"/>
    <mergeCell ref="E6:F6"/>
    <mergeCell ref="E7:F7"/>
    <mergeCell ref="E8:F8"/>
    <mergeCell ref="E9:F9"/>
    <mergeCell ref="C23:D23"/>
    <mergeCell ref="G10:H10"/>
    <mergeCell ref="G11:H11"/>
    <mergeCell ref="E18:F18"/>
    <mergeCell ref="E19:F19"/>
    <mergeCell ref="E20:F20"/>
    <mergeCell ref="E21:F21"/>
    <mergeCell ref="E12:F12"/>
    <mergeCell ref="E13:F13"/>
    <mergeCell ref="E14:F14"/>
    <mergeCell ref="E15:F15"/>
    <mergeCell ref="G16:H16"/>
    <mergeCell ref="G17:H17"/>
    <mergeCell ref="E26:F26"/>
    <mergeCell ref="E27:F27"/>
    <mergeCell ref="E23:F23"/>
    <mergeCell ref="G23:H23"/>
    <mergeCell ref="G25:H25"/>
    <mergeCell ref="G26:H26"/>
    <mergeCell ref="G12:H12"/>
    <mergeCell ref="G13:H13"/>
    <mergeCell ref="G14:H14"/>
    <mergeCell ref="G15:H15"/>
    <mergeCell ref="G4:H4"/>
    <mergeCell ref="G5:H5"/>
    <mergeCell ref="G6:H6"/>
    <mergeCell ref="G7:H7"/>
    <mergeCell ref="G8:H8"/>
    <mergeCell ref="G9:H9"/>
    <mergeCell ref="G27:H27"/>
    <mergeCell ref="G24:H24"/>
    <mergeCell ref="E24:F24"/>
    <mergeCell ref="E25:F25"/>
    <mergeCell ref="D1:F1"/>
    <mergeCell ref="D2:F2"/>
    <mergeCell ref="G18:H18"/>
    <mergeCell ref="G19:H19"/>
    <mergeCell ref="G20:H20"/>
    <mergeCell ref="G21:H21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9" location="西区!A1" tooltip="西区ページへジャンプ" display="西区"/>
    <hyperlink ref="A20" location="中川区!A1" tooltip="中川区ページへジャンプ" display="中川区"/>
    <hyperlink ref="A7" location="中村区!A1" tooltip="中村区ページへジャンプ" display="中村区"/>
    <hyperlink ref="A16" location="南区!A1" tooltip="南区ページへジャンプ" display="南区"/>
    <hyperlink ref="A17" location="緑区!A1" tooltip="緑区ページへジャンプ" display="緑区"/>
    <hyperlink ref="A8" location="北区!A1" tooltip="北区ページへジャンプ" display="北区"/>
    <hyperlink ref="A5" location="中区・東区!A1" tooltip="中区ページへジャンプ" display="中区"/>
    <hyperlink ref="A6" location="中区・東区!A1" tooltip="東区ページへジャンプ" display="東区"/>
    <hyperlink ref="A10" location="千種区・名東区!A1" tooltip="千種区ページへジャンプ" display="千種区"/>
    <hyperlink ref="A11" location="千種区・名東区!A1" tooltip="名東区ページへジャンプ" display="名東区"/>
    <hyperlink ref="A12" location="守山区・昭和区!A1" tooltip="守山区ページへジャンプ" display="守山区"/>
    <hyperlink ref="A13" location="守山区・昭和区!A1" tooltip="昭和区ページへジャンプ" display="昭和区"/>
    <hyperlink ref="A14" location="'表紙（名古屋市）'!A1" tooltip="瑞穂区ページへジャンプ" display="瑞穂区"/>
    <hyperlink ref="A15" location="瑞穂区・天白区!A1" tooltip="天白区ページへジャンプ" display="天白区"/>
    <hyperlink ref="A18" location="熱田区・港区!A1" tooltip="熱田区ページへジャンプ" display="熱田区"/>
    <hyperlink ref="A19" location="熱田区・港区!A1" tooltip="港区ページへジャンプ" display="港区"/>
    <hyperlink ref="A8:B8" location="西区!A1" tooltip="北区ページへジャンプ" display="西区"/>
    <hyperlink ref="A9:B9" location="北区!A1" tooltip="西区ページへジャンプ" display="北区"/>
    <hyperlink ref="A14:B14" location="瑞穂区・天白区!A1" tooltip="瑞穂区ページへジャンプ" display="瑞穂区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77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254" t="s">
        <v>0</v>
      </c>
      <c r="B1" s="255"/>
      <c r="C1" s="256"/>
      <c r="D1" s="163" t="s">
        <v>50</v>
      </c>
      <c r="E1" s="246"/>
      <c r="F1" s="247"/>
      <c r="G1" s="164" t="s">
        <v>309</v>
      </c>
      <c r="H1" s="137"/>
    </row>
    <row r="2" spans="1:8" ht="39.75" customHeight="1">
      <c r="A2" s="257"/>
      <c r="B2" s="258"/>
      <c r="C2" s="259"/>
      <c r="D2" s="163" t="s">
        <v>51</v>
      </c>
      <c r="E2" s="248"/>
      <c r="F2" s="247"/>
      <c r="G2" s="164" t="s">
        <v>16</v>
      </c>
      <c r="H2" s="140">
        <f>SUM(A6,A28)</f>
        <v>0</v>
      </c>
    </row>
    <row r="3" spans="5:8" ht="24.75" customHeight="1">
      <c r="E3" s="249"/>
      <c r="F3" s="249"/>
      <c r="G3" s="252"/>
      <c r="H3" s="253"/>
    </row>
    <row r="4" spans="1:10" s="15" customFormat="1" ht="21" customHeight="1">
      <c r="A4" s="250" t="s">
        <v>54</v>
      </c>
      <c r="B4" s="215"/>
      <c r="C4" s="251"/>
      <c r="D4" s="260" t="s">
        <v>49</v>
      </c>
      <c r="E4" s="212"/>
      <c r="F4" s="89" t="s">
        <v>52</v>
      </c>
      <c r="G4" s="139" t="s">
        <v>479</v>
      </c>
      <c r="H4" s="90" t="s">
        <v>53</v>
      </c>
      <c r="I4" s="170" t="s">
        <v>580</v>
      </c>
      <c r="J4" s="171" t="s">
        <v>581</v>
      </c>
    </row>
    <row r="5" spans="1:10" ht="21" customHeight="1">
      <c r="A5" s="95" t="s">
        <v>17</v>
      </c>
      <c r="B5" s="96"/>
      <c r="C5" s="97"/>
      <c r="D5" s="58" t="s">
        <v>55</v>
      </c>
      <c r="E5" s="20" t="s">
        <v>522</v>
      </c>
      <c r="F5" s="33">
        <v>3450</v>
      </c>
      <c r="G5" s="85"/>
      <c r="H5" s="79">
        <v>1550</v>
      </c>
      <c r="I5" s="174" t="s">
        <v>583</v>
      </c>
      <c r="J5" s="175" t="s">
        <v>583</v>
      </c>
    </row>
    <row r="6" spans="1:10" ht="21" customHeight="1">
      <c r="A6" s="157">
        <f>SUM(G25)</f>
        <v>0</v>
      </c>
      <c r="B6" s="27" t="s">
        <v>38</v>
      </c>
      <c r="C6" s="158">
        <f>SUM(F25)</f>
        <v>35500</v>
      </c>
      <c r="D6" s="59" t="s">
        <v>56</v>
      </c>
      <c r="E6" s="21" t="s">
        <v>523</v>
      </c>
      <c r="F6" s="34">
        <v>2150</v>
      </c>
      <c r="G6" s="86"/>
      <c r="H6" s="80">
        <v>1550</v>
      </c>
      <c r="I6" s="176" t="s">
        <v>582</v>
      </c>
      <c r="J6" s="177" t="s">
        <v>582</v>
      </c>
    </row>
    <row r="7" spans="1:10" ht="21" customHeight="1">
      <c r="A7" s="142"/>
      <c r="B7" s="143"/>
      <c r="C7" s="144"/>
      <c r="D7" s="59" t="s">
        <v>57</v>
      </c>
      <c r="E7" s="21" t="s">
        <v>524</v>
      </c>
      <c r="F7" s="34">
        <v>4300</v>
      </c>
      <c r="G7" s="86"/>
      <c r="H7" s="80">
        <v>2050</v>
      </c>
      <c r="I7" s="176" t="s">
        <v>582</v>
      </c>
      <c r="J7" s="177" t="s">
        <v>582</v>
      </c>
    </row>
    <row r="8" spans="1:10" ht="21" customHeight="1">
      <c r="A8" s="103"/>
      <c r="B8" s="104"/>
      <c r="C8" s="145"/>
      <c r="D8" s="59" t="s">
        <v>58</v>
      </c>
      <c r="E8" s="21" t="s">
        <v>525</v>
      </c>
      <c r="F8" s="34">
        <v>5100</v>
      </c>
      <c r="G8" s="86"/>
      <c r="H8" s="80">
        <v>3800</v>
      </c>
      <c r="I8" s="176" t="s">
        <v>582</v>
      </c>
      <c r="J8" s="177" t="s">
        <v>582</v>
      </c>
    </row>
    <row r="9" spans="1:10" ht="21" customHeight="1">
      <c r="A9" s="103"/>
      <c r="B9" s="104"/>
      <c r="C9" s="145"/>
      <c r="D9" s="59" t="s">
        <v>59</v>
      </c>
      <c r="E9" s="21" t="s">
        <v>526</v>
      </c>
      <c r="F9" s="34">
        <v>4150</v>
      </c>
      <c r="G9" s="86"/>
      <c r="H9" s="80">
        <v>3500</v>
      </c>
      <c r="I9" s="176" t="s">
        <v>582</v>
      </c>
      <c r="J9" s="177" t="s">
        <v>582</v>
      </c>
    </row>
    <row r="10" spans="1:10" ht="21" customHeight="1">
      <c r="A10" s="103"/>
      <c r="B10" s="104"/>
      <c r="C10" s="145"/>
      <c r="D10" s="59" t="s">
        <v>60</v>
      </c>
      <c r="E10" s="21" t="s">
        <v>324</v>
      </c>
      <c r="F10" s="34">
        <v>2100</v>
      </c>
      <c r="G10" s="86"/>
      <c r="H10" s="80">
        <v>1400</v>
      </c>
      <c r="I10" s="176" t="s">
        <v>582</v>
      </c>
      <c r="J10" s="177" t="s">
        <v>582</v>
      </c>
    </row>
    <row r="11" spans="1:10" ht="21" customHeight="1">
      <c r="A11" s="103"/>
      <c r="B11" s="104"/>
      <c r="C11" s="145"/>
      <c r="D11" s="59" t="s">
        <v>61</v>
      </c>
      <c r="E11" s="21" t="s">
        <v>527</v>
      </c>
      <c r="F11" s="34">
        <v>3300</v>
      </c>
      <c r="G11" s="86"/>
      <c r="H11" s="80">
        <v>1950</v>
      </c>
      <c r="I11" s="176" t="s">
        <v>582</v>
      </c>
      <c r="J11" s="177" t="s">
        <v>582</v>
      </c>
    </row>
    <row r="12" spans="1:10" ht="21" customHeight="1">
      <c r="A12" s="103"/>
      <c r="B12" s="104"/>
      <c r="C12" s="145"/>
      <c r="D12" s="59" t="s">
        <v>62</v>
      </c>
      <c r="E12" s="21" t="s">
        <v>528</v>
      </c>
      <c r="F12" s="34">
        <v>3000</v>
      </c>
      <c r="G12" s="86"/>
      <c r="H12" s="80">
        <v>1600</v>
      </c>
      <c r="I12" s="176" t="s">
        <v>582</v>
      </c>
      <c r="J12" s="177" t="s">
        <v>582</v>
      </c>
    </row>
    <row r="13" spans="1:10" ht="21" customHeight="1">
      <c r="A13" s="103"/>
      <c r="B13" s="104"/>
      <c r="C13" s="145"/>
      <c r="D13" s="59" t="s">
        <v>63</v>
      </c>
      <c r="E13" s="21" t="s">
        <v>529</v>
      </c>
      <c r="F13" s="34">
        <v>2800</v>
      </c>
      <c r="G13" s="86"/>
      <c r="H13" s="80">
        <v>1450</v>
      </c>
      <c r="I13" s="176" t="s">
        <v>582</v>
      </c>
      <c r="J13" s="177" t="s">
        <v>582</v>
      </c>
    </row>
    <row r="14" spans="1:10" ht="21" customHeight="1">
      <c r="A14" s="103"/>
      <c r="B14" s="104"/>
      <c r="C14" s="145"/>
      <c r="D14" s="59" t="s">
        <v>64</v>
      </c>
      <c r="E14" s="21" t="s">
        <v>513</v>
      </c>
      <c r="F14" s="34">
        <v>5150</v>
      </c>
      <c r="G14" s="86"/>
      <c r="H14" s="80">
        <v>2300</v>
      </c>
      <c r="I14" s="176" t="s">
        <v>582</v>
      </c>
      <c r="J14" s="177" t="s">
        <v>582</v>
      </c>
    </row>
    <row r="15" spans="1:10" ht="21" customHeight="1">
      <c r="A15" s="103"/>
      <c r="B15" s="104"/>
      <c r="C15" s="145"/>
      <c r="D15" s="59"/>
      <c r="E15" s="21"/>
      <c r="F15" s="34"/>
      <c r="G15" s="86"/>
      <c r="H15" s="80"/>
      <c r="I15" s="178"/>
      <c r="J15" s="179"/>
    </row>
    <row r="16" spans="1:10" ht="21" customHeight="1">
      <c r="A16" s="103"/>
      <c r="B16" s="104"/>
      <c r="C16" s="145"/>
      <c r="D16" s="59"/>
      <c r="E16" s="21"/>
      <c r="F16" s="34"/>
      <c r="G16" s="86"/>
      <c r="H16" s="80"/>
      <c r="I16" s="178"/>
      <c r="J16" s="179"/>
    </row>
    <row r="17" spans="1:10" ht="21" customHeight="1">
      <c r="A17" s="103"/>
      <c r="B17" s="104"/>
      <c r="C17" s="145"/>
      <c r="D17" s="59"/>
      <c r="E17" s="21"/>
      <c r="F17" s="34"/>
      <c r="G17" s="86"/>
      <c r="H17" s="99"/>
      <c r="I17" s="178"/>
      <c r="J17" s="179"/>
    </row>
    <row r="18" spans="1:10" ht="21" customHeight="1">
      <c r="A18" s="103"/>
      <c r="B18" s="104"/>
      <c r="C18" s="145"/>
      <c r="D18" s="59"/>
      <c r="E18" s="21"/>
      <c r="F18" s="34"/>
      <c r="G18" s="86"/>
      <c r="H18" s="99"/>
      <c r="I18" s="178"/>
      <c r="J18" s="179"/>
    </row>
    <row r="19" spans="1:10" ht="21" customHeight="1">
      <c r="A19" s="103"/>
      <c r="B19" s="104"/>
      <c r="C19" s="145"/>
      <c r="D19" s="59"/>
      <c r="E19" s="21"/>
      <c r="F19" s="34"/>
      <c r="G19" s="86"/>
      <c r="H19" s="99"/>
      <c r="I19" s="178"/>
      <c r="J19" s="179"/>
    </row>
    <row r="20" spans="1:10" ht="21" customHeight="1">
      <c r="A20" s="103"/>
      <c r="B20" s="104"/>
      <c r="C20" s="145"/>
      <c r="D20" s="59"/>
      <c r="E20" s="21"/>
      <c r="F20" s="34"/>
      <c r="G20" s="86"/>
      <c r="H20" s="99"/>
      <c r="I20" s="178"/>
      <c r="J20" s="179"/>
    </row>
    <row r="21" spans="1:10" ht="21" customHeight="1">
      <c r="A21" s="103"/>
      <c r="B21" s="104"/>
      <c r="C21" s="145"/>
      <c r="D21" s="59"/>
      <c r="E21" s="21"/>
      <c r="F21" s="34"/>
      <c r="G21" s="86"/>
      <c r="H21" s="99"/>
      <c r="I21" s="178"/>
      <c r="J21" s="179"/>
    </row>
    <row r="22" spans="1:10" ht="21" customHeight="1">
      <c r="A22" s="103"/>
      <c r="B22" s="104"/>
      <c r="C22" s="145"/>
      <c r="D22" s="59"/>
      <c r="E22" s="21"/>
      <c r="F22" s="34"/>
      <c r="G22" s="86"/>
      <c r="H22" s="99"/>
      <c r="I22" s="178"/>
      <c r="J22" s="179"/>
    </row>
    <row r="23" spans="1:10" ht="21" customHeight="1">
      <c r="A23" s="103"/>
      <c r="B23" s="104"/>
      <c r="C23" s="145"/>
      <c r="D23" s="59"/>
      <c r="E23" s="3"/>
      <c r="F23" s="4"/>
      <c r="G23" s="31"/>
      <c r="H23" s="99"/>
      <c r="I23" s="178"/>
      <c r="J23" s="179"/>
    </row>
    <row r="24" spans="1:10" ht="21" customHeight="1">
      <c r="A24" s="105"/>
      <c r="B24" s="106"/>
      <c r="C24" s="146"/>
      <c r="D24" s="63"/>
      <c r="E24" s="5"/>
      <c r="F24" s="6"/>
      <c r="G24" s="32"/>
      <c r="H24" s="100"/>
      <c r="I24" s="180"/>
      <c r="J24" s="181"/>
    </row>
    <row r="25" spans="1:10" s="15" customFormat="1" ht="21" customHeight="1">
      <c r="A25" s="147"/>
      <c r="B25" s="148"/>
      <c r="C25" s="149"/>
      <c r="D25" s="60"/>
      <c r="E25" s="8" t="str">
        <f>CONCATENATE(FIXED(COUNTA(E5:E24),0,0),"　店")</f>
        <v>10　店</v>
      </c>
      <c r="F25" s="10">
        <f>SUM(F5:F24)</f>
        <v>35500</v>
      </c>
      <c r="G25" s="10">
        <f>SUM(G5:G24)</f>
        <v>0</v>
      </c>
      <c r="H25" s="9">
        <f>SUM(H5:H24)</f>
        <v>21150</v>
      </c>
      <c r="I25" s="166"/>
      <c r="J25" s="167"/>
    </row>
    <row r="26" spans="1:10" s="15" customFormat="1" ht="21" customHeight="1">
      <c r="A26" s="150"/>
      <c r="B26" s="151"/>
      <c r="C26" s="152"/>
      <c r="D26" s="91"/>
      <c r="E26" s="92"/>
      <c r="F26" s="93"/>
      <c r="G26" s="93"/>
      <c r="H26" s="94"/>
      <c r="I26" s="166"/>
      <c r="J26" s="167"/>
    </row>
    <row r="27" spans="1:10" ht="21" customHeight="1">
      <c r="A27" s="95" t="s">
        <v>18</v>
      </c>
      <c r="B27" s="96"/>
      <c r="C27" s="97"/>
      <c r="D27" s="58" t="s">
        <v>65</v>
      </c>
      <c r="E27" s="71" t="s">
        <v>379</v>
      </c>
      <c r="F27" s="35">
        <v>3300</v>
      </c>
      <c r="G27" s="87"/>
      <c r="H27" s="83">
        <v>2000</v>
      </c>
      <c r="I27" s="182" t="s">
        <v>582</v>
      </c>
      <c r="J27" s="183" t="s">
        <v>582</v>
      </c>
    </row>
    <row r="28" spans="1:10" ht="21" customHeight="1">
      <c r="A28" s="157">
        <f>SUM(G48)</f>
        <v>0</v>
      </c>
      <c r="B28" s="27" t="s">
        <v>39</v>
      </c>
      <c r="C28" s="158">
        <f>SUM(F48)</f>
        <v>35700</v>
      </c>
      <c r="D28" s="59" t="s">
        <v>66</v>
      </c>
      <c r="E28" s="72" t="s">
        <v>532</v>
      </c>
      <c r="F28" s="36">
        <v>2250</v>
      </c>
      <c r="G28" s="88"/>
      <c r="H28" s="84">
        <v>1250</v>
      </c>
      <c r="I28" s="176" t="s">
        <v>582</v>
      </c>
      <c r="J28" s="177" t="s">
        <v>582</v>
      </c>
    </row>
    <row r="29" spans="1:10" ht="21" customHeight="1">
      <c r="A29" s="103"/>
      <c r="B29" s="104"/>
      <c r="C29" s="145"/>
      <c r="D29" s="59" t="s">
        <v>67</v>
      </c>
      <c r="E29" s="72" t="s">
        <v>531</v>
      </c>
      <c r="F29" s="36">
        <v>3050</v>
      </c>
      <c r="G29" s="88"/>
      <c r="H29" s="84">
        <v>1550</v>
      </c>
      <c r="I29" s="176" t="s">
        <v>582</v>
      </c>
      <c r="J29" s="177" t="s">
        <v>582</v>
      </c>
    </row>
    <row r="30" spans="1:10" ht="21" customHeight="1">
      <c r="A30" s="103"/>
      <c r="B30" s="104"/>
      <c r="C30" s="145"/>
      <c r="D30" s="59" t="s">
        <v>68</v>
      </c>
      <c r="E30" s="72" t="s">
        <v>530</v>
      </c>
      <c r="F30" s="36">
        <v>1850</v>
      </c>
      <c r="G30" s="88"/>
      <c r="H30" s="84">
        <v>1000</v>
      </c>
      <c r="I30" s="176" t="s">
        <v>582</v>
      </c>
      <c r="J30" s="177" t="s">
        <v>582</v>
      </c>
    </row>
    <row r="31" spans="1:10" ht="21" customHeight="1">
      <c r="A31" s="103"/>
      <c r="B31" s="104"/>
      <c r="C31" s="145"/>
      <c r="D31" s="59" t="s">
        <v>69</v>
      </c>
      <c r="E31" s="72" t="s">
        <v>507</v>
      </c>
      <c r="F31" s="36">
        <v>3800</v>
      </c>
      <c r="G31" s="88"/>
      <c r="H31" s="84">
        <v>2000</v>
      </c>
      <c r="I31" s="176" t="s">
        <v>582</v>
      </c>
      <c r="J31" s="177" t="s">
        <v>582</v>
      </c>
    </row>
    <row r="32" spans="1:10" ht="21" customHeight="1">
      <c r="A32" s="103"/>
      <c r="B32" s="104"/>
      <c r="C32" s="145"/>
      <c r="D32" s="59" t="s">
        <v>70</v>
      </c>
      <c r="E32" s="72" t="s">
        <v>533</v>
      </c>
      <c r="F32" s="36">
        <v>3750</v>
      </c>
      <c r="G32" s="88"/>
      <c r="H32" s="84">
        <v>1850</v>
      </c>
      <c r="I32" s="176" t="s">
        <v>582</v>
      </c>
      <c r="J32" s="177" t="s">
        <v>582</v>
      </c>
    </row>
    <row r="33" spans="1:10" ht="21" customHeight="1">
      <c r="A33" s="103"/>
      <c r="B33" s="104"/>
      <c r="C33" s="145"/>
      <c r="D33" s="59" t="s">
        <v>71</v>
      </c>
      <c r="E33" s="72" t="s">
        <v>534</v>
      </c>
      <c r="F33" s="36">
        <v>4150</v>
      </c>
      <c r="G33" s="88"/>
      <c r="H33" s="84">
        <v>2000</v>
      </c>
      <c r="I33" s="176" t="s">
        <v>582</v>
      </c>
      <c r="J33" s="177" t="s">
        <v>582</v>
      </c>
    </row>
    <row r="34" spans="1:10" ht="21" customHeight="1">
      <c r="A34" s="103"/>
      <c r="B34" s="104"/>
      <c r="C34" s="145"/>
      <c r="D34" s="59" t="s">
        <v>72</v>
      </c>
      <c r="E34" s="72" t="s">
        <v>508</v>
      </c>
      <c r="F34" s="36">
        <v>2450</v>
      </c>
      <c r="G34" s="88"/>
      <c r="H34" s="84">
        <v>1150</v>
      </c>
      <c r="I34" s="176" t="s">
        <v>582</v>
      </c>
      <c r="J34" s="177" t="s">
        <v>582</v>
      </c>
    </row>
    <row r="35" spans="1:10" ht="21" customHeight="1">
      <c r="A35" s="103"/>
      <c r="B35" s="104"/>
      <c r="C35" s="145"/>
      <c r="D35" s="59" t="s">
        <v>73</v>
      </c>
      <c r="E35" s="72" t="s">
        <v>535</v>
      </c>
      <c r="F35" s="36">
        <v>3800</v>
      </c>
      <c r="G35" s="88"/>
      <c r="H35" s="84">
        <v>1650</v>
      </c>
      <c r="I35" s="176" t="s">
        <v>582</v>
      </c>
      <c r="J35" s="177" t="s">
        <v>582</v>
      </c>
    </row>
    <row r="36" spans="1:10" ht="21" customHeight="1">
      <c r="A36" s="103"/>
      <c r="B36" s="104"/>
      <c r="C36" s="145"/>
      <c r="D36" s="59" t="s">
        <v>74</v>
      </c>
      <c r="E36" s="72" t="s">
        <v>501</v>
      </c>
      <c r="F36" s="36">
        <v>3800</v>
      </c>
      <c r="G36" s="88"/>
      <c r="H36" s="84">
        <v>1950</v>
      </c>
      <c r="I36" s="176" t="s">
        <v>582</v>
      </c>
      <c r="J36" s="177" t="s">
        <v>582</v>
      </c>
    </row>
    <row r="37" spans="1:10" ht="21" customHeight="1">
      <c r="A37" s="103"/>
      <c r="B37" s="104"/>
      <c r="C37" s="145"/>
      <c r="D37" s="59" t="s">
        <v>75</v>
      </c>
      <c r="E37" s="72" t="s">
        <v>509</v>
      </c>
      <c r="F37" s="36">
        <v>3500</v>
      </c>
      <c r="G37" s="88"/>
      <c r="H37" s="84">
        <v>1900</v>
      </c>
      <c r="I37" s="176" t="s">
        <v>582</v>
      </c>
      <c r="J37" s="177" t="s">
        <v>582</v>
      </c>
    </row>
    <row r="38" spans="1:10" ht="21" customHeight="1">
      <c r="A38" s="103"/>
      <c r="B38" s="104"/>
      <c r="C38" s="145"/>
      <c r="D38" s="59"/>
      <c r="E38" s="98"/>
      <c r="F38" s="4"/>
      <c r="G38" s="31"/>
      <c r="H38" s="99"/>
      <c r="I38" s="178"/>
      <c r="J38" s="179"/>
    </row>
    <row r="39" spans="1:10" ht="21" customHeight="1">
      <c r="A39" s="103"/>
      <c r="B39" s="104"/>
      <c r="C39" s="145"/>
      <c r="D39" s="62"/>
      <c r="E39" s="3"/>
      <c r="F39" s="4"/>
      <c r="G39" s="31"/>
      <c r="H39" s="99"/>
      <c r="I39" s="178"/>
      <c r="J39" s="179"/>
    </row>
    <row r="40" spans="1:10" ht="21" customHeight="1">
      <c r="A40" s="103"/>
      <c r="B40" s="104"/>
      <c r="C40" s="145"/>
      <c r="D40" s="62"/>
      <c r="E40" s="3"/>
      <c r="F40" s="4"/>
      <c r="G40" s="31"/>
      <c r="H40" s="99"/>
      <c r="I40" s="178"/>
      <c r="J40" s="179"/>
    </row>
    <row r="41" spans="1:10" ht="21" customHeight="1">
      <c r="A41" s="103"/>
      <c r="B41" s="104"/>
      <c r="C41" s="145"/>
      <c r="D41" s="62"/>
      <c r="E41" s="3"/>
      <c r="F41" s="4"/>
      <c r="G41" s="31"/>
      <c r="H41" s="99"/>
      <c r="I41" s="178"/>
      <c r="J41" s="179"/>
    </row>
    <row r="42" spans="1:10" ht="21" customHeight="1">
      <c r="A42" s="103"/>
      <c r="B42" s="104"/>
      <c r="C42" s="145"/>
      <c r="D42" s="62"/>
      <c r="E42" s="3"/>
      <c r="F42" s="4"/>
      <c r="G42" s="31"/>
      <c r="H42" s="99"/>
      <c r="I42" s="178"/>
      <c r="J42" s="179"/>
    </row>
    <row r="43" spans="1:10" ht="21" customHeight="1">
      <c r="A43" s="103"/>
      <c r="B43" s="104"/>
      <c r="C43" s="145"/>
      <c r="D43" s="62"/>
      <c r="E43" s="3"/>
      <c r="F43" s="4"/>
      <c r="G43" s="31"/>
      <c r="H43" s="99"/>
      <c r="I43" s="178"/>
      <c r="J43" s="179"/>
    </row>
    <row r="44" spans="1:10" ht="21" customHeight="1">
      <c r="A44" s="103"/>
      <c r="B44" s="104"/>
      <c r="C44" s="145"/>
      <c r="D44" s="62"/>
      <c r="E44" s="3"/>
      <c r="F44" s="4"/>
      <c r="G44" s="31"/>
      <c r="H44" s="99"/>
      <c r="I44" s="178"/>
      <c r="J44" s="179"/>
    </row>
    <row r="45" spans="1:10" ht="21" customHeight="1">
      <c r="A45" s="103"/>
      <c r="B45" s="104"/>
      <c r="C45" s="145"/>
      <c r="D45" s="62"/>
      <c r="E45" s="3"/>
      <c r="F45" s="4"/>
      <c r="G45" s="31"/>
      <c r="H45" s="99"/>
      <c r="I45" s="178"/>
      <c r="J45" s="179"/>
    </row>
    <row r="46" spans="1:10" ht="21" customHeight="1">
      <c r="A46" s="103"/>
      <c r="B46" s="104"/>
      <c r="C46" s="145"/>
      <c r="D46" s="62"/>
      <c r="E46" s="3"/>
      <c r="F46" s="4"/>
      <c r="G46" s="31"/>
      <c r="H46" s="99"/>
      <c r="I46" s="178"/>
      <c r="J46" s="179"/>
    </row>
    <row r="47" spans="1:10" ht="21" customHeight="1">
      <c r="A47" s="105"/>
      <c r="B47" s="106"/>
      <c r="C47" s="146"/>
      <c r="D47" s="63"/>
      <c r="E47" s="5"/>
      <c r="F47" s="6"/>
      <c r="G47" s="32"/>
      <c r="H47" s="100"/>
      <c r="I47" s="180"/>
      <c r="J47" s="181"/>
    </row>
    <row r="48" spans="1:10" s="15" customFormat="1" ht="21" customHeight="1">
      <c r="A48" s="17"/>
      <c r="B48" s="25"/>
      <c r="C48" s="26"/>
      <c r="D48" s="60"/>
      <c r="E48" s="8" t="str">
        <f>CONCATENATE(FIXED(COUNTA(E27:E47),0,0),"　店")</f>
        <v>11　店</v>
      </c>
      <c r="F48" s="11">
        <f>SUM(F27:F47)</f>
        <v>35700</v>
      </c>
      <c r="G48" s="11">
        <f>SUM(G27:G47)</f>
        <v>0</v>
      </c>
      <c r="H48" s="81">
        <f>SUM(H27:H47)</f>
        <v>18300</v>
      </c>
      <c r="I48" s="166"/>
      <c r="J48" s="167"/>
    </row>
    <row r="49" spans="1:10" s="15" customFormat="1" ht="21" customHeight="1">
      <c r="A49" s="141" t="s">
        <v>593</v>
      </c>
      <c r="B49" s="1"/>
      <c r="C49" s="1"/>
      <c r="D49" s="78"/>
      <c r="E49" s="2"/>
      <c r="F49" s="2"/>
      <c r="G49" s="2"/>
      <c r="H49" s="14"/>
      <c r="J49" s="165" t="s">
        <v>48</v>
      </c>
    </row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6">
      <formula1>F26</formula1>
    </dataValidation>
    <dataValidation type="whole" operator="lessThanOrEqual" allowBlank="1" showInputMessage="1" showErrorMessage="1" sqref="H17:H24 H38:H47 G27:G47 G5:G24">
      <formula1>G17</formula1>
    </dataValidation>
    <dataValidation operator="lessThanOrEqual" allowBlank="1" showInputMessage="1" showErrorMessage="1" sqref="G3 H49:H65536"/>
    <dataValidation type="whole" operator="lessThanOrEqual" showInputMessage="1" showErrorMessage="1" sqref="HX3:IV65536">
      <formula1>HV3</formula1>
    </dataValidation>
    <dataValidation type="whole" operator="lessThanOrEqual" showInputMessage="1" showErrorMessage="1" sqref="HI3:HW65536">
      <formula1>HE3</formula1>
    </dataValidation>
    <dataValidation operator="lessThanOrEqual" showInputMessage="1" showErrorMessage="1" sqref="K1:IV2"/>
    <dataValidation type="whole" operator="lessThanOrEqual" showInputMessage="1" showErrorMessage="1" sqref="K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77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254" t="s">
        <v>0</v>
      </c>
      <c r="B1" s="255"/>
      <c r="C1" s="256"/>
      <c r="D1" s="163" t="s">
        <v>50</v>
      </c>
      <c r="E1" s="246"/>
      <c r="F1" s="247"/>
      <c r="G1" s="164" t="s">
        <v>309</v>
      </c>
      <c r="H1" s="137"/>
    </row>
    <row r="2" spans="1:8" ht="39.75" customHeight="1">
      <c r="A2" s="257"/>
      <c r="B2" s="258"/>
      <c r="C2" s="259"/>
      <c r="D2" s="163" t="s">
        <v>51</v>
      </c>
      <c r="E2" s="248"/>
      <c r="F2" s="247"/>
      <c r="G2" s="164" t="s">
        <v>16</v>
      </c>
      <c r="H2" s="140">
        <f>SUM(A6)</f>
        <v>0</v>
      </c>
    </row>
    <row r="3" spans="5:8" ht="24.75" customHeight="1">
      <c r="E3" s="249"/>
      <c r="F3" s="249"/>
      <c r="G3" s="252"/>
      <c r="H3" s="261"/>
    </row>
    <row r="4" spans="1:10" s="15" customFormat="1" ht="21" customHeight="1">
      <c r="A4" s="250" t="s">
        <v>54</v>
      </c>
      <c r="B4" s="215"/>
      <c r="C4" s="251"/>
      <c r="D4" s="260" t="s">
        <v>49</v>
      </c>
      <c r="E4" s="212"/>
      <c r="F4" s="89" t="s">
        <v>52</v>
      </c>
      <c r="G4" s="139" t="s">
        <v>479</v>
      </c>
      <c r="H4" s="90" t="s">
        <v>53</v>
      </c>
      <c r="I4" s="170" t="s">
        <v>580</v>
      </c>
      <c r="J4" s="171" t="s">
        <v>581</v>
      </c>
    </row>
    <row r="5" spans="1:10" ht="21" customHeight="1">
      <c r="A5" s="95" t="s">
        <v>19</v>
      </c>
      <c r="B5" s="96"/>
      <c r="C5" s="96"/>
      <c r="D5" s="58" t="s">
        <v>76</v>
      </c>
      <c r="E5" s="20" t="s">
        <v>380</v>
      </c>
      <c r="F5" s="37">
        <v>4150</v>
      </c>
      <c r="G5" s="101"/>
      <c r="H5" s="107">
        <v>1850</v>
      </c>
      <c r="I5" s="182" t="s">
        <v>582</v>
      </c>
      <c r="J5" s="183" t="s">
        <v>582</v>
      </c>
    </row>
    <row r="6" spans="1:10" ht="21" customHeight="1">
      <c r="A6" s="157">
        <f>SUM(G48)</f>
        <v>0</v>
      </c>
      <c r="B6" s="27" t="s">
        <v>38</v>
      </c>
      <c r="C6" s="27">
        <f>SUM(F48)</f>
        <v>56150</v>
      </c>
      <c r="D6" s="59" t="s">
        <v>77</v>
      </c>
      <c r="E6" s="21" t="s">
        <v>381</v>
      </c>
      <c r="F6" s="38">
        <v>4750</v>
      </c>
      <c r="G6" s="102"/>
      <c r="H6" s="99">
        <v>2500</v>
      </c>
      <c r="I6" s="176" t="s">
        <v>582</v>
      </c>
      <c r="J6" s="177" t="s">
        <v>582</v>
      </c>
    </row>
    <row r="7" spans="1:10" ht="21" customHeight="1">
      <c r="A7" s="103"/>
      <c r="B7" s="104"/>
      <c r="C7" s="104"/>
      <c r="D7" s="59" t="s">
        <v>78</v>
      </c>
      <c r="E7" s="21" t="s">
        <v>554</v>
      </c>
      <c r="F7" s="38">
        <v>3450</v>
      </c>
      <c r="G7" s="102"/>
      <c r="H7" s="99">
        <v>2600</v>
      </c>
      <c r="I7" s="176" t="s">
        <v>582</v>
      </c>
      <c r="J7" s="177" t="s">
        <v>582</v>
      </c>
    </row>
    <row r="8" spans="1:10" ht="21" customHeight="1">
      <c r="A8" s="103"/>
      <c r="B8" s="104"/>
      <c r="C8" s="104"/>
      <c r="D8" s="59" t="s">
        <v>79</v>
      </c>
      <c r="E8" s="21" t="s">
        <v>325</v>
      </c>
      <c r="F8" s="38">
        <v>5150</v>
      </c>
      <c r="G8" s="102"/>
      <c r="H8" s="99">
        <v>4000</v>
      </c>
      <c r="I8" s="176" t="s">
        <v>582</v>
      </c>
      <c r="J8" s="177" t="s">
        <v>582</v>
      </c>
    </row>
    <row r="9" spans="1:10" ht="21" customHeight="1">
      <c r="A9" s="103"/>
      <c r="B9" s="104"/>
      <c r="C9" s="104"/>
      <c r="D9" s="59" t="s">
        <v>80</v>
      </c>
      <c r="E9" s="21" t="s">
        <v>382</v>
      </c>
      <c r="F9" s="38">
        <v>4200</v>
      </c>
      <c r="G9" s="102"/>
      <c r="H9" s="99">
        <v>2250</v>
      </c>
      <c r="I9" s="176" t="s">
        <v>582</v>
      </c>
      <c r="J9" s="177" t="s">
        <v>582</v>
      </c>
    </row>
    <row r="10" spans="1:10" ht="21" customHeight="1">
      <c r="A10" s="103"/>
      <c r="B10" s="104"/>
      <c r="C10" s="104"/>
      <c r="D10" s="59" t="s">
        <v>81</v>
      </c>
      <c r="E10" s="21" t="s">
        <v>383</v>
      </c>
      <c r="F10" s="38">
        <v>2750</v>
      </c>
      <c r="G10" s="102"/>
      <c r="H10" s="99">
        <v>1500</v>
      </c>
      <c r="I10" s="176" t="s">
        <v>582</v>
      </c>
      <c r="J10" s="177" t="s">
        <v>582</v>
      </c>
    </row>
    <row r="11" spans="1:10" ht="21" customHeight="1">
      <c r="A11" s="103"/>
      <c r="B11" s="104"/>
      <c r="C11" s="104"/>
      <c r="D11" s="59" t="s">
        <v>82</v>
      </c>
      <c r="E11" s="21" t="s">
        <v>384</v>
      </c>
      <c r="F11" s="38">
        <v>3250</v>
      </c>
      <c r="G11" s="102"/>
      <c r="H11" s="99">
        <v>1700</v>
      </c>
      <c r="I11" s="176" t="s">
        <v>582</v>
      </c>
      <c r="J11" s="177" t="s">
        <v>582</v>
      </c>
    </row>
    <row r="12" spans="1:10" ht="21" customHeight="1">
      <c r="A12" s="103"/>
      <c r="B12" s="104"/>
      <c r="C12" s="104"/>
      <c r="D12" s="59" t="s">
        <v>83</v>
      </c>
      <c r="E12" s="21" t="s">
        <v>385</v>
      </c>
      <c r="F12" s="38">
        <v>3800</v>
      </c>
      <c r="G12" s="102"/>
      <c r="H12" s="99">
        <v>1900</v>
      </c>
      <c r="I12" s="176" t="s">
        <v>582</v>
      </c>
      <c r="J12" s="177" t="s">
        <v>582</v>
      </c>
    </row>
    <row r="13" spans="1:10" ht="21" customHeight="1">
      <c r="A13" s="103"/>
      <c r="B13" s="104"/>
      <c r="C13" s="104"/>
      <c r="D13" s="59" t="s">
        <v>84</v>
      </c>
      <c r="E13" s="21" t="s">
        <v>386</v>
      </c>
      <c r="F13" s="38">
        <v>2700</v>
      </c>
      <c r="G13" s="102"/>
      <c r="H13" s="99">
        <v>1400</v>
      </c>
      <c r="I13" s="176" t="s">
        <v>582</v>
      </c>
      <c r="J13" s="177" t="s">
        <v>582</v>
      </c>
    </row>
    <row r="14" spans="1:10" ht="21" customHeight="1">
      <c r="A14" s="103"/>
      <c r="B14" s="104"/>
      <c r="C14" s="104"/>
      <c r="D14" s="59" t="s">
        <v>85</v>
      </c>
      <c r="E14" s="21" t="s">
        <v>387</v>
      </c>
      <c r="F14" s="38">
        <v>2200</v>
      </c>
      <c r="G14" s="102"/>
      <c r="H14" s="99">
        <v>1200</v>
      </c>
      <c r="I14" s="176" t="s">
        <v>582</v>
      </c>
      <c r="J14" s="177" t="s">
        <v>582</v>
      </c>
    </row>
    <row r="15" spans="1:10" ht="21" customHeight="1">
      <c r="A15" s="103"/>
      <c r="B15" s="104"/>
      <c r="C15" s="104"/>
      <c r="D15" s="59" t="s">
        <v>86</v>
      </c>
      <c r="E15" s="21" t="s">
        <v>388</v>
      </c>
      <c r="F15" s="38">
        <v>3700</v>
      </c>
      <c r="G15" s="102"/>
      <c r="H15" s="99">
        <v>1750</v>
      </c>
      <c r="I15" s="176" t="s">
        <v>582</v>
      </c>
      <c r="J15" s="177" t="s">
        <v>582</v>
      </c>
    </row>
    <row r="16" spans="1:10" ht="21" customHeight="1">
      <c r="A16" s="103"/>
      <c r="B16" s="104"/>
      <c r="C16" s="104"/>
      <c r="D16" s="59" t="s">
        <v>87</v>
      </c>
      <c r="E16" s="21" t="s">
        <v>389</v>
      </c>
      <c r="F16" s="38">
        <v>2650</v>
      </c>
      <c r="G16" s="102"/>
      <c r="H16" s="99">
        <v>1450</v>
      </c>
      <c r="I16" s="176" t="s">
        <v>582</v>
      </c>
      <c r="J16" s="177" t="s">
        <v>582</v>
      </c>
    </row>
    <row r="17" spans="1:10" ht="21" customHeight="1">
      <c r="A17" s="103"/>
      <c r="B17" s="104"/>
      <c r="C17" s="104"/>
      <c r="D17" s="59" t="s">
        <v>88</v>
      </c>
      <c r="E17" s="21" t="s">
        <v>390</v>
      </c>
      <c r="F17" s="38">
        <v>3200</v>
      </c>
      <c r="G17" s="102"/>
      <c r="H17" s="99">
        <v>1350</v>
      </c>
      <c r="I17" s="176" t="s">
        <v>582</v>
      </c>
      <c r="J17" s="177" t="s">
        <v>582</v>
      </c>
    </row>
    <row r="18" spans="1:10" ht="21" customHeight="1">
      <c r="A18" s="103"/>
      <c r="B18" s="104"/>
      <c r="C18" s="104"/>
      <c r="D18" s="59" t="s">
        <v>89</v>
      </c>
      <c r="E18" s="21" t="s">
        <v>391</v>
      </c>
      <c r="F18" s="38">
        <v>9700</v>
      </c>
      <c r="G18" s="102"/>
      <c r="H18" s="99">
        <v>5250</v>
      </c>
      <c r="I18" s="176" t="s">
        <v>582</v>
      </c>
      <c r="J18" s="177" t="s">
        <v>582</v>
      </c>
    </row>
    <row r="19" spans="1:10" ht="21" customHeight="1">
      <c r="A19" s="103"/>
      <c r="B19" s="104"/>
      <c r="C19" s="104"/>
      <c r="D19" s="59" t="s">
        <v>492</v>
      </c>
      <c r="E19" s="21" t="s">
        <v>326</v>
      </c>
      <c r="F19" s="38">
        <v>500</v>
      </c>
      <c r="G19" s="102"/>
      <c r="H19" s="99">
        <v>250</v>
      </c>
      <c r="I19" s="176" t="s">
        <v>582</v>
      </c>
      <c r="J19" s="177" t="s">
        <v>582</v>
      </c>
    </row>
    <row r="20" spans="1:10" ht="21" customHeight="1">
      <c r="A20" s="103"/>
      <c r="B20" s="104"/>
      <c r="C20" s="104"/>
      <c r="D20" s="59"/>
      <c r="E20" s="21"/>
      <c r="F20" s="38"/>
      <c r="G20" s="102"/>
      <c r="H20" s="99"/>
      <c r="I20" s="178"/>
      <c r="J20" s="179"/>
    </row>
    <row r="21" spans="1:10" ht="21" customHeight="1">
      <c r="A21" s="103"/>
      <c r="B21" s="104"/>
      <c r="C21" s="104"/>
      <c r="D21" s="59"/>
      <c r="E21" s="21"/>
      <c r="F21" s="38"/>
      <c r="G21" s="102"/>
      <c r="H21" s="99"/>
      <c r="I21" s="178"/>
      <c r="J21" s="179"/>
    </row>
    <row r="22" spans="1:10" ht="21" customHeight="1">
      <c r="A22" s="105"/>
      <c r="B22" s="106"/>
      <c r="C22" s="106"/>
      <c r="D22" s="68"/>
      <c r="E22" s="5"/>
      <c r="F22" s="6"/>
      <c r="G22" s="32"/>
      <c r="H22" s="100"/>
      <c r="I22" s="178"/>
      <c r="J22" s="179"/>
    </row>
    <row r="23" spans="1:10" ht="21" customHeight="1">
      <c r="A23" s="105"/>
      <c r="B23" s="106"/>
      <c r="C23" s="106"/>
      <c r="D23" s="68"/>
      <c r="E23" s="5"/>
      <c r="F23" s="6"/>
      <c r="G23" s="32"/>
      <c r="H23" s="100"/>
      <c r="I23" s="178"/>
      <c r="J23" s="179"/>
    </row>
    <row r="24" spans="1:10" ht="21" customHeight="1">
      <c r="A24" s="105"/>
      <c r="B24" s="106"/>
      <c r="C24" s="106"/>
      <c r="D24" s="68"/>
      <c r="E24" s="5"/>
      <c r="F24" s="6"/>
      <c r="G24" s="32"/>
      <c r="H24" s="100"/>
      <c r="I24" s="178"/>
      <c r="J24" s="179"/>
    </row>
    <row r="25" spans="1:10" ht="21" customHeight="1">
      <c r="A25" s="105"/>
      <c r="B25" s="106"/>
      <c r="C25" s="106"/>
      <c r="D25" s="68"/>
      <c r="E25" s="5"/>
      <c r="F25" s="6"/>
      <c r="G25" s="32"/>
      <c r="H25" s="100"/>
      <c r="I25" s="178"/>
      <c r="J25" s="179"/>
    </row>
    <row r="26" spans="1:10" ht="21" customHeight="1">
      <c r="A26" s="105"/>
      <c r="B26" s="106"/>
      <c r="C26" s="106"/>
      <c r="D26" s="68"/>
      <c r="E26" s="5"/>
      <c r="F26" s="6"/>
      <c r="G26" s="32"/>
      <c r="H26" s="100"/>
      <c r="I26" s="178"/>
      <c r="J26" s="179"/>
    </row>
    <row r="27" spans="1:10" ht="21" customHeight="1">
      <c r="A27" s="105"/>
      <c r="B27" s="106"/>
      <c r="C27" s="106"/>
      <c r="D27" s="68"/>
      <c r="E27" s="5"/>
      <c r="F27" s="6"/>
      <c r="G27" s="32"/>
      <c r="H27" s="100"/>
      <c r="I27" s="178"/>
      <c r="J27" s="179"/>
    </row>
    <row r="28" spans="1:10" ht="21" customHeight="1">
      <c r="A28" s="160"/>
      <c r="B28" s="161"/>
      <c r="C28" s="161"/>
      <c r="D28" s="68"/>
      <c r="E28" s="5"/>
      <c r="F28" s="6"/>
      <c r="G28" s="32"/>
      <c r="H28" s="100"/>
      <c r="I28" s="178"/>
      <c r="J28" s="179"/>
    </row>
    <row r="29" spans="1:10" ht="21" customHeight="1">
      <c r="A29" s="105"/>
      <c r="B29" s="106"/>
      <c r="C29" s="106"/>
      <c r="D29" s="68"/>
      <c r="E29" s="5"/>
      <c r="F29" s="6"/>
      <c r="G29" s="32"/>
      <c r="H29" s="100"/>
      <c r="I29" s="178"/>
      <c r="J29" s="179"/>
    </row>
    <row r="30" spans="1:10" ht="21" customHeight="1">
      <c r="A30" s="105"/>
      <c r="B30" s="106"/>
      <c r="C30" s="106"/>
      <c r="D30" s="68"/>
      <c r="E30" s="5"/>
      <c r="F30" s="6"/>
      <c r="G30" s="32"/>
      <c r="H30" s="100"/>
      <c r="I30" s="178"/>
      <c r="J30" s="179"/>
    </row>
    <row r="31" spans="1:10" ht="21" customHeight="1">
      <c r="A31" s="105"/>
      <c r="B31" s="106"/>
      <c r="C31" s="106"/>
      <c r="D31" s="68"/>
      <c r="E31" s="5"/>
      <c r="F31" s="6"/>
      <c r="G31" s="32"/>
      <c r="H31" s="100"/>
      <c r="I31" s="178"/>
      <c r="J31" s="179"/>
    </row>
    <row r="32" spans="1:10" ht="21" customHeight="1">
      <c r="A32" s="105"/>
      <c r="B32" s="106"/>
      <c r="C32" s="106"/>
      <c r="D32" s="68"/>
      <c r="E32" s="5"/>
      <c r="F32" s="6"/>
      <c r="G32" s="32"/>
      <c r="H32" s="100"/>
      <c r="I32" s="178"/>
      <c r="J32" s="179"/>
    </row>
    <row r="33" spans="1:10" ht="21" customHeight="1">
      <c r="A33" s="105"/>
      <c r="B33" s="106"/>
      <c r="C33" s="106"/>
      <c r="D33" s="68"/>
      <c r="E33" s="5"/>
      <c r="F33" s="6"/>
      <c r="G33" s="32"/>
      <c r="H33" s="100"/>
      <c r="I33" s="178"/>
      <c r="J33" s="179"/>
    </row>
    <row r="34" spans="1:10" ht="21" customHeight="1">
      <c r="A34" s="105"/>
      <c r="B34" s="106"/>
      <c r="C34" s="106"/>
      <c r="D34" s="68"/>
      <c r="E34" s="5"/>
      <c r="F34" s="6"/>
      <c r="G34" s="32"/>
      <c r="H34" s="100"/>
      <c r="I34" s="178"/>
      <c r="J34" s="179"/>
    </row>
    <row r="35" spans="1:10" ht="21" customHeight="1">
      <c r="A35" s="105"/>
      <c r="B35" s="106"/>
      <c r="C35" s="106"/>
      <c r="D35" s="68"/>
      <c r="E35" s="5"/>
      <c r="F35" s="6"/>
      <c r="G35" s="32"/>
      <c r="H35" s="100"/>
      <c r="I35" s="178"/>
      <c r="J35" s="179"/>
    </row>
    <row r="36" spans="1:10" ht="21" customHeight="1">
      <c r="A36" s="105"/>
      <c r="B36" s="106"/>
      <c r="C36" s="106"/>
      <c r="D36" s="68"/>
      <c r="E36" s="5"/>
      <c r="F36" s="6"/>
      <c r="G36" s="32"/>
      <c r="H36" s="100"/>
      <c r="I36" s="178"/>
      <c r="J36" s="179"/>
    </row>
    <row r="37" spans="1:10" ht="21" customHeight="1">
      <c r="A37" s="105"/>
      <c r="B37" s="106"/>
      <c r="C37" s="106"/>
      <c r="D37" s="68"/>
      <c r="E37" s="5"/>
      <c r="F37" s="6"/>
      <c r="G37" s="32"/>
      <c r="H37" s="100"/>
      <c r="I37" s="178"/>
      <c r="J37" s="179"/>
    </row>
    <row r="38" spans="1:10" ht="21" customHeight="1">
      <c r="A38" s="105"/>
      <c r="B38" s="106"/>
      <c r="C38" s="106"/>
      <c r="D38" s="68"/>
      <c r="E38" s="5"/>
      <c r="F38" s="6"/>
      <c r="G38" s="32"/>
      <c r="H38" s="100"/>
      <c r="I38" s="178"/>
      <c r="J38" s="179"/>
    </row>
    <row r="39" spans="1:10" ht="21" customHeight="1">
      <c r="A39" s="105"/>
      <c r="B39" s="106"/>
      <c r="C39" s="106"/>
      <c r="D39" s="68"/>
      <c r="E39" s="5"/>
      <c r="F39" s="6"/>
      <c r="G39" s="32"/>
      <c r="H39" s="100"/>
      <c r="I39" s="178"/>
      <c r="J39" s="179"/>
    </row>
    <row r="40" spans="1:10" ht="21" customHeight="1">
      <c r="A40" s="105"/>
      <c r="B40" s="106"/>
      <c r="C40" s="106"/>
      <c r="D40" s="68"/>
      <c r="E40" s="5"/>
      <c r="F40" s="6"/>
      <c r="G40" s="32"/>
      <c r="H40" s="100"/>
      <c r="I40" s="178"/>
      <c r="J40" s="179"/>
    </row>
    <row r="41" spans="1:10" ht="21" customHeight="1">
      <c r="A41" s="105"/>
      <c r="B41" s="106"/>
      <c r="C41" s="106"/>
      <c r="D41" s="68"/>
      <c r="E41" s="5"/>
      <c r="F41" s="6"/>
      <c r="G41" s="32"/>
      <c r="H41" s="100"/>
      <c r="I41" s="178"/>
      <c r="J41" s="179"/>
    </row>
    <row r="42" spans="1:10" ht="21" customHeight="1">
      <c r="A42" s="105"/>
      <c r="B42" s="106"/>
      <c r="C42" s="106"/>
      <c r="D42" s="68"/>
      <c r="E42" s="5"/>
      <c r="F42" s="6"/>
      <c r="G42" s="32"/>
      <c r="H42" s="100"/>
      <c r="I42" s="178"/>
      <c r="J42" s="179"/>
    </row>
    <row r="43" spans="1:10" ht="21" customHeight="1">
      <c r="A43" s="105"/>
      <c r="B43" s="106"/>
      <c r="C43" s="106"/>
      <c r="D43" s="68"/>
      <c r="E43" s="5"/>
      <c r="F43" s="6"/>
      <c r="G43" s="32"/>
      <c r="H43" s="100"/>
      <c r="I43" s="178"/>
      <c r="J43" s="179"/>
    </row>
    <row r="44" spans="1:10" ht="21" customHeight="1">
      <c r="A44" s="105"/>
      <c r="B44" s="106"/>
      <c r="C44" s="106"/>
      <c r="D44" s="68"/>
      <c r="E44" s="5"/>
      <c r="F44" s="6"/>
      <c r="G44" s="32"/>
      <c r="H44" s="100"/>
      <c r="I44" s="178"/>
      <c r="J44" s="179"/>
    </row>
    <row r="45" spans="1:10" ht="21" customHeight="1">
      <c r="A45" s="105"/>
      <c r="B45" s="106"/>
      <c r="C45" s="106"/>
      <c r="D45" s="68"/>
      <c r="E45" s="5"/>
      <c r="F45" s="6"/>
      <c r="G45" s="32"/>
      <c r="H45" s="100"/>
      <c r="I45" s="178"/>
      <c r="J45" s="179"/>
    </row>
    <row r="46" spans="1:10" ht="21" customHeight="1">
      <c r="A46" s="105"/>
      <c r="B46" s="106"/>
      <c r="C46" s="106"/>
      <c r="D46" s="68"/>
      <c r="E46" s="5"/>
      <c r="F46" s="6"/>
      <c r="G46" s="32"/>
      <c r="H46" s="100"/>
      <c r="I46" s="178"/>
      <c r="J46" s="179"/>
    </row>
    <row r="47" spans="1:10" ht="21" customHeight="1">
      <c r="A47" s="105"/>
      <c r="B47" s="106"/>
      <c r="C47" s="106"/>
      <c r="D47" s="68"/>
      <c r="E47" s="5"/>
      <c r="F47" s="6"/>
      <c r="G47" s="32"/>
      <c r="H47" s="100"/>
      <c r="I47" s="180"/>
      <c r="J47" s="181"/>
    </row>
    <row r="48" spans="1:10" s="15" customFormat="1" ht="21" customHeight="1">
      <c r="A48" s="17"/>
      <c r="B48" s="25"/>
      <c r="C48" s="25"/>
      <c r="D48" s="60"/>
      <c r="E48" s="8" t="str">
        <f>CONCATENATE(FIXED(COUNTA(E5:E47),0,0),"　店")</f>
        <v>15　店</v>
      </c>
      <c r="F48" s="11">
        <f>SUM(F5:F47)</f>
        <v>56150</v>
      </c>
      <c r="G48" s="11">
        <f>SUM(G5:G47)</f>
        <v>0</v>
      </c>
      <c r="H48" s="7">
        <f>SUM(H5:H47)</f>
        <v>30950</v>
      </c>
      <c r="I48" s="166"/>
      <c r="J48" s="167"/>
    </row>
    <row r="49" spans="1:10" s="15" customFormat="1" ht="21" customHeight="1">
      <c r="A49" s="141" t="s">
        <v>593</v>
      </c>
      <c r="B49" s="1"/>
      <c r="C49" s="1"/>
      <c r="D49" s="78"/>
      <c r="E49" s="2"/>
      <c r="F49" s="2"/>
      <c r="G49" s="2"/>
      <c r="H49" s="14"/>
      <c r="J49" s="165" t="s">
        <v>48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K5:HI48 K50:HI65536 K49:HH49 K3:HH4">
      <formula1>#REF!</formula1>
    </dataValidation>
    <dataValidation type="whole" operator="lessThanOrEqual" showInputMessage="1" showErrorMessage="1" sqref="HX3:IV4 HZ5:IV48 HZ50:IV65536 HX49:IV49">
      <formula1>HV3</formula1>
    </dataValidation>
    <dataValidation type="whole" operator="lessThanOrEqual" showInputMessage="1" showErrorMessage="1" sqref="HI3:HW4 HI49:HW49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48 HJ50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77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254" t="s">
        <v>0</v>
      </c>
      <c r="B1" s="255"/>
      <c r="C1" s="256"/>
      <c r="D1" s="163" t="s">
        <v>50</v>
      </c>
      <c r="E1" s="246"/>
      <c r="F1" s="247"/>
      <c r="G1" s="164" t="s">
        <v>309</v>
      </c>
      <c r="H1" s="137"/>
    </row>
    <row r="2" spans="1:8" ht="39.75" customHeight="1">
      <c r="A2" s="257"/>
      <c r="B2" s="258"/>
      <c r="C2" s="259"/>
      <c r="D2" s="163" t="s">
        <v>51</v>
      </c>
      <c r="E2" s="248"/>
      <c r="F2" s="247"/>
      <c r="G2" s="164" t="s">
        <v>16</v>
      </c>
      <c r="H2" s="140">
        <f>SUM(A6)</f>
        <v>0</v>
      </c>
    </row>
    <row r="3" spans="5:8" ht="24.75" customHeight="1">
      <c r="E3" s="249"/>
      <c r="F3" s="249"/>
      <c r="G3" s="252"/>
      <c r="H3" s="261"/>
    </row>
    <row r="4" spans="1:10" s="15" customFormat="1" ht="21" customHeight="1">
      <c r="A4" s="250" t="s">
        <v>54</v>
      </c>
      <c r="B4" s="215"/>
      <c r="C4" s="251"/>
      <c r="D4" s="260" t="s">
        <v>49</v>
      </c>
      <c r="E4" s="212"/>
      <c r="F4" s="89" t="s">
        <v>52</v>
      </c>
      <c r="G4" s="139" t="s">
        <v>479</v>
      </c>
      <c r="H4" s="90" t="s">
        <v>53</v>
      </c>
      <c r="I4" s="170" t="s">
        <v>580</v>
      </c>
      <c r="J4" s="171" t="s">
        <v>581</v>
      </c>
    </row>
    <row r="5" spans="1:10" ht="21" customHeight="1">
      <c r="A5" s="95" t="s">
        <v>20</v>
      </c>
      <c r="B5" s="96"/>
      <c r="C5" s="96"/>
      <c r="D5" s="58" t="s">
        <v>90</v>
      </c>
      <c r="E5" s="21" t="s">
        <v>455</v>
      </c>
      <c r="F5" s="41">
        <v>4450</v>
      </c>
      <c r="G5" s="112"/>
      <c r="H5" s="107">
        <v>2300</v>
      </c>
      <c r="I5" s="182" t="s">
        <v>582</v>
      </c>
      <c r="J5" s="183" t="s">
        <v>582</v>
      </c>
    </row>
    <row r="6" spans="1:10" ht="21" customHeight="1">
      <c r="A6" s="157">
        <f>SUM(G48)</f>
        <v>0</v>
      </c>
      <c r="B6" s="27" t="s">
        <v>37</v>
      </c>
      <c r="C6" s="27">
        <f>SUM(F48)</f>
        <v>59800</v>
      </c>
      <c r="D6" s="59" t="s">
        <v>91</v>
      </c>
      <c r="E6" s="21" t="s">
        <v>456</v>
      </c>
      <c r="F6" s="41">
        <v>1700</v>
      </c>
      <c r="G6" s="111"/>
      <c r="H6" s="99">
        <v>800</v>
      </c>
      <c r="I6" s="176" t="s">
        <v>582</v>
      </c>
      <c r="J6" s="177" t="s">
        <v>582</v>
      </c>
    </row>
    <row r="7" spans="1:10" ht="21" customHeight="1">
      <c r="A7" s="103"/>
      <c r="B7" s="104"/>
      <c r="C7" s="104"/>
      <c r="D7" s="59" t="s">
        <v>92</v>
      </c>
      <c r="E7" s="21" t="s">
        <v>457</v>
      </c>
      <c r="F7" s="41">
        <v>2750</v>
      </c>
      <c r="G7" s="111"/>
      <c r="H7" s="99">
        <v>1600</v>
      </c>
      <c r="I7" s="176" t="s">
        <v>582</v>
      </c>
      <c r="J7" s="177" t="s">
        <v>582</v>
      </c>
    </row>
    <row r="8" spans="1:10" ht="21" customHeight="1">
      <c r="A8" s="103"/>
      <c r="B8" s="104"/>
      <c r="C8" s="104"/>
      <c r="D8" s="59" t="s">
        <v>93</v>
      </c>
      <c r="E8" s="21" t="s">
        <v>458</v>
      </c>
      <c r="F8" s="41">
        <v>3150</v>
      </c>
      <c r="G8" s="111"/>
      <c r="H8" s="99">
        <v>1900</v>
      </c>
      <c r="I8" s="176" t="s">
        <v>582</v>
      </c>
      <c r="J8" s="177" t="s">
        <v>582</v>
      </c>
    </row>
    <row r="9" spans="1:10" ht="21" customHeight="1">
      <c r="A9" s="103"/>
      <c r="B9" s="104"/>
      <c r="C9" s="104"/>
      <c r="D9" s="59" t="s">
        <v>94</v>
      </c>
      <c r="E9" s="21" t="s">
        <v>459</v>
      </c>
      <c r="F9" s="41">
        <v>2900</v>
      </c>
      <c r="G9" s="111"/>
      <c r="H9" s="99">
        <v>1750</v>
      </c>
      <c r="I9" s="176" t="s">
        <v>582</v>
      </c>
      <c r="J9" s="177" t="s">
        <v>582</v>
      </c>
    </row>
    <row r="10" spans="1:10" ht="21" customHeight="1">
      <c r="A10" s="103"/>
      <c r="B10" s="104"/>
      <c r="C10" s="104"/>
      <c r="D10" s="59" t="s">
        <v>95</v>
      </c>
      <c r="E10" s="21" t="s">
        <v>495</v>
      </c>
      <c r="F10" s="41">
        <v>2750</v>
      </c>
      <c r="G10" s="111"/>
      <c r="H10" s="99">
        <v>1800</v>
      </c>
      <c r="I10" s="176" t="s">
        <v>582</v>
      </c>
      <c r="J10" s="177" t="s">
        <v>582</v>
      </c>
    </row>
    <row r="11" spans="1:10" ht="21" customHeight="1">
      <c r="A11" s="103"/>
      <c r="B11" s="104"/>
      <c r="C11" s="104"/>
      <c r="D11" s="59" t="s">
        <v>96</v>
      </c>
      <c r="E11" s="21" t="s">
        <v>496</v>
      </c>
      <c r="F11" s="41">
        <v>2450</v>
      </c>
      <c r="G11" s="111"/>
      <c r="H11" s="99">
        <v>1350</v>
      </c>
      <c r="I11" s="176" t="s">
        <v>582</v>
      </c>
      <c r="J11" s="177" t="s">
        <v>582</v>
      </c>
    </row>
    <row r="12" spans="1:10" ht="21" customHeight="1">
      <c r="A12" s="103"/>
      <c r="B12" s="104"/>
      <c r="C12" s="104"/>
      <c r="D12" s="59" t="s">
        <v>97</v>
      </c>
      <c r="E12" s="21" t="s">
        <v>497</v>
      </c>
      <c r="F12" s="41">
        <v>2350</v>
      </c>
      <c r="G12" s="111"/>
      <c r="H12" s="99">
        <v>1300</v>
      </c>
      <c r="I12" s="176" t="s">
        <v>582</v>
      </c>
      <c r="J12" s="177" t="s">
        <v>582</v>
      </c>
    </row>
    <row r="13" spans="1:10" ht="21" customHeight="1">
      <c r="A13" s="103"/>
      <c r="B13" s="104"/>
      <c r="C13" s="104"/>
      <c r="D13" s="59" t="s">
        <v>98</v>
      </c>
      <c r="E13" s="21" t="s">
        <v>498</v>
      </c>
      <c r="F13" s="41">
        <v>2300</v>
      </c>
      <c r="G13" s="111"/>
      <c r="H13" s="99">
        <v>1200</v>
      </c>
      <c r="I13" s="176" t="s">
        <v>582</v>
      </c>
      <c r="J13" s="177" t="s">
        <v>582</v>
      </c>
    </row>
    <row r="14" spans="1:10" ht="21" customHeight="1">
      <c r="A14" s="103"/>
      <c r="B14" s="104"/>
      <c r="C14" s="104"/>
      <c r="D14" s="59" t="s">
        <v>99</v>
      </c>
      <c r="E14" s="21" t="s">
        <v>499</v>
      </c>
      <c r="F14" s="41">
        <v>1750</v>
      </c>
      <c r="G14" s="111"/>
      <c r="H14" s="99">
        <v>900</v>
      </c>
      <c r="I14" s="176" t="s">
        <v>582</v>
      </c>
      <c r="J14" s="177" t="s">
        <v>582</v>
      </c>
    </row>
    <row r="15" spans="1:10" ht="21" customHeight="1">
      <c r="A15" s="103"/>
      <c r="B15" s="104"/>
      <c r="C15" s="104"/>
      <c r="D15" s="59" t="s">
        <v>100</v>
      </c>
      <c r="E15" s="21" t="s">
        <v>460</v>
      </c>
      <c r="F15" s="41">
        <v>2400</v>
      </c>
      <c r="G15" s="111"/>
      <c r="H15" s="99">
        <v>1350</v>
      </c>
      <c r="I15" s="176" t="s">
        <v>582</v>
      </c>
      <c r="J15" s="177" t="s">
        <v>582</v>
      </c>
    </row>
    <row r="16" spans="1:10" ht="21" customHeight="1">
      <c r="A16" s="103"/>
      <c r="B16" s="104"/>
      <c r="C16" s="104"/>
      <c r="D16" s="59" t="s">
        <v>101</v>
      </c>
      <c r="E16" s="21" t="s">
        <v>461</v>
      </c>
      <c r="F16" s="41">
        <v>2400</v>
      </c>
      <c r="G16" s="111"/>
      <c r="H16" s="99">
        <v>1400</v>
      </c>
      <c r="I16" s="176" t="s">
        <v>582</v>
      </c>
      <c r="J16" s="177" t="s">
        <v>582</v>
      </c>
    </row>
    <row r="17" spans="1:10" ht="21" customHeight="1">
      <c r="A17" s="103"/>
      <c r="B17" s="104"/>
      <c r="C17" s="104"/>
      <c r="D17" s="59" t="s">
        <v>102</v>
      </c>
      <c r="E17" s="21" t="s">
        <v>494</v>
      </c>
      <c r="F17" s="41">
        <v>2400</v>
      </c>
      <c r="G17" s="111"/>
      <c r="H17" s="99">
        <v>1200</v>
      </c>
      <c r="I17" s="176" t="s">
        <v>582</v>
      </c>
      <c r="J17" s="177" t="s">
        <v>582</v>
      </c>
    </row>
    <row r="18" spans="1:10" ht="21" customHeight="1">
      <c r="A18" s="103"/>
      <c r="B18" s="104"/>
      <c r="C18" s="104"/>
      <c r="D18" s="59" t="s">
        <v>103</v>
      </c>
      <c r="E18" s="21" t="s">
        <v>475</v>
      </c>
      <c r="F18" s="41">
        <v>3100</v>
      </c>
      <c r="G18" s="111"/>
      <c r="H18" s="99">
        <v>1650</v>
      </c>
      <c r="I18" s="176" t="s">
        <v>582</v>
      </c>
      <c r="J18" s="177" t="s">
        <v>582</v>
      </c>
    </row>
    <row r="19" spans="1:10" ht="21" customHeight="1">
      <c r="A19" s="103"/>
      <c r="B19" s="104"/>
      <c r="C19" s="104"/>
      <c r="D19" s="59" t="s">
        <v>104</v>
      </c>
      <c r="E19" s="21" t="s">
        <v>462</v>
      </c>
      <c r="F19" s="41">
        <v>4800</v>
      </c>
      <c r="G19" s="111"/>
      <c r="H19" s="99">
        <v>2750</v>
      </c>
      <c r="I19" s="176" t="s">
        <v>582</v>
      </c>
      <c r="J19" s="177" t="s">
        <v>582</v>
      </c>
    </row>
    <row r="20" spans="1:10" ht="21" customHeight="1">
      <c r="A20" s="103"/>
      <c r="B20" s="104"/>
      <c r="C20" s="104"/>
      <c r="D20" s="59" t="s">
        <v>105</v>
      </c>
      <c r="E20" s="21" t="s">
        <v>474</v>
      </c>
      <c r="F20" s="41">
        <v>2350</v>
      </c>
      <c r="G20" s="111"/>
      <c r="H20" s="99">
        <v>1450</v>
      </c>
      <c r="I20" s="176" t="s">
        <v>582</v>
      </c>
      <c r="J20" s="177" t="s">
        <v>582</v>
      </c>
    </row>
    <row r="21" spans="1:10" ht="21" customHeight="1">
      <c r="A21" s="103"/>
      <c r="B21" s="104"/>
      <c r="C21" s="104"/>
      <c r="D21" s="59" t="s">
        <v>106</v>
      </c>
      <c r="E21" s="21" t="s">
        <v>476</v>
      </c>
      <c r="F21" s="41">
        <v>1900</v>
      </c>
      <c r="G21" s="111"/>
      <c r="H21" s="99">
        <v>1100</v>
      </c>
      <c r="I21" s="176" t="s">
        <v>582</v>
      </c>
      <c r="J21" s="177" t="s">
        <v>582</v>
      </c>
    </row>
    <row r="22" spans="1:10" ht="21" customHeight="1">
      <c r="A22" s="103"/>
      <c r="B22" s="104"/>
      <c r="C22" s="104"/>
      <c r="D22" s="59" t="s">
        <v>107</v>
      </c>
      <c r="E22" s="21" t="s">
        <v>477</v>
      </c>
      <c r="F22" s="41">
        <v>2400</v>
      </c>
      <c r="G22" s="111"/>
      <c r="H22" s="99">
        <v>1250</v>
      </c>
      <c r="I22" s="176" t="s">
        <v>582</v>
      </c>
      <c r="J22" s="177" t="s">
        <v>582</v>
      </c>
    </row>
    <row r="23" spans="1:10" ht="21" customHeight="1">
      <c r="A23" s="103"/>
      <c r="B23" s="104"/>
      <c r="C23" s="104"/>
      <c r="D23" s="59" t="s">
        <v>108</v>
      </c>
      <c r="E23" s="21" t="s">
        <v>478</v>
      </c>
      <c r="F23" s="41">
        <v>2700</v>
      </c>
      <c r="G23" s="111"/>
      <c r="H23" s="99">
        <v>1450</v>
      </c>
      <c r="I23" s="176" t="s">
        <v>582</v>
      </c>
      <c r="J23" s="177" t="s">
        <v>582</v>
      </c>
    </row>
    <row r="24" spans="1:10" ht="21" customHeight="1">
      <c r="A24" s="103"/>
      <c r="B24" s="104"/>
      <c r="C24" s="104"/>
      <c r="D24" s="59" t="s">
        <v>109</v>
      </c>
      <c r="E24" s="21" t="s">
        <v>473</v>
      </c>
      <c r="F24" s="41">
        <v>2800</v>
      </c>
      <c r="G24" s="111"/>
      <c r="H24" s="99">
        <v>1550</v>
      </c>
      <c r="I24" s="176" t="s">
        <v>582</v>
      </c>
      <c r="J24" s="177" t="s">
        <v>582</v>
      </c>
    </row>
    <row r="25" spans="1:10" ht="21" customHeight="1">
      <c r="A25" s="103"/>
      <c r="B25" s="104"/>
      <c r="C25" s="104"/>
      <c r="D25" s="59" t="s">
        <v>110</v>
      </c>
      <c r="E25" s="21" t="s">
        <v>463</v>
      </c>
      <c r="F25" s="41">
        <v>6000</v>
      </c>
      <c r="G25" s="111"/>
      <c r="H25" s="99">
        <v>2800</v>
      </c>
      <c r="I25" s="176" t="s">
        <v>582</v>
      </c>
      <c r="J25" s="177" t="s">
        <v>582</v>
      </c>
    </row>
    <row r="26" spans="1:10" ht="21" customHeight="1">
      <c r="A26" s="103"/>
      <c r="B26" s="104"/>
      <c r="C26" s="104"/>
      <c r="D26" s="59"/>
      <c r="E26" s="21"/>
      <c r="F26" s="41"/>
      <c r="G26" s="111"/>
      <c r="H26" s="99"/>
      <c r="I26" s="178"/>
      <c r="J26" s="179"/>
    </row>
    <row r="27" spans="1:10" ht="21" customHeight="1">
      <c r="A27" s="103"/>
      <c r="B27" s="104"/>
      <c r="C27" s="104"/>
      <c r="D27" s="59"/>
      <c r="E27" s="21"/>
      <c r="F27" s="41"/>
      <c r="G27" s="111"/>
      <c r="H27" s="99"/>
      <c r="I27" s="178"/>
      <c r="J27" s="179"/>
    </row>
    <row r="28" spans="1:10" ht="21" customHeight="1">
      <c r="A28" s="157"/>
      <c r="B28" s="27"/>
      <c r="C28" s="27"/>
      <c r="D28" s="59"/>
      <c r="E28" s="21"/>
      <c r="F28" s="41"/>
      <c r="G28" s="111"/>
      <c r="H28" s="99"/>
      <c r="I28" s="178"/>
      <c r="J28" s="179"/>
    </row>
    <row r="29" spans="1:10" ht="21" customHeight="1">
      <c r="A29" s="103"/>
      <c r="B29" s="104"/>
      <c r="C29" s="104"/>
      <c r="D29" s="59"/>
      <c r="E29" s="21"/>
      <c r="F29" s="41"/>
      <c r="G29" s="111"/>
      <c r="H29" s="99"/>
      <c r="I29" s="178"/>
      <c r="J29" s="179"/>
    </row>
    <row r="30" spans="1:10" ht="21" customHeight="1">
      <c r="A30" s="103"/>
      <c r="B30" s="104"/>
      <c r="C30" s="104"/>
      <c r="D30" s="59"/>
      <c r="E30" s="21"/>
      <c r="F30" s="41"/>
      <c r="G30" s="111"/>
      <c r="H30" s="99"/>
      <c r="I30" s="178"/>
      <c r="J30" s="179"/>
    </row>
    <row r="31" spans="1:10" ht="21" customHeight="1">
      <c r="A31" s="103"/>
      <c r="B31" s="104"/>
      <c r="C31" s="104"/>
      <c r="D31" s="59"/>
      <c r="E31" s="21"/>
      <c r="F31" s="41"/>
      <c r="G31" s="111"/>
      <c r="H31" s="99"/>
      <c r="I31" s="178"/>
      <c r="J31" s="179"/>
    </row>
    <row r="32" spans="1:10" ht="21" customHeight="1">
      <c r="A32" s="103"/>
      <c r="B32" s="104"/>
      <c r="C32" s="104"/>
      <c r="D32" s="59"/>
      <c r="E32" s="21"/>
      <c r="F32" s="4"/>
      <c r="G32" s="31"/>
      <c r="H32" s="99"/>
      <c r="I32" s="178"/>
      <c r="J32" s="179"/>
    </row>
    <row r="33" spans="1:10" ht="21" customHeight="1">
      <c r="A33" s="103"/>
      <c r="B33" s="104"/>
      <c r="C33" s="104"/>
      <c r="D33" s="59"/>
      <c r="E33" s="21"/>
      <c r="F33" s="4"/>
      <c r="G33" s="31"/>
      <c r="H33" s="99"/>
      <c r="I33" s="178"/>
      <c r="J33" s="179"/>
    </row>
    <row r="34" spans="1:10" ht="21" customHeight="1">
      <c r="A34" s="103"/>
      <c r="B34" s="104"/>
      <c r="C34" s="104"/>
      <c r="D34" s="59"/>
      <c r="E34" s="21"/>
      <c r="F34" s="4"/>
      <c r="G34" s="31"/>
      <c r="H34" s="99"/>
      <c r="I34" s="178"/>
      <c r="J34" s="179"/>
    </row>
    <row r="35" spans="1:10" ht="21" customHeight="1">
      <c r="A35" s="103"/>
      <c r="B35" s="104"/>
      <c r="C35" s="104"/>
      <c r="D35" s="59"/>
      <c r="E35" s="21"/>
      <c r="F35" s="4"/>
      <c r="G35" s="31"/>
      <c r="H35" s="99"/>
      <c r="I35" s="178"/>
      <c r="J35" s="179"/>
    </row>
    <row r="36" spans="1:10" ht="21" customHeight="1">
      <c r="A36" s="103"/>
      <c r="B36" s="104"/>
      <c r="C36" s="104"/>
      <c r="D36" s="59"/>
      <c r="E36" s="21"/>
      <c r="F36" s="4"/>
      <c r="G36" s="31"/>
      <c r="H36" s="99"/>
      <c r="I36" s="178"/>
      <c r="J36" s="179"/>
    </row>
    <row r="37" spans="1:10" ht="21" customHeight="1">
      <c r="A37" s="103"/>
      <c r="B37" s="104"/>
      <c r="C37" s="104"/>
      <c r="D37" s="59"/>
      <c r="E37" s="21"/>
      <c r="F37" s="4"/>
      <c r="G37" s="31"/>
      <c r="H37" s="99"/>
      <c r="I37" s="178"/>
      <c r="J37" s="179"/>
    </row>
    <row r="38" spans="1:10" ht="21" customHeight="1">
      <c r="A38" s="103"/>
      <c r="B38" s="104"/>
      <c r="C38" s="104"/>
      <c r="D38" s="59"/>
      <c r="E38" s="21"/>
      <c r="F38" s="4"/>
      <c r="G38" s="31"/>
      <c r="H38" s="99"/>
      <c r="I38" s="178"/>
      <c r="J38" s="179"/>
    </row>
    <row r="39" spans="1:10" ht="21" customHeight="1">
      <c r="A39" s="103"/>
      <c r="B39" s="104"/>
      <c r="C39" s="104"/>
      <c r="D39" s="62"/>
      <c r="E39" s="21"/>
      <c r="F39" s="4"/>
      <c r="G39" s="31"/>
      <c r="H39" s="99"/>
      <c r="I39" s="178"/>
      <c r="J39" s="179"/>
    </row>
    <row r="40" spans="1:10" ht="21" customHeight="1">
      <c r="A40" s="103"/>
      <c r="B40" s="104"/>
      <c r="C40" s="104"/>
      <c r="D40" s="62"/>
      <c r="E40" s="21"/>
      <c r="F40" s="4"/>
      <c r="G40" s="31"/>
      <c r="H40" s="99"/>
      <c r="I40" s="178"/>
      <c r="J40" s="179"/>
    </row>
    <row r="41" spans="1:10" ht="21" customHeight="1">
      <c r="A41" s="103"/>
      <c r="B41" s="104"/>
      <c r="C41" s="104"/>
      <c r="D41" s="62"/>
      <c r="E41" s="21"/>
      <c r="F41" s="4"/>
      <c r="G41" s="31"/>
      <c r="H41" s="99"/>
      <c r="I41" s="178"/>
      <c r="J41" s="179"/>
    </row>
    <row r="42" spans="1:10" ht="21" customHeight="1">
      <c r="A42" s="103"/>
      <c r="B42" s="104"/>
      <c r="C42" s="104"/>
      <c r="D42" s="62"/>
      <c r="E42" s="21"/>
      <c r="F42" s="4"/>
      <c r="G42" s="31"/>
      <c r="H42" s="99"/>
      <c r="I42" s="178"/>
      <c r="J42" s="179"/>
    </row>
    <row r="43" spans="1:10" ht="21" customHeight="1">
      <c r="A43" s="103"/>
      <c r="B43" s="104"/>
      <c r="C43" s="104"/>
      <c r="D43" s="62"/>
      <c r="E43" s="21"/>
      <c r="F43" s="4"/>
      <c r="G43" s="31"/>
      <c r="H43" s="99"/>
      <c r="I43" s="178"/>
      <c r="J43" s="179"/>
    </row>
    <row r="44" spans="1:10" ht="21" customHeight="1">
      <c r="A44" s="103"/>
      <c r="B44" s="104"/>
      <c r="C44" s="104"/>
      <c r="D44" s="62"/>
      <c r="E44" s="21"/>
      <c r="F44" s="4"/>
      <c r="G44" s="31"/>
      <c r="H44" s="99"/>
      <c r="I44" s="178"/>
      <c r="J44" s="179"/>
    </row>
    <row r="45" spans="1:10" ht="21" customHeight="1">
      <c r="A45" s="103"/>
      <c r="B45" s="104"/>
      <c r="C45" s="104"/>
      <c r="D45" s="62"/>
      <c r="E45" s="21"/>
      <c r="F45" s="4"/>
      <c r="G45" s="31"/>
      <c r="H45" s="99"/>
      <c r="I45" s="178"/>
      <c r="J45" s="179"/>
    </row>
    <row r="46" spans="1:10" ht="21" customHeight="1">
      <c r="A46" s="105"/>
      <c r="B46" s="106"/>
      <c r="C46" s="106"/>
      <c r="D46" s="63"/>
      <c r="E46" s="23"/>
      <c r="F46" s="6"/>
      <c r="G46" s="32"/>
      <c r="H46" s="100"/>
      <c r="I46" s="178"/>
      <c r="J46" s="179"/>
    </row>
    <row r="47" spans="1:10" ht="21" customHeight="1">
      <c r="A47" s="105"/>
      <c r="B47" s="106"/>
      <c r="C47" s="106"/>
      <c r="D47" s="63"/>
      <c r="E47" s="5"/>
      <c r="F47" s="6"/>
      <c r="G47" s="32"/>
      <c r="H47" s="100"/>
      <c r="I47" s="180"/>
      <c r="J47" s="181"/>
    </row>
    <row r="48" spans="1:10" s="15" customFormat="1" ht="21" customHeight="1">
      <c r="A48" s="17"/>
      <c r="B48" s="25"/>
      <c r="C48" s="25"/>
      <c r="D48" s="60"/>
      <c r="E48" s="8" t="str">
        <f>CONCATENATE(FIXED(COUNTA(E5:E47),0,0),"　店")</f>
        <v>21　店</v>
      </c>
      <c r="F48" s="11">
        <f>SUM(F5:F47)</f>
        <v>59800</v>
      </c>
      <c r="G48" s="11">
        <f>SUM(G5:G47)</f>
        <v>0</v>
      </c>
      <c r="H48" s="81">
        <f>SUM(H5:H47)</f>
        <v>32850</v>
      </c>
      <c r="I48" s="166"/>
      <c r="J48" s="167"/>
    </row>
    <row r="49" spans="1:10" s="15" customFormat="1" ht="21" customHeight="1">
      <c r="A49" s="141" t="s">
        <v>593</v>
      </c>
      <c r="B49" s="1"/>
      <c r="C49" s="1"/>
      <c r="D49" s="78"/>
      <c r="E49" s="2"/>
      <c r="F49" s="2"/>
      <c r="G49" s="2"/>
      <c r="H49" s="14"/>
      <c r="J49" s="165" t="s">
        <v>48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77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254" t="s">
        <v>0</v>
      </c>
      <c r="B1" s="255"/>
      <c r="C1" s="256"/>
      <c r="D1" s="163" t="s">
        <v>50</v>
      </c>
      <c r="E1" s="246"/>
      <c r="F1" s="247"/>
      <c r="G1" s="164" t="s">
        <v>309</v>
      </c>
      <c r="H1" s="137"/>
    </row>
    <row r="2" spans="1:8" ht="39.75" customHeight="1">
      <c r="A2" s="257"/>
      <c r="B2" s="258"/>
      <c r="C2" s="259"/>
      <c r="D2" s="163" t="s">
        <v>51</v>
      </c>
      <c r="E2" s="248"/>
      <c r="F2" s="247"/>
      <c r="G2" s="164" t="s">
        <v>16</v>
      </c>
      <c r="H2" s="140">
        <f>SUM(A6)</f>
        <v>0</v>
      </c>
    </row>
    <row r="3" spans="5:8" ht="24.75" customHeight="1">
      <c r="E3" s="249"/>
      <c r="F3" s="249"/>
      <c r="G3" s="252"/>
      <c r="H3" s="261"/>
    </row>
    <row r="4" spans="1:10" s="15" customFormat="1" ht="21" customHeight="1">
      <c r="A4" s="250" t="s">
        <v>54</v>
      </c>
      <c r="B4" s="215"/>
      <c r="C4" s="251"/>
      <c r="D4" s="260" t="s">
        <v>49</v>
      </c>
      <c r="E4" s="212"/>
      <c r="F4" s="89" t="s">
        <v>52</v>
      </c>
      <c r="G4" s="139" t="s">
        <v>479</v>
      </c>
      <c r="H4" s="90" t="s">
        <v>53</v>
      </c>
      <c r="I4" s="170" t="s">
        <v>580</v>
      </c>
      <c r="J4" s="171" t="s">
        <v>581</v>
      </c>
    </row>
    <row r="5" spans="1:10" ht="21" customHeight="1">
      <c r="A5" s="95" t="s">
        <v>21</v>
      </c>
      <c r="B5" s="96"/>
      <c r="C5" s="96"/>
      <c r="D5" s="58" t="s">
        <v>111</v>
      </c>
      <c r="E5" s="71" t="s">
        <v>500</v>
      </c>
      <c r="F5" s="39">
        <v>3500</v>
      </c>
      <c r="G5" s="108"/>
      <c r="H5" s="107">
        <v>1900</v>
      </c>
      <c r="I5" s="182" t="s">
        <v>582</v>
      </c>
      <c r="J5" s="183" t="s">
        <v>582</v>
      </c>
    </row>
    <row r="6" spans="1:10" ht="21" customHeight="1">
      <c r="A6" s="157">
        <f>SUM(G48)</f>
        <v>0</v>
      </c>
      <c r="B6" s="27" t="s">
        <v>35</v>
      </c>
      <c r="C6" s="27">
        <f>SUM(F48)</f>
        <v>65000</v>
      </c>
      <c r="D6" s="59" t="s">
        <v>112</v>
      </c>
      <c r="E6" s="72" t="s">
        <v>510</v>
      </c>
      <c r="F6" s="40">
        <v>3150</v>
      </c>
      <c r="G6" s="109"/>
      <c r="H6" s="99">
        <v>1700</v>
      </c>
      <c r="I6" s="176" t="s">
        <v>582</v>
      </c>
      <c r="J6" s="177" t="s">
        <v>582</v>
      </c>
    </row>
    <row r="7" spans="1:10" ht="21" customHeight="1">
      <c r="A7" s="103"/>
      <c r="B7" s="104"/>
      <c r="C7" s="104"/>
      <c r="D7" s="59" t="s">
        <v>113</v>
      </c>
      <c r="E7" s="72" t="s">
        <v>511</v>
      </c>
      <c r="F7" s="40">
        <v>3350</v>
      </c>
      <c r="G7" s="109"/>
      <c r="H7" s="99">
        <v>1900</v>
      </c>
      <c r="I7" s="176" t="s">
        <v>582</v>
      </c>
      <c r="J7" s="177" t="s">
        <v>582</v>
      </c>
    </row>
    <row r="8" spans="1:10" ht="21" customHeight="1">
      <c r="A8" s="103"/>
      <c r="B8" s="104"/>
      <c r="C8" s="104"/>
      <c r="D8" s="59" t="s">
        <v>114</v>
      </c>
      <c r="E8" s="72" t="s">
        <v>512</v>
      </c>
      <c r="F8" s="40">
        <v>1500</v>
      </c>
      <c r="G8" s="109"/>
      <c r="H8" s="99">
        <v>750</v>
      </c>
      <c r="I8" s="176" t="s">
        <v>582</v>
      </c>
      <c r="J8" s="177" t="s">
        <v>582</v>
      </c>
    </row>
    <row r="9" spans="1:10" ht="21" customHeight="1">
      <c r="A9" s="103"/>
      <c r="B9" s="104"/>
      <c r="C9" s="104"/>
      <c r="D9" s="59" t="s">
        <v>115</v>
      </c>
      <c r="E9" s="72" t="s">
        <v>536</v>
      </c>
      <c r="F9" s="40">
        <v>4600</v>
      </c>
      <c r="G9" s="109"/>
      <c r="H9" s="99">
        <v>2450</v>
      </c>
      <c r="I9" s="176" t="s">
        <v>582</v>
      </c>
      <c r="J9" s="177" t="s">
        <v>582</v>
      </c>
    </row>
    <row r="10" spans="1:10" ht="21" customHeight="1">
      <c r="A10" s="103"/>
      <c r="B10" s="104"/>
      <c r="C10" s="104"/>
      <c r="D10" s="59" t="s">
        <v>116</v>
      </c>
      <c r="E10" s="72" t="s">
        <v>537</v>
      </c>
      <c r="F10" s="40">
        <v>3300</v>
      </c>
      <c r="G10" s="109"/>
      <c r="H10" s="99">
        <v>1650</v>
      </c>
      <c r="I10" s="176" t="s">
        <v>582</v>
      </c>
      <c r="J10" s="177" t="s">
        <v>582</v>
      </c>
    </row>
    <row r="11" spans="1:10" ht="21" customHeight="1">
      <c r="A11" s="103"/>
      <c r="B11" s="104"/>
      <c r="C11" s="104"/>
      <c r="D11" s="59" t="s">
        <v>117</v>
      </c>
      <c r="E11" s="72" t="s">
        <v>538</v>
      </c>
      <c r="F11" s="40">
        <v>4350</v>
      </c>
      <c r="G11" s="109"/>
      <c r="H11" s="99">
        <v>2700</v>
      </c>
      <c r="I11" s="176" t="s">
        <v>582</v>
      </c>
      <c r="J11" s="177" t="s">
        <v>582</v>
      </c>
    </row>
    <row r="12" spans="1:10" ht="21" customHeight="1">
      <c r="A12" s="103"/>
      <c r="B12" s="104"/>
      <c r="C12" s="104"/>
      <c r="D12" s="59" t="s">
        <v>118</v>
      </c>
      <c r="E12" s="72" t="s">
        <v>464</v>
      </c>
      <c r="F12" s="40">
        <v>6450</v>
      </c>
      <c r="G12" s="109"/>
      <c r="H12" s="99">
        <v>3050</v>
      </c>
      <c r="I12" s="176" t="s">
        <v>582</v>
      </c>
      <c r="J12" s="177" t="s">
        <v>582</v>
      </c>
    </row>
    <row r="13" spans="1:10" ht="21" customHeight="1">
      <c r="A13" s="103"/>
      <c r="B13" s="104"/>
      <c r="C13" s="104"/>
      <c r="D13" s="59" t="s">
        <v>119</v>
      </c>
      <c r="E13" s="72" t="s">
        <v>465</v>
      </c>
      <c r="F13" s="40">
        <v>5800</v>
      </c>
      <c r="G13" s="109"/>
      <c r="H13" s="99">
        <v>2650</v>
      </c>
      <c r="I13" s="176" t="s">
        <v>582</v>
      </c>
      <c r="J13" s="177" t="s">
        <v>582</v>
      </c>
    </row>
    <row r="14" spans="1:10" ht="21" customHeight="1">
      <c r="A14" s="103"/>
      <c r="B14" s="104"/>
      <c r="C14" s="104"/>
      <c r="D14" s="59" t="s">
        <v>120</v>
      </c>
      <c r="E14" s="72" t="s">
        <v>466</v>
      </c>
      <c r="F14" s="40">
        <v>3400</v>
      </c>
      <c r="G14" s="109"/>
      <c r="H14" s="99">
        <v>1900</v>
      </c>
      <c r="I14" s="176" t="s">
        <v>582</v>
      </c>
      <c r="J14" s="177" t="s">
        <v>582</v>
      </c>
    </row>
    <row r="15" spans="1:10" ht="21" customHeight="1">
      <c r="A15" s="103"/>
      <c r="B15" s="104"/>
      <c r="C15" s="104"/>
      <c r="D15" s="59" t="s">
        <v>121</v>
      </c>
      <c r="E15" s="72" t="s">
        <v>539</v>
      </c>
      <c r="F15" s="40">
        <v>3350</v>
      </c>
      <c r="G15" s="109"/>
      <c r="H15" s="99">
        <v>2100</v>
      </c>
      <c r="I15" s="176" t="s">
        <v>582</v>
      </c>
      <c r="J15" s="177" t="s">
        <v>582</v>
      </c>
    </row>
    <row r="16" spans="1:10" ht="21" customHeight="1">
      <c r="A16" s="103"/>
      <c r="B16" s="104"/>
      <c r="C16" s="104"/>
      <c r="D16" s="59" t="s">
        <v>122</v>
      </c>
      <c r="E16" s="72" t="s">
        <v>540</v>
      </c>
      <c r="F16" s="40">
        <v>3300</v>
      </c>
      <c r="G16" s="109"/>
      <c r="H16" s="99">
        <v>1750</v>
      </c>
      <c r="I16" s="176" t="s">
        <v>582</v>
      </c>
      <c r="J16" s="177" t="s">
        <v>582</v>
      </c>
    </row>
    <row r="17" spans="1:10" ht="21" customHeight="1">
      <c r="A17" s="103"/>
      <c r="B17" s="104"/>
      <c r="C17" s="104"/>
      <c r="D17" s="59" t="s">
        <v>123</v>
      </c>
      <c r="E17" s="72" t="s">
        <v>541</v>
      </c>
      <c r="F17" s="40">
        <v>1550</v>
      </c>
      <c r="G17" s="109"/>
      <c r="H17" s="99">
        <v>700</v>
      </c>
      <c r="I17" s="176" t="s">
        <v>582</v>
      </c>
      <c r="J17" s="177" t="s">
        <v>582</v>
      </c>
    </row>
    <row r="18" spans="1:10" ht="21" customHeight="1">
      <c r="A18" s="103"/>
      <c r="B18" s="104"/>
      <c r="C18" s="104"/>
      <c r="D18" s="59" t="s">
        <v>124</v>
      </c>
      <c r="E18" s="72" t="s">
        <v>467</v>
      </c>
      <c r="F18" s="40">
        <v>8000</v>
      </c>
      <c r="G18" s="109"/>
      <c r="H18" s="99">
        <v>4550</v>
      </c>
      <c r="I18" s="176" t="s">
        <v>582</v>
      </c>
      <c r="J18" s="177" t="s">
        <v>582</v>
      </c>
    </row>
    <row r="19" spans="1:10" ht="21" customHeight="1">
      <c r="A19" s="103"/>
      <c r="B19" s="104"/>
      <c r="C19" s="104"/>
      <c r="D19" s="59" t="s">
        <v>125</v>
      </c>
      <c r="E19" s="72" t="s">
        <v>468</v>
      </c>
      <c r="F19" s="40">
        <v>2100</v>
      </c>
      <c r="G19" s="109"/>
      <c r="H19" s="99">
        <v>1250</v>
      </c>
      <c r="I19" s="176" t="s">
        <v>582</v>
      </c>
      <c r="J19" s="177" t="s">
        <v>582</v>
      </c>
    </row>
    <row r="20" spans="1:10" ht="21" customHeight="1">
      <c r="A20" s="103"/>
      <c r="B20" s="104"/>
      <c r="C20" s="104"/>
      <c r="D20" s="59" t="s">
        <v>126</v>
      </c>
      <c r="E20" s="72" t="s">
        <v>469</v>
      </c>
      <c r="F20" s="40">
        <v>2700</v>
      </c>
      <c r="G20" s="109"/>
      <c r="H20" s="99">
        <v>1500</v>
      </c>
      <c r="I20" s="176" t="s">
        <v>582</v>
      </c>
      <c r="J20" s="177" t="s">
        <v>582</v>
      </c>
    </row>
    <row r="21" spans="1:10" ht="21" customHeight="1">
      <c r="A21" s="103"/>
      <c r="B21" s="104"/>
      <c r="C21" s="104"/>
      <c r="D21" s="59" t="s">
        <v>127</v>
      </c>
      <c r="E21" s="72" t="s">
        <v>470</v>
      </c>
      <c r="F21" s="40">
        <v>1950</v>
      </c>
      <c r="G21" s="109"/>
      <c r="H21" s="99">
        <v>1200</v>
      </c>
      <c r="I21" s="176" t="s">
        <v>582</v>
      </c>
      <c r="J21" s="177" t="s">
        <v>582</v>
      </c>
    </row>
    <row r="22" spans="1:10" ht="21" customHeight="1">
      <c r="A22" s="103"/>
      <c r="B22" s="104"/>
      <c r="C22" s="104"/>
      <c r="D22" s="59" t="s">
        <v>128</v>
      </c>
      <c r="E22" s="72" t="s">
        <v>471</v>
      </c>
      <c r="F22" s="40">
        <v>2650</v>
      </c>
      <c r="G22" s="109"/>
      <c r="H22" s="99">
        <v>1550</v>
      </c>
      <c r="I22" s="176" t="s">
        <v>582</v>
      </c>
      <c r="J22" s="177" t="s">
        <v>582</v>
      </c>
    </row>
    <row r="23" spans="1:10" ht="21" customHeight="1">
      <c r="A23" s="103"/>
      <c r="B23" s="104"/>
      <c r="C23" s="104"/>
      <c r="D23" s="59"/>
      <c r="E23" s="72"/>
      <c r="F23" s="40"/>
      <c r="G23" s="109"/>
      <c r="H23" s="99"/>
      <c r="I23" s="176"/>
      <c r="J23" s="177"/>
    </row>
    <row r="24" spans="1:10" ht="21" customHeight="1">
      <c r="A24" s="103"/>
      <c r="B24" s="104"/>
      <c r="C24" s="104"/>
      <c r="D24" s="59"/>
      <c r="E24" s="72"/>
      <c r="F24" s="40"/>
      <c r="G24" s="109"/>
      <c r="H24" s="99"/>
      <c r="I24" s="176"/>
      <c r="J24" s="177"/>
    </row>
    <row r="25" spans="1:10" ht="21" customHeight="1">
      <c r="A25" s="103"/>
      <c r="B25" s="104"/>
      <c r="C25" s="104"/>
      <c r="D25" s="59"/>
      <c r="E25" s="72"/>
      <c r="F25" s="40"/>
      <c r="G25" s="109"/>
      <c r="H25" s="99"/>
      <c r="I25" s="176"/>
      <c r="J25" s="177"/>
    </row>
    <row r="26" spans="1:10" ht="21" customHeight="1">
      <c r="A26" s="103"/>
      <c r="B26" s="104"/>
      <c r="C26" s="104"/>
      <c r="D26" s="59"/>
      <c r="E26" s="72"/>
      <c r="F26" s="40"/>
      <c r="G26" s="109"/>
      <c r="H26" s="99"/>
      <c r="I26" s="178"/>
      <c r="J26" s="179"/>
    </row>
    <row r="27" spans="1:10" ht="21" customHeight="1">
      <c r="A27" s="105"/>
      <c r="B27" s="106"/>
      <c r="C27" s="106"/>
      <c r="D27" s="68"/>
      <c r="E27" s="23"/>
      <c r="F27" s="55"/>
      <c r="G27" s="110"/>
      <c r="H27" s="100"/>
      <c r="I27" s="178"/>
      <c r="J27" s="179"/>
    </row>
    <row r="28" spans="1:10" ht="21" customHeight="1">
      <c r="A28" s="160"/>
      <c r="B28" s="161"/>
      <c r="C28" s="161"/>
      <c r="D28" s="68"/>
      <c r="E28" s="23"/>
      <c r="F28" s="55"/>
      <c r="G28" s="110"/>
      <c r="H28" s="100"/>
      <c r="I28" s="178"/>
      <c r="J28" s="179"/>
    </row>
    <row r="29" spans="1:10" ht="21" customHeight="1">
      <c r="A29" s="105"/>
      <c r="B29" s="106"/>
      <c r="C29" s="106"/>
      <c r="D29" s="68"/>
      <c r="E29" s="23"/>
      <c r="F29" s="55"/>
      <c r="G29" s="110"/>
      <c r="H29" s="100"/>
      <c r="I29" s="178"/>
      <c r="J29" s="179"/>
    </row>
    <row r="30" spans="1:10" ht="21" customHeight="1">
      <c r="A30" s="105"/>
      <c r="B30" s="106"/>
      <c r="C30" s="106"/>
      <c r="D30" s="68"/>
      <c r="E30" s="23"/>
      <c r="F30" s="55"/>
      <c r="G30" s="110"/>
      <c r="H30" s="100"/>
      <c r="I30" s="178"/>
      <c r="J30" s="179"/>
    </row>
    <row r="31" spans="1:10" ht="21" customHeight="1">
      <c r="A31" s="105"/>
      <c r="B31" s="106"/>
      <c r="C31" s="106"/>
      <c r="D31" s="68"/>
      <c r="E31" s="23"/>
      <c r="F31" s="55"/>
      <c r="G31" s="110"/>
      <c r="H31" s="100"/>
      <c r="I31" s="178"/>
      <c r="J31" s="179"/>
    </row>
    <row r="32" spans="1:10" ht="21" customHeight="1">
      <c r="A32" s="105"/>
      <c r="B32" s="106"/>
      <c r="C32" s="106"/>
      <c r="D32" s="68"/>
      <c r="E32" s="23"/>
      <c r="F32" s="55"/>
      <c r="G32" s="110"/>
      <c r="H32" s="100"/>
      <c r="I32" s="178"/>
      <c r="J32" s="179"/>
    </row>
    <row r="33" spans="1:10" ht="21" customHeight="1">
      <c r="A33" s="105"/>
      <c r="B33" s="106"/>
      <c r="C33" s="106"/>
      <c r="D33" s="68"/>
      <c r="E33" s="23"/>
      <c r="F33" s="55"/>
      <c r="G33" s="110"/>
      <c r="H33" s="100"/>
      <c r="I33" s="178"/>
      <c r="J33" s="179"/>
    </row>
    <row r="34" spans="1:10" ht="21" customHeight="1">
      <c r="A34" s="105"/>
      <c r="B34" s="106"/>
      <c r="C34" s="106"/>
      <c r="D34" s="68"/>
      <c r="E34" s="23"/>
      <c r="F34" s="55"/>
      <c r="G34" s="110"/>
      <c r="H34" s="100"/>
      <c r="I34" s="178"/>
      <c r="J34" s="179"/>
    </row>
    <row r="35" spans="1:10" ht="21" customHeight="1">
      <c r="A35" s="105"/>
      <c r="B35" s="106"/>
      <c r="C35" s="106"/>
      <c r="D35" s="68"/>
      <c r="E35" s="23"/>
      <c r="F35" s="55"/>
      <c r="G35" s="110"/>
      <c r="H35" s="100"/>
      <c r="I35" s="178"/>
      <c r="J35" s="179"/>
    </row>
    <row r="36" spans="1:10" ht="21" customHeight="1">
      <c r="A36" s="105"/>
      <c r="B36" s="106"/>
      <c r="C36" s="106"/>
      <c r="D36" s="68"/>
      <c r="E36" s="23"/>
      <c r="F36" s="55"/>
      <c r="G36" s="110"/>
      <c r="H36" s="100"/>
      <c r="I36" s="178"/>
      <c r="J36" s="179"/>
    </row>
    <row r="37" spans="1:10" ht="21" customHeight="1">
      <c r="A37" s="105"/>
      <c r="B37" s="106"/>
      <c r="C37" s="106"/>
      <c r="D37" s="68"/>
      <c r="E37" s="23"/>
      <c r="F37" s="55"/>
      <c r="G37" s="110"/>
      <c r="H37" s="100"/>
      <c r="I37" s="178"/>
      <c r="J37" s="179"/>
    </row>
    <row r="38" spans="1:10" ht="21" customHeight="1">
      <c r="A38" s="105"/>
      <c r="B38" s="106"/>
      <c r="C38" s="106"/>
      <c r="D38" s="68"/>
      <c r="E38" s="23"/>
      <c r="F38" s="55"/>
      <c r="G38" s="110"/>
      <c r="H38" s="100"/>
      <c r="I38" s="178"/>
      <c r="J38" s="179"/>
    </row>
    <row r="39" spans="1:10" ht="21" customHeight="1">
      <c r="A39" s="105"/>
      <c r="B39" s="106"/>
      <c r="C39" s="106"/>
      <c r="D39" s="68"/>
      <c r="E39" s="23"/>
      <c r="F39" s="55"/>
      <c r="G39" s="110"/>
      <c r="H39" s="100"/>
      <c r="I39" s="178"/>
      <c r="J39" s="179"/>
    </row>
    <row r="40" spans="1:10" ht="21" customHeight="1">
      <c r="A40" s="105"/>
      <c r="B40" s="106"/>
      <c r="C40" s="106"/>
      <c r="D40" s="68"/>
      <c r="E40" s="23"/>
      <c r="F40" s="55"/>
      <c r="G40" s="110"/>
      <c r="H40" s="100"/>
      <c r="I40" s="178"/>
      <c r="J40" s="179"/>
    </row>
    <row r="41" spans="1:10" ht="21" customHeight="1">
      <c r="A41" s="105"/>
      <c r="B41" s="106"/>
      <c r="C41" s="106"/>
      <c r="D41" s="68"/>
      <c r="E41" s="23"/>
      <c r="F41" s="55"/>
      <c r="G41" s="110"/>
      <c r="H41" s="100"/>
      <c r="I41" s="178"/>
      <c r="J41" s="179"/>
    </row>
    <row r="42" spans="1:10" ht="21" customHeight="1">
      <c r="A42" s="105"/>
      <c r="B42" s="106"/>
      <c r="C42" s="106"/>
      <c r="D42" s="68"/>
      <c r="E42" s="23"/>
      <c r="F42" s="55"/>
      <c r="G42" s="110"/>
      <c r="H42" s="100"/>
      <c r="I42" s="178"/>
      <c r="J42" s="179"/>
    </row>
    <row r="43" spans="1:10" ht="21" customHeight="1">
      <c r="A43" s="105"/>
      <c r="B43" s="106"/>
      <c r="C43" s="106"/>
      <c r="D43" s="68"/>
      <c r="E43" s="23"/>
      <c r="F43" s="55"/>
      <c r="G43" s="110"/>
      <c r="H43" s="100"/>
      <c r="I43" s="178"/>
      <c r="J43" s="179"/>
    </row>
    <row r="44" spans="1:10" ht="21" customHeight="1">
      <c r="A44" s="105"/>
      <c r="B44" s="106"/>
      <c r="C44" s="106"/>
      <c r="D44" s="68"/>
      <c r="E44" s="23"/>
      <c r="F44" s="55"/>
      <c r="G44" s="110"/>
      <c r="H44" s="100"/>
      <c r="I44" s="178"/>
      <c r="J44" s="179"/>
    </row>
    <row r="45" spans="1:10" ht="21" customHeight="1">
      <c r="A45" s="105"/>
      <c r="B45" s="106"/>
      <c r="C45" s="106"/>
      <c r="D45" s="68"/>
      <c r="E45" s="23"/>
      <c r="F45" s="55"/>
      <c r="G45" s="110"/>
      <c r="H45" s="100"/>
      <c r="I45" s="178"/>
      <c r="J45" s="179"/>
    </row>
    <row r="46" spans="1:10" ht="21" customHeight="1">
      <c r="A46" s="105"/>
      <c r="B46" s="106"/>
      <c r="C46" s="106"/>
      <c r="D46" s="68"/>
      <c r="E46" s="23"/>
      <c r="F46" s="55"/>
      <c r="G46" s="110"/>
      <c r="H46" s="100"/>
      <c r="I46" s="178"/>
      <c r="J46" s="179"/>
    </row>
    <row r="47" spans="1:10" ht="21" customHeight="1">
      <c r="A47" s="105"/>
      <c r="B47" s="106"/>
      <c r="C47" s="106"/>
      <c r="D47" s="63"/>
      <c r="E47" s="5"/>
      <c r="F47" s="6"/>
      <c r="G47" s="32"/>
      <c r="H47" s="100"/>
      <c r="I47" s="180"/>
      <c r="J47" s="181"/>
    </row>
    <row r="48" spans="1:10" s="15" customFormat="1" ht="21" customHeight="1">
      <c r="A48" s="17"/>
      <c r="B48" s="25"/>
      <c r="C48" s="25"/>
      <c r="D48" s="60"/>
      <c r="E48" s="8" t="str">
        <f>CONCATENATE(FIXED(COUNTA(E5:E47),0,0),"　店")</f>
        <v>18　店</v>
      </c>
      <c r="F48" s="11">
        <f>SUM(F5:F47)</f>
        <v>65000</v>
      </c>
      <c r="G48" s="11">
        <f>SUM(G5:G47)</f>
        <v>0</v>
      </c>
      <c r="H48" s="7">
        <f>SUM(H5:H47)</f>
        <v>35250</v>
      </c>
      <c r="I48" s="166"/>
      <c r="J48" s="167"/>
    </row>
    <row r="49" spans="1:10" s="15" customFormat="1" ht="21" customHeight="1">
      <c r="A49" s="141" t="s">
        <v>593</v>
      </c>
      <c r="B49" s="1"/>
      <c r="C49" s="1"/>
      <c r="D49" s="78"/>
      <c r="E49" s="2"/>
      <c r="F49" s="2"/>
      <c r="G49" s="2"/>
      <c r="H49" s="14"/>
      <c r="J49" s="165" t="s">
        <v>48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allowBlank="1" showInputMessage="1" showErrorMessage="1" sqref="H49 H3"/>
    <dataValidation operator="lessThanOrEqual" showInputMessage="1" showErrorMessage="1" sqref="K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77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254" t="s">
        <v>0</v>
      </c>
      <c r="B1" s="255"/>
      <c r="C1" s="256"/>
      <c r="D1" s="163" t="s">
        <v>50</v>
      </c>
      <c r="E1" s="246"/>
      <c r="F1" s="247"/>
      <c r="G1" s="164" t="s">
        <v>309</v>
      </c>
      <c r="H1" s="137"/>
    </row>
    <row r="2" spans="1:8" ht="39.75" customHeight="1">
      <c r="A2" s="257"/>
      <c r="B2" s="258"/>
      <c r="C2" s="259"/>
      <c r="D2" s="163" t="s">
        <v>51</v>
      </c>
      <c r="E2" s="248"/>
      <c r="F2" s="247"/>
      <c r="G2" s="164" t="s">
        <v>16</v>
      </c>
      <c r="H2" s="140">
        <f>SUM(A6,A27)</f>
        <v>0</v>
      </c>
    </row>
    <row r="3" spans="5:8" ht="24.75" customHeight="1">
      <c r="E3" s="249"/>
      <c r="F3" s="249"/>
      <c r="G3" s="252"/>
      <c r="H3" s="261"/>
    </row>
    <row r="4" spans="1:10" s="15" customFormat="1" ht="21" customHeight="1">
      <c r="A4" s="250" t="s">
        <v>54</v>
      </c>
      <c r="B4" s="215"/>
      <c r="C4" s="251"/>
      <c r="D4" s="260" t="s">
        <v>49</v>
      </c>
      <c r="E4" s="212"/>
      <c r="F4" s="89" t="s">
        <v>52</v>
      </c>
      <c r="G4" s="139" t="s">
        <v>479</v>
      </c>
      <c r="H4" s="90" t="s">
        <v>53</v>
      </c>
      <c r="I4" s="170" t="s">
        <v>580</v>
      </c>
      <c r="J4" s="171" t="s">
        <v>581</v>
      </c>
    </row>
    <row r="5" spans="1:10" ht="21" customHeight="1">
      <c r="A5" s="95" t="s">
        <v>22</v>
      </c>
      <c r="B5" s="96"/>
      <c r="C5" s="96"/>
      <c r="D5" s="58" t="s">
        <v>129</v>
      </c>
      <c r="E5" s="21" t="s">
        <v>544</v>
      </c>
      <c r="F5" s="42">
        <v>3900</v>
      </c>
      <c r="G5" s="114"/>
      <c r="H5" s="107">
        <v>1650</v>
      </c>
      <c r="I5" s="182" t="s">
        <v>582</v>
      </c>
      <c r="J5" s="183" t="s">
        <v>582</v>
      </c>
    </row>
    <row r="6" spans="1:10" ht="21" customHeight="1">
      <c r="A6" s="157">
        <f>SUM(G24)</f>
        <v>0</v>
      </c>
      <c r="B6" s="27" t="s">
        <v>37</v>
      </c>
      <c r="C6" s="27">
        <f>SUM(F24)</f>
        <v>66900</v>
      </c>
      <c r="D6" s="59" t="s">
        <v>130</v>
      </c>
      <c r="E6" s="21" t="s">
        <v>545</v>
      </c>
      <c r="F6" s="42">
        <v>6950</v>
      </c>
      <c r="G6" s="113"/>
      <c r="H6" s="99">
        <v>3200</v>
      </c>
      <c r="I6" s="176" t="s">
        <v>582</v>
      </c>
      <c r="J6" s="177" t="s">
        <v>582</v>
      </c>
    </row>
    <row r="7" spans="1:10" ht="21" customHeight="1">
      <c r="A7" s="103"/>
      <c r="B7" s="104"/>
      <c r="C7" s="104"/>
      <c r="D7" s="59" t="s">
        <v>131</v>
      </c>
      <c r="E7" s="21" t="s">
        <v>546</v>
      </c>
      <c r="F7" s="42">
        <v>3300</v>
      </c>
      <c r="G7" s="113"/>
      <c r="H7" s="99">
        <v>1650</v>
      </c>
      <c r="I7" s="176" t="s">
        <v>582</v>
      </c>
      <c r="J7" s="177" t="s">
        <v>582</v>
      </c>
    </row>
    <row r="8" spans="1:10" ht="21" customHeight="1">
      <c r="A8" s="103"/>
      <c r="B8" s="104"/>
      <c r="C8" s="104"/>
      <c r="D8" s="59" t="s">
        <v>132</v>
      </c>
      <c r="E8" s="21" t="s">
        <v>547</v>
      </c>
      <c r="F8" s="42">
        <v>3550</v>
      </c>
      <c r="G8" s="113"/>
      <c r="H8" s="99">
        <v>1950</v>
      </c>
      <c r="I8" s="176" t="s">
        <v>582</v>
      </c>
      <c r="J8" s="177" t="s">
        <v>582</v>
      </c>
    </row>
    <row r="9" spans="1:10" ht="21" customHeight="1">
      <c r="A9" s="103"/>
      <c r="B9" s="104"/>
      <c r="C9" s="104"/>
      <c r="D9" s="59" t="s">
        <v>133</v>
      </c>
      <c r="E9" s="21" t="s">
        <v>543</v>
      </c>
      <c r="F9" s="42">
        <v>4750</v>
      </c>
      <c r="G9" s="113"/>
      <c r="H9" s="99">
        <v>2000</v>
      </c>
      <c r="I9" s="176" t="s">
        <v>582</v>
      </c>
      <c r="J9" s="177" t="s">
        <v>582</v>
      </c>
    </row>
    <row r="10" spans="1:10" ht="21" customHeight="1">
      <c r="A10" s="103"/>
      <c r="B10" s="104"/>
      <c r="C10" s="104"/>
      <c r="D10" s="59" t="s">
        <v>134</v>
      </c>
      <c r="E10" s="21" t="s">
        <v>586</v>
      </c>
      <c r="F10" s="42">
        <v>7300</v>
      </c>
      <c r="G10" s="113"/>
      <c r="H10" s="99">
        <v>3550</v>
      </c>
      <c r="I10" s="176" t="s">
        <v>582</v>
      </c>
      <c r="J10" s="177" t="s">
        <v>582</v>
      </c>
    </row>
    <row r="11" spans="1:10" ht="21" customHeight="1">
      <c r="A11" s="103"/>
      <c r="B11" s="104"/>
      <c r="C11" s="104"/>
      <c r="D11" s="59" t="s">
        <v>135</v>
      </c>
      <c r="E11" s="21" t="s">
        <v>327</v>
      </c>
      <c r="F11" s="42">
        <v>5450</v>
      </c>
      <c r="G11" s="113"/>
      <c r="H11" s="99">
        <v>3000</v>
      </c>
      <c r="I11" s="176" t="s">
        <v>582</v>
      </c>
      <c r="J11" s="177" t="s">
        <v>582</v>
      </c>
    </row>
    <row r="12" spans="1:10" ht="21" customHeight="1">
      <c r="A12" s="103"/>
      <c r="B12" s="104"/>
      <c r="C12" s="104"/>
      <c r="D12" s="59" t="s">
        <v>136</v>
      </c>
      <c r="E12" s="21" t="s">
        <v>328</v>
      </c>
      <c r="F12" s="42">
        <v>5450</v>
      </c>
      <c r="G12" s="113"/>
      <c r="H12" s="99">
        <v>3000</v>
      </c>
      <c r="I12" s="176" t="s">
        <v>582</v>
      </c>
      <c r="J12" s="177" t="s">
        <v>582</v>
      </c>
    </row>
    <row r="13" spans="1:10" ht="21" customHeight="1">
      <c r="A13" s="103"/>
      <c r="B13" s="104"/>
      <c r="C13" s="104"/>
      <c r="D13" s="59" t="s">
        <v>137</v>
      </c>
      <c r="E13" s="21" t="s">
        <v>587</v>
      </c>
      <c r="F13" s="42">
        <v>4500</v>
      </c>
      <c r="G13" s="113"/>
      <c r="H13" s="99">
        <v>1950</v>
      </c>
      <c r="I13" s="176" t="s">
        <v>582</v>
      </c>
      <c r="J13" s="177" t="s">
        <v>582</v>
      </c>
    </row>
    <row r="14" spans="1:10" ht="21" customHeight="1">
      <c r="A14" s="103"/>
      <c r="B14" s="104"/>
      <c r="C14" s="104"/>
      <c r="D14" s="59" t="s">
        <v>138</v>
      </c>
      <c r="E14" s="21" t="s">
        <v>588</v>
      </c>
      <c r="F14" s="42">
        <v>5650</v>
      </c>
      <c r="G14" s="113"/>
      <c r="H14" s="99">
        <v>2950</v>
      </c>
      <c r="I14" s="176" t="s">
        <v>582</v>
      </c>
      <c r="J14" s="177" t="s">
        <v>582</v>
      </c>
    </row>
    <row r="15" spans="1:10" ht="21" customHeight="1">
      <c r="A15" s="103"/>
      <c r="B15" s="104"/>
      <c r="C15" s="104"/>
      <c r="D15" s="59" t="s">
        <v>139</v>
      </c>
      <c r="E15" s="21" t="s">
        <v>329</v>
      </c>
      <c r="F15" s="42">
        <v>4150</v>
      </c>
      <c r="G15" s="113"/>
      <c r="H15" s="99">
        <v>2400</v>
      </c>
      <c r="I15" s="176" t="s">
        <v>582</v>
      </c>
      <c r="J15" s="177" t="s">
        <v>582</v>
      </c>
    </row>
    <row r="16" spans="1:10" ht="21" customHeight="1">
      <c r="A16" s="103"/>
      <c r="B16" s="104"/>
      <c r="C16" s="104"/>
      <c r="D16" s="59" t="s">
        <v>140</v>
      </c>
      <c r="E16" s="21" t="s">
        <v>589</v>
      </c>
      <c r="F16" s="42">
        <v>2550</v>
      </c>
      <c r="G16" s="113"/>
      <c r="H16" s="99">
        <v>1400</v>
      </c>
      <c r="I16" s="176" t="s">
        <v>582</v>
      </c>
      <c r="J16" s="177" t="s">
        <v>582</v>
      </c>
    </row>
    <row r="17" spans="1:10" ht="21" customHeight="1">
      <c r="A17" s="103"/>
      <c r="B17" s="104"/>
      <c r="C17" s="104"/>
      <c r="D17" s="59" t="s">
        <v>141</v>
      </c>
      <c r="E17" s="21" t="s">
        <v>590</v>
      </c>
      <c r="F17" s="42">
        <v>6600</v>
      </c>
      <c r="G17" s="113"/>
      <c r="H17" s="99">
        <v>3850</v>
      </c>
      <c r="I17" s="176" t="s">
        <v>582</v>
      </c>
      <c r="J17" s="177" t="s">
        <v>582</v>
      </c>
    </row>
    <row r="18" spans="1:10" ht="21" customHeight="1">
      <c r="A18" s="103"/>
      <c r="B18" s="104"/>
      <c r="C18" s="104"/>
      <c r="D18" s="59" t="s">
        <v>142</v>
      </c>
      <c r="E18" s="21" t="s">
        <v>330</v>
      </c>
      <c r="F18" s="42">
        <v>2800</v>
      </c>
      <c r="G18" s="113"/>
      <c r="H18" s="99">
        <v>1550</v>
      </c>
      <c r="I18" s="176" t="s">
        <v>582</v>
      </c>
      <c r="J18" s="177" t="s">
        <v>582</v>
      </c>
    </row>
    <row r="19" spans="1:10" ht="21" customHeight="1">
      <c r="A19" s="103"/>
      <c r="B19" s="104"/>
      <c r="C19" s="104"/>
      <c r="D19" s="59"/>
      <c r="E19" s="21"/>
      <c r="F19" s="42"/>
      <c r="G19" s="113"/>
      <c r="H19" s="99"/>
      <c r="I19" s="176"/>
      <c r="J19" s="177"/>
    </row>
    <row r="20" spans="1:10" ht="21" customHeight="1">
      <c r="A20" s="103"/>
      <c r="B20" s="104"/>
      <c r="C20" s="104"/>
      <c r="D20" s="59"/>
      <c r="E20" s="21"/>
      <c r="F20" s="42"/>
      <c r="G20" s="113"/>
      <c r="H20" s="99"/>
      <c r="I20" s="176"/>
      <c r="J20" s="177"/>
    </row>
    <row r="21" spans="1:10" ht="21" customHeight="1">
      <c r="A21" s="103"/>
      <c r="B21" s="104"/>
      <c r="C21" s="104"/>
      <c r="D21" s="59"/>
      <c r="E21" s="21"/>
      <c r="F21" s="42"/>
      <c r="G21" s="113"/>
      <c r="H21" s="99"/>
      <c r="I21" s="176"/>
      <c r="J21" s="177"/>
    </row>
    <row r="22" spans="1:10" ht="21" customHeight="1">
      <c r="A22" s="103"/>
      <c r="B22" s="104"/>
      <c r="C22" s="104"/>
      <c r="D22" s="59"/>
      <c r="E22" s="21"/>
      <c r="F22" s="42"/>
      <c r="G22" s="113"/>
      <c r="H22" s="99"/>
      <c r="I22" s="176"/>
      <c r="J22" s="177"/>
    </row>
    <row r="23" spans="1:10" ht="21" customHeight="1">
      <c r="A23" s="103"/>
      <c r="B23" s="104"/>
      <c r="C23" s="104"/>
      <c r="D23" s="59"/>
      <c r="E23" s="28"/>
      <c r="F23" s="4"/>
      <c r="G23" s="31"/>
      <c r="H23" s="99"/>
      <c r="I23" s="184"/>
      <c r="J23" s="185"/>
    </row>
    <row r="24" spans="1:10" s="15" customFormat="1" ht="21" customHeight="1">
      <c r="A24" s="147"/>
      <c r="B24" s="148"/>
      <c r="C24" s="148"/>
      <c r="D24" s="60"/>
      <c r="E24" s="8" t="str">
        <f>CONCATENATE(FIXED(COUNTA(E5:E23),0,0),"　店")</f>
        <v>14　店</v>
      </c>
      <c r="F24" s="10">
        <f>SUM(F5:F23)</f>
        <v>66900</v>
      </c>
      <c r="G24" s="10">
        <f>SUM(G5:G23)</f>
        <v>0</v>
      </c>
      <c r="H24" s="9">
        <f>SUM(H5:H23)</f>
        <v>34100</v>
      </c>
      <c r="I24" s="172"/>
      <c r="J24" s="167"/>
    </row>
    <row r="25" spans="1:10" s="15" customFormat="1" ht="21" customHeight="1">
      <c r="A25" s="105"/>
      <c r="B25" s="106"/>
      <c r="C25" s="106"/>
      <c r="D25" s="63"/>
      <c r="E25" s="5"/>
      <c r="F25" s="6"/>
      <c r="G25" s="6"/>
      <c r="H25" s="100"/>
      <c r="I25" s="172"/>
      <c r="J25" s="167"/>
    </row>
    <row r="26" spans="1:10" ht="21" customHeight="1">
      <c r="A26" s="95" t="s">
        <v>23</v>
      </c>
      <c r="B26" s="96"/>
      <c r="C26" s="96"/>
      <c r="D26" s="58" t="s">
        <v>308</v>
      </c>
      <c r="E26" s="71" t="s">
        <v>576</v>
      </c>
      <c r="F26" s="43">
        <v>1400</v>
      </c>
      <c r="G26" s="115"/>
      <c r="H26" s="107">
        <v>700</v>
      </c>
      <c r="I26" s="182" t="s">
        <v>582</v>
      </c>
      <c r="J26" s="183" t="s">
        <v>582</v>
      </c>
    </row>
    <row r="27" spans="1:10" ht="21" customHeight="1">
      <c r="A27" s="157">
        <f>SUM(G48)</f>
        <v>0</v>
      </c>
      <c r="B27" s="27" t="s">
        <v>40</v>
      </c>
      <c r="C27" s="27">
        <f>SUM(F48)</f>
        <v>69600</v>
      </c>
      <c r="D27" s="59" t="s">
        <v>143</v>
      </c>
      <c r="E27" s="72" t="s">
        <v>331</v>
      </c>
      <c r="F27" s="44">
        <v>4300</v>
      </c>
      <c r="G27" s="116"/>
      <c r="H27" s="99">
        <v>2150</v>
      </c>
      <c r="I27" s="176" t="s">
        <v>582</v>
      </c>
      <c r="J27" s="177" t="s">
        <v>582</v>
      </c>
    </row>
    <row r="28" spans="1:10" ht="21" customHeight="1">
      <c r="A28" s="157"/>
      <c r="B28" s="27"/>
      <c r="C28" s="27"/>
      <c r="D28" s="59" t="s">
        <v>144</v>
      </c>
      <c r="E28" s="72" t="s">
        <v>577</v>
      </c>
      <c r="F28" s="44">
        <v>3900</v>
      </c>
      <c r="G28" s="116"/>
      <c r="H28" s="99">
        <v>1650</v>
      </c>
      <c r="I28" s="176" t="s">
        <v>582</v>
      </c>
      <c r="J28" s="177" t="s">
        <v>582</v>
      </c>
    </row>
    <row r="29" spans="1:10" ht="21" customHeight="1">
      <c r="A29" s="103"/>
      <c r="B29" s="104"/>
      <c r="C29" s="104"/>
      <c r="D29" s="59" t="s">
        <v>145</v>
      </c>
      <c r="E29" s="72" t="s">
        <v>578</v>
      </c>
      <c r="F29" s="44">
        <v>2750</v>
      </c>
      <c r="G29" s="116"/>
      <c r="H29" s="99">
        <v>1250</v>
      </c>
      <c r="I29" s="176" t="s">
        <v>582</v>
      </c>
      <c r="J29" s="177" t="s">
        <v>582</v>
      </c>
    </row>
    <row r="30" spans="1:10" ht="21" customHeight="1">
      <c r="A30" s="103"/>
      <c r="B30" s="104"/>
      <c r="C30" s="104"/>
      <c r="D30" s="59" t="s">
        <v>146</v>
      </c>
      <c r="E30" s="72" t="s">
        <v>579</v>
      </c>
      <c r="F30" s="44">
        <v>4750</v>
      </c>
      <c r="G30" s="116"/>
      <c r="H30" s="99">
        <v>2450</v>
      </c>
      <c r="I30" s="176" t="s">
        <v>582</v>
      </c>
      <c r="J30" s="177" t="s">
        <v>582</v>
      </c>
    </row>
    <row r="31" spans="1:10" ht="21" customHeight="1">
      <c r="A31" s="103"/>
      <c r="B31" s="104"/>
      <c r="C31" s="104"/>
      <c r="D31" s="59" t="s">
        <v>147</v>
      </c>
      <c r="E31" s="72" t="s">
        <v>569</v>
      </c>
      <c r="F31" s="44">
        <v>2750</v>
      </c>
      <c r="G31" s="116"/>
      <c r="H31" s="99">
        <v>1050</v>
      </c>
      <c r="I31" s="176" t="s">
        <v>582</v>
      </c>
      <c r="J31" s="177" t="s">
        <v>582</v>
      </c>
    </row>
    <row r="32" spans="1:10" ht="21" customHeight="1">
      <c r="A32" s="103"/>
      <c r="B32" s="104"/>
      <c r="C32" s="104"/>
      <c r="D32" s="59" t="s">
        <v>148</v>
      </c>
      <c r="E32" s="72" t="s">
        <v>570</v>
      </c>
      <c r="F32" s="44">
        <v>4150</v>
      </c>
      <c r="G32" s="116"/>
      <c r="H32" s="99">
        <v>2100</v>
      </c>
      <c r="I32" s="176" t="s">
        <v>582</v>
      </c>
      <c r="J32" s="177" t="s">
        <v>582</v>
      </c>
    </row>
    <row r="33" spans="1:10" ht="21" customHeight="1">
      <c r="A33" s="103"/>
      <c r="B33" s="104"/>
      <c r="C33" s="104"/>
      <c r="D33" s="59" t="s">
        <v>149</v>
      </c>
      <c r="E33" s="72" t="s">
        <v>332</v>
      </c>
      <c r="F33" s="44">
        <v>3200</v>
      </c>
      <c r="G33" s="116"/>
      <c r="H33" s="99">
        <v>1750</v>
      </c>
      <c r="I33" s="176" t="s">
        <v>582</v>
      </c>
      <c r="J33" s="177" t="s">
        <v>582</v>
      </c>
    </row>
    <row r="34" spans="1:10" ht="21" customHeight="1">
      <c r="A34" s="103"/>
      <c r="B34" s="104"/>
      <c r="C34" s="104"/>
      <c r="D34" s="59" t="s">
        <v>150</v>
      </c>
      <c r="E34" s="72" t="s">
        <v>571</v>
      </c>
      <c r="F34" s="44">
        <v>3700</v>
      </c>
      <c r="G34" s="116"/>
      <c r="H34" s="99">
        <v>2300</v>
      </c>
      <c r="I34" s="176" t="s">
        <v>582</v>
      </c>
      <c r="J34" s="177" t="s">
        <v>582</v>
      </c>
    </row>
    <row r="35" spans="1:10" ht="21" customHeight="1">
      <c r="A35" s="103"/>
      <c r="B35" s="104"/>
      <c r="C35" s="104"/>
      <c r="D35" s="59" t="s">
        <v>151</v>
      </c>
      <c r="E35" s="72" t="s">
        <v>572</v>
      </c>
      <c r="F35" s="44">
        <v>3350</v>
      </c>
      <c r="G35" s="116"/>
      <c r="H35" s="99">
        <v>1800</v>
      </c>
      <c r="I35" s="176" t="s">
        <v>582</v>
      </c>
      <c r="J35" s="177" t="s">
        <v>582</v>
      </c>
    </row>
    <row r="36" spans="1:10" ht="21" customHeight="1">
      <c r="A36" s="103"/>
      <c r="B36" s="104"/>
      <c r="C36" s="104"/>
      <c r="D36" s="59" t="s">
        <v>152</v>
      </c>
      <c r="E36" s="72" t="s">
        <v>548</v>
      </c>
      <c r="F36" s="44">
        <v>3800</v>
      </c>
      <c r="G36" s="116"/>
      <c r="H36" s="99">
        <v>2000</v>
      </c>
      <c r="I36" s="176" t="s">
        <v>582</v>
      </c>
      <c r="J36" s="177" t="s">
        <v>582</v>
      </c>
    </row>
    <row r="37" spans="1:10" ht="21" customHeight="1">
      <c r="A37" s="103"/>
      <c r="B37" s="104"/>
      <c r="C37" s="104"/>
      <c r="D37" s="59" t="s">
        <v>153</v>
      </c>
      <c r="E37" s="72" t="s">
        <v>333</v>
      </c>
      <c r="F37" s="44">
        <v>4000</v>
      </c>
      <c r="G37" s="116"/>
      <c r="H37" s="99">
        <v>2050</v>
      </c>
      <c r="I37" s="176" t="s">
        <v>582</v>
      </c>
      <c r="J37" s="177" t="s">
        <v>582</v>
      </c>
    </row>
    <row r="38" spans="1:10" ht="21" customHeight="1">
      <c r="A38" s="103"/>
      <c r="B38" s="104"/>
      <c r="C38" s="104"/>
      <c r="D38" s="59" t="s">
        <v>154</v>
      </c>
      <c r="E38" s="72" t="s">
        <v>573</v>
      </c>
      <c r="F38" s="44">
        <v>4500</v>
      </c>
      <c r="G38" s="116"/>
      <c r="H38" s="99">
        <v>2200</v>
      </c>
      <c r="I38" s="176" t="s">
        <v>582</v>
      </c>
      <c r="J38" s="177" t="s">
        <v>582</v>
      </c>
    </row>
    <row r="39" spans="1:10" ht="21" customHeight="1">
      <c r="A39" s="103"/>
      <c r="B39" s="104"/>
      <c r="C39" s="104"/>
      <c r="D39" s="59" t="s">
        <v>155</v>
      </c>
      <c r="E39" s="72" t="s">
        <v>574</v>
      </c>
      <c r="F39" s="44">
        <v>1550</v>
      </c>
      <c r="G39" s="116"/>
      <c r="H39" s="99">
        <v>800</v>
      </c>
      <c r="I39" s="176" t="s">
        <v>582</v>
      </c>
      <c r="J39" s="177" t="s">
        <v>582</v>
      </c>
    </row>
    <row r="40" spans="1:10" ht="21" customHeight="1">
      <c r="A40" s="103"/>
      <c r="B40" s="104"/>
      <c r="C40" s="104"/>
      <c r="D40" s="59" t="s">
        <v>156</v>
      </c>
      <c r="E40" s="72" t="s">
        <v>334</v>
      </c>
      <c r="F40" s="44">
        <v>1950</v>
      </c>
      <c r="G40" s="116"/>
      <c r="H40" s="99">
        <v>950</v>
      </c>
      <c r="I40" s="176" t="s">
        <v>582</v>
      </c>
      <c r="J40" s="177" t="s">
        <v>582</v>
      </c>
    </row>
    <row r="41" spans="1:10" ht="21" customHeight="1">
      <c r="A41" s="103"/>
      <c r="B41" s="104"/>
      <c r="C41" s="104"/>
      <c r="D41" s="59" t="s">
        <v>157</v>
      </c>
      <c r="E41" s="72" t="s">
        <v>335</v>
      </c>
      <c r="F41" s="44">
        <v>4200</v>
      </c>
      <c r="G41" s="116"/>
      <c r="H41" s="99">
        <v>1950</v>
      </c>
      <c r="I41" s="176" t="s">
        <v>582</v>
      </c>
      <c r="J41" s="177" t="s">
        <v>582</v>
      </c>
    </row>
    <row r="42" spans="1:10" ht="21" customHeight="1">
      <c r="A42" s="103"/>
      <c r="B42" s="104"/>
      <c r="C42" s="104"/>
      <c r="D42" s="59" t="s">
        <v>158</v>
      </c>
      <c r="E42" s="72" t="s">
        <v>336</v>
      </c>
      <c r="F42" s="44">
        <v>3000</v>
      </c>
      <c r="G42" s="116"/>
      <c r="H42" s="99">
        <v>1950</v>
      </c>
      <c r="I42" s="176" t="s">
        <v>582</v>
      </c>
      <c r="J42" s="177" t="s">
        <v>582</v>
      </c>
    </row>
    <row r="43" spans="1:10" ht="21" customHeight="1">
      <c r="A43" s="103"/>
      <c r="B43" s="104"/>
      <c r="C43" s="104"/>
      <c r="D43" s="59" t="s">
        <v>159</v>
      </c>
      <c r="E43" s="72" t="s">
        <v>337</v>
      </c>
      <c r="F43" s="44">
        <v>6900</v>
      </c>
      <c r="G43" s="116"/>
      <c r="H43" s="99">
        <v>3950</v>
      </c>
      <c r="I43" s="176" t="s">
        <v>582</v>
      </c>
      <c r="J43" s="177" t="s">
        <v>582</v>
      </c>
    </row>
    <row r="44" spans="1:10" ht="21" customHeight="1">
      <c r="A44" s="103"/>
      <c r="B44" s="104"/>
      <c r="C44" s="104"/>
      <c r="D44" s="59" t="s">
        <v>160</v>
      </c>
      <c r="E44" s="72" t="s">
        <v>575</v>
      </c>
      <c r="F44" s="44">
        <v>5450</v>
      </c>
      <c r="G44" s="116"/>
      <c r="H44" s="99">
        <v>2700</v>
      </c>
      <c r="I44" s="176" t="s">
        <v>582</v>
      </c>
      <c r="J44" s="177" t="s">
        <v>582</v>
      </c>
    </row>
    <row r="45" spans="1:10" ht="21" customHeight="1">
      <c r="A45" s="103"/>
      <c r="B45" s="104"/>
      <c r="C45" s="104"/>
      <c r="D45" s="59"/>
      <c r="E45" s="72"/>
      <c r="F45" s="44"/>
      <c r="G45" s="116"/>
      <c r="H45" s="99"/>
      <c r="I45" s="178"/>
      <c r="J45" s="179"/>
    </row>
    <row r="46" spans="1:10" ht="21" customHeight="1">
      <c r="A46" s="105"/>
      <c r="B46" s="106"/>
      <c r="C46" s="106"/>
      <c r="D46" s="68"/>
      <c r="E46" s="23"/>
      <c r="F46" s="82"/>
      <c r="G46" s="117"/>
      <c r="H46" s="100"/>
      <c r="I46" s="178"/>
      <c r="J46" s="179"/>
    </row>
    <row r="47" spans="1:10" ht="21" customHeight="1">
      <c r="A47" s="105"/>
      <c r="B47" s="106"/>
      <c r="C47" s="106"/>
      <c r="D47" s="63"/>
      <c r="E47" s="23"/>
      <c r="F47" s="6"/>
      <c r="G47" s="32"/>
      <c r="H47" s="100"/>
      <c r="I47" s="180"/>
      <c r="J47" s="181"/>
    </row>
    <row r="48" spans="1:10" s="15" customFormat="1" ht="21" customHeight="1">
      <c r="A48" s="17"/>
      <c r="B48" s="25"/>
      <c r="C48" s="25"/>
      <c r="D48" s="60"/>
      <c r="E48" s="8" t="str">
        <f>CONCATENATE(FIXED(COUNTA(E26:E47),0,0),"　店")</f>
        <v>19　店</v>
      </c>
      <c r="F48" s="11">
        <f>SUM(F26:F47)</f>
        <v>69600</v>
      </c>
      <c r="G48" s="11">
        <f>SUM(G26:G47)</f>
        <v>0</v>
      </c>
      <c r="H48" s="81">
        <f>SUM(H26:H47)</f>
        <v>35750</v>
      </c>
      <c r="I48" s="166"/>
      <c r="J48" s="167"/>
    </row>
    <row r="49" spans="1:10" s="15" customFormat="1" ht="21" customHeight="1">
      <c r="A49" s="141" t="s">
        <v>593</v>
      </c>
      <c r="B49" s="1"/>
      <c r="C49" s="1"/>
      <c r="D49" s="78"/>
      <c r="E49" s="2"/>
      <c r="F49" s="2"/>
      <c r="G49" s="2"/>
      <c r="H49" s="14"/>
      <c r="J49" s="165" t="s">
        <v>48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23 H25 H47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 H26:H46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H31" sqref="H31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77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254" t="s">
        <v>0</v>
      </c>
      <c r="B1" s="255"/>
      <c r="C1" s="256"/>
      <c r="D1" s="163" t="s">
        <v>50</v>
      </c>
      <c r="E1" s="246"/>
      <c r="F1" s="247"/>
      <c r="G1" s="164" t="s">
        <v>309</v>
      </c>
      <c r="H1" s="137"/>
    </row>
    <row r="2" spans="1:8" ht="39.75" customHeight="1">
      <c r="A2" s="257"/>
      <c r="B2" s="258"/>
      <c r="C2" s="259"/>
      <c r="D2" s="163" t="s">
        <v>51</v>
      </c>
      <c r="E2" s="248"/>
      <c r="F2" s="247"/>
      <c r="G2" s="164" t="s">
        <v>16</v>
      </c>
      <c r="H2" s="140">
        <f>SUM(A6,A30)</f>
        <v>0</v>
      </c>
    </row>
    <row r="3" spans="5:8" ht="24.75" customHeight="1">
      <c r="E3" s="249"/>
      <c r="F3" s="249"/>
      <c r="G3" s="252"/>
      <c r="H3" s="261"/>
    </row>
    <row r="4" spans="1:10" s="15" customFormat="1" ht="21" customHeight="1">
      <c r="A4" s="250" t="s">
        <v>54</v>
      </c>
      <c r="B4" s="215"/>
      <c r="C4" s="251"/>
      <c r="D4" s="260" t="s">
        <v>49</v>
      </c>
      <c r="E4" s="212"/>
      <c r="F4" s="89" t="s">
        <v>52</v>
      </c>
      <c r="G4" s="139" t="s">
        <v>479</v>
      </c>
      <c r="H4" s="90" t="s">
        <v>53</v>
      </c>
      <c r="I4" s="170" t="s">
        <v>580</v>
      </c>
      <c r="J4" s="171" t="s">
        <v>581</v>
      </c>
    </row>
    <row r="5" spans="1:10" ht="21" customHeight="1">
      <c r="A5" s="95" t="s">
        <v>25</v>
      </c>
      <c r="B5" s="96"/>
      <c r="C5" s="96"/>
      <c r="D5" s="58" t="s">
        <v>161</v>
      </c>
      <c r="E5" s="24" t="s">
        <v>439</v>
      </c>
      <c r="F5" s="45">
        <v>12500</v>
      </c>
      <c r="G5" s="118"/>
      <c r="H5" s="107">
        <v>7550</v>
      </c>
      <c r="I5" s="182" t="s">
        <v>582</v>
      </c>
      <c r="J5" s="183" t="s">
        <v>582</v>
      </c>
    </row>
    <row r="6" spans="1:10" ht="21" customHeight="1">
      <c r="A6" s="157">
        <f>SUM(G27)</f>
        <v>0</v>
      </c>
      <c r="B6" s="27" t="s">
        <v>41</v>
      </c>
      <c r="C6" s="27">
        <f>SUM(F27)</f>
        <v>61750</v>
      </c>
      <c r="D6" s="59" t="s">
        <v>162</v>
      </c>
      <c r="E6" s="22" t="s">
        <v>440</v>
      </c>
      <c r="F6" s="46">
        <v>5800</v>
      </c>
      <c r="G6" s="119"/>
      <c r="H6" s="99">
        <v>3450</v>
      </c>
      <c r="I6" s="176" t="s">
        <v>582</v>
      </c>
      <c r="J6" s="177" t="s">
        <v>582</v>
      </c>
    </row>
    <row r="7" spans="1:10" ht="21" customHeight="1">
      <c r="A7" s="103"/>
      <c r="B7" s="104"/>
      <c r="C7" s="104"/>
      <c r="D7" s="59" t="s">
        <v>163</v>
      </c>
      <c r="E7" s="22" t="s">
        <v>441</v>
      </c>
      <c r="F7" s="46">
        <v>3900</v>
      </c>
      <c r="G7" s="119"/>
      <c r="H7" s="99">
        <v>2150</v>
      </c>
      <c r="I7" s="176" t="s">
        <v>582</v>
      </c>
      <c r="J7" s="177" t="s">
        <v>582</v>
      </c>
    </row>
    <row r="8" spans="1:10" ht="21" customHeight="1">
      <c r="A8" s="103"/>
      <c r="B8" s="104"/>
      <c r="C8" s="104"/>
      <c r="D8" s="59" t="s">
        <v>164</v>
      </c>
      <c r="E8" s="22" t="s">
        <v>442</v>
      </c>
      <c r="F8" s="46">
        <v>3200</v>
      </c>
      <c r="G8" s="119"/>
      <c r="H8" s="99">
        <v>2100</v>
      </c>
      <c r="I8" s="176" t="s">
        <v>582</v>
      </c>
      <c r="J8" s="177" t="s">
        <v>582</v>
      </c>
    </row>
    <row r="9" spans="1:10" ht="21" customHeight="1">
      <c r="A9" s="103"/>
      <c r="B9" s="104"/>
      <c r="C9" s="104"/>
      <c r="D9" s="59" t="s">
        <v>165</v>
      </c>
      <c r="E9" s="22" t="s">
        <v>443</v>
      </c>
      <c r="F9" s="46">
        <v>6900</v>
      </c>
      <c r="G9" s="119"/>
      <c r="H9" s="99">
        <v>4000</v>
      </c>
      <c r="I9" s="176" t="s">
        <v>582</v>
      </c>
      <c r="J9" s="177" t="s">
        <v>582</v>
      </c>
    </row>
    <row r="10" spans="1:10" ht="21" customHeight="1">
      <c r="A10" s="103"/>
      <c r="B10" s="104"/>
      <c r="C10" s="104"/>
      <c r="D10" s="59" t="s">
        <v>166</v>
      </c>
      <c r="E10" s="22" t="s">
        <v>444</v>
      </c>
      <c r="F10" s="46">
        <v>2800</v>
      </c>
      <c r="G10" s="119"/>
      <c r="H10" s="99">
        <v>1600</v>
      </c>
      <c r="I10" s="176" t="s">
        <v>582</v>
      </c>
      <c r="J10" s="177" t="s">
        <v>582</v>
      </c>
    </row>
    <row r="11" spans="1:10" ht="21" customHeight="1">
      <c r="A11" s="103"/>
      <c r="B11" s="104"/>
      <c r="C11" s="104"/>
      <c r="D11" s="59" t="s">
        <v>167</v>
      </c>
      <c r="E11" s="22" t="s">
        <v>445</v>
      </c>
      <c r="F11" s="46">
        <v>2450</v>
      </c>
      <c r="G11" s="119"/>
      <c r="H11" s="99">
        <v>1350</v>
      </c>
      <c r="I11" s="176" t="s">
        <v>582</v>
      </c>
      <c r="J11" s="177" t="s">
        <v>582</v>
      </c>
    </row>
    <row r="12" spans="1:10" ht="21" customHeight="1">
      <c r="A12" s="103"/>
      <c r="B12" s="104"/>
      <c r="C12" s="104"/>
      <c r="D12" s="59" t="s">
        <v>168</v>
      </c>
      <c r="E12" s="22" t="s">
        <v>446</v>
      </c>
      <c r="F12" s="46">
        <v>2150</v>
      </c>
      <c r="G12" s="119"/>
      <c r="H12" s="99">
        <v>1200</v>
      </c>
      <c r="I12" s="176" t="s">
        <v>582</v>
      </c>
      <c r="J12" s="177" t="s">
        <v>582</v>
      </c>
    </row>
    <row r="13" spans="1:10" ht="21" customHeight="1">
      <c r="A13" s="103"/>
      <c r="B13" s="104"/>
      <c r="C13" s="104"/>
      <c r="D13" s="59" t="s">
        <v>169</v>
      </c>
      <c r="E13" s="22" t="s">
        <v>447</v>
      </c>
      <c r="F13" s="46">
        <v>5750</v>
      </c>
      <c r="G13" s="119"/>
      <c r="H13" s="99">
        <v>3650</v>
      </c>
      <c r="I13" s="176" t="s">
        <v>582</v>
      </c>
      <c r="J13" s="177" t="s">
        <v>582</v>
      </c>
    </row>
    <row r="14" spans="1:10" ht="21" customHeight="1">
      <c r="A14" s="103"/>
      <c r="B14" s="104"/>
      <c r="C14" s="104"/>
      <c r="D14" s="59" t="s">
        <v>170</v>
      </c>
      <c r="E14" s="22" t="s">
        <v>448</v>
      </c>
      <c r="F14" s="46">
        <v>4750</v>
      </c>
      <c r="G14" s="119"/>
      <c r="H14" s="99">
        <v>3000</v>
      </c>
      <c r="I14" s="176" t="s">
        <v>582</v>
      </c>
      <c r="J14" s="177" t="s">
        <v>582</v>
      </c>
    </row>
    <row r="15" spans="1:10" ht="21" customHeight="1">
      <c r="A15" s="103"/>
      <c r="B15" s="104"/>
      <c r="C15" s="104"/>
      <c r="D15" s="59" t="s">
        <v>171</v>
      </c>
      <c r="E15" s="22" t="s">
        <v>449</v>
      </c>
      <c r="F15" s="46">
        <v>2300</v>
      </c>
      <c r="G15" s="119"/>
      <c r="H15" s="99">
        <v>1400</v>
      </c>
      <c r="I15" s="176" t="s">
        <v>582</v>
      </c>
      <c r="J15" s="177" t="s">
        <v>582</v>
      </c>
    </row>
    <row r="16" spans="1:10" ht="21" customHeight="1">
      <c r="A16" s="103"/>
      <c r="B16" s="104"/>
      <c r="C16" s="104"/>
      <c r="D16" s="59" t="s">
        <v>172</v>
      </c>
      <c r="E16" s="22" t="s">
        <v>450</v>
      </c>
      <c r="F16" s="46">
        <v>3500</v>
      </c>
      <c r="G16" s="119"/>
      <c r="H16" s="99">
        <v>1950</v>
      </c>
      <c r="I16" s="176" t="s">
        <v>582</v>
      </c>
      <c r="J16" s="177" t="s">
        <v>582</v>
      </c>
    </row>
    <row r="17" spans="1:10" ht="21" customHeight="1">
      <c r="A17" s="103"/>
      <c r="B17" s="104"/>
      <c r="C17" s="104"/>
      <c r="D17" s="59" t="s">
        <v>173</v>
      </c>
      <c r="E17" s="22" t="s">
        <v>451</v>
      </c>
      <c r="F17" s="46">
        <v>2750</v>
      </c>
      <c r="G17" s="119"/>
      <c r="H17" s="99">
        <v>1800</v>
      </c>
      <c r="I17" s="176" t="s">
        <v>582</v>
      </c>
      <c r="J17" s="177" t="s">
        <v>582</v>
      </c>
    </row>
    <row r="18" spans="1:10" ht="21" customHeight="1">
      <c r="A18" s="103"/>
      <c r="B18" s="104"/>
      <c r="C18" s="104"/>
      <c r="D18" s="59" t="s">
        <v>174</v>
      </c>
      <c r="E18" s="22" t="s">
        <v>452</v>
      </c>
      <c r="F18" s="46">
        <v>3000</v>
      </c>
      <c r="G18" s="119"/>
      <c r="H18" s="99">
        <v>1650</v>
      </c>
      <c r="I18" s="176" t="s">
        <v>582</v>
      </c>
      <c r="J18" s="177" t="s">
        <v>582</v>
      </c>
    </row>
    <row r="19" spans="1:10" ht="21" customHeight="1">
      <c r="A19" s="103"/>
      <c r="B19" s="104"/>
      <c r="C19" s="104"/>
      <c r="D19" s="59"/>
      <c r="E19" s="22"/>
      <c r="F19" s="46"/>
      <c r="G19" s="119"/>
      <c r="H19" s="99"/>
      <c r="I19" s="178"/>
      <c r="J19" s="179"/>
    </row>
    <row r="20" spans="1:10" ht="21" customHeight="1">
      <c r="A20" s="103"/>
      <c r="B20" s="104"/>
      <c r="C20" s="104"/>
      <c r="D20" s="59"/>
      <c r="E20" s="22"/>
      <c r="F20" s="46"/>
      <c r="G20" s="119"/>
      <c r="H20" s="99"/>
      <c r="I20" s="178"/>
      <c r="J20" s="179"/>
    </row>
    <row r="21" spans="1:10" ht="21" customHeight="1">
      <c r="A21" s="103"/>
      <c r="B21" s="104"/>
      <c r="C21" s="104"/>
      <c r="D21" s="59"/>
      <c r="E21" s="22"/>
      <c r="F21" s="46"/>
      <c r="G21" s="119"/>
      <c r="H21" s="99"/>
      <c r="I21" s="178"/>
      <c r="J21" s="179"/>
    </row>
    <row r="22" spans="1:10" ht="21" customHeight="1">
      <c r="A22" s="103"/>
      <c r="B22" s="104"/>
      <c r="C22" s="104"/>
      <c r="D22" s="59"/>
      <c r="E22" s="22"/>
      <c r="F22" s="46"/>
      <c r="G22" s="119"/>
      <c r="H22" s="99"/>
      <c r="I22" s="178"/>
      <c r="J22" s="179"/>
    </row>
    <row r="23" spans="1:10" ht="21" customHeight="1">
      <c r="A23" s="103"/>
      <c r="B23" s="104"/>
      <c r="C23" s="104"/>
      <c r="D23" s="59"/>
      <c r="E23" s="22"/>
      <c r="F23" s="46"/>
      <c r="G23" s="119"/>
      <c r="H23" s="99"/>
      <c r="I23" s="178"/>
      <c r="J23" s="179"/>
    </row>
    <row r="24" spans="1:10" ht="21" customHeight="1">
      <c r="A24" s="103"/>
      <c r="B24" s="104"/>
      <c r="C24" s="104"/>
      <c r="D24" s="59"/>
      <c r="E24" s="22"/>
      <c r="F24" s="46"/>
      <c r="G24" s="119"/>
      <c r="H24" s="99"/>
      <c r="I24" s="178"/>
      <c r="J24" s="179"/>
    </row>
    <row r="25" spans="1:10" ht="21" customHeight="1">
      <c r="A25" s="103"/>
      <c r="B25" s="104"/>
      <c r="C25" s="104"/>
      <c r="D25" s="62"/>
      <c r="E25" s="22"/>
      <c r="F25" s="46"/>
      <c r="G25" s="119"/>
      <c r="H25" s="99"/>
      <c r="I25" s="178"/>
      <c r="J25" s="179"/>
    </row>
    <row r="26" spans="1:10" ht="21" customHeight="1">
      <c r="A26" s="103"/>
      <c r="B26" s="104"/>
      <c r="C26" s="104"/>
      <c r="D26" s="62"/>
      <c r="E26" s="3"/>
      <c r="F26" s="4"/>
      <c r="G26" s="31"/>
      <c r="H26" s="99"/>
      <c r="I26" s="180"/>
      <c r="J26" s="181"/>
    </row>
    <row r="27" spans="1:10" s="15" customFormat="1" ht="21" customHeight="1">
      <c r="A27" s="147"/>
      <c r="B27" s="148"/>
      <c r="C27" s="148"/>
      <c r="D27" s="60"/>
      <c r="E27" s="8" t="str">
        <f>CONCATENATE(FIXED(COUNTA(E5:E26),0,0),"　店")</f>
        <v>14　店</v>
      </c>
      <c r="F27" s="10">
        <f>SUM(F5:F26)</f>
        <v>61750</v>
      </c>
      <c r="G27" s="10">
        <f>SUM(G5:G26)</f>
        <v>0</v>
      </c>
      <c r="H27" s="9">
        <f>SUM(H5:H26)</f>
        <v>36850</v>
      </c>
      <c r="I27" s="166"/>
      <c r="J27" s="167"/>
    </row>
    <row r="28" spans="1:10" s="15" customFormat="1" ht="21" customHeight="1">
      <c r="A28" s="160"/>
      <c r="B28" s="161"/>
      <c r="C28" s="161"/>
      <c r="D28" s="63"/>
      <c r="E28" s="5"/>
      <c r="F28" s="6"/>
      <c r="G28" s="6"/>
      <c r="H28" s="100"/>
      <c r="I28" s="166"/>
      <c r="J28" s="167"/>
    </row>
    <row r="29" spans="1:10" ht="21" customHeight="1">
      <c r="A29" s="95" t="s">
        <v>24</v>
      </c>
      <c r="B29" s="96"/>
      <c r="C29" s="96"/>
      <c r="D29" s="58" t="s">
        <v>175</v>
      </c>
      <c r="E29" s="75" t="s">
        <v>517</v>
      </c>
      <c r="F29" s="47">
        <v>2200</v>
      </c>
      <c r="G29" s="120"/>
      <c r="H29" s="107">
        <v>1200</v>
      </c>
      <c r="I29" s="182" t="s">
        <v>582</v>
      </c>
      <c r="J29" s="183" t="s">
        <v>582</v>
      </c>
    </row>
    <row r="30" spans="1:10" ht="21" customHeight="1">
      <c r="A30" s="157">
        <f>SUM(G48)</f>
        <v>0</v>
      </c>
      <c r="B30" s="27" t="s">
        <v>42</v>
      </c>
      <c r="C30" s="27">
        <f>SUM(F48)</f>
        <v>43250</v>
      </c>
      <c r="D30" s="59" t="s">
        <v>176</v>
      </c>
      <c r="E30" s="76" t="s">
        <v>518</v>
      </c>
      <c r="F30" s="48">
        <v>3000</v>
      </c>
      <c r="G30" s="121"/>
      <c r="H30" s="99">
        <v>1700</v>
      </c>
      <c r="I30" s="176" t="s">
        <v>582</v>
      </c>
      <c r="J30" s="177" t="s">
        <v>582</v>
      </c>
    </row>
    <row r="31" spans="1:10" ht="21" customHeight="1">
      <c r="A31" s="103"/>
      <c r="B31" s="104"/>
      <c r="C31" s="104"/>
      <c r="D31" s="59" t="s">
        <v>177</v>
      </c>
      <c r="E31" s="76" t="s">
        <v>594</v>
      </c>
      <c r="F31" s="48">
        <v>1650</v>
      </c>
      <c r="G31" s="121"/>
      <c r="H31" s="99">
        <v>900</v>
      </c>
      <c r="I31" s="176" t="s">
        <v>582</v>
      </c>
      <c r="J31" s="177" t="s">
        <v>582</v>
      </c>
    </row>
    <row r="32" spans="1:10" ht="21" customHeight="1">
      <c r="A32" s="103"/>
      <c r="B32" s="104"/>
      <c r="C32" s="104"/>
      <c r="D32" s="59" t="s">
        <v>178</v>
      </c>
      <c r="E32" s="76" t="s">
        <v>516</v>
      </c>
      <c r="F32" s="48">
        <v>3300</v>
      </c>
      <c r="G32" s="121"/>
      <c r="H32" s="99">
        <v>2050</v>
      </c>
      <c r="I32" s="176" t="s">
        <v>582</v>
      </c>
      <c r="J32" s="177" t="s">
        <v>582</v>
      </c>
    </row>
    <row r="33" spans="1:10" ht="21" customHeight="1">
      <c r="A33" s="103"/>
      <c r="B33" s="104"/>
      <c r="C33" s="104"/>
      <c r="D33" s="59" t="s">
        <v>179</v>
      </c>
      <c r="E33" s="76" t="s">
        <v>595</v>
      </c>
      <c r="F33" s="48">
        <v>3400</v>
      </c>
      <c r="G33" s="121"/>
      <c r="H33" s="99">
        <v>1850</v>
      </c>
      <c r="I33" s="176" t="s">
        <v>582</v>
      </c>
      <c r="J33" s="177" t="s">
        <v>582</v>
      </c>
    </row>
    <row r="34" spans="1:10" ht="21" customHeight="1">
      <c r="A34" s="103"/>
      <c r="B34" s="104"/>
      <c r="C34" s="104"/>
      <c r="D34" s="59" t="s">
        <v>180</v>
      </c>
      <c r="E34" s="76" t="s">
        <v>514</v>
      </c>
      <c r="F34" s="48">
        <v>2500</v>
      </c>
      <c r="G34" s="121"/>
      <c r="H34" s="99">
        <v>1350</v>
      </c>
      <c r="I34" s="176" t="s">
        <v>582</v>
      </c>
      <c r="J34" s="177" t="s">
        <v>582</v>
      </c>
    </row>
    <row r="35" spans="1:10" ht="21" customHeight="1">
      <c r="A35" s="103"/>
      <c r="B35" s="104"/>
      <c r="C35" s="104"/>
      <c r="D35" s="59" t="s">
        <v>181</v>
      </c>
      <c r="E35" s="76" t="s">
        <v>519</v>
      </c>
      <c r="F35" s="48">
        <v>6500</v>
      </c>
      <c r="G35" s="121"/>
      <c r="H35" s="99">
        <v>4000</v>
      </c>
      <c r="I35" s="176" t="s">
        <v>582</v>
      </c>
      <c r="J35" s="177" t="s">
        <v>582</v>
      </c>
    </row>
    <row r="36" spans="1:10" ht="21" customHeight="1">
      <c r="A36" s="103"/>
      <c r="B36" s="104"/>
      <c r="C36" s="104"/>
      <c r="D36" s="59" t="s">
        <v>182</v>
      </c>
      <c r="E36" s="76" t="s">
        <v>520</v>
      </c>
      <c r="F36" s="48">
        <v>5000</v>
      </c>
      <c r="G36" s="121"/>
      <c r="H36" s="99">
        <v>2600</v>
      </c>
      <c r="I36" s="176" t="s">
        <v>582</v>
      </c>
      <c r="J36" s="177" t="s">
        <v>582</v>
      </c>
    </row>
    <row r="37" spans="1:10" ht="21" customHeight="1">
      <c r="A37" s="103"/>
      <c r="B37" s="104"/>
      <c r="C37" s="104"/>
      <c r="D37" s="59" t="s">
        <v>183</v>
      </c>
      <c r="E37" s="76" t="s">
        <v>453</v>
      </c>
      <c r="F37" s="48">
        <v>5000</v>
      </c>
      <c r="G37" s="121"/>
      <c r="H37" s="99">
        <v>2650</v>
      </c>
      <c r="I37" s="176" t="s">
        <v>582</v>
      </c>
      <c r="J37" s="177" t="s">
        <v>582</v>
      </c>
    </row>
    <row r="38" spans="1:10" ht="21" customHeight="1">
      <c r="A38" s="103"/>
      <c r="B38" s="104"/>
      <c r="C38" s="104"/>
      <c r="D38" s="59" t="s">
        <v>184</v>
      </c>
      <c r="E38" s="76" t="s">
        <v>454</v>
      </c>
      <c r="F38" s="48">
        <v>3650</v>
      </c>
      <c r="G38" s="121"/>
      <c r="H38" s="99">
        <v>2350</v>
      </c>
      <c r="I38" s="176" t="s">
        <v>582</v>
      </c>
      <c r="J38" s="177" t="s">
        <v>582</v>
      </c>
    </row>
    <row r="39" spans="1:10" ht="21" customHeight="1">
      <c r="A39" s="103"/>
      <c r="B39" s="104"/>
      <c r="C39" s="104"/>
      <c r="D39" s="59" t="s">
        <v>185</v>
      </c>
      <c r="E39" s="76" t="s">
        <v>596</v>
      </c>
      <c r="F39" s="48">
        <v>3050</v>
      </c>
      <c r="G39" s="121"/>
      <c r="H39" s="99">
        <v>1650</v>
      </c>
      <c r="I39" s="176" t="s">
        <v>582</v>
      </c>
      <c r="J39" s="177" t="s">
        <v>582</v>
      </c>
    </row>
    <row r="40" spans="1:10" ht="21" customHeight="1">
      <c r="A40" s="103"/>
      <c r="B40" s="104"/>
      <c r="C40" s="104"/>
      <c r="D40" s="59" t="s">
        <v>186</v>
      </c>
      <c r="E40" s="76" t="s">
        <v>521</v>
      </c>
      <c r="F40" s="48">
        <v>4000</v>
      </c>
      <c r="G40" s="121"/>
      <c r="H40" s="99">
        <v>2300</v>
      </c>
      <c r="I40" s="176" t="s">
        <v>582</v>
      </c>
      <c r="J40" s="177" t="s">
        <v>582</v>
      </c>
    </row>
    <row r="41" spans="1:10" ht="21" customHeight="1">
      <c r="A41" s="103"/>
      <c r="B41" s="104"/>
      <c r="C41" s="104"/>
      <c r="D41" s="59"/>
      <c r="E41" s="76"/>
      <c r="F41" s="48"/>
      <c r="G41" s="121"/>
      <c r="H41" s="99"/>
      <c r="I41" s="176"/>
      <c r="J41" s="177"/>
    </row>
    <row r="42" spans="1:10" ht="21" customHeight="1">
      <c r="A42" s="103"/>
      <c r="B42" s="104"/>
      <c r="C42" s="104"/>
      <c r="D42" s="59"/>
      <c r="E42" s="76"/>
      <c r="F42" s="48"/>
      <c r="G42" s="121"/>
      <c r="H42" s="99"/>
      <c r="I42" s="176"/>
      <c r="J42" s="177"/>
    </row>
    <row r="43" spans="1:10" ht="21" customHeight="1">
      <c r="A43" s="103"/>
      <c r="B43" s="104"/>
      <c r="C43" s="104"/>
      <c r="D43" s="59"/>
      <c r="E43" s="3"/>
      <c r="F43" s="4"/>
      <c r="G43" s="31"/>
      <c r="H43" s="99"/>
      <c r="I43" s="178"/>
      <c r="J43" s="179"/>
    </row>
    <row r="44" spans="1:10" ht="21" customHeight="1">
      <c r="A44" s="103"/>
      <c r="B44" s="104"/>
      <c r="C44" s="104"/>
      <c r="D44" s="59"/>
      <c r="E44" s="3"/>
      <c r="F44" s="4"/>
      <c r="G44" s="31"/>
      <c r="H44" s="99"/>
      <c r="I44" s="178"/>
      <c r="J44" s="179"/>
    </row>
    <row r="45" spans="1:10" ht="21" customHeight="1">
      <c r="A45" s="103"/>
      <c r="B45" s="104"/>
      <c r="C45" s="104"/>
      <c r="D45" s="62"/>
      <c r="E45" s="3"/>
      <c r="F45" s="4"/>
      <c r="G45" s="31"/>
      <c r="H45" s="99"/>
      <c r="I45" s="178"/>
      <c r="J45" s="179"/>
    </row>
    <row r="46" spans="1:10" ht="21" customHeight="1">
      <c r="A46" s="105"/>
      <c r="B46" s="106"/>
      <c r="C46" s="106"/>
      <c r="D46" s="63"/>
      <c r="E46" s="5"/>
      <c r="F46" s="6"/>
      <c r="G46" s="32"/>
      <c r="H46" s="100"/>
      <c r="I46" s="178"/>
      <c r="J46" s="179"/>
    </row>
    <row r="47" spans="1:10" ht="21" customHeight="1">
      <c r="A47" s="105"/>
      <c r="B47" s="106"/>
      <c r="C47" s="106"/>
      <c r="D47" s="63"/>
      <c r="E47" s="5"/>
      <c r="F47" s="6"/>
      <c r="G47" s="32"/>
      <c r="H47" s="100"/>
      <c r="I47" s="180"/>
      <c r="J47" s="181"/>
    </row>
    <row r="48" spans="1:10" s="15" customFormat="1" ht="21" customHeight="1">
      <c r="A48" s="17"/>
      <c r="B48" s="25"/>
      <c r="C48" s="25"/>
      <c r="D48" s="60"/>
      <c r="E48" s="8" t="str">
        <f>CONCATENATE(FIXED(COUNTA(E29:E47),0,0),"　店")</f>
        <v>12　店</v>
      </c>
      <c r="F48" s="11">
        <f>SUM(F29:F47)</f>
        <v>43250</v>
      </c>
      <c r="G48" s="11">
        <f>SUM(G29:G47)</f>
        <v>0</v>
      </c>
      <c r="H48" s="81">
        <f>SUM(H29:H47)</f>
        <v>24600</v>
      </c>
      <c r="I48" s="166"/>
      <c r="J48" s="167"/>
    </row>
    <row r="49" spans="1:10" s="15" customFormat="1" ht="21" customHeight="1">
      <c r="A49" s="141" t="s">
        <v>593</v>
      </c>
      <c r="B49" s="1"/>
      <c r="C49" s="1"/>
      <c r="D49" s="78"/>
      <c r="E49" s="2"/>
      <c r="F49" s="2"/>
      <c r="G49" s="2"/>
      <c r="H49" s="14"/>
      <c r="J49" s="165" t="s">
        <v>48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26 H28:H47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77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254" t="s">
        <v>0</v>
      </c>
      <c r="B1" s="255"/>
      <c r="C1" s="256"/>
      <c r="D1" s="163" t="s">
        <v>50</v>
      </c>
      <c r="E1" s="246"/>
      <c r="F1" s="247"/>
      <c r="G1" s="164" t="s">
        <v>309</v>
      </c>
      <c r="H1" s="137"/>
    </row>
    <row r="2" spans="1:8" ht="39.75" customHeight="1">
      <c r="A2" s="257"/>
      <c r="B2" s="258"/>
      <c r="C2" s="259"/>
      <c r="D2" s="163" t="s">
        <v>51</v>
      </c>
      <c r="E2" s="248"/>
      <c r="F2" s="247"/>
      <c r="G2" s="164" t="s">
        <v>16</v>
      </c>
      <c r="H2" s="140">
        <f>SUM(A27,A6)</f>
        <v>0</v>
      </c>
    </row>
    <row r="3" spans="5:8" ht="24.75" customHeight="1">
      <c r="E3" s="249"/>
      <c r="F3" s="249"/>
      <c r="G3" s="252"/>
      <c r="H3" s="261"/>
    </row>
    <row r="4" spans="1:10" s="15" customFormat="1" ht="21" customHeight="1">
      <c r="A4" s="250" t="s">
        <v>54</v>
      </c>
      <c r="B4" s="215"/>
      <c r="C4" s="251"/>
      <c r="D4" s="260" t="s">
        <v>49</v>
      </c>
      <c r="E4" s="212"/>
      <c r="F4" s="89" t="s">
        <v>52</v>
      </c>
      <c r="G4" s="139" t="s">
        <v>479</v>
      </c>
      <c r="H4" s="90" t="s">
        <v>53</v>
      </c>
      <c r="I4" s="170" t="s">
        <v>580</v>
      </c>
      <c r="J4" s="171" t="s">
        <v>581</v>
      </c>
    </row>
    <row r="5" spans="1:10" ht="21" customHeight="1">
      <c r="A5" s="153" t="s">
        <v>26</v>
      </c>
      <c r="B5" s="154"/>
      <c r="C5" s="154"/>
      <c r="D5" s="58" t="s">
        <v>201</v>
      </c>
      <c r="E5" s="20" t="s">
        <v>338</v>
      </c>
      <c r="F5" s="49">
        <v>3000</v>
      </c>
      <c r="G5" s="122"/>
      <c r="H5" s="107">
        <v>1750</v>
      </c>
      <c r="I5" s="182" t="s">
        <v>582</v>
      </c>
      <c r="J5" s="183" t="s">
        <v>582</v>
      </c>
    </row>
    <row r="6" spans="1:10" ht="21" customHeight="1">
      <c r="A6" s="157">
        <f>SUM(G24)</f>
        <v>0</v>
      </c>
      <c r="B6" s="27" t="s">
        <v>43</v>
      </c>
      <c r="C6" s="27">
        <f>SUM(F24)</f>
        <v>37850</v>
      </c>
      <c r="D6" s="59" t="s">
        <v>202</v>
      </c>
      <c r="E6" s="21" t="s">
        <v>339</v>
      </c>
      <c r="F6" s="50">
        <v>2300</v>
      </c>
      <c r="G6" s="123"/>
      <c r="H6" s="99">
        <v>1350</v>
      </c>
      <c r="I6" s="176" t="s">
        <v>582</v>
      </c>
      <c r="J6" s="177" t="s">
        <v>582</v>
      </c>
    </row>
    <row r="7" spans="1:10" ht="21" customHeight="1">
      <c r="A7" s="103"/>
      <c r="B7" s="104"/>
      <c r="C7" s="104"/>
      <c r="D7" s="59" t="s">
        <v>203</v>
      </c>
      <c r="E7" s="21" t="s">
        <v>340</v>
      </c>
      <c r="F7" s="50">
        <v>5600</v>
      </c>
      <c r="G7" s="123"/>
      <c r="H7" s="99">
        <v>2850</v>
      </c>
      <c r="I7" s="176" t="s">
        <v>582</v>
      </c>
      <c r="J7" s="177" t="s">
        <v>582</v>
      </c>
    </row>
    <row r="8" spans="1:10" ht="21" customHeight="1">
      <c r="A8" s="103"/>
      <c r="B8" s="104"/>
      <c r="C8" s="104"/>
      <c r="D8" s="59" t="s">
        <v>204</v>
      </c>
      <c r="E8" s="21" t="s">
        <v>341</v>
      </c>
      <c r="F8" s="50">
        <v>2350</v>
      </c>
      <c r="G8" s="123"/>
      <c r="H8" s="99">
        <v>1400</v>
      </c>
      <c r="I8" s="176" t="s">
        <v>582</v>
      </c>
      <c r="J8" s="177" t="s">
        <v>582</v>
      </c>
    </row>
    <row r="9" spans="1:10" ht="21" customHeight="1">
      <c r="A9" s="103"/>
      <c r="B9" s="104"/>
      <c r="C9" s="104"/>
      <c r="D9" s="59" t="s">
        <v>205</v>
      </c>
      <c r="E9" s="21" t="s">
        <v>342</v>
      </c>
      <c r="F9" s="50">
        <v>3000</v>
      </c>
      <c r="G9" s="123"/>
      <c r="H9" s="99">
        <v>1900</v>
      </c>
      <c r="I9" s="176" t="s">
        <v>582</v>
      </c>
      <c r="J9" s="177" t="s">
        <v>582</v>
      </c>
    </row>
    <row r="10" spans="1:10" ht="21" customHeight="1">
      <c r="A10" s="103"/>
      <c r="B10" s="104"/>
      <c r="C10" s="104"/>
      <c r="D10" s="59" t="s">
        <v>206</v>
      </c>
      <c r="E10" s="21" t="s">
        <v>493</v>
      </c>
      <c r="F10" s="50">
        <v>2050</v>
      </c>
      <c r="G10" s="123"/>
      <c r="H10" s="99">
        <v>1250</v>
      </c>
      <c r="I10" s="176" t="s">
        <v>582</v>
      </c>
      <c r="J10" s="177" t="s">
        <v>582</v>
      </c>
    </row>
    <row r="11" spans="1:10" ht="21" customHeight="1">
      <c r="A11" s="103"/>
      <c r="B11" s="104"/>
      <c r="C11" s="104"/>
      <c r="D11" s="59" t="s">
        <v>207</v>
      </c>
      <c r="E11" s="21" t="s">
        <v>343</v>
      </c>
      <c r="F11" s="50">
        <v>3100</v>
      </c>
      <c r="G11" s="123"/>
      <c r="H11" s="99">
        <v>2100</v>
      </c>
      <c r="I11" s="176" t="s">
        <v>582</v>
      </c>
      <c r="J11" s="177" t="s">
        <v>582</v>
      </c>
    </row>
    <row r="12" spans="1:10" ht="21" customHeight="1">
      <c r="A12" s="103"/>
      <c r="B12" s="104"/>
      <c r="C12" s="104"/>
      <c r="D12" s="59" t="s">
        <v>208</v>
      </c>
      <c r="E12" s="21" t="s">
        <v>425</v>
      </c>
      <c r="F12" s="50">
        <v>2550</v>
      </c>
      <c r="G12" s="123"/>
      <c r="H12" s="99">
        <v>1550</v>
      </c>
      <c r="I12" s="176" t="s">
        <v>582</v>
      </c>
      <c r="J12" s="177" t="s">
        <v>582</v>
      </c>
    </row>
    <row r="13" spans="1:10" ht="21" customHeight="1">
      <c r="A13" s="103"/>
      <c r="B13" s="104"/>
      <c r="C13" s="104"/>
      <c r="D13" s="59" t="s">
        <v>209</v>
      </c>
      <c r="E13" s="21" t="s">
        <v>344</v>
      </c>
      <c r="F13" s="50">
        <v>3600</v>
      </c>
      <c r="G13" s="123"/>
      <c r="H13" s="99">
        <v>2250</v>
      </c>
      <c r="I13" s="176" t="s">
        <v>582</v>
      </c>
      <c r="J13" s="177" t="s">
        <v>582</v>
      </c>
    </row>
    <row r="14" spans="1:10" ht="21" customHeight="1">
      <c r="A14" s="103"/>
      <c r="B14" s="104"/>
      <c r="C14" s="104"/>
      <c r="D14" s="59" t="s">
        <v>210</v>
      </c>
      <c r="E14" s="21" t="s">
        <v>345</v>
      </c>
      <c r="F14" s="50">
        <v>2800</v>
      </c>
      <c r="G14" s="123"/>
      <c r="H14" s="99">
        <v>1600</v>
      </c>
      <c r="I14" s="176" t="s">
        <v>582</v>
      </c>
      <c r="J14" s="177" t="s">
        <v>582</v>
      </c>
    </row>
    <row r="15" spans="1:10" ht="21" customHeight="1">
      <c r="A15" s="103"/>
      <c r="B15" s="104"/>
      <c r="C15" s="104"/>
      <c r="D15" s="59" t="s">
        <v>211</v>
      </c>
      <c r="E15" s="21" t="s">
        <v>346</v>
      </c>
      <c r="F15" s="50">
        <v>3100</v>
      </c>
      <c r="G15" s="123"/>
      <c r="H15" s="99">
        <v>1850</v>
      </c>
      <c r="I15" s="176" t="s">
        <v>582</v>
      </c>
      <c r="J15" s="177" t="s">
        <v>582</v>
      </c>
    </row>
    <row r="16" spans="1:10" ht="21" customHeight="1">
      <c r="A16" s="103"/>
      <c r="B16" s="104"/>
      <c r="C16" s="104"/>
      <c r="D16" s="59" t="s">
        <v>212</v>
      </c>
      <c r="E16" s="21" t="s">
        <v>347</v>
      </c>
      <c r="F16" s="50">
        <v>2400</v>
      </c>
      <c r="G16" s="123"/>
      <c r="H16" s="99">
        <v>1250</v>
      </c>
      <c r="I16" s="176" t="s">
        <v>582</v>
      </c>
      <c r="J16" s="177" t="s">
        <v>582</v>
      </c>
    </row>
    <row r="17" spans="1:10" ht="21" customHeight="1">
      <c r="A17" s="103"/>
      <c r="B17" s="104"/>
      <c r="C17" s="104"/>
      <c r="D17" s="59" t="s">
        <v>213</v>
      </c>
      <c r="E17" s="22" t="s">
        <v>348</v>
      </c>
      <c r="F17" s="50">
        <v>2000</v>
      </c>
      <c r="G17" s="123"/>
      <c r="H17" s="99">
        <v>1150</v>
      </c>
      <c r="I17" s="176" t="s">
        <v>582</v>
      </c>
      <c r="J17" s="177" t="s">
        <v>582</v>
      </c>
    </row>
    <row r="18" spans="1:10" ht="21" customHeight="1">
      <c r="A18" s="103"/>
      <c r="B18" s="104"/>
      <c r="C18" s="104"/>
      <c r="D18" s="59"/>
      <c r="E18" s="22"/>
      <c r="F18" s="50"/>
      <c r="G18" s="123"/>
      <c r="H18" s="99"/>
      <c r="I18" s="178"/>
      <c r="J18" s="179"/>
    </row>
    <row r="19" spans="1:10" ht="21" customHeight="1">
      <c r="A19" s="103"/>
      <c r="B19" s="104"/>
      <c r="C19" s="104"/>
      <c r="D19" s="59"/>
      <c r="E19" s="22"/>
      <c r="F19" s="50"/>
      <c r="G19" s="123"/>
      <c r="H19" s="99"/>
      <c r="I19" s="178"/>
      <c r="J19" s="179"/>
    </row>
    <row r="20" spans="1:10" ht="21" customHeight="1">
      <c r="A20" s="103"/>
      <c r="B20" s="104"/>
      <c r="C20" s="104"/>
      <c r="D20" s="59"/>
      <c r="E20" s="22"/>
      <c r="F20" s="50"/>
      <c r="G20" s="123"/>
      <c r="H20" s="99"/>
      <c r="I20" s="178"/>
      <c r="J20" s="179"/>
    </row>
    <row r="21" spans="1:10" ht="21" customHeight="1">
      <c r="A21" s="103"/>
      <c r="B21" s="104"/>
      <c r="C21" s="104"/>
      <c r="D21" s="59"/>
      <c r="E21" s="22"/>
      <c r="F21" s="50"/>
      <c r="G21" s="123"/>
      <c r="H21" s="99"/>
      <c r="I21" s="178"/>
      <c r="J21" s="179"/>
    </row>
    <row r="22" spans="1:10" ht="21" customHeight="1">
      <c r="A22" s="103"/>
      <c r="B22" s="104"/>
      <c r="C22" s="104"/>
      <c r="D22" s="70"/>
      <c r="E22" s="3"/>
      <c r="F22" s="4"/>
      <c r="G22" s="31"/>
      <c r="H22" s="99"/>
      <c r="I22" s="178"/>
      <c r="J22" s="179"/>
    </row>
    <row r="23" spans="1:10" ht="21" customHeight="1">
      <c r="A23" s="103"/>
      <c r="B23" s="104"/>
      <c r="C23" s="104"/>
      <c r="D23" s="62"/>
      <c r="E23" s="3"/>
      <c r="F23" s="4"/>
      <c r="G23" s="31"/>
      <c r="H23" s="99"/>
      <c r="I23" s="180"/>
      <c r="J23" s="181"/>
    </row>
    <row r="24" spans="1:10" s="15" customFormat="1" ht="21" customHeight="1">
      <c r="A24" s="147"/>
      <c r="B24" s="148"/>
      <c r="C24" s="148"/>
      <c r="D24" s="60"/>
      <c r="E24" s="8" t="str">
        <f>CONCATENATE(FIXED(COUNTA(E5:E23),0,0),"　店")</f>
        <v>13　店</v>
      </c>
      <c r="F24" s="10">
        <f>SUM(F5:F23)</f>
        <v>37850</v>
      </c>
      <c r="G24" s="10">
        <f>SUM(G5:G23)</f>
        <v>0</v>
      </c>
      <c r="H24" s="9">
        <f>SUM(H5:H23)</f>
        <v>22250</v>
      </c>
      <c r="I24" s="166"/>
      <c r="J24" s="167"/>
    </row>
    <row r="25" spans="1:10" s="15" customFormat="1" ht="21" customHeight="1">
      <c r="A25" s="105"/>
      <c r="B25" s="106"/>
      <c r="C25" s="106"/>
      <c r="D25" s="63"/>
      <c r="E25" s="5"/>
      <c r="F25" s="6"/>
      <c r="G25" s="6"/>
      <c r="H25" s="100"/>
      <c r="I25" s="166"/>
      <c r="J25" s="167"/>
    </row>
    <row r="26" spans="1:10" ht="21" customHeight="1">
      <c r="A26" s="153" t="s">
        <v>27</v>
      </c>
      <c r="B26" s="154"/>
      <c r="C26" s="154"/>
      <c r="D26" s="58" t="s">
        <v>187</v>
      </c>
      <c r="E26" s="20" t="s">
        <v>426</v>
      </c>
      <c r="F26" s="49">
        <v>4600</v>
      </c>
      <c r="G26" s="122"/>
      <c r="H26" s="107">
        <v>2950</v>
      </c>
      <c r="I26" s="182" t="s">
        <v>582</v>
      </c>
      <c r="J26" s="183" t="s">
        <v>582</v>
      </c>
    </row>
    <row r="27" spans="1:10" ht="21" customHeight="1">
      <c r="A27" s="157">
        <f>SUM(G48)</f>
        <v>0</v>
      </c>
      <c r="B27" s="27" t="s">
        <v>44</v>
      </c>
      <c r="C27" s="27">
        <f>SUM(F48)</f>
        <v>60900</v>
      </c>
      <c r="D27" s="59" t="s">
        <v>188</v>
      </c>
      <c r="E27" s="74" t="s">
        <v>427</v>
      </c>
      <c r="F27" s="51">
        <v>3300</v>
      </c>
      <c r="G27" s="124"/>
      <c r="H27" s="99">
        <v>1900</v>
      </c>
      <c r="I27" s="176" t="s">
        <v>582</v>
      </c>
      <c r="J27" s="177" t="s">
        <v>582</v>
      </c>
    </row>
    <row r="28" spans="1:10" ht="21" customHeight="1">
      <c r="A28" s="157"/>
      <c r="B28" s="27"/>
      <c r="C28" s="27"/>
      <c r="D28" s="59" t="s">
        <v>189</v>
      </c>
      <c r="E28" s="21" t="s">
        <v>428</v>
      </c>
      <c r="F28" s="50">
        <v>9950</v>
      </c>
      <c r="G28" s="123"/>
      <c r="H28" s="99">
        <v>5400</v>
      </c>
      <c r="I28" s="176" t="s">
        <v>582</v>
      </c>
      <c r="J28" s="177" t="s">
        <v>582</v>
      </c>
    </row>
    <row r="29" spans="1:10" ht="21" customHeight="1">
      <c r="A29" s="157"/>
      <c r="B29" s="27"/>
      <c r="C29" s="27"/>
      <c r="D29" s="59" t="s">
        <v>190</v>
      </c>
      <c r="E29" s="21" t="s">
        <v>429</v>
      </c>
      <c r="F29" s="50">
        <v>8900</v>
      </c>
      <c r="G29" s="123"/>
      <c r="H29" s="99">
        <v>5200</v>
      </c>
      <c r="I29" s="176" t="s">
        <v>582</v>
      </c>
      <c r="J29" s="177" t="s">
        <v>582</v>
      </c>
    </row>
    <row r="30" spans="1:10" ht="21" customHeight="1">
      <c r="A30" s="103"/>
      <c r="B30" s="104"/>
      <c r="C30" s="104"/>
      <c r="D30" s="59" t="s">
        <v>191</v>
      </c>
      <c r="E30" s="21" t="s">
        <v>430</v>
      </c>
      <c r="F30" s="50">
        <v>4800</v>
      </c>
      <c r="G30" s="123"/>
      <c r="H30" s="99">
        <v>2750</v>
      </c>
      <c r="I30" s="176" t="s">
        <v>582</v>
      </c>
      <c r="J30" s="177" t="s">
        <v>582</v>
      </c>
    </row>
    <row r="31" spans="1:10" ht="21" customHeight="1">
      <c r="A31" s="103"/>
      <c r="B31" s="104"/>
      <c r="C31" s="104"/>
      <c r="D31" s="59" t="s">
        <v>192</v>
      </c>
      <c r="E31" s="21" t="s">
        <v>431</v>
      </c>
      <c r="F31" s="50">
        <v>2300</v>
      </c>
      <c r="G31" s="123"/>
      <c r="H31" s="99">
        <v>1100</v>
      </c>
      <c r="I31" s="176" t="s">
        <v>582</v>
      </c>
      <c r="J31" s="177" t="s">
        <v>582</v>
      </c>
    </row>
    <row r="32" spans="1:10" ht="21" customHeight="1">
      <c r="A32" s="103"/>
      <c r="B32" s="104"/>
      <c r="C32" s="104"/>
      <c r="D32" s="59" t="s">
        <v>193</v>
      </c>
      <c r="E32" s="21" t="s">
        <v>432</v>
      </c>
      <c r="F32" s="50">
        <v>4650</v>
      </c>
      <c r="G32" s="123"/>
      <c r="H32" s="99">
        <v>2700</v>
      </c>
      <c r="I32" s="176" t="s">
        <v>582</v>
      </c>
      <c r="J32" s="177" t="s">
        <v>582</v>
      </c>
    </row>
    <row r="33" spans="1:10" ht="21" customHeight="1">
      <c r="A33" s="103"/>
      <c r="B33" s="104"/>
      <c r="C33" s="104"/>
      <c r="D33" s="59" t="s">
        <v>194</v>
      </c>
      <c r="E33" s="21" t="s">
        <v>433</v>
      </c>
      <c r="F33" s="50">
        <v>2350</v>
      </c>
      <c r="G33" s="123"/>
      <c r="H33" s="99">
        <v>1450</v>
      </c>
      <c r="I33" s="176" t="s">
        <v>582</v>
      </c>
      <c r="J33" s="177" t="s">
        <v>582</v>
      </c>
    </row>
    <row r="34" spans="1:10" ht="21" customHeight="1">
      <c r="A34" s="103"/>
      <c r="B34" s="104"/>
      <c r="C34" s="104"/>
      <c r="D34" s="59" t="s">
        <v>195</v>
      </c>
      <c r="E34" s="21" t="s">
        <v>349</v>
      </c>
      <c r="F34" s="50">
        <v>3000</v>
      </c>
      <c r="G34" s="123"/>
      <c r="H34" s="99">
        <v>1900</v>
      </c>
      <c r="I34" s="176" t="s">
        <v>582</v>
      </c>
      <c r="J34" s="177" t="s">
        <v>582</v>
      </c>
    </row>
    <row r="35" spans="1:10" ht="21" customHeight="1">
      <c r="A35" s="103"/>
      <c r="B35" s="104"/>
      <c r="C35" s="104"/>
      <c r="D35" s="59" t="s">
        <v>196</v>
      </c>
      <c r="E35" s="21" t="s">
        <v>434</v>
      </c>
      <c r="F35" s="50">
        <v>2900</v>
      </c>
      <c r="G35" s="123"/>
      <c r="H35" s="99">
        <v>1950</v>
      </c>
      <c r="I35" s="176" t="s">
        <v>582</v>
      </c>
      <c r="J35" s="177" t="s">
        <v>582</v>
      </c>
    </row>
    <row r="36" spans="1:10" ht="21" customHeight="1">
      <c r="A36" s="103"/>
      <c r="B36" s="104"/>
      <c r="C36" s="104"/>
      <c r="D36" s="59" t="s">
        <v>197</v>
      </c>
      <c r="E36" s="21" t="s">
        <v>435</v>
      </c>
      <c r="F36" s="50">
        <v>4550</v>
      </c>
      <c r="G36" s="123"/>
      <c r="H36" s="99">
        <v>2500</v>
      </c>
      <c r="I36" s="176" t="s">
        <v>582</v>
      </c>
      <c r="J36" s="177" t="s">
        <v>582</v>
      </c>
    </row>
    <row r="37" spans="1:10" ht="21" customHeight="1">
      <c r="A37" s="103"/>
      <c r="B37" s="104"/>
      <c r="C37" s="104"/>
      <c r="D37" s="59" t="s">
        <v>198</v>
      </c>
      <c r="E37" s="21" t="s">
        <v>436</v>
      </c>
      <c r="F37" s="50">
        <v>1500</v>
      </c>
      <c r="G37" s="123"/>
      <c r="H37" s="99">
        <v>850</v>
      </c>
      <c r="I37" s="176" t="s">
        <v>582</v>
      </c>
      <c r="J37" s="177" t="s">
        <v>582</v>
      </c>
    </row>
    <row r="38" spans="1:10" ht="21" customHeight="1">
      <c r="A38" s="103"/>
      <c r="B38" s="104"/>
      <c r="C38" s="104"/>
      <c r="D38" s="59" t="s">
        <v>199</v>
      </c>
      <c r="E38" s="21" t="s">
        <v>350</v>
      </c>
      <c r="F38" s="50">
        <v>2850</v>
      </c>
      <c r="G38" s="123"/>
      <c r="H38" s="99">
        <v>1550</v>
      </c>
      <c r="I38" s="176" t="s">
        <v>582</v>
      </c>
      <c r="J38" s="177" t="s">
        <v>582</v>
      </c>
    </row>
    <row r="39" spans="1:10" ht="21" customHeight="1">
      <c r="A39" s="103"/>
      <c r="B39" s="104"/>
      <c r="C39" s="104"/>
      <c r="D39" s="59" t="s">
        <v>200</v>
      </c>
      <c r="E39" s="21" t="s">
        <v>437</v>
      </c>
      <c r="F39" s="50">
        <v>2300</v>
      </c>
      <c r="G39" s="123"/>
      <c r="H39" s="99">
        <v>1400</v>
      </c>
      <c r="I39" s="176" t="s">
        <v>582</v>
      </c>
      <c r="J39" s="177" t="s">
        <v>582</v>
      </c>
    </row>
    <row r="40" spans="1:10" ht="21" customHeight="1">
      <c r="A40" s="103"/>
      <c r="B40" s="104"/>
      <c r="C40" s="104"/>
      <c r="D40" s="59" t="s">
        <v>487</v>
      </c>
      <c r="E40" s="21" t="s">
        <v>438</v>
      </c>
      <c r="F40" s="50">
        <v>2950</v>
      </c>
      <c r="G40" s="123"/>
      <c r="H40" s="99">
        <v>1750</v>
      </c>
      <c r="I40" s="176" t="s">
        <v>582</v>
      </c>
      <c r="J40" s="177" t="s">
        <v>582</v>
      </c>
    </row>
    <row r="41" spans="1:10" ht="21" customHeight="1">
      <c r="A41" s="103"/>
      <c r="B41" s="104"/>
      <c r="C41" s="104"/>
      <c r="D41" s="59"/>
      <c r="E41" s="21"/>
      <c r="F41" s="50"/>
      <c r="G41" s="123"/>
      <c r="H41" s="99"/>
      <c r="I41" s="178"/>
      <c r="J41" s="179"/>
    </row>
    <row r="42" spans="1:10" ht="21" customHeight="1">
      <c r="A42" s="103"/>
      <c r="B42" s="104"/>
      <c r="C42" s="104"/>
      <c r="D42" s="59"/>
      <c r="E42" s="21"/>
      <c r="F42" s="4"/>
      <c r="G42" s="31"/>
      <c r="H42" s="99"/>
      <c r="I42" s="178"/>
      <c r="J42" s="179"/>
    </row>
    <row r="43" spans="1:10" ht="21" customHeight="1">
      <c r="A43" s="103"/>
      <c r="B43" s="104"/>
      <c r="C43" s="104"/>
      <c r="D43" s="62"/>
      <c r="E43" s="3"/>
      <c r="F43" s="4"/>
      <c r="G43" s="31"/>
      <c r="H43" s="99"/>
      <c r="I43" s="178"/>
      <c r="J43" s="179"/>
    </row>
    <row r="44" spans="1:10" ht="21" customHeight="1">
      <c r="A44" s="103"/>
      <c r="B44" s="104"/>
      <c r="C44" s="104"/>
      <c r="D44" s="62"/>
      <c r="E44" s="3"/>
      <c r="F44" s="4"/>
      <c r="G44" s="31"/>
      <c r="H44" s="99"/>
      <c r="I44" s="178"/>
      <c r="J44" s="179"/>
    </row>
    <row r="45" spans="1:10" ht="21" customHeight="1">
      <c r="A45" s="103"/>
      <c r="B45" s="104"/>
      <c r="C45" s="104"/>
      <c r="D45" s="62"/>
      <c r="E45" s="3"/>
      <c r="F45" s="4"/>
      <c r="G45" s="31"/>
      <c r="H45" s="99"/>
      <c r="I45" s="178"/>
      <c r="J45" s="179"/>
    </row>
    <row r="46" spans="1:10" ht="21" customHeight="1">
      <c r="A46" s="105"/>
      <c r="B46" s="106"/>
      <c r="C46" s="106"/>
      <c r="D46" s="63"/>
      <c r="E46" s="5"/>
      <c r="F46" s="6"/>
      <c r="G46" s="32"/>
      <c r="H46" s="100"/>
      <c r="I46" s="178"/>
      <c r="J46" s="179"/>
    </row>
    <row r="47" spans="1:10" ht="21" customHeight="1">
      <c r="A47" s="105"/>
      <c r="B47" s="106"/>
      <c r="C47" s="106"/>
      <c r="D47" s="63"/>
      <c r="E47" s="5"/>
      <c r="F47" s="6"/>
      <c r="G47" s="32"/>
      <c r="H47" s="100"/>
      <c r="I47" s="180"/>
      <c r="J47" s="181"/>
    </row>
    <row r="48" spans="1:10" s="15" customFormat="1" ht="21" customHeight="1">
      <c r="A48" s="17"/>
      <c r="B48" s="25"/>
      <c r="C48" s="25"/>
      <c r="D48" s="60"/>
      <c r="E48" s="8" t="str">
        <f>CONCATENATE(FIXED(COUNTA(E26:E47),0,0),"　店")</f>
        <v>15　店</v>
      </c>
      <c r="F48" s="11">
        <f>SUM(F26:F47)</f>
        <v>60900</v>
      </c>
      <c r="G48" s="11">
        <f>SUM(G26:G47)</f>
        <v>0</v>
      </c>
      <c r="H48" s="81">
        <f>SUM(H26:H47)</f>
        <v>35350</v>
      </c>
      <c r="I48" s="166"/>
      <c r="J48" s="167"/>
    </row>
    <row r="49" spans="1:10" s="15" customFormat="1" ht="21" customHeight="1">
      <c r="A49" s="141" t="s">
        <v>593</v>
      </c>
      <c r="B49" s="1"/>
      <c r="C49" s="1"/>
      <c r="D49" s="78"/>
      <c r="E49" s="2"/>
      <c r="F49" s="2"/>
      <c r="G49" s="2"/>
      <c r="H49" s="14"/>
      <c r="J49" s="165" t="s">
        <v>48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23 H25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 H26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26:G47 G5:G23">
      <formula1>F26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2018-03-09T09:27:41Z</cp:lastPrinted>
  <dcterms:created xsi:type="dcterms:W3CDTF">2001-09-20T06:42:30Z</dcterms:created>
  <dcterms:modified xsi:type="dcterms:W3CDTF">2018-08-17T00:57:39Z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