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<sst xmlns="http://schemas.openxmlformats.org/spreadsheetml/2006/main" count="1420" uniqueCount="915">
  <si>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</si>
  <si>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</si>
  <si>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</si>
  <si>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</si>
  <si>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</si>
  <si>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</si>
  <si>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</si>
  <si>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</si>
  <si>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</si>
  <si>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</si>
  <si>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</si>
  <si>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</si>
  <si>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</si>
  <si>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</si>
  <si>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</si>
  <si>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</si>
  <si>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</si>
  <si>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</si>
  <si>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</si>
  <si>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</si>
  <si>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</si>
  <si>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</si>
  <si>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</si>
  <si>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</si>
  <si>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</si>
  <si>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</si>
  <si>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</si>
  <si>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</si>
  <si>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</si>
  <si>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</si>
  <si>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</si>
  <si>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</si>
  <si>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</si>
  <si>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</si>
  <si>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</si>
  <si>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</si>
  <si>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</si>
  <si>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</si>
  <si>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</si>
  <si>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</si>
  <si>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</si>
  <si>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</si>
  <si>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</si>
  <si>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</si>
  <si>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</si>
  <si>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</si>
  <si>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</si>
  <si>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</si>
  <si>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</si>
  <si>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</si>
  <si>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</si>
  <si>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</si>
  <si>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</si>
  <si>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</si>
  <si>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</si>
  <si>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</si>
  <si>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</si>
  <si>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</si>
  <si>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</si>
  <si>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</si>
  <si>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</si>
  <si>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</si>
  <si>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</si>
  <si>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</si>
  <si>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</si>
  <si>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</si>
  <si>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</si>
  <si>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</si>
  <si>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</si>
  <si>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</si>
  <si>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</si>
  <si>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</si>
  <si>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</si>
  <si>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</si>
  <si>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</si>
  <si>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</si>
  <si>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210110101195</t>
  </si>
  <si>
    <t>岐阜中央(中野)N</t>
  </si>
  <si>
    <t>210110101350</t>
  </si>
  <si>
    <t>岐阜中野入舟支店N</t>
  </si>
  <si>
    <t>210110101070</t>
  </si>
  <si>
    <t>岐阜梅林NM</t>
  </si>
  <si>
    <t>210110101180</t>
  </si>
  <si>
    <t>岐阜北部(松山)N</t>
  </si>
  <si>
    <t>210110101230</t>
  </si>
  <si>
    <t>岐阜駅前N</t>
  </si>
  <si>
    <t>210110101210</t>
  </si>
  <si>
    <t>鏡島N</t>
  </si>
  <si>
    <t>210110101220</t>
  </si>
  <si>
    <t>岐阜本荘N</t>
  </si>
  <si>
    <t>210110101250</t>
  </si>
  <si>
    <t>手力NS</t>
  </si>
  <si>
    <t>210110101240</t>
  </si>
  <si>
    <t>長森NM</t>
  </si>
  <si>
    <t>210110101060</t>
  </si>
  <si>
    <t>岩田坂NM</t>
  </si>
  <si>
    <t>210110101170</t>
  </si>
  <si>
    <t>日野長森東NM</t>
  </si>
  <si>
    <t>210110101050</t>
  </si>
  <si>
    <t>下芥見NM</t>
  </si>
  <si>
    <t>210110101040</t>
  </si>
  <si>
    <t>大洞NS</t>
  </si>
  <si>
    <t>210110101270</t>
  </si>
  <si>
    <t>岐阜加納NM</t>
  </si>
  <si>
    <t>210110101320</t>
  </si>
  <si>
    <t>岐阜茜部NMS</t>
  </si>
  <si>
    <t>210110101280</t>
  </si>
  <si>
    <t>加納西部NM</t>
  </si>
  <si>
    <t>210110101290</t>
  </si>
  <si>
    <t>加納六条NM</t>
  </si>
  <si>
    <t>210110101300</t>
  </si>
  <si>
    <t>岐阜県庁前N</t>
  </si>
  <si>
    <t>210110101310</t>
  </si>
  <si>
    <t>鶉NMS</t>
  </si>
  <si>
    <t>210110101160</t>
  </si>
  <si>
    <t>近の島N</t>
  </si>
  <si>
    <t>210110101130</t>
  </si>
  <si>
    <t>尻毛N</t>
  </si>
  <si>
    <t>210110101140</t>
  </si>
  <si>
    <t>岐商前NS</t>
  </si>
  <si>
    <t>210110101020</t>
  </si>
  <si>
    <t>鷺山NS</t>
  </si>
  <si>
    <t>210110101340</t>
  </si>
  <si>
    <t>岐阜ときわN</t>
  </si>
  <si>
    <t>210110101120</t>
  </si>
  <si>
    <t>岐阜則武NS</t>
  </si>
  <si>
    <t>210110101010</t>
  </si>
  <si>
    <t>鵜飼黒野NAS</t>
  </si>
  <si>
    <t>210110101030</t>
  </si>
  <si>
    <t>藍川橋N</t>
  </si>
  <si>
    <t>210110101080</t>
  </si>
  <si>
    <t>長良北部N</t>
  </si>
  <si>
    <t>210110101090</t>
  </si>
  <si>
    <t>長良西部N</t>
  </si>
  <si>
    <t>210110101100</t>
  </si>
  <si>
    <t>長良中央N</t>
  </si>
  <si>
    <t>210110101110</t>
  </si>
  <si>
    <t>長良東部N</t>
  </si>
  <si>
    <t>210110101360</t>
  </si>
  <si>
    <t>柳津NM</t>
  </si>
  <si>
    <t>210110101370</t>
  </si>
  <si>
    <t>茜部佐波NMS</t>
  </si>
  <si>
    <t>210110202140</t>
  </si>
  <si>
    <t>真砂町M</t>
  </si>
  <si>
    <t>210110202050</t>
  </si>
  <si>
    <t>六条</t>
  </si>
  <si>
    <t>210110202060</t>
  </si>
  <si>
    <t>岐阜長良</t>
  </si>
  <si>
    <t>長森</t>
  </si>
  <si>
    <t>忠節</t>
  </si>
  <si>
    <t>210110303020</t>
  </si>
  <si>
    <t>岐阜東部</t>
  </si>
  <si>
    <t>210110405004</t>
  </si>
  <si>
    <t>岐阜南部</t>
  </si>
  <si>
    <t>210110405005</t>
  </si>
  <si>
    <t>岐北</t>
  </si>
  <si>
    <t>210110405006</t>
  </si>
  <si>
    <t>長良</t>
  </si>
  <si>
    <t>210110405007</t>
  </si>
  <si>
    <t>岐阜県庁前</t>
  </si>
  <si>
    <t>210110405008</t>
  </si>
  <si>
    <t>210110405010</t>
  </si>
  <si>
    <t>岐南長森</t>
  </si>
  <si>
    <t>210110405011</t>
  </si>
  <si>
    <t>岐阜本荘</t>
  </si>
  <si>
    <t>210110405012</t>
  </si>
  <si>
    <t>210110405013</t>
  </si>
  <si>
    <t>岐南</t>
  </si>
  <si>
    <t>210110405014</t>
  </si>
  <si>
    <t>長良北部</t>
  </si>
  <si>
    <t>210110504010</t>
  </si>
  <si>
    <t>210110504020</t>
  </si>
  <si>
    <t>210110504340</t>
  </si>
  <si>
    <t>鶉A</t>
  </si>
  <si>
    <t>210110504040</t>
  </si>
  <si>
    <t>長森南岐南A</t>
  </si>
  <si>
    <t>210110504370</t>
  </si>
  <si>
    <t>岐南西A</t>
  </si>
  <si>
    <t>210110504045</t>
  </si>
  <si>
    <t>岐南東A</t>
  </si>
  <si>
    <t>210110504050</t>
  </si>
  <si>
    <t>210110504060</t>
  </si>
  <si>
    <t>210110504070</t>
  </si>
  <si>
    <t>岐阜</t>
  </si>
  <si>
    <t>210110504310</t>
  </si>
  <si>
    <t>本郷</t>
  </si>
  <si>
    <t>210110504320</t>
  </si>
  <si>
    <t>加納西</t>
  </si>
  <si>
    <t>210110504330</t>
  </si>
  <si>
    <t>加納東A</t>
  </si>
  <si>
    <t>210110504360</t>
  </si>
  <si>
    <t>210110504100</t>
  </si>
  <si>
    <t>茜部川手A</t>
  </si>
  <si>
    <t>210110504110</t>
  </si>
  <si>
    <t>岐阜中部</t>
  </si>
  <si>
    <t>210110504120</t>
  </si>
  <si>
    <t>岐阜西部</t>
  </si>
  <si>
    <t>210110504130</t>
  </si>
  <si>
    <t>210110504140</t>
  </si>
  <si>
    <t>210110504150</t>
  </si>
  <si>
    <t>長良西部M</t>
  </si>
  <si>
    <t>210110504160</t>
  </si>
  <si>
    <t>長良北部M</t>
  </si>
  <si>
    <t>210110504170</t>
  </si>
  <si>
    <t>長良南部M</t>
  </si>
  <si>
    <t>210110504300</t>
  </si>
  <si>
    <t>210110504290</t>
  </si>
  <si>
    <t>210110504180</t>
  </si>
  <si>
    <t>島AM</t>
  </si>
  <si>
    <t>210110504190</t>
  </si>
  <si>
    <t>城西AM</t>
  </si>
  <si>
    <t>210110504200</t>
  </si>
  <si>
    <t>210110504220</t>
  </si>
  <si>
    <t>黒野AMN</t>
  </si>
  <si>
    <t>210110504230</t>
  </si>
  <si>
    <t>黒野西岐陽AM</t>
  </si>
  <si>
    <t>210110504240</t>
  </si>
  <si>
    <t>北方七郷AM</t>
  </si>
  <si>
    <t>210110504245</t>
  </si>
  <si>
    <t>北方東部AM</t>
  </si>
  <si>
    <t>210110504250</t>
  </si>
  <si>
    <t>芥見A</t>
  </si>
  <si>
    <t>210110504260</t>
  </si>
  <si>
    <t>藍川AMN</t>
  </si>
  <si>
    <t>210110504270</t>
  </si>
  <si>
    <t>岩野田AMN</t>
  </si>
  <si>
    <t>210110504280</t>
  </si>
  <si>
    <t>大洞団地AMN</t>
  </si>
  <si>
    <t>210110504350</t>
  </si>
  <si>
    <t>柳津AM</t>
  </si>
  <si>
    <t>岐阜市全域の場合</t>
  </si>
  <si>
    <t>羽島郡笠松500枚</t>
  </si>
  <si>
    <t>本巣郡北方西郷900枚</t>
  </si>
  <si>
    <t>山県市高富1,300枚</t>
  </si>
  <si>
    <t>210180101010</t>
  </si>
  <si>
    <t>穂積S</t>
  </si>
  <si>
    <t>210180101045</t>
  </si>
  <si>
    <t>美江寺NAMGS</t>
  </si>
  <si>
    <t>210180101050</t>
  </si>
  <si>
    <t>瑞穂牛牧N</t>
  </si>
  <si>
    <t>瑞穂</t>
  </si>
  <si>
    <t>210180504015</t>
  </si>
  <si>
    <t>瑞穂NAM</t>
  </si>
  <si>
    <t>210180504025</t>
  </si>
  <si>
    <t>瑞穂北NAM</t>
  </si>
  <si>
    <t>210150101080</t>
  </si>
  <si>
    <t>北方西部NS</t>
  </si>
  <si>
    <t>210150504040</t>
  </si>
  <si>
    <t>糸貫AM</t>
  </si>
  <si>
    <t>210150504060</t>
  </si>
  <si>
    <t>真正AM</t>
  </si>
  <si>
    <t>210150501040</t>
  </si>
  <si>
    <t>岐阜山添CNAM</t>
  </si>
  <si>
    <t>210170501050</t>
  </si>
  <si>
    <t>根尾CNAM</t>
  </si>
  <si>
    <t>210155101010</t>
  </si>
  <si>
    <t>北方NS</t>
  </si>
  <si>
    <t>210155101020</t>
  </si>
  <si>
    <t>北方西郷NS</t>
  </si>
  <si>
    <t>本巣北方</t>
  </si>
  <si>
    <t>北方AM</t>
  </si>
  <si>
    <t>210160101020</t>
  </si>
  <si>
    <t>高富NA</t>
  </si>
  <si>
    <t>210160101011</t>
  </si>
  <si>
    <t>岐阜美山NYS</t>
  </si>
  <si>
    <t>高富大桑</t>
  </si>
  <si>
    <t>210160504020</t>
  </si>
  <si>
    <t>山県NM</t>
  </si>
  <si>
    <t>210160504010</t>
  </si>
  <si>
    <t>山県高富AMN</t>
  </si>
  <si>
    <t>210160504001</t>
  </si>
  <si>
    <t>山県美山AM</t>
  </si>
  <si>
    <t>*2</t>
  </si>
  <si>
    <t>210120101020</t>
  </si>
  <si>
    <t>羽島東部N</t>
  </si>
  <si>
    <t>210120101040</t>
  </si>
  <si>
    <t>羽島足近N</t>
  </si>
  <si>
    <t>210120101030</t>
  </si>
  <si>
    <t>羽島中央N</t>
  </si>
  <si>
    <t>210120101010</t>
  </si>
  <si>
    <t>竹ヶ鼻N</t>
  </si>
  <si>
    <t>210120101050</t>
  </si>
  <si>
    <t>羽島小熊N</t>
  </si>
  <si>
    <t>210120101060</t>
  </si>
  <si>
    <t>羽島南部N</t>
  </si>
  <si>
    <t>羽島</t>
  </si>
  <si>
    <t>羽島中央AM</t>
  </si>
  <si>
    <t>210120504020</t>
  </si>
  <si>
    <t>羽島南部AM</t>
  </si>
  <si>
    <t>210120504030</t>
  </si>
  <si>
    <t>羽島北部AM</t>
  </si>
  <si>
    <t>210140101050</t>
  </si>
  <si>
    <t>岐南徳田N</t>
  </si>
  <si>
    <t>210140101060</t>
  </si>
  <si>
    <t>岐南東N</t>
  </si>
  <si>
    <t>210140101010</t>
  </si>
  <si>
    <t>笠松N</t>
  </si>
  <si>
    <t>笠松</t>
  </si>
  <si>
    <t>笠松AM</t>
  </si>
  <si>
    <t>210130101010</t>
  </si>
  <si>
    <t>那加中央NS</t>
  </si>
  <si>
    <t>210130101020</t>
  </si>
  <si>
    <t>那加北部NS</t>
  </si>
  <si>
    <t>210130101040</t>
  </si>
  <si>
    <t>稲羽N</t>
  </si>
  <si>
    <t>210130101050</t>
  </si>
  <si>
    <t>蘇原N</t>
  </si>
  <si>
    <t>210130101060</t>
  </si>
  <si>
    <t>蘇原北部NS</t>
  </si>
  <si>
    <t>210130101070</t>
  </si>
  <si>
    <t>尾崎団地N</t>
  </si>
  <si>
    <t>210130101080</t>
  </si>
  <si>
    <t>各務原中央町NS</t>
  </si>
  <si>
    <t>210130101090</t>
  </si>
  <si>
    <t>各務原NS</t>
  </si>
  <si>
    <t>210130101100</t>
  </si>
  <si>
    <t>鵜沼西NS</t>
  </si>
  <si>
    <t>210130101110</t>
  </si>
  <si>
    <t>鵜沼団地NS</t>
  </si>
  <si>
    <t>210130101130</t>
  </si>
  <si>
    <t>鵜沼東N</t>
  </si>
  <si>
    <t>210130101120</t>
  </si>
  <si>
    <t>岐阜川島NAMGS</t>
  </si>
  <si>
    <t>210130202020</t>
  </si>
  <si>
    <t>那加</t>
  </si>
  <si>
    <t>210130303010</t>
  </si>
  <si>
    <t>210130303020</t>
  </si>
  <si>
    <t>蘇原</t>
  </si>
  <si>
    <t>210130303030</t>
  </si>
  <si>
    <t>鵜沼</t>
  </si>
  <si>
    <t>鵜沼各務原</t>
  </si>
  <si>
    <t>210130405001</t>
  </si>
  <si>
    <t>各務原中央</t>
  </si>
  <si>
    <t>210130405002</t>
  </si>
  <si>
    <t>210130405003</t>
  </si>
  <si>
    <t>川島</t>
  </si>
  <si>
    <t>210130504010</t>
  </si>
  <si>
    <t>那加西部</t>
  </si>
  <si>
    <t>210130504020</t>
  </si>
  <si>
    <t>那加東部A</t>
  </si>
  <si>
    <t>210130504040</t>
  </si>
  <si>
    <t>210130504030</t>
  </si>
  <si>
    <t>210130504050</t>
  </si>
  <si>
    <t>鵜沼かかみA</t>
  </si>
  <si>
    <t>210130504060</t>
  </si>
  <si>
    <t>各務原市全域の場合</t>
  </si>
  <si>
    <t>をプラス</t>
  </si>
  <si>
    <t>210210101020</t>
  </si>
  <si>
    <t>大垣駅西NS</t>
  </si>
  <si>
    <t>210210101010</t>
  </si>
  <si>
    <t>大垣N</t>
  </si>
  <si>
    <t>210210101110</t>
  </si>
  <si>
    <t>大垣東部N</t>
  </si>
  <si>
    <t>210210101030</t>
  </si>
  <si>
    <t>大垣荒崎N</t>
  </si>
  <si>
    <t>210210101040</t>
  </si>
  <si>
    <t>大垣西部N</t>
  </si>
  <si>
    <t>210210101060</t>
  </si>
  <si>
    <t>大垣中川NAMGS</t>
  </si>
  <si>
    <t>210210101070</t>
  </si>
  <si>
    <t>大垣(大迫)NAMGYS</t>
  </si>
  <si>
    <t>210210101050</t>
  </si>
  <si>
    <t>北垣NMGS</t>
  </si>
  <si>
    <t>210210101080</t>
  </si>
  <si>
    <t>美濃赤坂NAS</t>
  </si>
  <si>
    <t>210215101010</t>
  </si>
  <si>
    <t>墨俣NAMGS</t>
  </si>
  <si>
    <t>210215101020</t>
  </si>
  <si>
    <t>上石津NYS</t>
  </si>
  <si>
    <t>210210202010</t>
  </si>
  <si>
    <t>大垣東部</t>
  </si>
  <si>
    <t>210210202020</t>
  </si>
  <si>
    <t>大垣中央</t>
  </si>
  <si>
    <t>210210202030</t>
  </si>
  <si>
    <t>大垣西部</t>
  </si>
  <si>
    <t>大垣北部</t>
  </si>
  <si>
    <t>大垣</t>
  </si>
  <si>
    <t>210210504010</t>
  </si>
  <si>
    <t>大垣高田M</t>
  </si>
  <si>
    <t>210210504020</t>
  </si>
  <si>
    <t>大垣東部M</t>
  </si>
  <si>
    <t>210210504030</t>
  </si>
  <si>
    <t>大垣西部M</t>
  </si>
  <si>
    <t>210210504045</t>
  </si>
  <si>
    <t>大垣駅前M</t>
  </si>
  <si>
    <t>210210504060</t>
  </si>
  <si>
    <t>大垣北部M</t>
  </si>
  <si>
    <t>210210504050</t>
  </si>
  <si>
    <t>大垣赤坂M</t>
  </si>
  <si>
    <t>上石津AM</t>
  </si>
  <si>
    <t>210260101010</t>
  </si>
  <si>
    <t>幡長NMS</t>
  </si>
  <si>
    <t>210260101030</t>
  </si>
  <si>
    <t>高須NMS</t>
  </si>
  <si>
    <t>210260101040</t>
  </si>
  <si>
    <t>石津NAMGS</t>
  </si>
  <si>
    <t>210260101050</t>
  </si>
  <si>
    <t>駒野NAMGS</t>
  </si>
  <si>
    <t>海津</t>
  </si>
  <si>
    <t>210260504050</t>
  </si>
  <si>
    <t>海津平田AM</t>
  </si>
  <si>
    <t>210260504030</t>
  </si>
  <si>
    <t>高須A</t>
  </si>
  <si>
    <t>揖斐大野</t>
  </si>
  <si>
    <t>池田町</t>
  </si>
  <si>
    <t>大野AM</t>
  </si>
  <si>
    <t>大野西AM</t>
  </si>
  <si>
    <t>池田北A</t>
  </si>
  <si>
    <t>池田南A</t>
  </si>
  <si>
    <t>210221101010</t>
  </si>
  <si>
    <t>大野黒野NS</t>
  </si>
  <si>
    <t>210220101010</t>
  </si>
  <si>
    <t>いび池田NMS</t>
  </si>
  <si>
    <t>210220101030</t>
  </si>
  <si>
    <t>池田八幡NMS</t>
  </si>
  <si>
    <t>210220101040</t>
  </si>
  <si>
    <t>揖斐NAMGS</t>
  </si>
  <si>
    <t>大垣市全域の場合</t>
  </si>
  <si>
    <t>不破郡垂井700枚プラス</t>
  </si>
  <si>
    <t>*3</t>
  </si>
  <si>
    <t>海津市全域の場合</t>
  </si>
  <si>
    <t>養老郡養老550枚プラス</t>
  </si>
  <si>
    <t>210230101010</t>
  </si>
  <si>
    <t>垂井NS</t>
  </si>
  <si>
    <t>210230101020</t>
  </si>
  <si>
    <t>垂井南部NYS</t>
  </si>
  <si>
    <t>210230101030</t>
  </si>
  <si>
    <t>関ヶ原NAMGS</t>
  </si>
  <si>
    <t>210230101040</t>
  </si>
  <si>
    <t>今須NAMG</t>
  </si>
  <si>
    <t>垂井</t>
  </si>
  <si>
    <t>垂井AM</t>
  </si>
  <si>
    <t>210250101030</t>
  </si>
  <si>
    <t>広神戸NAMGS</t>
  </si>
  <si>
    <t>210250101040</t>
  </si>
  <si>
    <t>安八NAMGS</t>
  </si>
  <si>
    <t>210250101020</t>
  </si>
  <si>
    <t>輪之内NAMGS</t>
  </si>
  <si>
    <t>安八</t>
  </si>
  <si>
    <t>輪之内</t>
  </si>
  <si>
    <t>210240101010</t>
  </si>
  <si>
    <t>美濃高田NYS</t>
  </si>
  <si>
    <t>210240101020</t>
  </si>
  <si>
    <t>養老NAMYS</t>
  </si>
  <si>
    <t>みの高田</t>
  </si>
  <si>
    <t>210240504010</t>
  </si>
  <si>
    <t>高田M</t>
  </si>
  <si>
    <t>210240504030</t>
  </si>
  <si>
    <t>養老A</t>
  </si>
  <si>
    <t>210240504020</t>
  </si>
  <si>
    <t>栗笠M</t>
  </si>
  <si>
    <t>安八郡全域の場合</t>
  </si>
  <si>
    <t>養老郡全域の場合</t>
  </si>
  <si>
    <t>大垣市大垣(大迫)</t>
  </si>
  <si>
    <t>不破郡垂井南部</t>
  </si>
  <si>
    <t>210320101010</t>
  </si>
  <si>
    <t>美濃太田NS</t>
  </si>
  <si>
    <t>210320101050</t>
  </si>
  <si>
    <t>美濃加茂NS</t>
  </si>
  <si>
    <t>210320101040</t>
  </si>
  <si>
    <t>古井NAMGS</t>
  </si>
  <si>
    <t>美濃加茂</t>
  </si>
  <si>
    <t>美濃加茂AM</t>
  </si>
  <si>
    <t>美濃加茂市全域の場合</t>
  </si>
  <si>
    <t>210340101011</t>
  </si>
  <si>
    <t>川辺N</t>
  </si>
  <si>
    <t>210340101020</t>
  </si>
  <si>
    <t>坂祝NS</t>
  </si>
  <si>
    <t>210340101030</t>
  </si>
  <si>
    <t>加茂野NY</t>
  </si>
  <si>
    <t>210340101140</t>
  </si>
  <si>
    <t>白川口N</t>
  </si>
  <si>
    <t>210340101080</t>
  </si>
  <si>
    <t>切井AMG</t>
  </si>
  <si>
    <t>210340101090</t>
  </si>
  <si>
    <t>黒川NAMG</t>
  </si>
  <si>
    <t>210340101110</t>
  </si>
  <si>
    <t>赤河NAMG</t>
  </si>
  <si>
    <t>210340101120</t>
  </si>
  <si>
    <t>下油井NAMG</t>
  </si>
  <si>
    <t>210340101130</t>
  </si>
  <si>
    <t>佐見NAMG</t>
  </si>
  <si>
    <t>210340101040</t>
  </si>
  <si>
    <t>神土NAMGS</t>
  </si>
  <si>
    <t>210340101070</t>
  </si>
  <si>
    <t>七宗NAG</t>
  </si>
  <si>
    <t>210340101050</t>
  </si>
  <si>
    <t>八百津NMY</t>
  </si>
  <si>
    <t>210340101060</t>
  </si>
  <si>
    <t>和知NAMGY</t>
  </si>
  <si>
    <t>八百津G</t>
  </si>
  <si>
    <t>七宗</t>
  </si>
  <si>
    <t>210340504010</t>
  </si>
  <si>
    <t>川辺AM</t>
  </si>
  <si>
    <t>210340504020</t>
  </si>
  <si>
    <t>坂祝AM</t>
  </si>
  <si>
    <t>210340504030</t>
  </si>
  <si>
    <t>加茂野AM</t>
  </si>
  <si>
    <t>210340504060</t>
  </si>
  <si>
    <t>白川口AM</t>
  </si>
  <si>
    <t>川辺町全域の場合</t>
  </si>
  <si>
    <t>八百津町全域の場合</t>
  </si>
  <si>
    <t>210310101010</t>
  </si>
  <si>
    <t>美濃市NY</t>
  </si>
  <si>
    <t>210310101030</t>
  </si>
  <si>
    <t>美濃市西部NYS</t>
  </si>
  <si>
    <t>210310101020</t>
  </si>
  <si>
    <t>牧谷NY</t>
  </si>
  <si>
    <t>美濃AM</t>
  </si>
  <si>
    <t>牧谷AM</t>
  </si>
  <si>
    <t>210330101010</t>
  </si>
  <si>
    <t>関N</t>
  </si>
  <si>
    <t>210330101030</t>
  </si>
  <si>
    <t>関西部N</t>
  </si>
  <si>
    <t>210330101031</t>
  </si>
  <si>
    <t>関小瀬N</t>
  </si>
  <si>
    <t>210330101020</t>
  </si>
  <si>
    <t>関東部N</t>
  </si>
  <si>
    <t>210330101050</t>
  </si>
  <si>
    <t>関南部N</t>
  </si>
  <si>
    <t>210330101060</t>
  </si>
  <si>
    <t>関富野NAMG</t>
  </si>
  <si>
    <t>210330101070</t>
  </si>
  <si>
    <t>中之保（下之保）NAMG</t>
  </si>
  <si>
    <t>関市</t>
  </si>
  <si>
    <t>旭ヶ丘</t>
  </si>
  <si>
    <t>関</t>
  </si>
  <si>
    <t>洞戸</t>
  </si>
  <si>
    <t>210330504020</t>
  </si>
  <si>
    <t>関南部M</t>
  </si>
  <si>
    <t>210330504030</t>
  </si>
  <si>
    <t>関東部M</t>
  </si>
  <si>
    <t>210330504040</t>
  </si>
  <si>
    <t>小金田NAM</t>
  </si>
  <si>
    <t>210330504050</t>
  </si>
  <si>
    <t>関西部M</t>
  </si>
  <si>
    <t>210330504090</t>
  </si>
  <si>
    <t>関北部M</t>
  </si>
  <si>
    <t>210330504060</t>
  </si>
  <si>
    <t>武芸川CNAM</t>
  </si>
  <si>
    <t>210330504085</t>
  </si>
  <si>
    <t>上之保CNAM</t>
  </si>
  <si>
    <t>洞戸CNAM</t>
  </si>
  <si>
    <t>関市全域の場合</t>
  </si>
  <si>
    <t>210360101010</t>
  </si>
  <si>
    <t>郡上八幡NMS</t>
  </si>
  <si>
    <t>210360101025</t>
  </si>
  <si>
    <t>郡上大和NM</t>
  </si>
  <si>
    <t>210360101040</t>
  </si>
  <si>
    <t>下川NAMGS</t>
  </si>
  <si>
    <t>210360101050</t>
  </si>
  <si>
    <t>相生NAMG</t>
  </si>
  <si>
    <t>210370101020</t>
  </si>
  <si>
    <t>白鳥NAMG</t>
  </si>
  <si>
    <t>210370101030</t>
  </si>
  <si>
    <t>正ヶ洞NAMG</t>
  </si>
  <si>
    <t>210370101040</t>
  </si>
  <si>
    <t>和良NAMGY</t>
  </si>
  <si>
    <t>郡上八幡</t>
  </si>
  <si>
    <t>210360504010</t>
  </si>
  <si>
    <t>郡上八幡A</t>
  </si>
  <si>
    <t>210360504020</t>
  </si>
  <si>
    <t>大和A</t>
  </si>
  <si>
    <t>*1月曜日折込不可</t>
  </si>
  <si>
    <t>210440101010</t>
  </si>
  <si>
    <t>広見NMS</t>
  </si>
  <si>
    <t>210440101020</t>
  </si>
  <si>
    <t>今渡NMS</t>
  </si>
  <si>
    <t>210440101030</t>
  </si>
  <si>
    <t>西可児NMS</t>
  </si>
  <si>
    <t>210440101040</t>
  </si>
  <si>
    <t>春里NMS</t>
  </si>
  <si>
    <t>210440101011</t>
  </si>
  <si>
    <t>下切NMS</t>
  </si>
  <si>
    <t>210440101050</t>
  </si>
  <si>
    <t>伏見兼山NMS</t>
  </si>
  <si>
    <t>210440204010</t>
  </si>
  <si>
    <t>新可児G</t>
  </si>
  <si>
    <t>210440204020</t>
  </si>
  <si>
    <t>今渡G</t>
  </si>
  <si>
    <t>210440204030</t>
  </si>
  <si>
    <t>可児西部G</t>
  </si>
  <si>
    <t>210440202020</t>
  </si>
  <si>
    <t>伏見G</t>
  </si>
  <si>
    <t>可児中央</t>
  </si>
  <si>
    <t>西可児</t>
  </si>
  <si>
    <t>兼山A</t>
  </si>
  <si>
    <t>可児市全域の場合</t>
  </si>
  <si>
    <t>210460101010</t>
  </si>
  <si>
    <t>御嵩NMS</t>
  </si>
  <si>
    <t>御嵩G</t>
  </si>
  <si>
    <t>多治見市全域の場合</t>
  </si>
  <si>
    <t>210410101010</t>
  </si>
  <si>
    <t>多治見(両藤舎)NAMGS</t>
  </si>
  <si>
    <t>210410101020</t>
  </si>
  <si>
    <t>多治見東部NM</t>
  </si>
  <si>
    <t>210410101030</t>
  </si>
  <si>
    <t>多治見西部NMS</t>
  </si>
  <si>
    <t>210410101040</t>
  </si>
  <si>
    <t>池田NMS</t>
  </si>
  <si>
    <t>210410101050</t>
  </si>
  <si>
    <t>小泉NMS</t>
  </si>
  <si>
    <t>210410101060</t>
  </si>
  <si>
    <t>北栄NM</t>
  </si>
  <si>
    <t>210410101080</t>
  </si>
  <si>
    <t>多治見脇之島NM</t>
  </si>
  <si>
    <t>210410101090</t>
  </si>
  <si>
    <t>多治見姫NMS</t>
  </si>
  <si>
    <t>210410101070</t>
  </si>
  <si>
    <t>多治見桜ヶ丘NMS</t>
  </si>
  <si>
    <t>210410101100</t>
  </si>
  <si>
    <t>笠原NAMGS</t>
  </si>
  <si>
    <t>210410202020</t>
  </si>
  <si>
    <t>多治見南部G</t>
  </si>
  <si>
    <t>210410202050</t>
  </si>
  <si>
    <t>多治見(WT)G</t>
  </si>
  <si>
    <t>210410204020</t>
  </si>
  <si>
    <t>多治見G</t>
  </si>
  <si>
    <t>210410204030</t>
  </si>
  <si>
    <t>桜ヶ丘G</t>
  </si>
  <si>
    <t>多治見</t>
  </si>
  <si>
    <t>多治見北</t>
  </si>
  <si>
    <t>土岐市全域の場合</t>
  </si>
  <si>
    <t>多治見市多治見（両藤舎）</t>
  </si>
  <si>
    <t>350枚をプラス</t>
  </si>
  <si>
    <t>210420101010</t>
  </si>
  <si>
    <t>土岐津NMS</t>
  </si>
  <si>
    <t>210420101020</t>
  </si>
  <si>
    <t>土岐口NMS</t>
  </si>
  <si>
    <t>210420101070</t>
  </si>
  <si>
    <t>妻木NMS</t>
  </si>
  <si>
    <t>210420101030</t>
  </si>
  <si>
    <t>下石NS</t>
  </si>
  <si>
    <t>210420101040</t>
  </si>
  <si>
    <t>駄知NM</t>
  </si>
  <si>
    <t>210420204010</t>
  </si>
  <si>
    <t>土岐市G</t>
  </si>
  <si>
    <t>210420204030</t>
  </si>
  <si>
    <t>妻木G</t>
  </si>
  <si>
    <t>210420204020</t>
  </si>
  <si>
    <t>下石MG</t>
  </si>
  <si>
    <t>210420204040</t>
  </si>
  <si>
    <t>駄知G</t>
  </si>
  <si>
    <t>土岐</t>
  </si>
  <si>
    <t>210430101010</t>
  </si>
  <si>
    <t>瑞浪N</t>
  </si>
  <si>
    <t>210430101020</t>
  </si>
  <si>
    <t>瑞浪西部NAMGS</t>
  </si>
  <si>
    <t>210430101040</t>
  </si>
  <si>
    <t>釜戸NAMG</t>
  </si>
  <si>
    <t>210430101030</t>
  </si>
  <si>
    <t>陶NAMGS</t>
  </si>
  <si>
    <t>瑞浪G</t>
  </si>
  <si>
    <t>瑞浪</t>
  </si>
  <si>
    <t>稲津</t>
  </si>
  <si>
    <t>陶</t>
  </si>
  <si>
    <t>210450101010</t>
  </si>
  <si>
    <t>恵那(垣内)NMS</t>
  </si>
  <si>
    <t>210450101020</t>
  </si>
  <si>
    <t>恵那(佐伯)NMS</t>
  </si>
  <si>
    <t>210450101030</t>
  </si>
  <si>
    <t>武並NAMG</t>
  </si>
  <si>
    <t>210450101040</t>
  </si>
  <si>
    <t>岩村NAMGS</t>
  </si>
  <si>
    <t>210450101050</t>
  </si>
  <si>
    <t>恵那上矢作NAMG</t>
  </si>
  <si>
    <t>210450101060</t>
  </si>
  <si>
    <t>遠山NAMG</t>
  </si>
  <si>
    <t>210450101070</t>
  </si>
  <si>
    <t>鶴岡NAMG</t>
  </si>
  <si>
    <t>210450101080</t>
  </si>
  <si>
    <t>明智NYS</t>
  </si>
  <si>
    <t>210450204010</t>
  </si>
  <si>
    <t>恵那G</t>
  </si>
  <si>
    <t>210450202020</t>
  </si>
  <si>
    <t>明智MG</t>
  </si>
  <si>
    <t>恵那</t>
  </si>
  <si>
    <t>東野</t>
  </si>
  <si>
    <t>中野方A</t>
  </si>
  <si>
    <t>210490101010</t>
  </si>
  <si>
    <t>中津川東NMS</t>
  </si>
  <si>
    <t>210490101020</t>
  </si>
  <si>
    <t>中津川西NMS</t>
  </si>
  <si>
    <t>210490101040</t>
  </si>
  <si>
    <t>中津川北NMS</t>
  </si>
  <si>
    <t>210490101070</t>
  </si>
  <si>
    <t>坂本NAMGS</t>
  </si>
  <si>
    <t>210490101050</t>
  </si>
  <si>
    <t>落合NAMGS</t>
  </si>
  <si>
    <t>210490101080</t>
  </si>
  <si>
    <t>苗木NAMGS</t>
  </si>
  <si>
    <t>210490101060</t>
  </si>
  <si>
    <t>阿木NAMG</t>
  </si>
  <si>
    <t>210490101090</t>
  </si>
  <si>
    <t>蛭川NAM</t>
  </si>
  <si>
    <t>210490101100</t>
  </si>
  <si>
    <t>美濃坂下NAMGYS</t>
  </si>
  <si>
    <t>210490101110</t>
  </si>
  <si>
    <t>福岡NAMG</t>
  </si>
  <si>
    <t>210490101120</t>
  </si>
  <si>
    <t>下野NAMG</t>
  </si>
  <si>
    <t>210490101130</t>
  </si>
  <si>
    <t>田瀬NAMG</t>
  </si>
  <si>
    <t>210490101140</t>
  </si>
  <si>
    <t>付知NAMG</t>
  </si>
  <si>
    <t>210490101150</t>
  </si>
  <si>
    <t>加子母NAMGS</t>
  </si>
  <si>
    <t>中津川G</t>
  </si>
  <si>
    <t>中津川</t>
  </si>
  <si>
    <t>蛭川</t>
  </si>
  <si>
    <t>210530101010</t>
  </si>
  <si>
    <t>飛騨金山NY</t>
  </si>
  <si>
    <t>210530101020</t>
  </si>
  <si>
    <t>東村NAMGY</t>
  </si>
  <si>
    <t>210530101030</t>
  </si>
  <si>
    <t>焼石NAMGS</t>
  </si>
  <si>
    <t>210530101040</t>
  </si>
  <si>
    <t>下呂NAMGS</t>
  </si>
  <si>
    <t>210530101050</t>
  </si>
  <si>
    <t>飛騨竹原NAMGS</t>
  </si>
  <si>
    <t>210530101060</t>
  </si>
  <si>
    <t>飛騨萩原NAMGS</t>
  </si>
  <si>
    <t>210530101070</t>
  </si>
  <si>
    <t>飛騨川西NAMG</t>
  </si>
  <si>
    <t>210530101080</t>
  </si>
  <si>
    <t>飛騨小坂NAMGY</t>
  </si>
  <si>
    <t>信濃毎日新聞の扱いあり</t>
  </si>
  <si>
    <t>*１…50枚含む</t>
  </si>
  <si>
    <t>*2…50枚含む</t>
  </si>
  <si>
    <t>下呂</t>
  </si>
  <si>
    <t>飛騨萩原</t>
  </si>
  <si>
    <t>金山AM</t>
  </si>
  <si>
    <t>☆月曜日折込不可</t>
  </si>
  <si>
    <t>北日本新聞の扱いあり</t>
  </si>
  <si>
    <t>210510101010</t>
  </si>
  <si>
    <t>210510101100</t>
  </si>
  <si>
    <t>210510101110</t>
  </si>
  <si>
    <t>210510101020</t>
  </si>
  <si>
    <t>高山朝日町NAMG</t>
  </si>
  <si>
    <t>210510101030</t>
  </si>
  <si>
    <t>清見NAMG</t>
  </si>
  <si>
    <t>210510101040</t>
  </si>
  <si>
    <t>久々野NAMG</t>
  </si>
  <si>
    <t>210510101050</t>
  </si>
  <si>
    <t>ひだ一之宮NAMG</t>
  </si>
  <si>
    <t>210510101060</t>
  </si>
  <si>
    <t>丹生川NAMGS</t>
  </si>
  <si>
    <t>210510101070</t>
  </si>
  <si>
    <t>飛騨国府NAMGS</t>
  </si>
  <si>
    <t>210510101080</t>
  </si>
  <si>
    <t>上宝NAMG</t>
  </si>
  <si>
    <t>210510101090</t>
  </si>
  <si>
    <t>奥飛騨NAMGYS</t>
  </si>
  <si>
    <t>210510202010</t>
  </si>
  <si>
    <t>高山南部</t>
  </si>
  <si>
    <t>210510202020</t>
  </si>
  <si>
    <t>高山北部</t>
  </si>
  <si>
    <t>高山</t>
  </si>
  <si>
    <t>210520101010</t>
  </si>
  <si>
    <t>神岡NYS</t>
  </si>
  <si>
    <t>210520101020</t>
  </si>
  <si>
    <t>茂住NAMG</t>
  </si>
  <si>
    <t>210520101060</t>
  </si>
  <si>
    <t>飛騨古川NAMGS</t>
  </si>
  <si>
    <t>210520101070</t>
  </si>
  <si>
    <t>角川NAMG</t>
  </si>
  <si>
    <t>210520101050</t>
  </si>
  <si>
    <t>坂上NAMG</t>
  </si>
  <si>
    <t>210520101030</t>
  </si>
  <si>
    <t>打保G</t>
  </si>
  <si>
    <t>210520101040</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</si>
  <si>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</si>
  <si>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</si>
  <si>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</si>
  <si>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</si>
  <si>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</si>
  <si>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</si>
  <si>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</si>
  <si>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</si>
  <si>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</si>
  <si>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</si>
  <si>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</si>
  <si>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</si>
  <si>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</si>
  <si>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</si>
  <si>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</si>
  <si>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</si>
  <si>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</si>
  <si>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</si>
  <si>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</si>
  <si>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</si>
  <si>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</si>
  <si>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</si>
  <si>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</si>
  <si>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</si>
  <si>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</si>
  <si>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</si>
  <si>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</si>
  <si>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</si>
  <si>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</si>
  <si>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</si>
  <si>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</si>
  <si>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</si>
  <si>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</si>
  <si>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</si>
  <si>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</si>
  <si>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</si>
  <si>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</si>
  <si>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</si>
  <si>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</si>
  <si>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</si>
  <si>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</si>
  <si>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</si>
  <si>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</si>
  <si>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</si>
  <si>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</si>
  <si>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</si>
  <si>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</si>
  <si>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</si>
  <si>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</si>
  <si>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</si>
  <si>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</si>
  <si>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</si>
  <si>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</si>
  <si>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</si>
  <si>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</si>
  <si>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</si>
  <si>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</si>
  <si>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</si>
  <si>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</si>
  <si>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</si>
  <si>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</si>
  <si>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</si>
  <si>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</si>
  <si>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</si>
  <si>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</si>
  <si>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</si>
  <si>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</si>
  <si>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</si>
  <si>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</si>
  <si>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</si>
  <si>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</si>
  <si>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</si>
  <si>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</si>
  <si>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</si>
  <si>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</si>
  <si>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</si>
  <si>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</si>
  <si>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</si>
  <si>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</si>
  <si>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</si>
  <si>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*2各務原市200枚含む</t>
  </si>
  <si>
    <t>*3関市1,500枚含む</t>
  </si>
  <si>
    <t>多治見市桜ヶ丘1,800枚</t>
  </si>
  <si>
    <t>多治見市姫800枚</t>
  </si>
  <si>
    <t>*1多治見市300枚含む</t>
  </si>
  <si>
    <t>可児市下切300枚</t>
  </si>
  <si>
    <t>*1土岐市350枚</t>
  </si>
  <si>
    <t>*2可児市800枚含む</t>
  </si>
  <si>
    <t>*3可児市1,800枚含む</t>
  </si>
  <si>
    <t>岐阜市藍川橋1,500枚</t>
  </si>
  <si>
    <t>加茂郡加茂野800枚</t>
  </si>
  <si>
    <t>加茂郡和知300枚</t>
  </si>
  <si>
    <t>*1八百津町50枚含む</t>
  </si>
  <si>
    <t>*2美濃加茂市800枚</t>
  </si>
  <si>
    <t>*3美濃加茂市300枚</t>
  </si>
  <si>
    <t>*1大垣市700枚含む</t>
  </si>
  <si>
    <t>*2養老町350枚含む</t>
  </si>
  <si>
    <t>大垣市墨俣1,450枚</t>
  </si>
  <si>
    <t>1,600枚</t>
  </si>
  <si>
    <t>350枚</t>
  </si>
  <si>
    <t>*3海津市550枚含む</t>
  </si>
  <si>
    <t>*1安八郡神戸町の</t>
  </si>
  <si>
    <t>*2養老郡養老町</t>
  </si>
  <si>
    <t>*3安八郡安八町</t>
  </si>
  <si>
    <t>岐阜市長森500枚</t>
  </si>
  <si>
    <t>岐阜市岩田坂200枚</t>
  </si>
  <si>
    <t>*1岐阜市500枚含む</t>
  </si>
  <si>
    <t>*1岐阜市900枚含む</t>
  </si>
  <si>
    <t>*2岐阜市1,300枚含む</t>
  </si>
  <si>
    <t xml:space="preserve">    一部を含む</t>
  </si>
  <si>
    <t xml:space="preserve">    1,600枚含む</t>
  </si>
  <si>
    <t xml:space="preserve">    1,450枚含む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</si>
  <si>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</si>
  <si>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</si>
  <si>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</si>
  <si>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</si>
  <si>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</si>
  <si>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</si>
  <si>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</si>
  <si>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</si>
  <si>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</si>
  <si>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</si>
  <si>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</si>
  <si>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</si>
  <si>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</si>
  <si>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</si>
  <si>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</si>
  <si>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</si>
  <si>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</si>
  <si>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</si>
  <si>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</si>
  <si>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210110202080</t>
  </si>
  <si>
    <t>長森東日野A</t>
  </si>
  <si>
    <t>岐阜東部A</t>
  </si>
  <si>
    <t>東栄A</t>
  </si>
  <si>
    <t>蘇原北尾崎AM</t>
  </si>
  <si>
    <t>高山NM</t>
  </si>
  <si>
    <t>高山西部NM</t>
  </si>
  <si>
    <t>高山北部NM</t>
  </si>
  <si>
    <t>平成30年後期
（11月1日以降）</t>
  </si>
  <si>
    <t>平成30年後期（11月1日以降）</t>
  </si>
  <si>
    <t>県庁北AM</t>
  </si>
  <si>
    <t>県庁前AM</t>
  </si>
  <si>
    <t>三里六条M</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</si>
</sst>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48">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1"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1"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1"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82"/>
      <c r="B1" s="282"/>
    </row>
    <row r="2" spans="1:2" ht="24">
      <c r="A2" s="81" t="s">
        <v>775</v>
      </c>
      <c r="B2" s="7"/>
    </row>
    <row r="3" spans="1:2" ht="18.75">
      <c r="A3" s="82"/>
      <c r="B3" s="7"/>
    </row>
    <row r="4" spans="1:2" ht="13.5">
      <c r="A4" s="6"/>
      <c r="B4" s="6"/>
    </row>
    <row r="5" spans="1:2" ht="13.5">
      <c r="A5" s="283" t="s">
        <v>776</v>
      </c>
      <c r="B5" s="284"/>
    </row>
    <row r="6" spans="1:2" ht="6" customHeight="1">
      <c r="A6" s="83"/>
      <c r="B6" s="84"/>
    </row>
    <row r="7" spans="1:2" ht="13.5">
      <c r="A7" s="283" t="s">
        <v>777</v>
      </c>
      <c r="B7" s="284"/>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778</v>
      </c>
      <c r="B14" s="8"/>
    </row>
    <row r="15" spans="1:2" ht="13.5">
      <c r="A15" s="9"/>
      <c r="B15" s="8"/>
    </row>
    <row r="16" spans="1:2" ht="13.5">
      <c r="A16" s="9" t="s">
        <v>36</v>
      </c>
      <c r="B16" s="8"/>
    </row>
    <row r="17" spans="1:2" ht="6" customHeight="1">
      <c r="A17" s="9"/>
      <c r="B17" s="8"/>
    </row>
    <row r="18" spans="1:2" ht="13.5">
      <c r="A18" s="9" t="s">
        <v>14</v>
      </c>
      <c r="B18" s="8"/>
    </row>
    <row r="19" spans="1:2" ht="13.5">
      <c r="A19" s="9" t="s">
        <v>779</v>
      </c>
      <c r="B19" s="8"/>
    </row>
    <row r="20" spans="1:2" ht="13.5">
      <c r="A20" s="9" t="s">
        <v>15</v>
      </c>
      <c r="B20" s="8"/>
    </row>
    <row r="21" spans="1:2" ht="13.5">
      <c r="A21" s="9" t="s">
        <v>780</v>
      </c>
      <c r="B21" s="8"/>
    </row>
    <row r="22" spans="1:2" ht="13.5">
      <c r="A22" s="9" t="s">
        <v>16</v>
      </c>
      <c r="B22" s="8"/>
    </row>
    <row r="23" spans="1:2" ht="13.5">
      <c r="A23" s="9" t="s">
        <v>781</v>
      </c>
      <c r="B23" s="8"/>
    </row>
    <row r="24" spans="1:2" ht="13.5">
      <c r="A24" s="9" t="s">
        <v>29</v>
      </c>
      <c r="B24" s="8"/>
    </row>
    <row r="25" spans="1:2" ht="6" customHeight="1">
      <c r="A25" s="9"/>
      <c r="B25" s="8"/>
    </row>
    <row r="26" spans="1:2" ht="13.5">
      <c r="A26" s="9" t="s">
        <v>782</v>
      </c>
      <c r="B26" s="8"/>
    </row>
    <row r="27" spans="1:2" ht="13.5">
      <c r="A27" s="9" t="s">
        <v>781</v>
      </c>
      <c r="B27" s="8"/>
    </row>
    <row r="28" spans="1:2" ht="13.5">
      <c r="A28" s="9" t="s">
        <v>17</v>
      </c>
      <c r="B28" s="8"/>
    </row>
    <row r="29" spans="1:2" ht="13.5">
      <c r="A29" s="9" t="s">
        <v>783</v>
      </c>
      <c r="B29" s="8"/>
    </row>
    <row r="30" spans="1:2" ht="13.5">
      <c r="A30" s="9" t="s">
        <v>784</v>
      </c>
      <c r="B30" s="8"/>
    </row>
    <row r="31" spans="1:2" ht="6" customHeight="1">
      <c r="A31" s="9"/>
      <c r="B31" s="8"/>
    </row>
    <row r="32" spans="1:2" ht="13.5">
      <c r="A32" s="9" t="s">
        <v>785</v>
      </c>
      <c r="B32" s="8"/>
    </row>
    <row r="33" spans="1:2" ht="13.5">
      <c r="A33" s="9" t="s">
        <v>783</v>
      </c>
      <c r="B33" s="8"/>
    </row>
    <row r="34" spans="1:2" ht="13.5">
      <c r="A34" s="9" t="s">
        <v>786</v>
      </c>
      <c r="B34" s="8"/>
    </row>
    <row r="35" spans="1:2" ht="13.5">
      <c r="A35" s="9" t="s">
        <v>780</v>
      </c>
      <c r="B35" s="8"/>
    </row>
    <row r="36" spans="1:2" ht="13.5">
      <c r="A36" s="9" t="s">
        <v>787</v>
      </c>
      <c r="B36" s="8"/>
    </row>
    <row r="37" spans="1:2" ht="6" customHeight="1">
      <c r="A37" s="9"/>
      <c r="B37" s="8"/>
    </row>
    <row r="38" spans="1:2" ht="13.5">
      <c r="A38" s="9" t="s">
        <v>788</v>
      </c>
      <c r="B38" s="8"/>
    </row>
    <row r="39" spans="1:2" ht="13.5">
      <c r="A39" s="9" t="s">
        <v>781</v>
      </c>
      <c r="B39" s="8"/>
    </row>
    <row r="40" spans="1:2" ht="13.5">
      <c r="A40" s="9" t="s">
        <v>30</v>
      </c>
      <c r="B40" s="8"/>
    </row>
    <row r="41" spans="1:2" ht="13.5">
      <c r="A41" s="9" t="s">
        <v>780</v>
      </c>
      <c r="B41" s="8"/>
    </row>
    <row r="42" spans="1:2" ht="13.5">
      <c r="A42" s="9" t="s">
        <v>789</v>
      </c>
      <c r="B42" s="8"/>
    </row>
    <row r="43" spans="1:2" ht="13.5">
      <c r="A43" s="9"/>
      <c r="B43" s="8"/>
    </row>
    <row r="44" spans="1:2" ht="13.5">
      <c r="A44" s="9"/>
      <c r="B44" s="8"/>
    </row>
    <row r="45" spans="1:2" ht="13.5">
      <c r="A45" s="9"/>
      <c r="B45" s="8"/>
    </row>
    <row r="46" spans="1:2" ht="13.5">
      <c r="A46" s="6" t="s">
        <v>790</v>
      </c>
      <c r="B46" s="8"/>
    </row>
    <row r="47" spans="1:2" ht="6" customHeight="1">
      <c r="A47" s="6"/>
      <c r="B47" s="8"/>
    </row>
    <row r="48" spans="1:2" ht="13.5">
      <c r="A48" s="6" t="s">
        <v>18</v>
      </c>
      <c r="B48" s="8"/>
    </row>
    <row r="49" spans="1:2" ht="13.5">
      <c r="A49" s="6" t="s">
        <v>791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136" t="s">
        <v>9</v>
      </c>
    </row>
    <row r="5" spans="1:24" ht="15.75" customHeight="1">
      <c r="A5" s="138" t="s">
        <v>49</v>
      </c>
      <c r="B5" s="210"/>
      <c r="C5" s="70"/>
      <c r="D5" s="139" t="s">
        <v>299</v>
      </c>
      <c r="E5" s="140" t="s">
        <v>300</v>
      </c>
      <c r="F5" s="141">
        <v>1650</v>
      </c>
      <c r="G5" s="142"/>
      <c r="H5" s="139" t="s">
        <v>323</v>
      </c>
      <c r="I5" s="140" t="s">
        <v>324</v>
      </c>
      <c r="J5" s="143">
        <v>850</v>
      </c>
      <c r="K5" s="251"/>
      <c r="L5" s="139" t="s">
        <v>325</v>
      </c>
      <c r="M5" s="140" t="s">
        <v>324</v>
      </c>
      <c r="N5" s="144">
        <v>300</v>
      </c>
      <c r="O5" s="252"/>
      <c r="P5" s="145" t="s">
        <v>331</v>
      </c>
      <c r="Q5" s="146" t="s">
        <v>332</v>
      </c>
      <c r="R5" s="147">
        <v>700</v>
      </c>
      <c r="S5" s="253"/>
      <c r="T5" s="139" t="s">
        <v>336</v>
      </c>
      <c r="U5" s="140" t="s">
        <v>337</v>
      </c>
      <c r="V5" s="148">
        <v>2350</v>
      </c>
      <c r="W5" s="142"/>
      <c r="X5" s="276" t="s">
        <v>345</v>
      </c>
    </row>
    <row r="6" spans="1:24" ht="15.75" customHeight="1">
      <c r="A6" s="149">
        <f>SUM(G48,K48,O48,S48,W48)</f>
        <v>0</v>
      </c>
      <c r="B6" s="211">
        <f>SUM(F48,J48,N48,R48,V48)</f>
        <v>45900</v>
      </c>
      <c r="C6" s="71"/>
      <c r="D6" s="150" t="s">
        <v>301</v>
      </c>
      <c r="E6" s="146" t="s">
        <v>302</v>
      </c>
      <c r="F6" s="151">
        <v>3250</v>
      </c>
      <c r="G6" s="152"/>
      <c r="H6" s="150"/>
      <c r="I6" s="146"/>
      <c r="J6" s="153"/>
      <c r="K6" s="254"/>
      <c r="L6" s="150" t="s">
        <v>326</v>
      </c>
      <c r="M6" s="146" t="s">
        <v>327</v>
      </c>
      <c r="N6" s="154">
        <v>400</v>
      </c>
      <c r="O6" s="255"/>
      <c r="P6" s="150" t="s">
        <v>333</v>
      </c>
      <c r="Q6" s="146" t="s">
        <v>329</v>
      </c>
      <c r="R6" s="147">
        <v>250</v>
      </c>
      <c r="S6" s="253"/>
      <c r="T6" s="150" t="s">
        <v>338</v>
      </c>
      <c r="U6" s="146" t="s">
        <v>339</v>
      </c>
      <c r="V6" s="155">
        <v>1800</v>
      </c>
      <c r="W6" s="152"/>
      <c r="X6" s="277" t="s">
        <v>875</v>
      </c>
    </row>
    <row r="7" spans="1:24" ht="15.75" customHeight="1">
      <c r="A7" s="156"/>
      <c r="B7" s="212"/>
      <c r="C7" s="72"/>
      <c r="D7" s="150" t="s">
        <v>303</v>
      </c>
      <c r="E7" s="146" t="s">
        <v>304</v>
      </c>
      <c r="F7" s="151">
        <v>1850</v>
      </c>
      <c r="G7" s="152"/>
      <c r="H7" s="150"/>
      <c r="I7" s="146"/>
      <c r="J7" s="153"/>
      <c r="K7" s="254"/>
      <c r="L7" s="150" t="s">
        <v>328</v>
      </c>
      <c r="M7" s="146" t="s">
        <v>329</v>
      </c>
      <c r="N7" s="154">
        <v>1500</v>
      </c>
      <c r="O7" s="255"/>
      <c r="P7" s="150" t="s">
        <v>334</v>
      </c>
      <c r="Q7" s="146" t="s">
        <v>335</v>
      </c>
      <c r="R7" s="147">
        <v>200</v>
      </c>
      <c r="S7" s="253"/>
      <c r="T7" s="150" t="s">
        <v>340</v>
      </c>
      <c r="U7" s="146" t="s">
        <v>898</v>
      </c>
      <c r="V7" s="155">
        <v>3050</v>
      </c>
      <c r="W7" s="152"/>
      <c r="X7" s="277" t="s">
        <v>876</v>
      </c>
    </row>
    <row r="8" spans="1:24" ht="15.75" customHeight="1">
      <c r="A8" s="156"/>
      <c r="B8" s="212"/>
      <c r="C8" s="72"/>
      <c r="D8" s="150" t="s">
        <v>305</v>
      </c>
      <c r="E8" s="146" t="s">
        <v>306</v>
      </c>
      <c r="F8" s="151">
        <v>1900</v>
      </c>
      <c r="G8" s="152"/>
      <c r="H8" s="150"/>
      <c r="I8" s="146"/>
      <c r="J8" s="153"/>
      <c r="K8" s="254"/>
      <c r="L8" s="150">
        <v>210130303040</v>
      </c>
      <c r="M8" s="146" t="s">
        <v>330</v>
      </c>
      <c r="N8" s="158">
        <v>1250</v>
      </c>
      <c r="O8" s="253"/>
      <c r="P8" s="150"/>
      <c r="Q8" s="146"/>
      <c r="R8" s="147"/>
      <c r="S8" s="253"/>
      <c r="T8" s="150" t="s">
        <v>341</v>
      </c>
      <c r="U8" s="146" t="s">
        <v>906</v>
      </c>
      <c r="V8" s="155">
        <v>2100</v>
      </c>
      <c r="W8" s="152"/>
      <c r="X8" s="277" t="s">
        <v>346</v>
      </c>
    </row>
    <row r="9" spans="1:24" ht="15.75" customHeight="1">
      <c r="A9" s="156"/>
      <c r="B9" s="212"/>
      <c r="C9" s="72"/>
      <c r="D9" s="150" t="s">
        <v>307</v>
      </c>
      <c r="E9" s="146" t="s">
        <v>308</v>
      </c>
      <c r="F9" s="151">
        <v>1400</v>
      </c>
      <c r="G9" s="152"/>
      <c r="H9" s="150"/>
      <c r="I9" s="146"/>
      <c r="J9" s="158"/>
      <c r="K9" s="253"/>
      <c r="L9" s="150"/>
      <c r="M9" s="146"/>
      <c r="N9" s="158"/>
      <c r="O9" s="253"/>
      <c r="P9" s="150"/>
      <c r="Q9" s="146"/>
      <c r="R9" s="147"/>
      <c r="S9" s="152"/>
      <c r="T9" s="150" t="s">
        <v>342</v>
      </c>
      <c r="U9" s="146" t="s">
        <v>343</v>
      </c>
      <c r="V9" s="155">
        <v>1850</v>
      </c>
      <c r="W9" s="152"/>
      <c r="X9" s="280"/>
    </row>
    <row r="10" spans="1:24" ht="15.75" customHeight="1">
      <c r="A10" s="156"/>
      <c r="B10" s="212"/>
      <c r="C10" s="72"/>
      <c r="D10" s="150" t="s">
        <v>309</v>
      </c>
      <c r="E10" s="146" t="s">
        <v>310</v>
      </c>
      <c r="F10" s="151">
        <v>1400</v>
      </c>
      <c r="G10" s="152"/>
      <c r="H10" s="150"/>
      <c r="I10" s="146"/>
      <c r="J10" s="158"/>
      <c r="K10" s="253"/>
      <c r="L10" s="150"/>
      <c r="M10" s="146"/>
      <c r="N10" s="158"/>
      <c r="O10" s="253"/>
      <c r="P10" s="150"/>
      <c r="Q10" s="146"/>
      <c r="R10" s="147"/>
      <c r="S10" s="152"/>
      <c r="T10" s="150" t="s">
        <v>344</v>
      </c>
      <c r="U10" s="146" t="s">
        <v>893</v>
      </c>
      <c r="V10" s="155">
        <v>2200</v>
      </c>
      <c r="W10" s="152"/>
      <c r="X10" s="280"/>
    </row>
    <row r="11" spans="1:24" ht="15.75" customHeight="1">
      <c r="A11" s="156"/>
      <c r="B11" s="212"/>
      <c r="C11" s="72"/>
      <c r="D11" s="150" t="s">
        <v>311</v>
      </c>
      <c r="E11" s="146" t="s">
        <v>312</v>
      </c>
      <c r="F11" s="151">
        <v>2350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150" t="s">
        <v>313</v>
      </c>
      <c r="E12" s="146" t="s">
        <v>314</v>
      </c>
      <c r="F12" s="151">
        <v>4350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c r="D13" s="150" t="s">
        <v>315</v>
      </c>
      <c r="E13" s="146" t="s">
        <v>316</v>
      </c>
      <c r="F13" s="151">
        <v>1600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150" t="s">
        <v>317</v>
      </c>
      <c r="E14" s="146" t="s">
        <v>318</v>
      </c>
      <c r="F14" s="151">
        <v>2950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150" t="s">
        <v>319</v>
      </c>
      <c r="E15" s="146" t="s">
        <v>320</v>
      </c>
      <c r="F15" s="151">
        <v>2150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t="s">
        <v>321</v>
      </c>
      <c r="E16" s="146" t="s">
        <v>322</v>
      </c>
      <c r="F16" s="151">
        <v>2250</v>
      </c>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row>
    <row r="26" spans="1:24"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row>
    <row r="31" spans="1:24"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row>
    <row r="32" spans="1:24"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CONCATENATE(FIXED(COUNTA(E5:E47),0,0),"　店")</f>
        <v>12　店</v>
      </c>
      <c r="F48" s="175">
        <f>SUM(F5:F47)</f>
        <v>27100</v>
      </c>
      <c r="G48" s="175">
        <f>SUM(G5:G47)</f>
        <v>0</v>
      </c>
      <c r="H48" s="173"/>
      <c r="I48" s="203" t="str">
        <f>CONCATENATE(FIXED(COUNTA(I5:I47),0,0),"　店")</f>
        <v>1　店</v>
      </c>
      <c r="J48" s="175">
        <f>SUM(J5:J47)</f>
        <v>850</v>
      </c>
      <c r="K48" s="175">
        <f>SUM(K5:K47)</f>
        <v>0</v>
      </c>
      <c r="L48" s="173"/>
      <c r="M48" s="203" t="str">
        <f>CONCATENATE(FIXED(COUNTA(M5:M47),0,0),"　店")</f>
        <v>4　店</v>
      </c>
      <c r="N48" s="175">
        <f>SUM(N5:N47)</f>
        <v>3450</v>
      </c>
      <c r="O48" s="175">
        <f>SUM(O5:O47)</f>
        <v>0</v>
      </c>
      <c r="P48" s="173"/>
      <c r="Q48" s="203" t="str">
        <f>CONCATENATE(FIXED(COUNTA(Q5:Q47),0,0),"　店")</f>
        <v>3　店</v>
      </c>
      <c r="R48" s="175">
        <f>SUM(R5:R47)</f>
        <v>1150</v>
      </c>
      <c r="S48" s="176">
        <f>SUM(S5:S47)</f>
        <v>0</v>
      </c>
      <c r="T48" s="173"/>
      <c r="U48" s="174" t="str">
        <f>CONCATENATE(FIXED(COUNTA(U5:U47),0,0),"　店")</f>
        <v>6　店</v>
      </c>
      <c r="V48" s="175">
        <f>SUM(V5:V47)</f>
        <v>13350</v>
      </c>
      <c r="W48" s="239">
        <f>SUM(W5:W47)</f>
        <v>0</v>
      </c>
      <c r="X48" s="241">
        <f>SUM(X5:X47)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X5 G4 K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6:X48">
      <formula1>各務原市!#REF!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A6+A26+A40</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136" t="s">
        <v>9</v>
      </c>
    </row>
    <row r="5" spans="1:24" ht="15.75" customHeight="1">
      <c r="A5" s="138" t="s">
        <v>53</v>
      </c>
      <c r="B5" s="210"/>
      <c r="C5" s="70"/>
      <c r="D5" s="139" t="s">
        <v>347</v>
      </c>
      <c r="E5" s="140" t="s">
        <v>348</v>
      </c>
      <c r="F5" s="141">
        <v>3000</v>
      </c>
      <c r="G5" s="142"/>
      <c r="H5" s="139" t="s">
        <v>369</v>
      </c>
      <c r="I5" s="140" t="s">
        <v>370</v>
      </c>
      <c r="J5" s="143">
        <v>1400</v>
      </c>
      <c r="K5" s="251"/>
      <c r="L5" s="139"/>
      <c r="M5" s="140"/>
      <c r="N5" s="144"/>
      <c r="O5" s="252"/>
      <c r="P5" s="145">
        <v>210210405001</v>
      </c>
      <c r="Q5" s="146" t="s">
        <v>374</v>
      </c>
      <c r="R5" s="147">
        <v>350</v>
      </c>
      <c r="S5" s="253"/>
      <c r="T5" s="139" t="s">
        <v>377</v>
      </c>
      <c r="U5" s="140" t="s">
        <v>378</v>
      </c>
      <c r="V5" s="148">
        <v>2300</v>
      </c>
      <c r="W5" s="142"/>
      <c r="X5" s="276" t="s">
        <v>417</v>
      </c>
    </row>
    <row r="6" spans="1:24" ht="15.75" customHeight="1">
      <c r="A6" s="149">
        <f>SUM(G22,K22,O22,S22,W22)</f>
        <v>0</v>
      </c>
      <c r="B6" s="211">
        <f>SUM(F22,J22,N22,R22,V22)</f>
        <v>51650</v>
      </c>
      <c r="C6" s="71"/>
      <c r="D6" s="150" t="s">
        <v>349</v>
      </c>
      <c r="E6" s="146" t="s">
        <v>350</v>
      </c>
      <c r="F6" s="151">
        <v>7550</v>
      </c>
      <c r="G6" s="152"/>
      <c r="H6" s="150" t="s">
        <v>371</v>
      </c>
      <c r="I6" s="146" t="s">
        <v>372</v>
      </c>
      <c r="J6" s="153">
        <v>550</v>
      </c>
      <c r="K6" s="254"/>
      <c r="L6" s="150"/>
      <c r="M6" s="146"/>
      <c r="N6" s="154"/>
      <c r="O6" s="255"/>
      <c r="P6" s="150">
        <v>210210405002</v>
      </c>
      <c r="Q6" s="146" t="s">
        <v>375</v>
      </c>
      <c r="R6" s="147">
        <v>600</v>
      </c>
      <c r="S6" s="253"/>
      <c r="T6" s="150" t="s">
        <v>379</v>
      </c>
      <c r="U6" s="146" t="s">
        <v>380</v>
      </c>
      <c r="V6" s="155">
        <v>3150</v>
      </c>
      <c r="W6" s="152"/>
      <c r="X6" s="277" t="s">
        <v>418</v>
      </c>
    </row>
    <row r="7" spans="1:24" ht="15.75" customHeight="1">
      <c r="A7" s="156"/>
      <c r="B7" s="212"/>
      <c r="C7" s="72"/>
      <c r="D7" s="150" t="s">
        <v>351</v>
      </c>
      <c r="E7" s="146" t="s">
        <v>352</v>
      </c>
      <c r="F7" s="151">
        <v>2050</v>
      </c>
      <c r="G7" s="152"/>
      <c r="H7" s="150" t="s">
        <v>373</v>
      </c>
      <c r="I7" s="146" t="s">
        <v>374</v>
      </c>
      <c r="J7" s="153">
        <v>450</v>
      </c>
      <c r="K7" s="254"/>
      <c r="L7" s="150"/>
      <c r="M7" s="146"/>
      <c r="N7" s="154"/>
      <c r="O7" s="255"/>
      <c r="P7" s="150">
        <v>210210405004</v>
      </c>
      <c r="Q7" s="146" t="s">
        <v>376</v>
      </c>
      <c r="R7" s="147">
        <v>750</v>
      </c>
      <c r="S7" s="253"/>
      <c r="T7" s="150" t="s">
        <v>381</v>
      </c>
      <c r="U7" s="146" t="s">
        <v>382</v>
      </c>
      <c r="V7" s="155">
        <v>1950</v>
      </c>
      <c r="W7" s="152"/>
      <c r="X7" s="277"/>
    </row>
    <row r="8" spans="1:24" ht="15.75" customHeight="1">
      <c r="A8" s="156"/>
      <c r="B8" s="212"/>
      <c r="C8" s="72"/>
      <c r="D8" s="150" t="s">
        <v>353</v>
      </c>
      <c r="E8" s="146" t="s">
        <v>354</v>
      </c>
      <c r="F8" s="151">
        <v>1050</v>
      </c>
      <c r="G8" s="152"/>
      <c r="H8" s="150"/>
      <c r="I8" s="146"/>
      <c r="J8" s="153"/>
      <c r="K8" s="254"/>
      <c r="L8" s="150"/>
      <c r="M8" s="146"/>
      <c r="N8" s="158"/>
      <c r="O8" s="253"/>
      <c r="P8" s="150"/>
      <c r="Q8" s="146"/>
      <c r="R8" s="147"/>
      <c r="S8" s="253"/>
      <c r="T8" s="150" t="s">
        <v>383</v>
      </c>
      <c r="U8" s="146" t="s">
        <v>384</v>
      </c>
      <c r="V8" s="155">
        <v>1500</v>
      </c>
      <c r="W8" s="152"/>
      <c r="X8" s="277"/>
    </row>
    <row r="9" spans="1:24" ht="15.75" customHeight="1">
      <c r="A9" s="156"/>
      <c r="B9" s="212"/>
      <c r="C9" s="72"/>
      <c r="D9" s="150" t="s">
        <v>355</v>
      </c>
      <c r="E9" s="146" t="s">
        <v>356</v>
      </c>
      <c r="F9" s="151">
        <v>1050</v>
      </c>
      <c r="G9" s="152"/>
      <c r="H9" s="150"/>
      <c r="I9" s="146"/>
      <c r="J9" s="158"/>
      <c r="K9" s="253"/>
      <c r="L9" s="150"/>
      <c r="M9" s="146"/>
      <c r="N9" s="158"/>
      <c r="O9" s="253"/>
      <c r="P9" s="150"/>
      <c r="Q9" s="146"/>
      <c r="R9" s="147"/>
      <c r="S9" s="152"/>
      <c r="T9" s="150" t="s">
        <v>385</v>
      </c>
      <c r="U9" s="146" t="s">
        <v>386</v>
      </c>
      <c r="V9" s="155">
        <v>1500</v>
      </c>
      <c r="W9" s="152"/>
      <c r="X9" s="277"/>
    </row>
    <row r="10" spans="1:24" ht="15.75" customHeight="1">
      <c r="A10" s="156"/>
      <c r="B10" s="212"/>
      <c r="C10" s="72" t="s">
        <v>39</v>
      </c>
      <c r="D10" s="150" t="s">
        <v>357</v>
      </c>
      <c r="E10" s="146" t="s">
        <v>358</v>
      </c>
      <c r="F10" s="151">
        <v>2700</v>
      </c>
      <c r="G10" s="152"/>
      <c r="H10" s="150"/>
      <c r="I10" s="146"/>
      <c r="J10" s="158"/>
      <c r="K10" s="253"/>
      <c r="L10" s="150"/>
      <c r="M10" s="146"/>
      <c r="N10" s="158"/>
      <c r="O10" s="253"/>
      <c r="P10" s="150"/>
      <c r="Q10" s="146"/>
      <c r="R10" s="147"/>
      <c r="S10" s="152"/>
      <c r="T10" s="150" t="s">
        <v>387</v>
      </c>
      <c r="U10" s="146" t="s">
        <v>388</v>
      </c>
      <c r="V10" s="155">
        <v>2050</v>
      </c>
      <c r="W10" s="152"/>
      <c r="X10" s="277" t="s">
        <v>872</v>
      </c>
    </row>
    <row r="11" spans="1:24" ht="15.75" customHeight="1">
      <c r="A11" s="156"/>
      <c r="B11" s="212"/>
      <c r="C11" s="72" t="s">
        <v>272</v>
      </c>
      <c r="D11" s="150" t="s">
        <v>359</v>
      </c>
      <c r="E11" s="146" t="s">
        <v>360</v>
      </c>
      <c r="F11" s="151">
        <v>5000</v>
      </c>
      <c r="G11" s="152"/>
      <c r="H11" s="159"/>
      <c r="I11" s="160"/>
      <c r="J11" s="147"/>
      <c r="K11" s="152"/>
      <c r="L11" s="159"/>
      <c r="M11" s="160"/>
      <c r="N11" s="158"/>
      <c r="O11" s="152"/>
      <c r="P11" s="150"/>
      <c r="Q11" s="146"/>
      <c r="R11" s="147"/>
      <c r="S11" s="152"/>
      <c r="T11" s="150">
        <v>210215504010</v>
      </c>
      <c r="U11" s="146" t="s">
        <v>389</v>
      </c>
      <c r="V11" s="155">
        <v>600</v>
      </c>
      <c r="W11" s="161"/>
      <c r="X11" s="277" t="s">
        <v>880</v>
      </c>
    </row>
    <row r="12" spans="1:24" ht="15.75" customHeight="1">
      <c r="A12" s="156"/>
      <c r="B12" s="212"/>
      <c r="C12" s="72"/>
      <c r="D12" s="150" t="s">
        <v>361</v>
      </c>
      <c r="E12" s="146" t="s">
        <v>362</v>
      </c>
      <c r="F12" s="151">
        <v>4750</v>
      </c>
      <c r="G12" s="152"/>
      <c r="H12" s="150"/>
      <c r="I12" s="146"/>
      <c r="J12" s="147"/>
      <c r="K12" s="152"/>
      <c r="L12" s="150"/>
      <c r="M12" s="146"/>
      <c r="N12" s="147"/>
      <c r="O12" s="152"/>
      <c r="P12" s="150"/>
      <c r="Q12" s="146"/>
      <c r="R12" s="147"/>
      <c r="S12" s="152"/>
      <c r="T12" s="150"/>
      <c r="U12" s="146"/>
      <c r="V12" s="155"/>
      <c r="W12" s="152"/>
      <c r="X12" s="277" t="s">
        <v>873</v>
      </c>
    </row>
    <row r="13" spans="1:24" ht="15.75" customHeight="1">
      <c r="A13" s="156"/>
      <c r="B13" s="212"/>
      <c r="C13" s="72"/>
      <c r="D13" s="150" t="s">
        <v>363</v>
      </c>
      <c r="E13" s="146" t="s">
        <v>364</v>
      </c>
      <c r="F13" s="151">
        <v>3450</v>
      </c>
      <c r="G13" s="152"/>
      <c r="H13" s="150"/>
      <c r="I13" s="146"/>
      <c r="J13" s="153"/>
      <c r="K13" s="254"/>
      <c r="L13" s="150"/>
      <c r="M13" s="146"/>
      <c r="N13" s="158"/>
      <c r="O13" s="253"/>
      <c r="P13" s="150"/>
      <c r="Q13" s="146"/>
      <c r="R13" s="147"/>
      <c r="S13" s="253"/>
      <c r="T13" s="150"/>
      <c r="U13" s="146"/>
      <c r="V13" s="155"/>
      <c r="W13" s="152"/>
      <c r="X13" s="277" t="s">
        <v>881</v>
      </c>
    </row>
    <row r="14" spans="1:24" ht="15.75" customHeight="1">
      <c r="A14" s="156"/>
      <c r="B14" s="212"/>
      <c r="C14" s="72" t="s">
        <v>419</v>
      </c>
      <c r="D14" s="150" t="s">
        <v>365</v>
      </c>
      <c r="E14" s="146" t="s">
        <v>366</v>
      </c>
      <c r="F14" s="151">
        <v>2700</v>
      </c>
      <c r="G14" s="152"/>
      <c r="H14" s="150"/>
      <c r="I14" s="146"/>
      <c r="J14" s="158"/>
      <c r="K14" s="253"/>
      <c r="L14" s="150"/>
      <c r="M14" s="146"/>
      <c r="N14" s="158"/>
      <c r="O14" s="253"/>
      <c r="P14" s="150"/>
      <c r="Q14" s="146"/>
      <c r="R14" s="147"/>
      <c r="S14" s="152"/>
      <c r="T14" s="150"/>
      <c r="U14" s="146"/>
      <c r="V14" s="155"/>
      <c r="W14" s="152"/>
      <c r="X14" s="277" t="s">
        <v>874</v>
      </c>
    </row>
    <row r="15" spans="1:24" ht="15.75" customHeight="1">
      <c r="A15" s="156"/>
      <c r="B15" s="212"/>
      <c r="C15" s="72"/>
      <c r="D15" s="150" t="s">
        <v>367</v>
      </c>
      <c r="E15" s="146" t="s">
        <v>368</v>
      </c>
      <c r="F15" s="151">
        <v>1200</v>
      </c>
      <c r="G15" s="152"/>
      <c r="H15" s="150"/>
      <c r="I15" s="146"/>
      <c r="J15" s="158"/>
      <c r="K15" s="253"/>
      <c r="L15" s="150"/>
      <c r="M15" s="146"/>
      <c r="N15" s="158"/>
      <c r="O15" s="253"/>
      <c r="P15" s="150"/>
      <c r="Q15" s="146"/>
      <c r="R15" s="147"/>
      <c r="S15" s="152"/>
      <c r="T15" s="150"/>
      <c r="U15" s="146"/>
      <c r="V15" s="155"/>
      <c r="W15" s="152"/>
      <c r="X15" s="277" t="s">
        <v>882</v>
      </c>
    </row>
    <row r="16" spans="1:24"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row>
    <row r="17" spans="1:24"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row>
    <row r="18" spans="1:24"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row>
    <row r="19" spans="1:24"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row>
    <row r="20" spans="1:24"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row>
    <row r="21" spans="1:24"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row>
    <row r="22" spans="1:24" ht="15.75" customHeight="1">
      <c r="A22" s="172"/>
      <c r="B22" s="216"/>
      <c r="C22" s="79"/>
      <c r="D22" s="173"/>
      <c r="E22" s="174" t="str">
        <f>CONCATENATE(FIXED(COUNTA(E5:E21),0,0),"　店")</f>
        <v>11　店</v>
      </c>
      <c r="F22" s="175">
        <f>SUM(F5:F21)</f>
        <v>34500</v>
      </c>
      <c r="G22" s="176">
        <f>SUM(G5:G21)</f>
        <v>0</v>
      </c>
      <c r="H22" s="173"/>
      <c r="I22" s="174" t="str">
        <f>CONCATENATE(FIXED(COUNTA(I5:I21),0,0),"　店")</f>
        <v>3　店</v>
      </c>
      <c r="J22" s="175">
        <f>SUM(J5:J21)</f>
        <v>2400</v>
      </c>
      <c r="K22" s="176">
        <f>SUM(K5:K21)</f>
        <v>0</v>
      </c>
      <c r="L22" s="173"/>
      <c r="M22" s="174" t="str">
        <f>CONCATENATE(FIXED(COUNTA(M5:M21),0,0),"　店")</f>
        <v>0　店</v>
      </c>
      <c r="N22" s="175">
        <f>SUM(N5:N21)</f>
        <v>0</v>
      </c>
      <c r="O22" s="176">
        <f>SUM(O5:O21)</f>
        <v>0</v>
      </c>
      <c r="P22" s="173"/>
      <c r="Q22" s="174" t="str">
        <f>CONCATENATE(FIXED(COUNTA(Q5:Q21),0,0),"　店")</f>
        <v>3　店</v>
      </c>
      <c r="R22" s="175">
        <f>SUM(R5:R21)</f>
        <v>1700</v>
      </c>
      <c r="S22" s="176">
        <f>SUM(S5:S21)</f>
        <v>0</v>
      </c>
      <c r="T22" s="173"/>
      <c r="U22" s="174" t="str">
        <f>CONCATENATE(FIXED(COUNTA(U5:U21),0,0),"　店")</f>
        <v>7　店</v>
      </c>
      <c r="V22" s="175">
        <f>SUM(V5:V21)</f>
        <v>13050</v>
      </c>
      <c r="W22" s="176">
        <f>SUM(W5:W21)</f>
        <v>0</v>
      </c>
      <c r="X22" s="229">
        <f>SUM(X5:X21)</f>
        <v>0</v>
      </c>
    </row>
    <row r="23" spans="1:24"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row>
    <row r="24" spans="1:24" s="250" customFormat="1" ht="15.75" customHeight="1">
      <c r="A24" s="332" t="s">
        <v>0</v>
      </c>
      <c r="B24" s="333"/>
      <c r="C24" s="77"/>
      <c r="D24" s="327" t="s">
        <v>3</v>
      </c>
      <c r="E24" s="328"/>
      <c r="F24" s="329"/>
      <c r="G24" s="136" t="s">
        <v>7</v>
      </c>
      <c r="H24" s="327" t="s">
        <v>4</v>
      </c>
      <c r="I24" s="328"/>
      <c r="J24" s="329"/>
      <c r="K24" s="137" t="s">
        <v>7</v>
      </c>
      <c r="L24" s="327" t="s">
        <v>5</v>
      </c>
      <c r="M24" s="328"/>
      <c r="N24" s="329"/>
      <c r="O24" s="137" t="s">
        <v>7</v>
      </c>
      <c r="P24" s="327" t="s">
        <v>6</v>
      </c>
      <c r="Q24" s="328"/>
      <c r="R24" s="329"/>
      <c r="S24" s="137" t="s">
        <v>7</v>
      </c>
      <c r="T24" s="345" t="s">
        <v>71</v>
      </c>
      <c r="U24" s="328"/>
      <c r="V24" s="329"/>
      <c r="W24" s="136" t="s">
        <v>7</v>
      </c>
      <c r="X24" s="136" t="s">
        <v>9</v>
      </c>
    </row>
    <row r="25" spans="1:24" ht="15.75" customHeight="1">
      <c r="A25" s="189" t="s">
        <v>54</v>
      </c>
      <c r="B25" s="218"/>
      <c r="C25" s="78"/>
      <c r="D25" s="190" t="s">
        <v>390</v>
      </c>
      <c r="E25" s="191" t="s">
        <v>391</v>
      </c>
      <c r="F25" s="192">
        <v>1350</v>
      </c>
      <c r="G25" s="193"/>
      <c r="H25" s="190"/>
      <c r="I25" s="191"/>
      <c r="J25" s="194"/>
      <c r="K25" s="193"/>
      <c r="L25" s="190"/>
      <c r="M25" s="191"/>
      <c r="N25" s="194"/>
      <c r="O25" s="193"/>
      <c r="P25" s="190">
        <v>210260405001</v>
      </c>
      <c r="Q25" s="191" t="s">
        <v>398</v>
      </c>
      <c r="R25" s="194">
        <v>400</v>
      </c>
      <c r="S25" s="193"/>
      <c r="T25" s="190" t="s">
        <v>399</v>
      </c>
      <c r="U25" s="191" t="s">
        <v>400</v>
      </c>
      <c r="V25" s="195">
        <v>1100</v>
      </c>
      <c r="W25" s="193"/>
      <c r="X25" s="276" t="s">
        <v>420</v>
      </c>
    </row>
    <row r="26" spans="1:24" ht="15.75" customHeight="1">
      <c r="A26" s="149">
        <f>SUM(G36,K36,O36,S36,W36)</f>
        <v>0</v>
      </c>
      <c r="B26" s="211">
        <f>SUM(F36,J36,N36,R36,V36)</f>
        <v>9700</v>
      </c>
      <c r="C26" s="75"/>
      <c r="D26" s="150" t="s">
        <v>392</v>
      </c>
      <c r="E26" s="146" t="s">
        <v>393</v>
      </c>
      <c r="F26" s="158">
        <v>1950</v>
      </c>
      <c r="G26" s="152"/>
      <c r="H26" s="150"/>
      <c r="I26" s="146"/>
      <c r="J26" s="147"/>
      <c r="K26" s="152"/>
      <c r="L26" s="150"/>
      <c r="M26" s="146"/>
      <c r="N26" s="147"/>
      <c r="O26" s="152"/>
      <c r="P26" s="150"/>
      <c r="Q26" s="146"/>
      <c r="R26" s="147"/>
      <c r="S26" s="152"/>
      <c r="T26" s="150" t="s">
        <v>401</v>
      </c>
      <c r="U26" s="146" t="s">
        <v>402</v>
      </c>
      <c r="V26" s="170">
        <v>700</v>
      </c>
      <c r="W26" s="152"/>
      <c r="X26" s="277" t="s">
        <v>421</v>
      </c>
    </row>
    <row r="27" spans="1:24" ht="15.75" customHeight="1">
      <c r="A27" s="163"/>
      <c r="B27" s="215"/>
      <c r="C27" s="74"/>
      <c r="D27" s="164" t="s">
        <v>394</v>
      </c>
      <c r="E27" s="165" t="s">
        <v>395</v>
      </c>
      <c r="F27" s="169">
        <v>2800</v>
      </c>
      <c r="G27" s="167"/>
      <c r="H27" s="164"/>
      <c r="I27" s="165"/>
      <c r="J27" s="168"/>
      <c r="K27" s="167"/>
      <c r="L27" s="164"/>
      <c r="M27" s="165"/>
      <c r="N27" s="168"/>
      <c r="O27" s="167"/>
      <c r="P27" s="164"/>
      <c r="Q27" s="165"/>
      <c r="R27" s="168"/>
      <c r="S27" s="167"/>
      <c r="T27" s="164"/>
      <c r="U27" s="165"/>
      <c r="V27" s="171"/>
      <c r="W27" s="167"/>
      <c r="X27" s="277"/>
    </row>
    <row r="28" spans="1:24" ht="15.75" customHeight="1">
      <c r="A28" s="163"/>
      <c r="B28" s="215"/>
      <c r="C28" s="74"/>
      <c r="D28" s="164" t="s">
        <v>396</v>
      </c>
      <c r="E28" s="165" t="s">
        <v>397</v>
      </c>
      <c r="F28" s="169">
        <v>1400</v>
      </c>
      <c r="G28" s="167"/>
      <c r="H28" s="164"/>
      <c r="I28" s="165"/>
      <c r="J28" s="168"/>
      <c r="K28" s="167"/>
      <c r="L28" s="164"/>
      <c r="M28" s="165"/>
      <c r="N28" s="168"/>
      <c r="O28" s="167"/>
      <c r="P28" s="164"/>
      <c r="Q28" s="165"/>
      <c r="R28" s="168"/>
      <c r="S28" s="167"/>
      <c r="T28" s="164"/>
      <c r="U28" s="165"/>
      <c r="V28" s="171"/>
      <c r="W28" s="167"/>
      <c r="X28" s="277"/>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row>
    <row r="31" spans="1:24"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row>
    <row r="36" spans="1:24" ht="15.75" customHeight="1">
      <c r="A36" s="172"/>
      <c r="B36" s="216"/>
      <c r="C36" s="126"/>
      <c r="D36" s="173"/>
      <c r="E36" s="174" t="str">
        <f>CONCATENATE(FIXED(COUNTA(E25:E35),0,0),"　店")</f>
        <v>4　店</v>
      </c>
      <c r="F36" s="175">
        <f>SUM(F25:F35)</f>
        <v>7500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400</v>
      </c>
      <c r="S36" s="176">
        <f>SUM(S25:S35)</f>
        <v>0</v>
      </c>
      <c r="T36" s="173"/>
      <c r="U36" s="174" t="str">
        <f>CONCATENATE(FIXED(COUNTA(U25:U35),0,0),"　店")</f>
        <v>2　店</v>
      </c>
      <c r="V36" s="175">
        <f>SUM(V25:V35)</f>
        <v>1800</v>
      </c>
      <c r="W36" s="239">
        <f>SUM(W25:W35)</f>
        <v>0</v>
      </c>
      <c r="X36" s="240">
        <f>SUM(X25:X35)</f>
        <v>0</v>
      </c>
    </row>
    <row r="37" spans="1:24"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row>
    <row r="38" spans="1:24" s="250" customFormat="1" ht="15.75" customHeight="1">
      <c r="A38" s="332" t="s">
        <v>0</v>
      </c>
      <c r="B38" s="333"/>
      <c r="C38" s="77"/>
      <c r="D38" s="327" t="s">
        <v>3</v>
      </c>
      <c r="E38" s="328"/>
      <c r="F38" s="329"/>
      <c r="G38" s="136" t="s">
        <v>7</v>
      </c>
      <c r="H38" s="327" t="s">
        <v>4</v>
      </c>
      <c r="I38" s="328"/>
      <c r="J38" s="329"/>
      <c r="K38" s="137" t="s">
        <v>7</v>
      </c>
      <c r="L38" s="327" t="s">
        <v>5</v>
      </c>
      <c r="M38" s="328"/>
      <c r="N38" s="329"/>
      <c r="O38" s="137" t="s">
        <v>7</v>
      </c>
      <c r="P38" s="327" t="s">
        <v>6</v>
      </c>
      <c r="Q38" s="328"/>
      <c r="R38" s="329"/>
      <c r="S38" s="137" t="s">
        <v>7</v>
      </c>
      <c r="T38" s="345" t="s">
        <v>71</v>
      </c>
      <c r="U38" s="328"/>
      <c r="V38" s="329"/>
      <c r="W38" s="136" t="s">
        <v>7</v>
      </c>
      <c r="X38" s="136" t="s">
        <v>9</v>
      </c>
    </row>
    <row r="39" spans="1:24" ht="15.75" customHeight="1">
      <c r="A39" s="189" t="s">
        <v>55</v>
      </c>
      <c r="B39" s="218"/>
      <c r="C39" s="78"/>
      <c r="D39" s="190" t="s">
        <v>409</v>
      </c>
      <c r="E39" s="191" t="s">
        <v>410</v>
      </c>
      <c r="F39" s="192">
        <v>3050</v>
      </c>
      <c r="G39" s="193"/>
      <c r="H39" s="190"/>
      <c r="I39" s="191"/>
      <c r="J39" s="194"/>
      <c r="K39" s="193"/>
      <c r="L39" s="190"/>
      <c r="M39" s="191"/>
      <c r="N39" s="194"/>
      <c r="O39" s="193"/>
      <c r="P39" s="190">
        <v>210221405001</v>
      </c>
      <c r="Q39" s="191" t="s">
        <v>403</v>
      </c>
      <c r="R39" s="194">
        <v>400</v>
      </c>
      <c r="S39" s="193"/>
      <c r="T39" s="190">
        <v>210221504010</v>
      </c>
      <c r="U39" s="191" t="s">
        <v>405</v>
      </c>
      <c r="V39" s="195">
        <v>2500</v>
      </c>
      <c r="W39" s="193"/>
      <c r="X39" s="276"/>
    </row>
    <row r="40" spans="1:24" ht="15.75" customHeight="1">
      <c r="A40" s="149">
        <f>SUM(G48,K48,O48,S48,W48)</f>
        <v>0</v>
      </c>
      <c r="B40" s="211">
        <f>SUM(F48,J48,N48,R48,V48)</f>
        <v>19350</v>
      </c>
      <c r="C40" s="75"/>
      <c r="D40" s="150" t="s">
        <v>411</v>
      </c>
      <c r="E40" s="146" t="s">
        <v>412</v>
      </c>
      <c r="F40" s="158">
        <v>2550</v>
      </c>
      <c r="G40" s="152"/>
      <c r="H40" s="150"/>
      <c r="I40" s="146"/>
      <c r="J40" s="147"/>
      <c r="K40" s="152"/>
      <c r="L40" s="150"/>
      <c r="M40" s="146"/>
      <c r="N40" s="147"/>
      <c r="O40" s="152"/>
      <c r="P40" s="150">
        <v>210220405010</v>
      </c>
      <c r="Q40" s="146" t="s">
        <v>404</v>
      </c>
      <c r="R40" s="147">
        <v>100</v>
      </c>
      <c r="S40" s="152"/>
      <c r="T40" s="150">
        <v>210221504020</v>
      </c>
      <c r="U40" s="146" t="s">
        <v>406</v>
      </c>
      <c r="V40" s="170">
        <v>1700</v>
      </c>
      <c r="W40" s="152"/>
      <c r="X40" s="277"/>
    </row>
    <row r="41" spans="1:24" ht="15.75" customHeight="1">
      <c r="A41" s="163"/>
      <c r="B41" s="215"/>
      <c r="C41" s="74"/>
      <c r="D41" s="164" t="s">
        <v>413</v>
      </c>
      <c r="E41" s="165" t="s">
        <v>414</v>
      </c>
      <c r="F41" s="169">
        <v>2050</v>
      </c>
      <c r="G41" s="167"/>
      <c r="H41" s="164"/>
      <c r="I41" s="165"/>
      <c r="J41" s="168"/>
      <c r="K41" s="167"/>
      <c r="L41" s="164"/>
      <c r="M41" s="165"/>
      <c r="N41" s="168"/>
      <c r="O41" s="167"/>
      <c r="P41" s="164"/>
      <c r="Q41" s="165"/>
      <c r="R41" s="168"/>
      <c r="S41" s="167"/>
      <c r="T41" s="164">
        <v>210220504020</v>
      </c>
      <c r="U41" s="165" t="s">
        <v>407</v>
      </c>
      <c r="V41" s="171">
        <v>1450</v>
      </c>
      <c r="W41" s="167"/>
      <c r="X41" s="277"/>
    </row>
    <row r="42" spans="1:24" ht="15.75" customHeight="1">
      <c r="A42" s="163"/>
      <c r="B42" s="215"/>
      <c r="C42" s="74"/>
      <c r="D42" s="164" t="s">
        <v>415</v>
      </c>
      <c r="E42" s="165" t="s">
        <v>416</v>
      </c>
      <c r="F42" s="169">
        <v>4350</v>
      </c>
      <c r="G42" s="167"/>
      <c r="H42" s="164"/>
      <c r="I42" s="165"/>
      <c r="J42" s="168"/>
      <c r="K42" s="167"/>
      <c r="L42" s="164"/>
      <c r="M42" s="165"/>
      <c r="N42" s="168"/>
      <c r="O42" s="167"/>
      <c r="P42" s="164"/>
      <c r="Q42" s="165"/>
      <c r="R42" s="168"/>
      <c r="S42" s="167"/>
      <c r="T42" s="164">
        <v>210220504010</v>
      </c>
      <c r="U42" s="165" t="s">
        <v>408</v>
      </c>
      <c r="V42" s="171">
        <v>1200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CONCATENATE(FIXED(COUNTA(E39:E47),0,0),"　店")</f>
        <v>4　店</v>
      </c>
      <c r="F48" s="175">
        <f>SUM(F39:F47)</f>
        <v>12000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500</v>
      </c>
      <c r="S48" s="176">
        <f>SUM(S39:S47)</f>
        <v>0</v>
      </c>
      <c r="T48" s="173"/>
      <c r="U48" s="174" t="str">
        <f>CONCATENATE(FIXED(COUNTA(U39:U47),0,0),"　店")</f>
        <v>4　店</v>
      </c>
      <c r="V48" s="175">
        <f>SUM(V39:V47)</f>
        <v>6850</v>
      </c>
      <c r="W48" s="239">
        <f>SUM(W39:W47)</f>
        <v>0</v>
      </c>
      <c r="X48" s="240">
        <f>SUM(X39:X47)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A6+A18+A35</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204" t="s">
        <v>9</v>
      </c>
    </row>
    <row r="5" spans="1:24" ht="15.75" customHeight="1">
      <c r="A5" s="138" t="s">
        <v>50</v>
      </c>
      <c r="B5" s="210"/>
      <c r="C5" s="70" t="s">
        <v>896</v>
      </c>
      <c r="D5" s="139" t="s">
        <v>422</v>
      </c>
      <c r="E5" s="140" t="s">
        <v>423</v>
      </c>
      <c r="F5" s="141">
        <v>3000</v>
      </c>
      <c r="G5" s="142"/>
      <c r="H5" s="139"/>
      <c r="I5" s="140"/>
      <c r="J5" s="143"/>
      <c r="K5" s="251"/>
      <c r="L5" s="139"/>
      <c r="M5" s="140"/>
      <c r="N5" s="144"/>
      <c r="O5" s="252"/>
      <c r="P5" s="145">
        <v>210230405020</v>
      </c>
      <c r="Q5" s="146" t="s">
        <v>430</v>
      </c>
      <c r="R5" s="147">
        <v>250</v>
      </c>
      <c r="S5" s="253"/>
      <c r="T5" s="139">
        <v>210230504010</v>
      </c>
      <c r="U5" s="140" t="s">
        <v>431</v>
      </c>
      <c r="V5" s="148">
        <v>3450</v>
      </c>
      <c r="W5" s="142"/>
      <c r="X5" s="276" t="s">
        <v>866</v>
      </c>
    </row>
    <row r="6" spans="1:24" ht="15.75" customHeight="1">
      <c r="A6" s="149">
        <f>SUM(G14,K14,O14,S14,W14)</f>
        <v>0</v>
      </c>
      <c r="B6" s="211">
        <f>SUM(F14,J14,N14,R14,V14)</f>
        <v>11200</v>
      </c>
      <c r="C6" s="71" t="s">
        <v>272</v>
      </c>
      <c r="D6" s="150" t="s">
        <v>424</v>
      </c>
      <c r="E6" s="146" t="s">
        <v>425</v>
      </c>
      <c r="F6" s="151">
        <v>2350</v>
      </c>
      <c r="G6" s="152"/>
      <c r="H6" s="150"/>
      <c r="I6" s="146"/>
      <c r="J6" s="153"/>
      <c r="K6" s="254"/>
      <c r="L6" s="150"/>
      <c r="M6" s="146"/>
      <c r="N6" s="154"/>
      <c r="O6" s="255"/>
      <c r="P6" s="150"/>
      <c r="Q6" s="146"/>
      <c r="R6" s="147"/>
      <c r="S6" s="253"/>
      <c r="T6" s="150"/>
      <c r="U6" s="146"/>
      <c r="V6" s="155"/>
      <c r="W6" s="152"/>
      <c r="X6" s="277" t="s">
        <v>867</v>
      </c>
    </row>
    <row r="7" spans="1:24" ht="15.75" customHeight="1">
      <c r="A7" s="156"/>
      <c r="B7" s="212"/>
      <c r="C7" s="72"/>
      <c r="D7" s="150" t="s">
        <v>426</v>
      </c>
      <c r="E7" s="146" t="s">
        <v>427</v>
      </c>
      <c r="F7" s="151">
        <v>1850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t="s">
        <v>428</v>
      </c>
      <c r="E8" s="146" t="s">
        <v>429</v>
      </c>
      <c r="F8" s="151">
        <v>300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4　店</v>
      </c>
      <c r="F14" s="175">
        <f>SUM(F5:F13)</f>
        <v>7500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2" t="s">
        <v>0</v>
      </c>
      <c r="B16" s="333"/>
      <c r="C16" s="77"/>
      <c r="D16" s="327" t="s">
        <v>3</v>
      </c>
      <c r="E16" s="328"/>
      <c r="F16" s="329"/>
      <c r="G16" s="136" t="s">
        <v>7</v>
      </c>
      <c r="H16" s="327" t="s">
        <v>4</v>
      </c>
      <c r="I16" s="328"/>
      <c r="J16" s="329"/>
      <c r="K16" s="137" t="s">
        <v>7</v>
      </c>
      <c r="L16" s="327" t="s">
        <v>5</v>
      </c>
      <c r="M16" s="328"/>
      <c r="N16" s="329"/>
      <c r="O16" s="137" t="s">
        <v>7</v>
      </c>
      <c r="P16" s="327" t="s">
        <v>6</v>
      </c>
      <c r="Q16" s="328"/>
      <c r="R16" s="329"/>
      <c r="S16" s="137" t="s">
        <v>7</v>
      </c>
      <c r="T16" s="345" t="s">
        <v>71</v>
      </c>
      <c r="U16" s="328"/>
      <c r="V16" s="329"/>
      <c r="W16" s="136" t="s">
        <v>7</v>
      </c>
      <c r="X16" s="204" t="s">
        <v>9</v>
      </c>
    </row>
    <row r="17" spans="1:24" ht="15.75" customHeight="1">
      <c r="A17" s="189" t="s">
        <v>51</v>
      </c>
      <c r="B17" s="218"/>
      <c r="C17" s="78"/>
      <c r="D17" s="190" t="s">
        <v>432</v>
      </c>
      <c r="E17" s="191" t="s">
        <v>433</v>
      </c>
      <c r="F17" s="192">
        <v>5950</v>
      </c>
      <c r="G17" s="193"/>
      <c r="H17" s="190"/>
      <c r="I17" s="191"/>
      <c r="J17" s="194"/>
      <c r="K17" s="193"/>
      <c r="L17" s="190"/>
      <c r="M17" s="191"/>
      <c r="N17" s="194"/>
      <c r="O17" s="193"/>
      <c r="P17" s="190">
        <v>210250405002</v>
      </c>
      <c r="Q17" s="191" t="s">
        <v>438</v>
      </c>
      <c r="R17" s="194">
        <v>150</v>
      </c>
      <c r="S17" s="193"/>
      <c r="T17" s="190"/>
      <c r="U17" s="191"/>
      <c r="V17" s="195"/>
      <c r="W17" s="193"/>
      <c r="X17" s="276" t="s">
        <v>451</v>
      </c>
    </row>
    <row r="18" spans="1:24" ht="15.75" customHeight="1">
      <c r="A18" s="149">
        <f>SUM(G31,K31,O31,S31,W31)</f>
        <v>0</v>
      </c>
      <c r="B18" s="211">
        <f>SUM(F31,J31,N31,R31,V31)</f>
        <v>10950</v>
      </c>
      <c r="C18" s="75"/>
      <c r="D18" s="150" t="s">
        <v>434</v>
      </c>
      <c r="E18" s="146" t="s">
        <v>435</v>
      </c>
      <c r="F18" s="158">
        <v>2250</v>
      </c>
      <c r="G18" s="152"/>
      <c r="H18" s="150"/>
      <c r="I18" s="146"/>
      <c r="J18" s="147"/>
      <c r="K18" s="152"/>
      <c r="L18" s="150"/>
      <c r="M18" s="146"/>
      <c r="N18" s="147"/>
      <c r="O18" s="152"/>
      <c r="P18" s="150">
        <v>210250405001</v>
      </c>
      <c r="Q18" s="146" t="s">
        <v>439</v>
      </c>
      <c r="R18" s="147">
        <v>100</v>
      </c>
      <c r="S18" s="152"/>
      <c r="T18" s="150"/>
      <c r="U18" s="146"/>
      <c r="V18" s="170"/>
      <c r="W18" s="152"/>
      <c r="X18" s="277" t="s">
        <v>868</v>
      </c>
    </row>
    <row r="19" spans="1:24" ht="15.75" customHeight="1">
      <c r="A19" s="163"/>
      <c r="B19" s="215"/>
      <c r="C19" s="74"/>
      <c r="D19" s="164" t="s">
        <v>436</v>
      </c>
      <c r="E19" s="165" t="s">
        <v>437</v>
      </c>
      <c r="F19" s="169">
        <v>2500</v>
      </c>
      <c r="G19" s="167"/>
      <c r="H19" s="164"/>
      <c r="I19" s="165"/>
      <c r="J19" s="168"/>
      <c r="K19" s="167"/>
      <c r="L19" s="164"/>
      <c r="M19" s="165"/>
      <c r="N19" s="168"/>
      <c r="O19" s="167"/>
      <c r="P19" s="164"/>
      <c r="Q19" s="165"/>
      <c r="R19" s="168"/>
      <c r="S19" s="167"/>
      <c r="T19" s="164"/>
      <c r="U19" s="165"/>
      <c r="V19" s="171"/>
      <c r="W19" s="167"/>
      <c r="X19" s="277" t="s">
        <v>346</v>
      </c>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3　店</v>
      </c>
      <c r="F31" s="175">
        <f>SUM(F17:F30)</f>
        <v>10700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32" t="s">
        <v>0</v>
      </c>
      <c r="B33" s="333"/>
      <c r="C33" s="77"/>
      <c r="D33" s="327" t="s">
        <v>3</v>
      </c>
      <c r="E33" s="328"/>
      <c r="F33" s="329"/>
      <c r="G33" s="136" t="s">
        <v>7</v>
      </c>
      <c r="H33" s="327" t="s">
        <v>4</v>
      </c>
      <c r="I33" s="328"/>
      <c r="J33" s="329"/>
      <c r="K33" s="137" t="s">
        <v>7</v>
      </c>
      <c r="L33" s="327" t="s">
        <v>5</v>
      </c>
      <c r="M33" s="328"/>
      <c r="N33" s="329"/>
      <c r="O33" s="137" t="s">
        <v>7</v>
      </c>
      <c r="P33" s="327" t="s">
        <v>6</v>
      </c>
      <c r="Q33" s="328"/>
      <c r="R33" s="329"/>
      <c r="S33" s="137" t="s">
        <v>7</v>
      </c>
      <c r="T33" s="345" t="s">
        <v>71</v>
      </c>
      <c r="U33" s="328"/>
      <c r="V33" s="329"/>
      <c r="W33" s="136" t="s">
        <v>7</v>
      </c>
      <c r="X33" s="204" t="s">
        <v>9</v>
      </c>
    </row>
    <row r="34" spans="1:24" ht="15.75" customHeight="1">
      <c r="A34" s="189" t="s">
        <v>52</v>
      </c>
      <c r="B34" s="218"/>
      <c r="C34" s="78"/>
      <c r="D34" s="190" t="s">
        <v>440</v>
      </c>
      <c r="E34" s="191" t="s">
        <v>441</v>
      </c>
      <c r="F34" s="192">
        <v>3200</v>
      </c>
      <c r="G34" s="193"/>
      <c r="H34" s="190">
        <v>210240202010</v>
      </c>
      <c r="I34" s="191" t="s">
        <v>444</v>
      </c>
      <c r="J34" s="194">
        <v>400</v>
      </c>
      <c r="K34" s="193"/>
      <c r="L34" s="190"/>
      <c r="M34" s="191"/>
      <c r="N34" s="194"/>
      <c r="O34" s="193"/>
      <c r="P34" s="190"/>
      <c r="Q34" s="191"/>
      <c r="R34" s="194"/>
      <c r="S34" s="193"/>
      <c r="T34" s="190" t="s">
        <v>445</v>
      </c>
      <c r="U34" s="191" t="s">
        <v>446</v>
      </c>
      <c r="V34" s="195">
        <v>2100</v>
      </c>
      <c r="W34" s="193"/>
      <c r="X34" s="276" t="s">
        <v>452</v>
      </c>
    </row>
    <row r="35" spans="1:24" ht="15.75" customHeight="1">
      <c r="A35" s="149">
        <f>SUM(G48,K48,O48,S48,W48)</f>
        <v>0</v>
      </c>
      <c r="B35" s="211">
        <f>SUM(F48,J48,N48,R48,V48)</f>
        <v>8300</v>
      </c>
      <c r="C35" s="75" t="s">
        <v>41</v>
      </c>
      <c r="D35" s="150" t="s">
        <v>442</v>
      </c>
      <c r="E35" s="146" t="s">
        <v>443</v>
      </c>
      <c r="F35" s="158">
        <v>1650</v>
      </c>
      <c r="G35" s="152"/>
      <c r="H35" s="150"/>
      <c r="I35" s="146"/>
      <c r="J35" s="147"/>
      <c r="K35" s="152"/>
      <c r="L35" s="150"/>
      <c r="M35" s="146"/>
      <c r="N35" s="147"/>
      <c r="O35" s="152"/>
      <c r="P35" s="150"/>
      <c r="Q35" s="146"/>
      <c r="R35" s="147"/>
      <c r="S35" s="152"/>
      <c r="T35" s="150" t="s">
        <v>447</v>
      </c>
      <c r="U35" s="146" t="s">
        <v>448</v>
      </c>
      <c r="V35" s="170">
        <v>550</v>
      </c>
      <c r="W35" s="152"/>
      <c r="X35" s="277" t="s">
        <v>453</v>
      </c>
    </row>
    <row r="36" spans="1:24" ht="15.75" customHeight="1">
      <c r="A36" s="163"/>
      <c r="B36" s="215"/>
      <c r="C36" s="74"/>
      <c r="D36" s="164"/>
      <c r="E36" s="165"/>
      <c r="F36" s="169"/>
      <c r="G36" s="167"/>
      <c r="H36" s="164"/>
      <c r="I36" s="165"/>
      <c r="J36" s="168"/>
      <c r="K36" s="167"/>
      <c r="L36" s="164"/>
      <c r="M36" s="165"/>
      <c r="N36" s="168"/>
      <c r="O36" s="167"/>
      <c r="P36" s="164"/>
      <c r="Q36" s="165"/>
      <c r="R36" s="168"/>
      <c r="S36" s="167"/>
      <c r="T36" s="164" t="s">
        <v>449</v>
      </c>
      <c r="U36" s="165" t="s">
        <v>450</v>
      </c>
      <c r="V36" s="171">
        <v>400</v>
      </c>
      <c r="W36" s="167"/>
      <c r="X36" s="277" t="s">
        <v>869</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454</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870</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346</v>
      </c>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871</v>
      </c>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2　店</v>
      </c>
      <c r="F48" s="175">
        <f>SUM(F34:F47)</f>
        <v>4850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IB3:IV65536">
      <formula1>HZ3</formula1>
    </dataValidation>
    <dataValidation type="whole" operator="lessThanOrEqual" showInputMessage="1" showErrorMessage="1" sqref="Y3:I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5 G33 S33 W4:X4 O33 G4 S4 K4 O4 F1:F2 W33:X33 W16:X16 K16"/>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4:X48 X6:X15 X17:X30 X32">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A6+A25</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204" t="s">
        <v>9</v>
      </c>
    </row>
    <row r="5" spans="1:24" ht="15.75" customHeight="1">
      <c r="A5" s="138" t="s">
        <v>56</v>
      </c>
      <c r="B5" s="210"/>
      <c r="C5" s="70"/>
      <c r="D5" s="139" t="s">
        <v>455</v>
      </c>
      <c r="E5" s="140" t="s">
        <v>456</v>
      </c>
      <c r="F5" s="141">
        <v>2250</v>
      </c>
      <c r="G5" s="142"/>
      <c r="H5" s="139"/>
      <c r="I5" s="140"/>
      <c r="J5" s="143"/>
      <c r="K5" s="251"/>
      <c r="L5" s="139"/>
      <c r="M5" s="140"/>
      <c r="N5" s="144"/>
      <c r="O5" s="252"/>
      <c r="P5" s="145">
        <v>210320405001</v>
      </c>
      <c r="Q5" s="146" t="s">
        <v>461</v>
      </c>
      <c r="R5" s="147">
        <v>850</v>
      </c>
      <c r="S5" s="253"/>
      <c r="T5" s="139">
        <v>210320504010</v>
      </c>
      <c r="U5" s="140" t="s">
        <v>462</v>
      </c>
      <c r="V5" s="148">
        <v>2100</v>
      </c>
      <c r="W5" s="142"/>
      <c r="X5" s="276" t="s">
        <v>463</v>
      </c>
    </row>
    <row r="6" spans="1:24" ht="15.75" customHeight="1">
      <c r="A6" s="149">
        <f>SUM(G21,K21,O21,S21,W21)</f>
        <v>0</v>
      </c>
      <c r="B6" s="211">
        <f>SUM(F21,J21,N21,R21,V21)</f>
        <v>13000</v>
      </c>
      <c r="C6" s="71"/>
      <c r="D6" s="150" t="s">
        <v>457</v>
      </c>
      <c r="E6" s="146" t="s">
        <v>458</v>
      </c>
      <c r="F6" s="151">
        <v>3800</v>
      </c>
      <c r="G6" s="152"/>
      <c r="H6" s="150"/>
      <c r="I6" s="146"/>
      <c r="J6" s="153"/>
      <c r="K6" s="254"/>
      <c r="L6" s="150"/>
      <c r="M6" s="146"/>
      <c r="N6" s="154"/>
      <c r="O6" s="255"/>
      <c r="P6" s="150"/>
      <c r="Q6" s="146"/>
      <c r="R6" s="147"/>
      <c r="S6" s="253"/>
      <c r="T6" s="150"/>
      <c r="U6" s="146"/>
      <c r="V6" s="155"/>
      <c r="W6" s="152"/>
      <c r="X6" s="277" t="s">
        <v>861</v>
      </c>
    </row>
    <row r="7" spans="1:24" ht="15.75" customHeight="1">
      <c r="A7" s="156"/>
      <c r="B7" s="212"/>
      <c r="C7" s="72"/>
      <c r="D7" s="150" t="s">
        <v>459</v>
      </c>
      <c r="E7" s="146" t="s">
        <v>460</v>
      </c>
      <c r="F7" s="151">
        <v>4000</v>
      </c>
      <c r="G7" s="152"/>
      <c r="H7" s="150"/>
      <c r="I7" s="146"/>
      <c r="J7" s="153"/>
      <c r="K7" s="254"/>
      <c r="L7" s="150"/>
      <c r="M7" s="146"/>
      <c r="N7" s="154"/>
      <c r="O7" s="255"/>
      <c r="P7" s="150"/>
      <c r="Q7" s="146"/>
      <c r="R7" s="147"/>
      <c r="S7" s="253"/>
      <c r="T7" s="150"/>
      <c r="U7" s="146"/>
      <c r="V7" s="155"/>
      <c r="W7" s="152"/>
      <c r="X7" s="277" t="s">
        <v>862</v>
      </c>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346</v>
      </c>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row>
    <row r="16" spans="1:24"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row>
    <row r="17" spans="1:24"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row>
    <row r="21" spans="1:24" ht="15.75" customHeight="1">
      <c r="A21" s="172"/>
      <c r="B21" s="216"/>
      <c r="C21" s="79"/>
      <c r="D21" s="173"/>
      <c r="E21" s="174" t="str">
        <f>CONCATENATE(FIXED(COUNTA(E5:E20),0,0),"　店")</f>
        <v>3　店</v>
      </c>
      <c r="F21" s="175">
        <f>SUM(F5:F20)</f>
        <v>10050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850</v>
      </c>
      <c r="S21" s="176">
        <f>SUM(S5:S20)</f>
        <v>0</v>
      </c>
      <c r="T21" s="173"/>
      <c r="U21" s="174" t="str">
        <f>CONCATENATE(FIXED(COUNTA(U5:U20),0,0),"　店")</f>
        <v>1　店</v>
      </c>
      <c r="V21" s="175">
        <f>SUM(V5:V20)</f>
        <v>2100</v>
      </c>
      <c r="W21" s="176">
        <f>SUM(W5:W20)</f>
        <v>0</v>
      </c>
      <c r="X21" s="222">
        <f>SUM(X5:X20)</f>
        <v>0</v>
      </c>
    </row>
    <row r="22" spans="1:24"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row>
    <row r="23" spans="1:24" s="250" customFormat="1" ht="15.75" customHeight="1">
      <c r="A23" s="332" t="s">
        <v>0</v>
      </c>
      <c r="B23" s="333"/>
      <c r="C23" s="77"/>
      <c r="D23" s="327" t="s">
        <v>3</v>
      </c>
      <c r="E23" s="328"/>
      <c r="F23" s="329"/>
      <c r="G23" s="136" t="s">
        <v>7</v>
      </c>
      <c r="H23" s="327" t="s">
        <v>4</v>
      </c>
      <c r="I23" s="328"/>
      <c r="J23" s="329"/>
      <c r="K23" s="137" t="s">
        <v>7</v>
      </c>
      <c r="L23" s="327" t="s">
        <v>5</v>
      </c>
      <c r="M23" s="328"/>
      <c r="N23" s="329"/>
      <c r="O23" s="137" t="s">
        <v>7</v>
      </c>
      <c r="P23" s="327" t="s">
        <v>6</v>
      </c>
      <c r="Q23" s="328"/>
      <c r="R23" s="329"/>
      <c r="S23" s="137" t="s">
        <v>7</v>
      </c>
      <c r="T23" s="345" t="s">
        <v>71</v>
      </c>
      <c r="U23" s="328"/>
      <c r="V23" s="329"/>
      <c r="W23" s="136" t="s">
        <v>7</v>
      </c>
      <c r="X23" s="204" t="s">
        <v>9</v>
      </c>
    </row>
    <row r="24" spans="1:24" ht="15.75" customHeight="1">
      <c r="A24" s="189" t="s">
        <v>57</v>
      </c>
      <c r="B24" s="218"/>
      <c r="C24" s="78" t="s">
        <v>39</v>
      </c>
      <c r="D24" s="190" t="s">
        <v>464</v>
      </c>
      <c r="E24" s="191" t="s">
        <v>465</v>
      </c>
      <c r="F24" s="192">
        <v>1950</v>
      </c>
      <c r="G24" s="193"/>
      <c r="H24" s="190">
        <v>210340202010</v>
      </c>
      <c r="I24" s="191" t="s">
        <v>490</v>
      </c>
      <c r="J24" s="194">
        <v>150</v>
      </c>
      <c r="K24" s="193"/>
      <c r="L24" s="190"/>
      <c r="M24" s="191"/>
      <c r="N24" s="194"/>
      <c r="O24" s="193"/>
      <c r="P24" s="190">
        <v>210340405003</v>
      </c>
      <c r="Q24" s="191" t="s">
        <v>491</v>
      </c>
      <c r="R24" s="194">
        <v>200</v>
      </c>
      <c r="S24" s="193"/>
      <c r="T24" s="190" t="s">
        <v>492</v>
      </c>
      <c r="U24" s="191" t="s">
        <v>493</v>
      </c>
      <c r="V24" s="195">
        <v>1250</v>
      </c>
      <c r="W24" s="193"/>
      <c r="X24" s="276" t="s">
        <v>500</v>
      </c>
    </row>
    <row r="25" spans="1:24" ht="15.75" customHeight="1">
      <c r="A25" s="149">
        <f>SUM(G48,K48,O48,S48,W48)</f>
        <v>0</v>
      </c>
      <c r="B25" s="211">
        <f>SUM(F48,J48,N48,R48,V48)</f>
        <v>16400</v>
      </c>
      <c r="C25" s="75"/>
      <c r="D25" s="150" t="s">
        <v>466</v>
      </c>
      <c r="E25" s="146" t="s">
        <v>467</v>
      </c>
      <c r="F25" s="158">
        <v>1500</v>
      </c>
      <c r="G25" s="152"/>
      <c r="H25" s="150"/>
      <c r="I25" s="146"/>
      <c r="J25" s="147"/>
      <c r="K25" s="152"/>
      <c r="L25" s="150"/>
      <c r="M25" s="146"/>
      <c r="N25" s="147"/>
      <c r="O25" s="152"/>
      <c r="P25" s="150"/>
      <c r="Q25" s="146"/>
      <c r="R25" s="147"/>
      <c r="S25" s="152"/>
      <c r="T25" s="150" t="s">
        <v>494</v>
      </c>
      <c r="U25" s="146" t="s">
        <v>495</v>
      </c>
      <c r="V25" s="170">
        <v>600</v>
      </c>
      <c r="W25" s="152"/>
      <c r="X25" s="277" t="s">
        <v>894</v>
      </c>
    </row>
    <row r="26" spans="1:24" ht="15.75" customHeight="1">
      <c r="A26" s="163"/>
      <c r="B26" s="215"/>
      <c r="C26" s="74" t="s">
        <v>272</v>
      </c>
      <c r="D26" s="164" t="s">
        <v>468</v>
      </c>
      <c r="E26" s="165" t="s">
        <v>469</v>
      </c>
      <c r="F26" s="169">
        <v>2150</v>
      </c>
      <c r="G26" s="167"/>
      <c r="H26" s="164"/>
      <c r="I26" s="165"/>
      <c r="J26" s="168"/>
      <c r="K26" s="167"/>
      <c r="L26" s="164"/>
      <c r="M26" s="165"/>
      <c r="N26" s="168"/>
      <c r="O26" s="167"/>
      <c r="P26" s="164"/>
      <c r="Q26" s="165"/>
      <c r="R26" s="168"/>
      <c r="S26" s="167"/>
      <c r="T26" s="164" t="s">
        <v>496</v>
      </c>
      <c r="U26" s="165" t="s">
        <v>497</v>
      </c>
      <c r="V26" s="171">
        <v>1000</v>
      </c>
      <c r="W26" s="167"/>
      <c r="X26" s="277" t="s">
        <v>346</v>
      </c>
    </row>
    <row r="27" spans="1:24" ht="15.75" customHeight="1">
      <c r="A27" s="163"/>
      <c r="B27" s="215"/>
      <c r="C27" s="74"/>
      <c r="D27" s="164" t="s">
        <v>470</v>
      </c>
      <c r="E27" s="165" t="s">
        <v>471</v>
      </c>
      <c r="F27" s="169">
        <v>400</v>
      </c>
      <c r="G27" s="167"/>
      <c r="H27" s="164"/>
      <c r="I27" s="165"/>
      <c r="J27" s="168"/>
      <c r="K27" s="167"/>
      <c r="L27" s="164"/>
      <c r="M27" s="165"/>
      <c r="N27" s="168"/>
      <c r="O27" s="167"/>
      <c r="P27" s="164"/>
      <c r="Q27" s="165"/>
      <c r="R27" s="168"/>
      <c r="S27" s="167"/>
      <c r="T27" s="164" t="s">
        <v>498</v>
      </c>
      <c r="U27" s="165" t="s">
        <v>499</v>
      </c>
      <c r="V27" s="171">
        <v>500</v>
      </c>
      <c r="W27" s="167"/>
      <c r="X27" s="277"/>
    </row>
    <row r="28" spans="1:24" ht="15.75" customHeight="1">
      <c r="A28" s="149"/>
      <c r="B28" s="219"/>
      <c r="C28" s="75"/>
      <c r="D28" s="150" t="s">
        <v>472</v>
      </c>
      <c r="E28" s="146" t="s">
        <v>473</v>
      </c>
      <c r="F28" s="158">
        <v>200</v>
      </c>
      <c r="G28" s="152"/>
      <c r="H28" s="150"/>
      <c r="I28" s="146"/>
      <c r="J28" s="147"/>
      <c r="K28" s="152"/>
      <c r="L28" s="150"/>
      <c r="M28" s="146"/>
      <c r="N28" s="147"/>
      <c r="O28" s="152"/>
      <c r="P28" s="150"/>
      <c r="Q28" s="146"/>
      <c r="R28" s="147"/>
      <c r="S28" s="152"/>
      <c r="T28" s="150"/>
      <c r="U28" s="146"/>
      <c r="V28" s="170"/>
      <c r="W28" s="152"/>
      <c r="X28" s="277" t="s">
        <v>863</v>
      </c>
    </row>
    <row r="29" spans="1:24" ht="15.75" customHeight="1">
      <c r="A29" s="149"/>
      <c r="B29" s="219"/>
      <c r="C29" s="75"/>
      <c r="D29" s="150" t="s">
        <v>474</v>
      </c>
      <c r="E29" s="146" t="s">
        <v>475</v>
      </c>
      <c r="F29" s="158">
        <v>550</v>
      </c>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t="s">
        <v>476</v>
      </c>
      <c r="E30" s="165" t="s">
        <v>477</v>
      </c>
      <c r="F30" s="169">
        <v>400</v>
      </c>
      <c r="G30" s="167"/>
      <c r="H30" s="164"/>
      <c r="I30" s="165"/>
      <c r="J30" s="168"/>
      <c r="K30" s="167"/>
      <c r="L30" s="164"/>
      <c r="M30" s="165"/>
      <c r="N30" s="168"/>
      <c r="O30" s="167"/>
      <c r="P30" s="164"/>
      <c r="Q30" s="165"/>
      <c r="R30" s="168"/>
      <c r="S30" s="167"/>
      <c r="T30" s="164"/>
      <c r="U30" s="165"/>
      <c r="V30" s="171"/>
      <c r="W30" s="167"/>
      <c r="X30" s="277" t="s">
        <v>864</v>
      </c>
    </row>
    <row r="31" spans="1:24" ht="15.75" customHeight="1">
      <c r="A31" s="149"/>
      <c r="B31" s="219"/>
      <c r="C31" s="75"/>
      <c r="D31" s="150" t="s">
        <v>478</v>
      </c>
      <c r="E31" s="146" t="s">
        <v>479</v>
      </c>
      <c r="F31" s="158">
        <v>400</v>
      </c>
      <c r="G31" s="152"/>
      <c r="H31" s="150"/>
      <c r="I31" s="146"/>
      <c r="J31" s="147"/>
      <c r="K31" s="152"/>
      <c r="L31" s="150"/>
      <c r="M31" s="146"/>
      <c r="N31" s="147"/>
      <c r="O31" s="152"/>
      <c r="P31" s="150"/>
      <c r="Q31" s="146"/>
      <c r="R31" s="147"/>
      <c r="S31" s="152"/>
      <c r="T31" s="150"/>
      <c r="U31" s="146"/>
      <c r="V31" s="170"/>
      <c r="W31" s="152"/>
      <c r="X31" s="277" t="s">
        <v>897</v>
      </c>
    </row>
    <row r="32" spans="1:24" ht="15.75" customHeight="1">
      <c r="A32" s="163"/>
      <c r="B32" s="215"/>
      <c r="C32" s="74"/>
      <c r="D32" s="164" t="s">
        <v>480</v>
      </c>
      <c r="E32" s="165" t="s">
        <v>481</v>
      </c>
      <c r="F32" s="169">
        <v>350</v>
      </c>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t="s">
        <v>482</v>
      </c>
      <c r="E33" s="146" t="s">
        <v>483</v>
      </c>
      <c r="F33" s="158">
        <v>700</v>
      </c>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t="s">
        <v>484</v>
      </c>
      <c r="E34" s="165" t="s">
        <v>485</v>
      </c>
      <c r="F34" s="169">
        <v>950</v>
      </c>
      <c r="G34" s="167"/>
      <c r="H34" s="164"/>
      <c r="I34" s="165"/>
      <c r="J34" s="168"/>
      <c r="K34" s="167"/>
      <c r="L34" s="164"/>
      <c r="M34" s="165"/>
      <c r="N34" s="168"/>
      <c r="O34" s="167"/>
      <c r="P34" s="164"/>
      <c r="Q34" s="165"/>
      <c r="R34" s="168"/>
      <c r="S34" s="167"/>
      <c r="T34" s="164"/>
      <c r="U34" s="165"/>
      <c r="V34" s="171"/>
      <c r="W34" s="167"/>
      <c r="X34" s="277"/>
    </row>
    <row r="35" spans="1:24" ht="15.75" customHeight="1">
      <c r="A35" s="163"/>
      <c r="B35" s="215"/>
      <c r="C35" s="74"/>
      <c r="D35" s="164" t="s">
        <v>486</v>
      </c>
      <c r="E35" s="165" t="s">
        <v>487</v>
      </c>
      <c r="F35" s="169">
        <v>2000</v>
      </c>
      <c r="G35" s="167"/>
      <c r="H35" s="164"/>
      <c r="I35" s="165"/>
      <c r="J35" s="168"/>
      <c r="K35" s="167"/>
      <c r="L35" s="164"/>
      <c r="M35" s="165"/>
      <c r="N35" s="168"/>
      <c r="O35" s="167"/>
      <c r="P35" s="164"/>
      <c r="Q35" s="165"/>
      <c r="R35" s="168"/>
      <c r="S35" s="167"/>
      <c r="T35" s="164"/>
      <c r="U35" s="165"/>
      <c r="V35" s="171"/>
      <c r="W35" s="167"/>
      <c r="X35" s="277" t="s">
        <v>501</v>
      </c>
    </row>
    <row r="36" spans="1:24" ht="15.75" customHeight="1">
      <c r="A36" s="149"/>
      <c r="B36" s="219"/>
      <c r="C36" s="75" t="s">
        <v>419</v>
      </c>
      <c r="D36" s="150" t="s">
        <v>488</v>
      </c>
      <c r="E36" s="146" t="s">
        <v>489</v>
      </c>
      <c r="F36" s="158">
        <v>1150</v>
      </c>
      <c r="G36" s="152"/>
      <c r="H36" s="150"/>
      <c r="I36" s="146"/>
      <c r="J36" s="147"/>
      <c r="K36" s="152"/>
      <c r="L36" s="150"/>
      <c r="M36" s="146"/>
      <c r="N36" s="147"/>
      <c r="O36" s="152"/>
      <c r="P36" s="150"/>
      <c r="Q36" s="146"/>
      <c r="R36" s="147"/>
      <c r="S36" s="152"/>
      <c r="T36" s="150"/>
      <c r="U36" s="146"/>
      <c r="V36" s="170"/>
      <c r="W36" s="152"/>
      <c r="X36" s="277" t="s">
        <v>895</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890</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865</v>
      </c>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883</v>
      </c>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CONCATENATE(FIXED(COUNTA(E24:E47),0,0),"　店")</f>
        <v>13　店</v>
      </c>
      <c r="F48" s="175">
        <f>SUM(F24:F47)</f>
        <v>12700</v>
      </c>
      <c r="G48" s="175">
        <f>SUM(G24:G47)</f>
        <v>0</v>
      </c>
      <c r="H48" s="173"/>
      <c r="I48" s="203" t="str">
        <f>CONCATENATE(FIXED(COUNTA(I24:I47),0,0),"　店")</f>
        <v>1　店</v>
      </c>
      <c r="J48" s="175">
        <f>SUM(J24:J47)</f>
        <v>150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A6+A18+A35</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204" t="s">
        <v>9</v>
      </c>
    </row>
    <row r="5" spans="1:24" ht="15.75" customHeight="1">
      <c r="A5" s="138" t="s">
        <v>58</v>
      </c>
      <c r="B5" s="210"/>
      <c r="C5" s="70"/>
      <c r="D5" s="139" t="s">
        <v>502</v>
      </c>
      <c r="E5" s="140" t="s">
        <v>503</v>
      </c>
      <c r="F5" s="141">
        <v>2000</v>
      </c>
      <c r="G5" s="142"/>
      <c r="H5" s="139"/>
      <c r="I5" s="140"/>
      <c r="J5" s="143"/>
      <c r="K5" s="251"/>
      <c r="L5" s="139"/>
      <c r="M5" s="140"/>
      <c r="N5" s="144"/>
      <c r="O5" s="252"/>
      <c r="P5" s="145"/>
      <c r="Q5" s="146"/>
      <c r="R5" s="147"/>
      <c r="S5" s="253"/>
      <c r="T5" s="139">
        <v>210310504010</v>
      </c>
      <c r="U5" s="140" t="s">
        <v>508</v>
      </c>
      <c r="V5" s="148">
        <v>2100</v>
      </c>
      <c r="W5" s="142"/>
      <c r="X5" s="276"/>
    </row>
    <row r="6" spans="1:24" ht="15.75" customHeight="1">
      <c r="A6" s="149">
        <f>SUM(G14,K14,O14,S14,W14)</f>
        <v>0</v>
      </c>
      <c r="B6" s="211">
        <f>SUM(F14,J14,N14,R14,V14)</f>
        <v>7050</v>
      </c>
      <c r="C6" s="71"/>
      <c r="D6" s="150" t="s">
        <v>504</v>
      </c>
      <c r="E6" s="146" t="s">
        <v>505</v>
      </c>
      <c r="F6" s="151">
        <v>900</v>
      </c>
      <c r="G6" s="152"/>
      <c r="H6" s="150"/>
      <c r="I6" s="146"/>
      <c r="J6" s="153"/>
      <c r="K6" s="254"/>
      <c r="L6" s="150"/>
      <c r="M6" s="146"/>
      <c r="N6" s="154"/>
      <c r="O6" s="255"/>
      <c r="P6" s="150"/>
      <c r="Q6" s="146"/>
      <c r="R6" s="147"/>
      <c r="S6" s="253"/>
      <c r="T6" s="150">
        <v>210310504020</v>
      </c>
      <c r="U6" s="146" t="s">
        <v>509</v>
      </c>
      <c r="V6" s="155">
        <v>700</v>
      </c>
      <c r="W6" s="152"/>
      <c r="X6" s="277"/>
    </row>
    <row r="7" spans="1:24" ht="15.75" customHeight="1">
      <c r="A7" s="156"/>
      <c r="B7" s="212"/>
      <c r="C7" s="72"/>
      <c r="D7" s="150" t="s">
        <v>506</v>
      </c>
      <c r="E7" s="146" t="s">
        <v>507</v>
      </c>
      <c r="F7" s="151">
        <v>1350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4250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2800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2" t="s">
        <v>0</v>
      </c>
      <c r="B16" s="333"/>
      <c r="C16" s="77"/>
      <c r="D16" s="327" t="s">
        <v>3</v>
      </c>
      <c r="E16" s="328"/>
      <c r="F16" s="329"/>
      <c r="G16" s="136" t="s">
        <v>7</v>
      </c>
      <c r="H16" s="327" t="s">
        <v>4</v>
      </c>
      <c r="I16" s="328"/>
      <c r="J16" s="329"/>
      <c r="K16" s="137" t="s">
        <v>7</v>
      </c>
      <c r="L16" s="327" t="s">
        <v>5</v>
      </c>
      <c r="M16" s="328"/>
      <c r="N16" s="329"/>
      <c r="O16" s="137" t="s">
        <v>7</v>
      </c>
      <c r="P16" s="327" t="s">
        <v>6</v>
      </c>
      <c r="Q16" s="328"/>
      <c r="R16" s="329"/>
      <c r="S16" s="137" t="s">
        <v>7</v>
      </c>
      <c r="T16" s="345" t="s">
        <v>71</v>
      </c>
      <c r="U16" s="328"/>
      <c r="V16" s="329"/>
      <c r="W16" s="136" t="s">
        <v>7</v>
      </c>
      <c r="X16" s="204" t="s">
        <v>9</v>
      </c>
    </row>
    <row r="17" spans="1:24" ht="15.75" customHeight="1">
      <c r="A17" s="189" t="s">
        <v>59</v>
      </c>
      <c r="B17" s="218"/>
      <c r="C17" s="78"/>
      <c r="D17" s="190" t="s">
        <v>510</v>
      </c>
      <c r="E17" s="191" t="s">
        <v>511</v>
      </c>
      <c r="F17" s="192">
        <v>2400</v>
      </c>
      <c r="G17" s="193"/>
      <c r="H17" s="190">
        <v>210330202010</v>
      </c>
      <c r="I17" s="191" t="s">
        <v>524</v>
      </c>
      <c r="J17" s="194">
        <v>300</v>
      </c>
      <c r="K17" s="193"/>
      <c r="L17" s="190"/>
      <c r="M17" s="191"/>
      <c r="N17" s="194"/>
      <c r="O17" s="193"/>
      <c r="P17" s="190">
        <v>210330405001</v>
      </c>
      <c r="Q17" s="191" t="s">
        <v>526</v>
      </c>
      <c r="R17" s="194">
        <v>600</v>
      </c>
      <c r="S17" s="193"/>
      <c r="T17" s="190" t="s">
        <v>528</v>
      </c>
      <c r="U17" s="191" t="s">
        <v>529</v>
      </c>
      <c r="V17" s="195">
        <v>1350</v>
      </c>
      <c r="W17" s="193"/>
      <c r="X17" s="276" t="s">
        <v>543</v>
      </c>
    </row>
    <row r="18" spans="1:24" ht="15.75" customHeight="1">
      <c r="A18" s="149">
        <f>SUM(G31,K31,O31,S31,W31)</f>
        <v>0</v>
      </c>
      <c r="B18" s="211">
        <f>SUM(F31,J31,N31,R31,V31)</f>
        <v>25150</v>
      </c>
      <c r="C18" s="75"/>
      <c r="D18" s="150" t="s">
        <v>512</v>
      </c>
      <c r="E18" s="146" t="s">
        <v>513</v>
      </c>
      <c r="F18" s="158">
        <v>2250</v>
      </c>
      <c r="G18" s="152"/>
      <c r="H18" s="150">
        <v>210330202020</v>
      </c>
      <c r="I18" s="146" t="s">
        <v>525</v>
      </c>
      <c r="J18" s="147">
        <v>450</v>
      </c>
      <c r="K18" s="152"/>
      <c r="L18" s="150"/>
      <c r="M18" s="146"/>
      <c r="N18" s="147"/>
      <c r="O18" s="152"/>
      <c r="P18" s="150">
        <v>210350405001</v>
      </c>
      <c r="Q18" s="146" t="s">
        <v>527</v>
      </c>
      <c r="R18" s="147">
        <v>150</v>
      </c>
      <c r="S18" s="152"/>
      <c r="T18" s="150" t="s">
        <v>530</v>
      </c>
      <c r="U18" s="146" t="s">
        <v>531</v>
      </c>
      <c r="V18" s="170">
        <v>1500</v>
      </c>
      <c r="W18" s="152"/>
      <c r="X18" s="277" t="s">
        <v>860</v>
      </c>
    </row>
    <row r="19" spans="1:24" ht="15.75" customHeight="1">
      <c r="A19" s="163"/>
      <c r="B19" s="215"/>
      <c r="C19" s="74"/>
      <c r="D19" s="164" t="s">
        <v>514</v>
      </c>
      <c r="E19" s="165" t="s">
        <v>515</v>
      </c>
      <c r="F19" s="169">
        <v>1450</v>
      </c>
      <c r="G19" s="167"/>
      <c r="H19" s="164"/>
      <c r="I19" s="165"/>
      <c r="J19" s="168"/>
      <c r="K19" s="167"/>
      <c r="L19" s="164"/>
      <c r="M19" s="165"/>
      <c r="N19" s="168"/>
      <c r="O19" s="167"/>
      <c r="P19" s="164"/>
      <c r="Q19" s="165"/>
      <c r="R19" s="168"/>
      <c r="S19" s="167"/>
      <c r="T19" s="164" t="s">
        <v>532</v>
      </c>
      <c r="U19" s="165" t="s">
        <v>533</v>
      </c>
      <c r="V19" s="171">
        <v>1750</v>
      </c>
      <c r="W19" s="167"/>
      <c r="X19" s="277" t="s">
        <v>346</v>
      </c>
    </row>
    <row r="20" spans="1:24" ht="15.75" customHeight="1">
      <c r="A20" s="163"/>
      <c r="B20" s="215"/>
      <c r="C20" s="74"/>
      <c r="D20" s="164" t="s">
        <v>516</v>
      </c>
      <c r="E20" s="165" t="s">
        <v>517</v>
      </c>
      <c r="F20" s="169">
        <v>2650</v>
      </c>
      <c r="G20" s="167"/>
      <c r="H20" s="164"/>
      <c r="I20" s="165"/>
      <c r="J20" s="168"/>
      <c r="K20" s="167"/>
      <c r="L20" s="164"/>
      <c r="M20" s="165"/>
      <c r="N20" s="168"/>
      <c r="O20" s="167"/>
      <c r="P20" s="164"/>
      <c r="Q20" s="165"/>
      <c r="R20" s="168"/>
      <c r="S20" s="167"/>
      <c r="T20" s="164" t="s">
        <v>534</v>
      </c>
      <c r="U20" s="165" t="s">
        <v>535</v>
      </c>
      <c r="V20" s="171">
        <v>1750</v>
      </c>
      <c r="W20" s="167"/>
      <c r="X20" s="277"/>
    </row>
    <row r="21" spans="1:24" ht="15.75" customHeight="1">
      <c r="A21" s="149"/>
      <c r="B21" s="219"/>
      <c r="C21" s="75"/>
      <c r="D21" s="150" t="s">
        <v>518</v>
      </c>
      <c r="E21" s="146" t="s">
        <v>519</v>
      </c>
      <c r="F21" s="158">
        <v>2100</v>
      </c>
      <c r="G21" s="152"/>
      <c r="H21" s="150"/>
      <c r="I21" s="146"/>
      <c r="J21" s="147"/>
      <c r="K21" s="152"/>
      <c r="L21" s="150"/>
      <c r="M21" s="146"/>
      <c r="N21" s="147"/>
      <c r="O21" s="152"/>
      <c r="P21" s="150"/>
      <c r="Q21" s="146"/>
      <c r="R21" s="147"/>
      <c r="S21" s="152"/>
      <c r="T21" s="150" t="s">
        <v>536</v>
      </c>
      <c r="U21" s="146" t="s">
        <v>537</v>
      </c>
      <c r="V21" s="170">
        <v>1600</v>
      </c>
      <c r="W21" s="152"/>
      <c r="X21" s="277"/>
    </row>
    <row r="22" spans="1:24" ht="15.75" customHeight="1">
      <c r="A22" s="149"/>
      <c r="B22" s="219"/>
      <c r="C22" s="75"/>
      <c r="D22" s="150" t="s">
        <v>520</v>
      </c>
      <c r="E22" s="146" t="s">
        <v>521</v>
      </c>
      <c r="F22" s="158">
        <v>600</v>
      </c>
      <c r="G22" s="152"/>
      <c r="H22" s="150"/>
      <c r="I22" s="146"/>
      <c r="J22" s="147"/>
      <c r="K22" s="152"/>
      <c r="L22" s="150"/>
      <c r="M22" s="146"/>
      <c r="N22" s="147"/>
      <c r="O22" s="152"/>
      <c r="P22" s="150"/>
      <c r="Q22" s="146"/>
      <c r="R22" s="147"/>
      <c r="S22" s="152"/>
      <c r="T22" s="150" t="s">
        <v>538</v>
      </c>
      <c r="U22" s="146" t="s">
        <v>539</v>
      </c>
      <c r="V22" s="170">
        <v>1650</v>
      </c>
      <c r="W22" s="152"/>
      <c r="X22" s="277"/>
    </row>
    <row r="23" spans="1:24" ht="15.75" customHeight="1">
      <c r="A23" s="163"/>
      <c r="B23" s="215"/>
      <c r="C23" s="74"/>
      <c r="D23" s="164" t="s">
        <v>522</v>
      </c>
      <c r="E23" s="165" t="s">
        <v>523</v>
      </c>
      <c r="F23" s="169">
        <v>900</v>
      </c>
      <c r="G23" s="167"/>
      <c r="H23" s="164"/>
      <c r="I23" s="165"/>
      <c r="J23" s="168"/>
      <c r="K23" s="167"/>
      <c r="L23" s="164"/>
      <c r="M23" s="165"/>
      <c r="N23" s="168"/>
      <c r="O23" s="167"/>
      <c r="P23" s="164"/>
      <c r="Q23" s="165"/>
      <c r="R23" s="168"/>
      <c r="S23" s="167"/>
      <c r="T23" s="164" t="s">
        <v>540</v>
      </c>
      <c r="U23" s="165" t="s">
        <v>541</v>
      </c>
      <c r="V23" s="171">
        <v>700</v>
      </c>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542</v>
      </c>
      <c r="V24" s="170">
        <v>1000</v>
      </c>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7　店</v>
      </c>
      <c r="F31" s="175">
        <f>SUM(F17:F30)</f>
        <v>12350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750</v>
      </c>
      <c r="S31" s="176">
        <f>SUM(S17:S30)</f>
        <v>0</v>
      </c>
      <c r="T31" s="173"/>
      <c r="U31" s="174" t="str">
        <f>CONCATENATE(FIXED(COUNTA(U17:U30),0,0),"　店")</f>
        <v>8　店</v>
      </c>
      <c r="V31" s="175">
        <f>SUM(V17:V30)</f>
        <v>11300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32" t="s">
        <v>0</v>
      </c>
      <c r="B33" s="333"/>
      <c r="C33" s="77"/>
      <c r="D33" s="327" t="s">
        <v>3</v>
      </c>
      <c r="E33" s="328"/>
      <c r="F33" s="329"/>
      <c r="G33" s="136" t="s">
        <v>7</v>
      </c>
      <c r="H33" s="327" t="s">
        <v>4</v>
      </c>
      <c r="I33" s="328"/>
      <c r="J33" s="329"/>
      <c r="K33" s="137" t="s">
        <v>7</v>
      </c>
      <c r="L33" s="327" t="s">
        <v>5</v>
      </c>
      <c r="M33" s="328"/>
      <c r="N33" s="329"/>
      <c r="O33" s="137" t="s">
        <v>7</v>
      </c>
      <c r="P33" s="327" t="s">
        <v>6</v>
      </c>
      <c r="Q33" s="328"/>
      <c r="R33" s="329"/>
      <c r="S33" s="137" t="s">
        <v>7</v>
      </c>
      <c r="T33" s="345" t="s">
        <v>71</v>
      </c>
      <c r="U33" s="328"/>
      <c r="V33" s="329"/>
      <c r="W33" s="136" t="s">
        <v>7</v>
      </c>
      <c r="X33" s="204" t="s">
        <v>9</v>
      </c>
    </row>
    <row r="34" spans="1:24" ht="15.75" customHeight="1">
      <c r="A34" s="189" t="s">
        <v>60</v>
      </c>
      <c r="B34" s="218"/>
      <c r="C34" s="78"/>
      <c r="D34" s="190" t="s">
        <v>544</v>
      </c>
      <c r="E34" s="191" t="s">
        <v>545</v>
      </c>
      <c r="F34" s="192">
        <v>2750</v>
      </c>
      <c r="G34" s="193"/>
      <c r="H34" s="190"/>
      <c r="I34" s="191"/>
      <c r="J34" s="194"/>
      <c r="K34" s="193"/>
      <c r="L34" s="190"/>
      <c r="M34" s="191"/>
      <c r="N34" s="194"/>
      <c r="O34" s="193"/>
      <c r="P34" s="190">
        <v>210360405001</v>
      </c>
      <c r="Q34" s="191" t="s">
        <v>558</v>
      </c>
      <c r="R34" s="194">
        <v>100</v>
      </c>
      <c r="S34" s="193"/>
      <c r="T34" s="190" t="s">
        <v>559</v>
      </c>
      <c r="U34" s="191" t="s">
        <v>560</v>
      </c>
      <c r="V34" s="195">
        <v>1400</v>
      </c>
      <c r="W34" s="193"/>
      <c r="X34" s="276" t="s">
        <v>563</v>
      </c>
    </row>
    <row r="35" spans="1:24" ht="15.75" customHeight="1">
      <c r="A35" s="149">
        <f>SUM(G48,K48,O48,S48,W48)</f>
        <v>0</v>
      </c>
      <c r="B35" s="211">
        <f>SUM(F48,J48,N48,R48,V48)</f>
        <v>11800</v>
      </c>
      <c r="C35" s="75"/>
      <c r="D35" s="150" t="s">
        <v>546</v>
      </c>
      <c r="E35" s="146" t="s">
        <v>547</v>
      </c>
      <c r="F35" s="158">
        <v>1300</v>
      </c>
      <c r="G35" s="152"/>
      <c r="H35" s="150"/>
      <c r="I35" s="146"/>
      <c r="J35" s="147"/>
      <c r="K35" s="152"/>
      <c r="L35" s="150"/>
      <c r="M35" s="146"/>
      <c r="N35" s="147"/>
      <c r="O35" s="152"/>
      <c r="P35" s="150"/>
      <c r="Q35" s="146"/>
      <c r="R35" s="147"/>
      <c r="S35" s="152"/>
      <c r="T35" s="150" t="s">
        <v>561</v>
      </c>
      <c r="U35" s="146" t="s">
        <v>562</v>
      </c>
      <c r="V35" s="170">
        <v>400</v>
      </c>
      <c r="W35" s="152"/>
      <c r="X35" s="277" t="s">
        <v>887</v>
      </c>
    </row>
    <row r="36" spans="1:24" ht="15.75" customHeight="1">
      <c r="A36" s="163"/>
      <c r="B36" s="215"/>
      <c r="C36" s="74"/>
      <c r="D36" s="164" t="s">
        <v>548</v>
      </c>
      <c r="E36" s="165" t="s">
        <v>549</v>
      </c>
      <c r="F36" s="169">
        <v>1050</v>
      </c>
      <c r="G36" s="167"/>
      <c r="H36" s="164"/>
      <c r="I36" s="165"/>
      <c r="J36" s="168"/>
      <c r="K36" s="167"/>
      <c r="L36" s="164"/>
      <c r="M36" s="165"/>
      <c r="N36" s="168"/>
      <c r="O36" s="167"/>
      <c r="P36" s="164"/>
      <c r="Q36" s="165"/>
      <c r="R36" s="168"/>
      <c r="S36" s="167"/>
      <c r="T36" s="164"/>
      <c r="U36" s="165"/>
      <c r="V36" s="171"/>
      <c r="W36" s="167"/>
      <c r="X36" s="277" t="s">
        <v>888</v>
      </c>
    </row>
    <row r="37" spans="1:24" ht="15.75" customHeight="1">
      <c r="A37" s="163"/>
      <c r="B37" s="215"/>
      <c r="C37" s="74"/>
      <c r="D37" s="164" t="s">
        <v>550</v>
      </c>
      <c r="E37" s="165" t="s">
        <v>551</v>
      </c>
      <c r="F37" s="169">
        <v>500</v>
      </c>
      <c r="G37" s="167"/>
      <c r="H37" s="164"/>
      <c r="I37" s="165"/>
      <c r="J37" s="168"/>
      <c r="K37" s="167"/>
      <c r="L37" s="164"/>
      <c r="M37" s="165"/>
      <c r="N37" s="168"/>
      <c r="O37" s="167"/>
      <c r="P37" s="164"/>
      <c r="Q37" s="165"/>
      <c r="R37" s="168"/>
      <c r="S37" s="167"/>
      <c r="T37" s="164"/>
      <c r="U37" s="165"/>
      <c r="V37" s="171"/>
      <c r="W37" s="167"/>
      <c r="X37" s="277" t="s">
        <v>889</v>
      </c>
    </row>
    <row r="38" spans="1:24" ht="15.75" customHeight="1">
      <c r="A38" s="149"/>
      <c r="B38" s="219"/>
      <c r="C38" s="75"/>
      <c r="D38" s="150" t="s">
        <v>552</v>
      </c>
      <c r="E38" s="146" t="s">
        <v>553</v>
      </c>
      <c r="F38" s="158">
        <v>2600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80" t="s">
        <v>886</v>
      </c>
      <c r="D39" s="150" t="s">
        <v>554</v>
      </c>
      <c r="E39" s="146" t="s">
        <v>555</v>
      </c>
      <c r="F39" s="158">
        <v>1150</v>
      </c>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t="s">
        <v>556</v>
      </c>
      <c r="E40" s="165" t="s">
        <v>557</v>
      </c>
      <c r="F40" s="169">
        <v>550</v>
      </c>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7　店</v>
      </c>
      <c r="F48" s="175">
        <f>SUM(F34:F47)</f>
        <v>9900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A6+A20+A30</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204" t="s">
        <v>9</v>
      </c>
    </row>
    <row r="5" spans="1:24" ht="15.75" customHeight="1">
      <c r="A5" s="138" t="s">
        <v>61</v>
      </c>
      <c r="B5" s="210"/>
      <c r="C5" s="70"/>
      <c r="D5" s="139" t="s">
        <v>564</v>
      </c>
      <c r="E5" s="140" t="s">
        <v>565</v>
      </c>
      <c r="F5" s="141">
        <v>4450</v>
      </c>
      <c r="G5" s="142"/>
      <c r="H5" s="139" t="s">
        <v>576</v>
      </c>
      <c r="I5" s="140" t="s">
        <v>577</v>
      </c>
      <c r="J5" s="143">
        <v>850</v>
      </c>
      <c r="K5" s="251"/>
      <c r="L5" s="139"/>
      <c r="M5" s="140"/>
      <c r="N5" s="144"/>
      <c r="O5" s="252"/>
      <c r="P5" s="145">
        <v>210440405001</v>
      </c>
      <c r="Q5" s="146" t="s">
        <v>584</v>
      </c>
      <c r="R5" s="147">
        <v>650</v>
      </c>
      <c r="S5" s="253"/>
      <c r="T5" s="139">
        <v>210440504050</v>
      </c>
      <c r="U5" s="140" t="s">
        <v>586</v>
      </c>
      <c r="V5" s="148">
        <v>200</v>
      </c>
      <c r="W5" s="142"/>
      <c r="X5" s="276" t="s">
        <v>587</v>
      </c>
    </row>
    <row r="6" spans="1:24" ht="15.75" customHeight="1">
      <c r="A6" s="149">
        <f>SUM(G16,K16,O16,S16,W16)</f>
        <v>0</v>
      </c>
      <c r="B6" s="211">
        <f>SUM(F16,J16,N16,R16,V16)</f>
        <v>24550</v>
      </c>
      <c r="C6" s="71"/>
      <c r="D6" s="150" t="s">
        <v>566</v>
      </c>
      <c r="E6" s="146" t="s">
        <v>567</v>
      </c>
      <c r="F6" s="151">
        <v>5750</v>
      </c>
      <c r="G6" s="152"/>
      <c r="H6" s="150" t="s">
        <v>578</v>
      </c>
      <c r="I6" s="146" t="s">
        <v>579</v>
      </c>
      <c r="J6" s="153">
        <v>1150</v>
      </c>
      <c r="K6" s="254"/>
      <c r="L6" s="150"/>
      <c r="M6" s="146"/>
      <c r="N6" s="154"/>
      <c r="O6" s="255"/>
      <c r="P6" s="150">
        <v>210440405002</v>
      </c>
      <c r="Q6" s="146" t="s">
        <v>585</v>
      </c>
      <c r="R6" s="147">
        <v>700</v>
      </c>
      <c r="S6" s="253"/>
      <c r="T6" s="150"/>
      <c r="U6" s="146"/>
      <c r="V6" s="155"/>
      <c r="W6" s="152"/>
      <c r="X6" s="277" t="s">
        <v>853</v>
      </c>
    </row>
    <row r="7" spans="1:24" ht="15.75" customHeight="1">
      <c r="A7" s="156"/>
      <c r="B7" s="212"/>
      <c r="C7" s="72"/>
      <c r="D7" s="150" t="s">
        <v>568</v>
      </c>
      <c r="E7" s="146" t="s">
        <v>569</v>
      </c>
      <c r="F7" s="151">
        <v>2700</v>
      </c>
      <c r="G7" s="152"/>
      <c r="H7" s="150" t="s">
        <v>580</v>
      </c>
      <c r="I7" s="146" t="s">
        <v>581</v>
      </c>
      <c r="J7" s="153">
        <v>1250</v>
      </c>
      <c r="K7" s="254"/>
      <c r="L7" s="150"/>
      <c r="M7" s="146"/>
      <c r="N7" s="154"/>
      <c r="O7" s="255"/>
      <c r="P7" s="150"/>
      <c r="Q7" s="146"/>
      <c r="R7" s="147"/>
      <c r="S7" s="253"/>
      <c r="T7" s="150"/>
      <c r="U7" s="146"/>
      <c r="V7" s="155"/>
      <c r="W7" s="152"/>
      <c r="X7" s="277" t="s">
        <v>854</v>
      </c>
    </row>
    <row r="8" spans="1:24" ht="15.75" customHeight="1">
      <c r="A8" s="156"/>
      <c r="B8" s="212"/>
      <c r="C8" s="72"/>
      <c r="D8" s="150" t="s">
        <v>570</v>
      </c>
      <c r="E8" s="146" t="s">
        <v>571</v>
      </c>
      <c r="F8" s="151">
        <v>2900</v>
      </c>
      <c r="G8" s="152"/>
      <c r="H8" s="150" t="s">
        <v>582</v>
      </c>
      <c r="I8" s="146" t="s">
        <v>583</v>
      </c>
      <c r="J8" s="153">
        <v>450</v>
      </c>
      <c r="K8" s="254"/>
      <c r="L8" s="150"/>
      <c r="M8" s="146"/>
      <c r="N8" s="158"/>
      <c r="O8" s="253"/>
      <c r="P8" s="150"/>
      <c r="Q8" s="146"/>
      <c r="R8" s="147"/>
      <c r="S8" s="253"/>
      <c r="T8" s="150"/>
      <c r="U8" s="146"/>
      <c r="V8" s="155"/>
      <c r="W8" s="152"/>
      <c r="X8" s="277" t="s">
        <v>346</v>
      </c>
    </row>
    <row r="9" spans="1:24" ht="15.75" customHeight="1">
      <c r="A9" s="156"/>
      <c r="B9" s="212"/>
      <c r="C9" s="72" t="s">
        <v>39</v>
      </c>
      <c r="D9" s="150" t="s">
        <v>572</v>
      </c>
      <c r="E9" s="146" t="s">
        <v>573</v>
      </c>
      <c r="F9" s="151">
        <v>1650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t="s">
        <v>574</v>
      </c>
      <c r="E10" s="146" t="s">
        <v>575</v>
      </c>
      <c r="F10" s="151">
        <v>1850</v>
      </c>
      <c r="G10" s="152"/>
      <c r="H10" s="150"/>
      <c r="I10" s="146"/>
      <c r="J10" s="158"/>
      <c r="K10" s="253"/>
      <c r="L10" s="150"/>
      <c r="M10" s="146"/>
      <c r="N10" s="158"/>
      <c r="O10" s="253"/>
      <c r="P10" s="150"/>
      <c r="Q10" s="146"/>
      <c r="R10" s="147"/>
      <c r="S10" s="152"/>
      <c r="T10" s="150"/>
      <c r="U10" s="146"/>
      <c r="V10" s="155"/>
      <c r="W10" s="152"/>
      <c r="X10" s="277" t="s">
        <v>855</v>
      </c>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row>
    <row r="14" spans="1:24"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row>
    <row r="15" spans="1:24"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row>
    <row r="16" spans="1:24" ht="15.75" customHeight="1">
      <c r="A16" s="172"/>
      <c r="B16" s="216"/>
      <c r="C16" s="79"/>
      <c r="D16" s="173"/>
      <c r="E16" s="174" t="str">
        <f>CONCATENATE(FIXED(COUNTA(E5:E15),0,0),"　店")</f>
        <v>6　店</v>
      </c>
      <c r="F16" s="175">
        <f>SUM(F5:F15)</f>
        <v>19300</v>
      </c>
      <c r="G16" s="176">
        <f>SUM(G5:G15)</f>
        <v>0</v>
      </c>
      <c r="H16" s="173"/>
      <c r="I16" s="174" t="str">
        <f>CONCATENATE(FIXED(COUNTA(I5:I15),0,0),"　店")</f>
        <v>4　店</v>
      </c>
      <c r="J16" s="175">
        <f>SUM(J5:J15)</f>
        <v>3700</v>
      </c>
      <c r="K16" s="176">
        <f>SUM(K5:K15)</f>
        <v>0</v>
      </c>
      <c r="L16" s="173"/>
      <c r="M16" s="174" t="str">
        <f>CONCATENATE(FIXED(COUNTA(M5:M15),0,0),"　店")</f>
        <v>0　店</v>
      </c>
      <c r="N16" s="175">
        <f>SUM(N5:N15)</f>
        <v>0</v>
      </c>
      <c r="O16" s="176">
        <f>SUM(O5:O15)</f>
        <v>0</v>
      </c>
      <c r="P16" s="173"/>
      <c r="Q16" s="174" t="str">
        <f>CONCATENATE(FIXED(COUNTA(Q5:Q15),0,0),"　店")</f>
        <v>2　店</v>
      </c>
      <c r="R16" s="175">
        <f>SUM(R5:R15)</f>
        <v>1350</v>
      </c>
      <c r="S16" s="176">
        <f>SUM(S5:S15)</f>
        <v>0</v>
      </c>
      <c r="T16" s="173"/>
      <c r="U16" s="174" t="str">
        <f>CONCATENATE(FIXED(COUNTA(U5:U15),0,0),"　店")</f>
        <v>1　店</v>
      </c>
      <c r="V16" s="175">
        <f>SUM(V5:V15)</f>
        <v>200</v>
      </c>
      <c r="W16" s="176">
        <f>SUM(W5:W15)</f>
        <v>0</v>
      </c>
      <c r="X16" s="222">
        <f>SUM(X5:X15)</f>
        <v>0</v>
      </c>
    </row>
    <row r="17" spans="1:24"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row>
    <row r="18" spans="1:24" s="250" customFormat="1" ht="15.75" customHeight="1">
      <c r="A18" s="332" t="s">
        <v>0</v>
      </c>
      <c r="B18" s="333"/>
      <c r="C18" s="77"/>
      <c r="D18" s="327" t="s">
        <v>3</v>
      </c>
      <c r="E18" s="328"/>
      <c r="F18" s="329"/>
      <c r="G18" s="136" t="s">
        <v>7</v>
      </c>
      <c r="H18" s="327" t="s">
        <v>4</v>
      </c>
      <c r="I18" s="328"/>
      <c r="J18" s="329"/>
      <c r="K18" s="137" t="s">
        <v>7</v>
      </c>
      <c r="L18" s="327" t="s">
        <v>5</v>
      </c>
      <c r="M18" s="328"/>
      <c r="N18" s="329"/>
      <c r="O18" s="137" t="s">
        <v>7</v>
      </c>
      <c r="P18" s="327" t="s">
        <v>6</v>
      </c>
      <c r="Q18" s="328"/>
      <c r="R18" s="329"/>
      <c r="S18" s="137" t="s">
        <v>7</v>
      </c>
      <c r="T18" s="345" t="s">
        <v>71</v>
      </c>
      <c r="U18" s="328"/>
      <c r="V18" s="329"/>
      <c r="W18" s="136" t="s">
        <v>7</v>
      </c>
      <c r="X18" s="204" t="s">
        <v>9</v>
      </c>
    </row>
    <row r="19" spans="1:24" ht="15.75" customHeight="1">
      <c r="A19" s="189" t="s">
        <v>62</v>
      </c>
      <c r="B19" s="218"/>
      <c r="C19" s="78"/>
      <c r="D19" s="190" t="s">
        <v>588</v>
      </c>
      <c r="E19" s="191" t="s">
        <v>589</v>
      </c>
      <c r="F19" s="192">
        <v>2650</v>
      </c>
      <c r="G19" s="193"/>
      <c r="H19" s="190">
        <v>210460204010</v>
      </c>
      <c r="I19" s="191" t="s">
        <v>590</v>
      </c>
      <c r="J19" s="194">
        <v>750</v>
      </c>
      <c r="K19" s="193"/>
      <c r="L19" s="190"/>
      <c r="M19" s="191"/>
      <c r="N19" s="194"/>
      <c r="O19" s="193"/>
      <c r="P19" s="190"/>
      <c r="Q19" s="191"/>
      <c r="R19" s="194"/>
      <c r="S19" s="193"/>
      <c r="T19" s="190"/>
      <c r="U19" s="191"/>
      <c r="V19" s="195"/>
      <c r="W19" s="193"/>
      <c r="X19" s="276"/>
    </row>
    <row r="20" spans="1:24" ht="15.75" customHeight="1">
      <c r="A20" s="149">
        <f>SUM(G26,K26,O26,S26,W26)</f>
        <v>0</v>
      </c>
      <c r="B20" s="211">
        <f>SUM(F26,J26,N26,R26,V26)</f>
        <v>3400</v>
      </c>
      <c r="C20" s="75"/>
      <c r="D20" s="150"/>
      <c r="E20" s="146"/>
      <c r="F20" s="158"/>
      <c r="G20" s="152"/>
      <c r="H20" s="150"/>
      <c r="I20" s="146"/>
      <c r="J20" s="147"/>
      <c r="K20" s="152"/>
      <c r="L20" s="150"/>
      <c r="M20" s="146"/>
      <c r="N20" s="147"/>
      <c r="O20" s="152"/>
      <c r="P20" s="150"/>
      <c r="Q20" s="146"/>
      <c r="R20" s="147"/>
      <c r="S20" s="152"/>
      <c r="T20" s="150"/>
      <c r="U20" s="146"/>
      <c r="V20" s="170"/>
      <c r="W20" s="152"/>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row>
    <row r="23" spans="1:24"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row>
    <row r="24" spans="1:24"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row>
    <row r="25" spans="1:24"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row>
    <row r="26" spans="1:24"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750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row>
    <row r="27" spans="1:24"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row>
    <row r="28" spans="1:24" s="250" customFormat="1" ht="15.75" customHeight="1">
      <c r="A28" s="332" t="s">
        <v>0</v>
      </c>
      <c r="B28" s="333"/>
      <c r="C28" s="77"/>
      <c r="D28" s="327" t="s">
        <v>3</v>
      </c>
      <c r="E28" s="328"/>
      <c r="F28" s="329"/>
      <c r="G28" s="136" t="s">
        <v>7</v>
      </c>
      <c r="H28" s="327" t="s">
        <v>4</v>
      </c>
      <c r="I28" s="328"/>
      <c r="J28" s="329"/>
      <c r="K28" s="137" t="s">
        <v>7</v>
      </c>
      <c r="L28" s="327" t="s">
        <v>5</v>
      </c>
      <c r="M28" s="328"/>
      <c r="N28" s="329"/>
      <c r="O28" s="137" t="s">
        <v>7</v>
      </c>
      <c r="P28" s="327" t="s">
        <v>6</v>
      </c>
      <c r="Q28" s="328"/>
      <c r="R28" s="329"/>
      <c r="S28" s="137" t="s">
        <v>7</v>
      </c>
      <c r="T28" s="345" t="s">
        <v>71</v>
      </c>
      <c r="U28" s="328"/>
      <c r="V28" s="329"/>
      <c r="W28" s="136" t="s">
        <v>7</v>
      </c>
      <c r="X28" s="204" t="s">
        <v>9</v>
      </c>
    </row>
    <row r="29" spans="1:24" ht="15.75" customHeight="1">
      <c r="A29" s="189" t="s">
        <v>63</v>
      </c>
      <c r="B29" s="218"/>
      <c r="C29" s="78" t="s">
        <v>39</v>
      </c>
      <c r="D29" s="190" t="s">
        <v>592</v>
      </c>
      <c r="E29" s="191" t="s">
        <v>593</v>
      </c>
      <c r="F29" s="192">
        <v>9050</v>
      </c>
      <c r="G29" s="193"/>
      <c r="H29" s="190" t="s">
        <v>612</v>
      </c>
      <c r="I29" s="191" t="s">
        <v>613</v>
      </c>
      <c r="J29" s="194">
        <v>800</v>
      </c>
      <c r="K29" s="193"/>
      <c r="L29" s="190"/>
      <c r="M29" s="191"/>
      <c r="N29" s="194"/>
      <c r="O29" s="193"/>
      <c r="P29" s="190">
        <v>210410405002</v>
      </c>
      <c r="Q29" s="191" t="s">
        <v>620</v>
      </c>
      <c r="R29" s="194">
        <v>900</v>
      </c>
      <c r="S29" s="193"/>
      <c r="T29" s="190"/>
      <c r="U29" s="191"/>
      <c r="V29" s="195"/>
      <c r="W29" s="193"/>
      <c r="X29" s="276" t="s">
        <v>591</v>
      </c>
    </row>
    <row r="30" spans="1:24" ht="15.75" customHeight="1">
      <c r="A30" s="149">
        <f>SUM(G48,K48,O48,S48,W48)</f>
        <v>0</v>
      </c>
      <c r="B30" s="211">
        <f>SUM(F48,J48,N48,R48,V48)</f>
        <v>35400</v>
      </c>
      <c r="C30" s="75"/>
      <c r="D30" s="150" t="s">
        <v>594</v>
      </c>
      <c r="E30" s="146" t="s">
        <v>595</v>
      </c>
      <c r="F30" s="158">
        <v>2300</v>
      </c>
      <c r="G30" s="152"/>
      <c r="H30" s="150" t="s">
        <v>614</v>
      </c>
      <c r="I30" s="146" t="s">
        <v>615</v>
      </c>
      <c r="J30" s="147">
        <v>500</v>
      </c>
      <c r="K30" s="152"/>
      <c r="L30" s="150"/>
      <c r="M30" s="146"/>
      <c r="N30" s="147"/>
      <c r="O30" s="152"/>
      <c r="P30" s="150">
        <v>210410405003</v>
      </c>
      <c r="Q30" s="146" t="s">
        <v>621</v>
      </c>
      <c r="R30" s="147">
        <v>300</v>
      </c>
      <c r="S30" s="152"/>
      <c r="T30" s="150"/>
      <c r="U30" s="146"/>
      <c r="V30" s="170"/>
      <c r="W30" s="152"/>
      <c r="X30" s="277" t="s">
        <v>856</v>
      </c>
    </row>
    <row r="31" spans="1:24" ht="15.75" customHeight="1">
      <c r="A31" s="163"/>
      <c r="B31" s="215"/>
      <c r="C31" s="74"/>
      <c r="D31" s="164" t="s">
        <v>596</v>
      </c>
      <c r="E31" s="165" t="s">
        <v>597</v>
      </c>
      <c r="F31" s="169">
        <v>1900</v>
      </c>
      <c r="G31" s="167"/>
      <c r="H31" s="164" t="s">
        <v>616</v>
      </c>
      <c r="I31" s="165" t="s">
        <v>617</v>
      </c>
      <c r="J31" s="168">
        <v>1800</v>
      </c>
      <c r="K31" s="167"/>
      <c r="L31" s="164"/>
      <c r="M31" s="165"/>
      <c r="N31" s="168"/>
      <c r="O31" s="167"/>
      <c r="P31" s="164"/>
      <c r="Q31" s="165"/>
      <c r="R31" s="168"/>
      <c r="S31" s="167"/>
      <c r="T31" s="164"/>
      <c r="U31" s="165"/>
      <c r="V31" s="171"/>
      <c r="W31" s="167"/>
      <c r="X31" s="277" t="s">
        <v>346</v>
      </c>
    </row>
    <row r="32" spans="1:24" ht="15.75" customHeight="1">
      <c r="A32" s="163"/>
      <c r="B32" s="215"/>
      <c r="C32" s="74"/>
      <c r="D32" s="164" t="s">
        <v>598</v>
      </c>
      <c r="E32" s="165" t="s">
        <v>599</v>
      </c>
      <c r="F32" s="169">
        <v>1700</v>
      </c>
      <c r="G32" s="167"/>
      <c r="H32" s="164" t="s">
        <v>618</v>
      </c>
      <c r="I32" s="165" t="s">
        <v>619</v>
      </c>
      <c r="J32" s="168">
        <v>1300</v>
      </c>
      <c r="K32" s="167"/>
      <c r="L32" s="164"/>
      <c r="M32" s="165"/>
      <c r="N32" s="168"/>
      <c r="O32" s="167"/>
      <c r="P32" s="164"/>
      <c r="Q32" s="165"/>
      <c r="R32" s="168"/>
      <c r="S32" s="167"/>
      <c r="T32" s="164"/>
      <c r="U32" s="165"/>
      <c r="V32" s="171"/>
      <c r="W32" s="167"/>
      <c r="X32" s="277"/>
    </row>
    <row r="33" spans="1:24" ht="15.75" customHeight="1">
      <c r="A33" s="149"/>
      <c r="B33" s="219"/>
      <c r="C33" s="75"/>
      <c r="D33" s="150" t="s">
        <v>600</v>
      </c>
      <c r="E33" s="146" t="s">
        <v>601</v>
      </c>
      <c r="F33" s="158">
        <v>4100</v>
      </c>
      <c r="G33" s="152"/>
      <c r="H33" s="150"/>
      <c r="I33" s="146"/>
      <c r="J33" s="147"/>
      <c r="K33" s="152"/>
      <c r="L33" s="150"/>
      <c r="M33" s="146"/>
      <c r="N33" s="147"/>
      <c r="O33" s="152"/>
      <c r="P33" s="150"/>
      <c r="Q33" s="146"/>
      <c r="R33" s="147"/>
      <c r="S33" s="152"/>
      <c r="T33" s="150"/>
      <c r="U33" s="146"/>
      <c r="V33" s="170"/>
      <c r="W33" s="152"/>
      <c r="X33" s="277" t="s">
        <v>857</v>
      </c>
    </row>
    <row r="34" spans="1:24" ht="15.75" customHeight="1">
      <c r="A34" s="149"/>
      <c r="B34" s="219"/>
      <c r="C34" s="75"/>
      <c r="D34" s="150" t="s">
        <v>602</v>
      </c>
      <c r="E34" s="146" t="s">
        <v>603</v>
      </c>
      <c r="F34" s="158">
        <v>1100</v>
      </c>
      <c r="G34" s="152"/>
      <c r="H34" s="150"/>
      <c r="I34" s="146"/>
      <c r="J34" s="147"/>
      <c r="K34" s="152"/>
      <c r="L34" s="150"/>
      <c r="M34" s="146"/>
      <c r="N34" s="147"/>
      <c r="O34" s="152"/>
      <c r="P34" s="150"/>
      <c r="Q34" s="146"/>
      <c r="R34" s="147"/>
      <c r="S34" s="152"/>
      <c r="T34" s="150"/>
      <c r="U34" s="146"/>
      <c r="V34" s="170"/>
      <c r="W34" s="152"/>
      <c r="X34" s="277" t="s">
        <v>884</v>
      </c>
    </row>
    <row r="35" spans="1:24" ht="15.75" customHeight="1">
      <c r="A35" s="163"/>
      <c r="B35" s="215"/>
      <c r="C35" s="74"/>
      <c r="D35" s="164" t="s">
        <v>604</v>
      </c>
      <c r="E35" s="165" t="s">
        <v>605</v>
      </c>
      <c r="F35" s="169">
        <v>1850</v>
      </c>
      <c r="G35" s="167"/>
      <c r="H35" s="164"/>
      <c r="I35" s="165"/>
      <c r="J35" s="168"/>
      <c r="K35" s="167"/>
      <c r="L35" s="164"/>
      <c r="M35" s="165"/>
      <c r="N35" s="168"/>
      <c r="O35" s="167"/>
      <c r="P35" s="164"/>
      <c r="Q35" s="165"/>
      <c r="R35" s="168"/>
      <c r="S35" s="167"/>
      <c r="T35" s="164"/>
      <c r="U35" s="165"/>
      <c r="V35" s="171"/>
      <c r="W35" s="167"/>
      <c r="X35" s="277"/>
    </row>
    <row r="36" spans="1:24" ht="15.75" customHeight="1">
      <c r="A36" s="163"/>
      <c r="B36" s="215"/>
      <c r="C36" s="74" t="s">
        <v>272</v>
      </c>
      <c r="D36" s="164" t="s">
        <v>606</v>
      </c>
      <c r="E36" s="165" t="s">
        <v>607</v>
      </c>
      <c r="F36" s="169">
        <v>1600</v>
      </c>
      <c r="G36" s="167"/>
      <c r="H36" s="164"/>
      <c r="I36" s="165"/>
      <c r="J36" s="168"/>
      <c r="K36" s="167"/>
      <c r="L36" s="164"/>
      <c r="M36" s="165"/>
      <c r="N36" s="168"/>
      <c r="O36" s="167"/>
      <c r="P36" s="164"/>
      <c r="Q36" s="165"/>
      <c r="R36" s="168"/>
      <c r="S36" s="167"/>
      <c r="T36" s="164"/>
      <c r="U36" s="165"/>
      <c r="V36" s="171"/>
      <c r="W36" s="167"/>
      <c r="X36" s="277" t="s">
        <v>858</v>
      </c>
    </row>
    <row r="37" spans="1:24" ht="15.75" customHeight="1">
      <c r="A37" s="163"/>
      <c r="B37" s="215"/>
      <c r="C37" s="74" t="s">
        <v>419</v>
      </c>
      <c r="D37" s="164" t="s">
        <v>608</v>
      </c>
      <c r="E37" s="165" t="s">
        <v>609</v>
      </c>
      <c r="F37" s="169">
        <v>2600</v>
      </c>
      <c r="G37" s="167"/>
      <c r="H37" s="164"/>
      <c r="I37" s="165"/>
      <c r="J37" s="168"/>
      <c r="K37" s="167"/>
      <c r="L37" s="164"/>
      <c r="M37" s="165"/>
      <c r="N37" s="168"/>
      <c r="O37" s="167"/>
      <c r="P37" s="164"/>
      <c r="Q37" s="165"/>
      <c r="R37" s="168"/>
      <c r="S37" s="167"/>
      <c r="T37" s="164"/>
      <c r="U37" s="165"/>
      <c r="V37" s="171"/>
      <c r="W37" s="167"/>
      <c r="X37" s="277" t="s">
        <v>859</v>
      </c>
    </row>
    <row r="38" spans="1:24" ht="15.75" customHeight="1">
      <c r="A38" s="149"/>
      <c r="B38" s="219"/>
      <c r="C38" s="75"/>
      <c r="D38" s="150" t="s">
        <v>610</v>
      </c>
      <c r="E38" s="146" t="s">
        <v>611</v>
      </c>
      <c r="F38" s="158">
        <v>3600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10　店</v>
      </c>
      <c r="F48" s="175">
        <f>SUM(F29:F47)</f>
        <v>29800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1200</v>
      </c>
      <c r="S48" s="176">
        <f>SUM(S29:S47)</f>
        <v>0</v>
      </c>
      <c r="T48" s="173"/>
      <c r="U48" s="174" t="str">
        <f>CONCATENATE(FIXED(COUNTA(U29:U47),0,0),"　店")</f>
        <v>0　店</v>
      </c>
      <c r="V48" s="175">
        <f>SUM(V29:V47)</f>
        <v>0</v>
      </c>
      <c r="W48" s="239">
        <f>SUM(W29:W47)</f>
        <v>0</v>
      </c>
      <c r="X48" s="240">
        <f>SUM(X29:X47)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6F"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A6+A18+A31</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204" t="s">
        <v>9</v>
      </c>
    </row>
    <row r="5" spans="1:24" ht="15.75" customHeight="1">
      <c r="A5" s="138" t="s">
        <v>64</v>
      </c>
      <c r="B5" s="210"/>
      <c r="C5" s="70"/>
      <c r="D5" s="139" t="s">
        <v>625</v>
      </c>
      <c r="E5" s="140" t="s">
        <v>626</v>
      </c>
      <c r="F5" s="141">
        <v>6650</v>
      </c>
      <c r="G5" s="142"/>
      <c r="H5" s="139" t="s">
        <v>635</v>
      </c>
      <c r="I5" s="140" t="s">
        <v>636</v>
      </c>
      <c r="J5" s="143">
        <v>1250</v>
      </c>
      <c r="K5" s="251"/>
      <c r="L5" s="139"/>
      <c r="M5" s="140"/>
      <c r="N5" s="144"/>
      <c r="O5" s="252"/>
      <c r="P5" s="145">
        <v>210420405001</v>
      </c>
      <c r="Q5" s="146" t="s">
        <v>643</v>
      </c>
      <c r="R5" s="147">
        <v>850</v>
      </c>
      <c r="S5" s="253"/>
      <c r="T5" s="139"/>
      <c r="U5" s="140"/>
      <c r="V5" s="148"/>
      <c r="W5" s="142"/>
      <c r="X5" s="276" t="s">
        <v>622</v>
      </c>
    </row>
    <row r="6" spans="1:24" ht="15.75" customHeight="1">
      <c r="A6" s="149">
        <f>SUM(G14,K14,O14,S14,W14)</f>
        <v>0</v>
      </c>
      <c r="B6" s="211">
        <f>SUM(F14,J14,N14,R14,V14)</f>
        <v>16750</v>
      </c>
      <c r="C6" s="71"/>
      <c r="D6" s="150" t="s">
        <v>627</v>
      </c>
      <c r="E6" s="146" t="s">
        <v>628</v>
      </c>
      <c r="F6" s="151">
        <v>1650</v>
      </c>
      <c r="G6" s="152"/>
      <c r="H6" s="150" t="s">
        <v>637</v>
      </c>
      <c r="I6" s="146" t="s">
        <v>638</v>
      </c>
      <c r="J6" s="153">
        <v>200</v>
      </c>
      <c r="K6" s="254"/>
      <c r="L6" s="150"/>
      <c r="M6" s="146"/>
      <c r="N6" s="154"/>
      <c r="O6" s="255"/>
      <c r="P6" s="150"/>
      <c r="Q6" s="146"/>
      <c r="R6" s="147"/>
      <c r="S6" s="253"/>
      <c r="T6" s="150"/>
      <c r="U6" s="146"/>
      <c r="V6" s="155"/>
      <c r="W6" s="152"/>
      <c r="X6" s="277" t="s">
        <v>623</v>
      </c>
    </row>
    <row r="7" spans="1:24" ht="15.75" customHeight="1">
      <c r="A7" s="156"/>
      <c r="B7" s="212"/>
      <c r="C7" s="72"/>
      <c r="D7" s="150" t="s">
        <v>629</v>
      </c>
      <c r="E7" s="146" t="s">
        <v>630</v>
      </c>
      <c r="F7" s="151">
        <v>1550</v>
      </c>
      <c r="G7" s="152"/>
      <c r="H7" s="150" t="s">
        <v>639</v>
      </c>
      <c r="I7" s="146" t="s">
        <v>640</v>
      </c>
      <c r="J7" s="153">
        <v>400</v>
      </c>
      <c r="K7" s="254"/>
      <c r="L7" s="150"/>
      <c r="M7" s="146"/>
      <c r="N7" s="154"/>
      <c r="O7" s="255"/>
      <c r="P7" s="150"/>
      <c r="Q7" s="146"/>
      <c r="R7" s="147"/>
      <c r="S7" s="253"/>
      <c r="T7" s="150"/>
      <c r="U7" s="146"/>
      <c r="V7" s="155"/>
      <c r="W7" s="152"/>
      <c r="X7" s="277" t="s">
        <v>624</v>
      </c>
    </row>
    <row r="8" spans="1:24" ht="15.75" customHeight="1">
      <c r="A8" s="156"/>
      <c r="B8" s="212"/>
      <c r="C8" s="72"/>
      <c r="D8" s="150" t="s">
        <v>631</v>
      </c>
      <c r="E8" s="146" t="s">
        <v>632</v>
      </c>
      <c r="F8" s="151">
        <v>1550</v>
      </c>
      <c r="G8" s="152"/>
      <c r="H8" s="150" t="s">
        <v>641</v>
      </c>
      <c r="I8" s="146" t="s">
        <v>642</v>
      </c>
      <c r="J8" s="153">
        <v>350</v>
      </c>
      <c r="K8" s="254"/>
      <c r="L8" s="150"/>
      <c r="M8" s="146"/>
      <c r="N8" s="158"/>
      <c r="O8" s="253"/>
      <c r="P8" s="150"/>
      <c r="Q8" s="146"/>
      <c r="R8" s="147"/>
      <c r="S8" s="253"/>
      <c r="T8" s="150"/>
      <c r="U8" s="146"/>
      <c r="V8" s="155"/>
      <c r="W8" s="152"/>
      <c r="X8" s="277"/>
    </row>
    <row r="9" spans="1:24" ht="15.75" customHeight="1">
      <c r="A9" s="156"/>
      <c r="B9" s="212"/>
      <c r="C9" s="72"/>
      <c r="D9" s="150" t="s">
        <v>633</v>
      </c>
      <c r="E9" s="146" t="s">
        <v>634</v>
      </c>
      <c r="F9" s="151">
        <v>2300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5　店</v>
      </c>
      <c r="F14" s="175">
        <f>SUM(F5:F13)</f>
        <v>13700</v>
      </c>
      <c r="G14" s="176">
        <f>SUM(G5:G13)</f>
        <v>0</v>
      </c>
      <c r="H14" s="173"/>
      <c r="I14" s="174" t="str">
        <f>CONCATENATE(FIXED(COUNTA(I5:I13),0,0),"　店")</f>
        <v>4　店</v>
      </c>
      <c r="J14" s="175">
        <f>SUM(J5:J13)</f>
        <v>2200</v>
      </c>
      <c r="K14" s="176">
        <f>SUM(K5:K13)</f>
        <v>0</v>
      </c>
      <c r="L14" s="173"/>
      <c r="M14" s="174" t="str">
        <f>CONCATENATE(FIXED(COUNTA(M5:M13),0,0),"　店")</f>
        <v>0　店</v>
      </c>
      <c r="N14" s="175">
        <f>SUM(N5:N13)</f>
        <v>0</v>
      </c>
      <c r="O14" s="176">
        <f>SUM(O5:O13)</f>
        <v>0</v>
      </c>
      <c r="P14" s="173"/>
      <c r="Q14" s="174" t="str">
        <f>CONCATENATE(FIXED(COUNTA(Q5:Q13),0,0),"　店")</f>
        <v>1　店</v>
      </c>
      <c r="R14" s="175">
        <f>SUM(R5:R13)</f>
        <v>850</v>
      </c>
      <c r="S14" s="176">
        <f>SUM(S5:S13)</f>
        <v>0</v>
      </c>
      <c r="T14" s="173"/>
      <c r="U14" s="174" t="str">
        <f>CONCATENATE(FIXED(COUNTA(U5:U13),0,0),"　店")</f>
        <v>0　店</v>
      </c>
      <c r="V14" s="175">
        <f>SUM(V5:V13)</f>
        <v>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2" t="s">
        <v>0</v>
      </c>
      <c r="B16" s="333"/>
      <c r="C16" s="77"/>
      <c r="D16" s="327" t="s">
        <v>3</v>
      </c>
      <c r="E16" s="328"/>
      <c r="F16" s="329"/>
      <c r="G16" s="136" t="s">
        <v>7</v>
      </c>
      <c r="H16" s="327" t="s">
        <v>4</v>
      </c>
      <c r="I16" s="328"/>
      <c r="J16" s="329"/>
      <c r="K16" s="137" t="s">
        <v>7</v>
      </c>
      <c r="L16" s="327" t="s">
        <v>5</v>
      </c>
      <c r="M16" s="328"/>
      <c r="N16" s="329"/>
      <c r="O16" s="137" t="s">
        <v>7</v>
      </c>
      <c r="P16" s="327" t="s">
        <v>6</v>
      </c>
      <c r="Q16" s="328"/>
      <c r="R16" s="329"/>
      <c r="S16" s="137" t="s">
        <v>7</v>
      </c>
      <c r="T16" s="345" t="s">
        <v>71</v>
      </c>
      <c r="U16" s="328"/>
      <c r="V16" s="329"/>
      <c r="W16" s="136" t="s">
        <v>7</v>
      </c>
      <c r="X16" s="204" t="s">
        <v>9</v>
      </c>
    </row>
    <row r="17" spans="1:24" ht="15.75" customHeight="1">
      <c r="A17" s="189" t="s">
        <v>65</v>
      </c>
      <c r="B17" s="218"/>
      <c r="C17" s="78"/>
      <c r="D17" s="190" t="s">
        <v>644</v>
      </c>
      <c r="E17" s="191" t="s">
        <v>645</v>
      </c>
      <c r="F17" s="192">
        <v>3700</v>
      </c>
      <c r="G17" s="193"/>
      <c r="H17" s="190">
        <v>210430204010</v>
      </c>
      <c r="I17" s="191" t="s">
        <v>652</v>
      </c>
      <c r="J17" s="194">
        <v>900</v>
      </c>
      <c r="K17" s="193"/>
      <c r="L17" s="190">
        <v>210430303010</v>
      </c>
      <c r="M17" s="191" t="s">
        <v>653</v>
      </c>
      <c r="N17" s="194">
        <v>300</v>
      </c>
      <c r="O17" s="193"/>
      <c r="P17" s="190">
        <v>210430405001</v>
      </c>
      <c r="Q17" s="191" t="s">
        <v>653</v>
      </c>
      <c r="R17" s="194">
        <v>450</v>
      </c>
      <c r="S17" s="193"/>
      <c r="T17" s="190"/>
      <c r="U17" s="191"/>
      <c r="V17" s="195"/>
      <c r="W17" s="193"/>
      <c r="X17" s="276"/>
    </row>
    <row r="18" spans="1:24" ht="15.75" customHeight="1">
      <c r="A18" s="149">
        <f>SUM(G27,K27,O27,S27,W27)</f>
        <v>0</v>
      </c>
      <c r="B18" s="211">
        <f>SUM(F27,J27,N27,R27,V27)</f>
        <v>10850</v>
      </c>
      <c r="C18" s="75"/>
      <c r="D18" s="150" t="s">
        <v>646</v>
      </c>
      <c r="E18" s="146" t="s">
        <v>647</v>
      </c>
      <c r="F18" s="158">
        <v>3100</v>
      </c>
      <c r="G18" s="152"/>
      <c r="H18" s="150"/>
      <c r="I18" s="146"/>
      <c r="J18" s="147"/>
      <c r="K18" s="152"/>
      <c r="L18" s="150">
        <v>210430303020</v>
      </c>
      <c r="M18" s="146" t="s">
        <v>654</v>
      </c>
      <c r="N18" s="147">
        <v>200</v>
      </c>
      <c r="O18" s="152"/>
      <c r="P18" s="150">
        <v>210430405002</v>
      </c>
      <c r="Q18" s="146" t="s">
        <v>655</v>
      </c>
      <c r="R18" s="147">
        <v>150</v>
      </c>
      <c r="S18" s="152"/>
      <c r="T18" s="150"/>
      <c r="U18" s="146"/>
      <c r="V18" s="170"/>
      <c r="W18" s="152"/>
      <c r="X18" s="277"/>
    </row>
    <row r="19" spans="1:24" ht="15.75" customHeight="1">
      <c r="A19" s="163"/>
      <c r="B19" s="215"/>
      <c r="C19" s="74"/>
      <c r="D19" s="164" t="s">
        <v>648</v>
      </c>
      <c r="E19" s="165" t="s">
        <v>649</v>
      </c>
      <c r="F19" s="169">
        <v>950</v>
      </c>
      <c r="G19" s="167"/>
      <c r="H19" s="164"/>
      <c r="I19" s="165"/>
      <c r="J19" s="168"/>
      <c r="K19" s="167"/>
      <c r="L19" s="164"/>
      <c r="M19" s="165"/>
      <c r="N19" s="168"/>
      <c r="O19" s="167"/>
      <c r="P19" s="164"/>
      <c r="Q19" s="165"/>
      <c r="R19" s="168"/>
      <c r="S19" s="167"/>
      <c r="T19" s="164"/>
      <c r="U19" s="165"/>
      <c r="V19" s="171"/>
      <c r="W19" s="167"/>
      <c r="X19" s="277"/>
    </row>
    <row r="20" spans="1:24" ht="15.75" customHeight="1">
      <c r="A20" s="163"/>
      <c r="B20" s="215"/>
      <c r="C20" s="74"/>
      <c r="D20" s="164" t="s">
        <v>650</v>
      </c>
      <c r="E20" s="165" t="s">
        <v>651</v>
      </c>
      <c r="F20" s="169">
        <v>1100</v>
      </c>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4　店</v>
      </c>
      <c r="F27" s="175">
        <f>SUM(F17:F26)</f>
        <v>8850</v>
      </c>
      <c r="G27" s="175">
        <f>SUM(G17:G26)</f>
        <v>0</v>
      </c>
      <c r="H27" s="173"/>
      <c r="I27" s="203" t="str">
        <f>CONCATENATE(FIXED(COUNTA(I17:I26),0,0),"　店")</f>
        <v>1　店</v>
      </c>
      <c r="J27" s="175">
        <f>SUM(J17:J26)</f>
        <v>900</v>
      </c>
      <c r="K27" s="175">
        <f>SUM(K17:K26)</f>
        <v>0</v>
      </c>
      <c r="L27" s="173"/>
      <c r="M27" s="203" t="str">
        <f>CONCATENATE(FIXED(COUNTA(M17:M26),0,0),"　店")</f>
        <v>2　店</v>
      </c>
      <c r="N27" s="175">
        <f>SUM(N17:N26)</f>
        <v>500</v>
      </c>
      <c r="O27" s="175">
        <f>SUM(O17:O26)</f>
        <v>0</v>
      </c>
      <c r="P27" s="173"/>
      <c r="Q27" s="203" t="str">
        <f>CONCATENATE(FIXED(COUNTA(Q17:Q26),0,0),"　店")</f>
        <v>2　店</v>
      </c>
      <c r="R27" s="175">
        <f>SUM(R17:R26)</f>
        <v>600</v>
      </c>
      <c r="S27" s="176">
        <f>SUM(S17:S26)</f>
        <v>0</v>
      </c>
      <c r="T27" s="173"/>
      <c r="U27" s="174" t="str">
        <f>CONCATENATE(FIXED(COUNTA(U17:U26),0,0),"　店")</f>
        <v>0　店</v>
      </c>
      <c r="V27" s="175">
        <f>SUM(V17:V26)</f>
        <v>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32" t="s">
        <v>0</v>
      </c>
      <c r="B29" s="333"/>
      <c r="C29" s="77"/>
      <c r="D29" s="327" t="s">
        <v>3</v>
      </c>
      <c r="E29" s="328"/>
      <c r="F29" s="329"/>
      <c r="G29" s="136" t="s">
        <v>7</v>
      </c>
      <c r="H29" s="327" t="s">
        <v>4</v>
      </c>
      <c r="I29" s="328"/>
      <c r="J29" s="329"/>
      <c r="K29" s="137" t="s">
        <v>7</v>
      </c>
      <c r="L29" s="327" t="s">
        <v>5</v>
      </c>
      <c r="M29" s="328"/>
      <c r="N29" s="329"/>
      <c r="O29" s="137" t="s">
        <v>7</v>
      </c>
      <c r="P29" s="327" t="s">
        <v>6</v>
      </c>
      <c r="Q29" s="328"/>
      <c r="R29" s="329"/>
      <c r="S29" s="137" t="s">
        <v>7</v>
      </c>
      <c r="T29" s="345" t="s">
        <v>71</v>
      </c>
      <c r="U29" s="328"/>
      <c r="V29" s="329"/>
      <c r="W29" s="136" t="s">
        <v>7</v>
      </c>
      <c r="X29" s="204" t="s">
        <v>9</v>
      </c>
    </row>
    <row r="30" spans="1:24" ht="15.75" customHeight="1">
      <c r="A30" s="189" t="s">
        <v>66</v>
      </c>
      <c r="B30" s="218"/>
      <c r="C30" s="78"/>
      <c r="D30" s="190" t="s">
        <v>656</v>
      </c>
      <c r="E30" s="191" t="s">
        <v>657</v>
      </c>
      <c r="F30" s="192">
        <v>3850</v>
      </c>
      <c r="G30" s="193"/>
      <c r="H30" s="190" t="s">
        <v>672</v>
      </c>
      <c r="I30" s="191" t="s">
        <v>673</v>
      </c>
      <c r="J30" s="194">
        <v>1300</v>
      </c>
      <c r="K30" s="193"/>
      <c r="L30" s="190"/>
      <c r="M30" s="191"/>
      <c r="N30" s="194"/>
      <c r="O30" s="193"/>
      <c r="P30" s="190">
        <v>210450405001</v>
      </c>
      <c r="Q30" s="191" t="s">
        <v>676</v>
      </c>
      <c r="R30" s="194">
        <v>500</v>
      </c>
      <c r="S30" s="193"/>
      <c r="T30" s="190">
        <v>210450504020</v>
      </c>
      <c r="U30" s="191" t="s">
        <v>677</v>
      </c>
      <c r="V30" s="195">
        <v>200</v>
      </c>
      <c r="W30" s="193"/>
      <c r="X30" s="276"/>
    </row>
    <row r="31" spans="1:24" ht="15.75" customHeight="1">
      <c r="A31" s="149">
        <f>SUM(G48,K48,O48,S48,W48)</f>
        <v>0</v>
      </c>
      <c r="B31" s="211">
        <f>SUM(F48,J48,N48,R48,V48)</f>
        <v>15000</v>
      </c>
      <c r="C31" s="75"/>
      <c r="D31" s="150" t="s">
        <v>658</v>
      </c>
      <c r="E31" s="146" t="s">
        <v>659</v>
      </c>
      <c r="F31" s="158">
        <v>2350</v>
      </c>
      <c r="G31" s="152"/>
      <c r="H31" s="150" t="s">
        <v>674</v>
      </c>
      <c r="I31" s="146" t="s">
        <v>675</v>
      </c>
      <c r="J31" s="147">
        <v>750</v>
      </c>
      <c r="K31" s="152"/>
      <c r="L31" s="150"/>
      <c r="M31" s="146"/>
      <c r="N31" s="147"/>
      <c r="O31" s="152"/>
      <c r="P31" s="150"/>
      <c r="Q31" s="146"/>
      <c r="R31" s="147"/>
      <c r="S31" s="152"/>
      <c r="T31" s="150">
        <v>210450504050</v>
      </c>
      <c r="U31" s="146" t="s">
        <v>678</v>
      </c>
      <c r="V31" s="170">
        <v>300</v>
      </c>
      <c r="W31" s="152"/>
      <c r="X31" s="277"/>
    </row>
    <row r="32" spans="1:24" ht="15.75" customHeight="1">
      <c r="A32" s="163"/>
      <c r="B32" s="215"/>
      <c r="C32" s="74"/>
      <c r="D32" s="164" t="s">
        <v>660</v>
      </c>
      <c r="E32" s="165" t="s">
        <v>661</v>
      </c>
      <c r="F32" s="169">
        <v>800</v>
      </c>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t="s">
        <v>662</v>
      </c>
      <c r="E33" s="165" t="s">
        <v>663</v>
      </c>
      <c r="F33" s="169">
        <v>1400</v>
      </c>
      <c r="G33" s="167"/>
      <c r="H33" s="164"/>
      <c r="I33" s="165"/>
      <c r="J33" s="168"/>
      <c r="K33" s="167"/>
      <c r="L33" s="164"/>
      <c r="M33" s="165"/>
      <c r="N33" s="168"/>
      <c r="O33" s="167"/>
      <c r="P33" s="164"/>
      <c r="Q33" s="165"/>
      <c r="R33" s="168"/>
      <c r="S33" s="167"/>
      <c r="T33" s="164"/>
      <c r="U33" s="165"/>
      <c r="V33" s="171"/>
      <c r="W33" s="167"/>
      <c r="X33" s="277"/>
    </row>
    <row r="34" spans="1:24" ht="15.75" customHeight="1">
      <c r="A34" s="149"/>
      <c r="B34" s="219"/>
      <c r="C34" s="75"/>
      <c r="D34" s="150" t="s">
        <v>664</v>
      </c>
      <c r="E34" s="146" t="s">
        <v>665</v>
      </c>
      <c r="F34" s="158">
        <v>600</v>
      </c>
      <c r="G34" s="152"/>
      <c r="H34" s="150"/>
      <c r="I34" s="146"/>
      <c r="J34" s="147"/>
      <c r="K34" s="152"/>
      <c r="L34" s="150"/>
      <c r="M34" s="146"/>
      <c r="N34" s="147"/>
      <c r="O34" s="152"/>
      <c r="P34" s="150"/>
      <c r="Q34" s="146"/>
      <c r="R34" s="147"/>
      <c r="S34" s="152"/>
      <c r="T34" s="150"/>
      <c r="U34" s="146"/>
      <c r="V34" s="170"/>
      <c r="W34" s="152"/>
      <c r="X34" s="277"/>
    </row>
    <row r="35" spans="1:24" ht="15.75" customHeight="1">
      <c r="A35" s="149"/>
      <c r="B35" s="219"/>
      <c r="C35" s="75"/>
      <c r="D35" s="150" t="s">
        <v>666</v>
      </c>
      <c r="E35" s="146" t="s">
        <v>667</v>
      </c>
      <c r="F35" s="158">
        <v>550</v>
      </c>
      <c r="G35" s="152"/>
      <c r="H35" s="150"/>
      <c r="I35" s="146"/>
      <c r="J35" s="147"/>
      <c r="K35" s="152"/>
      <c r="L35" s="150"/>
      <c r="M35" s="146"/>
      <c r="N35" s="147"/>
      <c r="O35" s="152"/>
      <c r="P35" s="150"/>
      <c r="Q35" s="146"/>
      <c r="R35" s="147"/>
      <c r="S35" s="152"/>
      <c r="T35" s="150"/>
      <c r="U35" s="146"/>
      <c r="V35" s="170"/>
      <c r="W35" s="152"/>
      <c r="X35" s="277"/>
    </row>
    <row r="36" spans="1:24" ht="15.75" customHeight="1">
      <c r="A36" s="163"/>
      <c r="B36" s="215"/>
      <c r="C36" s="74"/>
      <c r="D36" s="164" t="s">
        <v>668</v>
      </c>
      <c r="E36" s="165" t="s">
        <v>669</v>
      </c>
      <c r="F36" s="169">
        <v>700</v>
      </c>
      <c r="G36" s="167"/>
      <c r="H36" s="164"/>
      <c r="I36" s="165"/>
      <c r="J36" s="168"/>
      <c r="K36" s="167"/>
      <c r="L36" s="164"/>
      <c r="M36" s="165"/>
      <c r="N36" s="168"/>
      <c r="O36" s="167"/>
      <c r="P36" s="164"/>
      <c r="Q36" s="165"/>
      <c r="R36" s="168"/>
      <c r="S36" s="167"/>
      <c r="T36" s="164"/>
      <c r="U36" s="165"/>
      <c r="V36" s="171"/>
      <c r="W36" s="167"/>
      <c r="X36" s="277"/>
    </row>
    <row r="37" spans="1:24" ht="15.75" customHeight="1">
      <c r="A37" s="163"/>
      <c r="B37" s="215"/>
      <c r="C37" s="74"/>
      <c r="D37" s="164" t="s">
        <v>670</v>
      </c>
      <c r="E37" s="165" t="s">
        <v>671</v>
      </c>
      <c r="F37" s="169">
        <v>1700</v>
      </c>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CONCATENATE(FIXED(COUNTA(E30:E47),0,0),"　店")</f>
        <v>8　店</v>
      </c>
      <c r="F48" s="175">
        <f>SUM(F30:F47)</f>
        <v>11950</v>
      </c>
      <c r="G48" s="175">
        <f>SUM(G30:G47)</f>
        <v>0</v>
      </c>
      <c r="H48" s="173"/>
      <c r="I48" s="203" t="str">
        <f>CONCATENATE(FIXED(COUNTA(I30:I47),0,0),"　店")</f>
        <v>2　店</v>
      </c>
      <c r="J48" s="175">
        <f>SUM(J30:J47)</f>
        <v>2050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A6+A30</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204" t="s">
        <v>9</v>
      </c>
    </row>
    <row r="5" spans="1:24" ht="15.75" customHeight="1">
      <c r="A5" s="138" t="s">
        <v>67</v>
      </c>
      <c r="B5" s="210"/>
      <c r="C5" s="70"/>
      <c r="D5" s="139" t="s">
        <v>679</v>
      </c>
      <c r="E5" s="140" t="s">
        <v>680</v>
      </c>
      <c r="F5" s="141">
        <v>2700</v>
      </c>
      <c r="G5" s="142"/>
      <c r="H5" s="139">
        <v>210490202010</v>
      </c>
      <c r="I5" s="140" t="s">
        <v>707</v>
      </c>
      <c r="J5" s="143">
        <v>1200</v>
      </c>
      <c r="K5" s="251"/>
      <c r="L5" s="139"/>
      <c r="M5" s="140"/>
      <c r="N5" s="144"/>
      <c r="O5" s="252"/>
      <c r="P5" s="145">
        <v>210490405001</v>
      </c>
      <c r="Q5" s="146" t="s">
        <v>708</v>
      </c>
      <c r="R5" s="147">
        <v>1450</v>
      </c>
      <c r="S5" s="253"/>
      <c r="T5" s="139">
        <v>210490504010</v>
      </c>
      <c r="U5" s="140" t="s">
        <v>709</v>
      </c>
      <c r="V5" s="148">
        <v>250</v>
      </c>
      <c r="W5" s="142"/>
      <c r="X5" s="276"/>
    </row>
    <row r="6" spans="1:24" ht="15.75" customHeight="1">
      <c r="A6" s="149">
        <f>SUM(G26,K26,O26,S26,W26)</f>
        <v>0</v>
      </c>
      <c r="B6" s="211">
        <f>SUM(F26,J26,N26,R26,V26)</f>
        <v>22600</v>
      </c>
      <c r="C6" s="71"/>
      <c r="D6" s="150" t="s">
        <v>681</v>
      </c>
      <c r="E6" s="146" t="s">
        <v>682</v>
      </c>
      <c r="F6" s="151">
        <v>1750</v>
      </c>
      <c r="G6" s="152"/>
      <c r="H6" s="150"/>
      <c r="I6" s="146"/>
      <c r="J6" s="153"/>
      <c r="K6" s="254"/>
      <c r="L6" s="150"/>
      <c r="M6" s="146"/>
      <c r="N6" s="154"/>
      <c r="O6" s="255"/>
      <c r="P6" s="150"/>
      <c r="Q6" s="146"/>
      <c r="R6" s="147"/>
      <c r="S6" s="253"/>
      <c r="T6" s="150"/>
      <c r="U6" s="146"/>
      <c r="V6" s="155"/>
      <c r="W6" s="152"/>
      <c r="X6" s="277"/>
    </row>
    <row r="7" spans="1:24" ht="15.75" customHeight="1">
      <c r="A7" s="156"/>
      <c r="B7" s="212"/>
      <c r="C7" s="72"/>
      <c r="D7" s="150" t="s">
        <v>683</v>
      </c>
      <c r="E7" s="146" t="s">
        <v>684</v>
      </c>
      <c r="F7" s="151">
        <v>1700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t="s">
        <v>685</v>
      </c>
      <c r="E8" s="146" t="s">
        <v>686</v>
      </c>
      <c r="F8" s="151">
        <v>3150</v>
      </c>
      <c r="G8" s="152"/>
      <c r="H8" s="150"/>
      <c r="I8" s="146"/>
      <c r="J8" s="153"/>
      <c r="K8" s="254"/>
      <c r="L8" s="150"/>
      <c r="M8" s="146"/>
      <c r="N8" s="158"/>
      <c r="O8" s="253"/>
      <c r="P8" s="150"/>
      <c r="Q8" s="146"/>
      <c r="R8" s="147"/>
      <c r="S8" s="253"/>
      <c r="T8" s="150"/>
      <c r="U8" s="146"/>
      <c r="V8" s="155"/>
      <c r="W8" s="152"/>
      <c r="X8" s="277"/>
    </row>
    <row r="9" spans="1:24" ht="15.75" customHeight="1">
      <c r="A9" s="156"/>
      <c r="B9" s="212"/>
      <c r="C9" s="72" t="s">
        <v>39</v>
      </c>
      <c r="D9" s="150" t="s">
        <v>687</v>
      </c>
      <c r="E9" s="146" t="s">
        <v>688</v>
      </c>
      <c r="F9" s="151">
        <v>1550</v>
      </c>
      <c r="G9" s="152"/>
      <c r="H9" s="150"/>
      <c r="I9" s="146"/>
      <c r="J9" s="158"/>
      <c r="K9" s="253"/>
      <c r="L9" s="150"/>
      <c r="M9" s="146"/>
      <c r="N9" s="158"/>
      <c r="O9" s="253"/>
      <c r="P9" s="150"/>
      <c r="Q9" s="146"/>
      <c r="R9" s="147"/>
      <c r="S9" s="152"/>
      <c r="T9" s="150"/>
      <c r="U9" s="146"/>
      <c r="V9" s="155"/>
      <c r="W9" s="152"/>
      <c r="X9" s="277" t="s">
        <v>726</v>
      </c>
    </row>
    <row r="10" spans="1:24" ht="15.75" customHeight="1">
      <c r="A10" s="156"/>
      <c r="B10" s="212"/>
      <c r="C10" s="72"/>
      <c r="D10" s="150" t="s">
        <v>689</v>
      </c>
      <c r="E10" s="146" t="s">
        <v>690</v>
      </c>
      <c r="F10" s="151">
        <v>1500</v>
      </c>
      <c r="G10" s="152"/>
      <c r="H10" s="150"/>
      <c r="I10" s="146"/>
      <c r="J10" s="158"/>
      <c r="K10" s="253"/>
      <c r="L10" s="150"/>
      <c r="M10" s="146"/>
      <c r="N10" s="158"/>
      <c r="O10" s="253"/>
      <c r="P10" s="150"/>
      <c r="Q10" s="146"/>
      <c r="R10" s="147"/>
      <c r="S10" s="152"/>
      <c r="T10" s="150"/>
      <c r="U10" s="146"/>
      <c r="V10" s="155"/>
      <c r="W10" s="152"/>
      <c r="X10" s="277" t="s">
        <v>727</v>
      </c>
    </row>
    <row r="11" spans="1:24" ht="15.75" customHeight="1">
      <c r="A11" s="156"/>
      <c r="B11" s="212"/>
      <c r="C11" s="72"/>
      <c r="D11" s="150" t="s">
        <v>691</v>
      </c>
      <c r="E11" s="146" t="s">
        <v>692</v>
      </c>
      <c r="F11" s="151">
        <v>600</v>
      </c>
      <c r="G11" s="152"/>
      <c r="H11" s="159"/>
      <c r="I11" s="160"/>
      <c r="J11" s="147"/>
      <c r="K11" s="152"/>
      <c r="L11" s="159"/>
      <c r="M11" s="160"/>
      <c r="N11" s="158"/>
      <c r="O11" s="152"/>
      <c r="P11" s="150"/>
      <c r="Q11" s="146"/>
      <c r="R11" s="147"/>
      <c r="S11" s="152"/>
      <c r="T11" s="150"/>
      <c r="U11" s="146"/>
      <c r="V11" s="155"/>
      <c r="W11" s="161"/>
      <c r="X11" s="277" t="s">
        <v>728</v>
      </c>
    </row>
    <row r="12" spans="1:24" ht="15.75" customHeight="1">
      <c r="A12" s="156"/>
      <c r="B12" s="212"/>
      <c r="C12" s="72"/>
      <c r="D12" s="150" t="s">
        <v>693</v>
      </c>
      <c r="E12" s="146" t="s">
        <v>694</v>
      </c>
      <c r="F12" s="151">
        <v>750</v>
      </c>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t="s">
        <v>40</v>
      </c>
      <c r="D13" s="150" t="s">
        <v>695</v>
      </c>
      <c r="E13" s="146" t="s">
        <v>696</v>
      </c>
      <c r="F13" s="151">
        <v>2200</v>
      </c>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t="s">
        <v>697</v>
      </c>
      <c r="E14" s="146" t="s">
        <v>698</v>
      </c>
      <c r="F14" s="151">
        <v>950</v>
      </c>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t="s">
        <v>699</v>
      </c>
      <c r="E15" s="146" t="s">
        <v>700</v>
      </c>
      <c r="F15" s="151">
        <v>300</v>
      </c>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t="s">
        <v>701</v>
      </c>
      <c r="E16" s="146" t="s">
        <v>702</v>
      </c>
      <c r="F16" s="151">
        <v>300</v>
      </c>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t="s">
        <v>703</v>
      </c>
      <c r="E17" s="146" t="s">
        <v>704</v>
      </c>
      <c r="F17" s="151">
        <v>1450</v>
      </c>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t="s">
        <v>705</v>
      </c>
      <c r="E18" s="165" t="s">
        <v>706</v>
      </c>
      <c r="F18" s="166">
        <v>800</v>
      </c>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14　店</v>
      </c>
      <c r="F26" s="175">
        <f>SUM(F5:F25)</f>
        <v>19700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1450</v>
      </c>
      <c r="S26" s="176">
        <f>SUM(S5:S25)</f>
        <v>0</v>
      </c>
      <c r="T26" s="173"/>
      <c r="U26" s="174" t="str">
        <f>CONCATENATE(FIXED(COUNTA(U5:U25),0,0),"　店")</f>
        <v>1　店</v>
      </c>
      <c r="V26" s="175">
        <f>SUM(V5:V25)</f>
        <v>250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32" t="s">
        <v>0</v>
      </c>
      <c r="B28" s="333"/>
      <c r="C28" s="77"/>
      <c r="D28" s="327" t="s">
        <v>3</v>
      </c>
      <c r="E28" s="328"/>
      <c r="F28" s="329"/>
      <c r="G28" s="136" t="s">
        <v>7</v>
      </c>
      <c r="H28" s="327" t="s">
        <v>4</v>
      </c>
      <c r="I28" s="328"/>
      <c r="J28" s="329"/>
      <c r="K28" s="137" t="s">
        <v>7</v>
      </c>
      <c r="L28" s="327" t="s">
        <v>5</v>
      </c>
      <c r="M28" s="328"/>
      <c r="N28" s="329"/>
      <c r="O28" s="137" t="s">
        <v>7</v>
      </c>
      <c r="P28" s="327" t="s">
        <v>6</v>
      </c>
      <c r="Q28" s="328"/>
      <c r="R28" s="329"/>
      <c r="S28" s="137" t="s">
        <v>7</v>
      </c>
      <c r="T28" s="345" t="s">
        <v>71</v>
      </c>
      <c r="U28" s="328"/>
      <c r="V28" s="329"/>
      <c r="W28" s="136" t="s">
        <v>7</v>
      </c>
      <c r="X28" s="204" t="s">
        <v>9</v>
      </c>
    </row>
    <row r="29" spans="1:24" ht="15.75" customHeight="1">
      <c r="A29" s="189" t="s">
        <v>68</v>
      </c>
      <c r="B29" s="218"/>
      <c r="C29" s="78"/>
      <c r="D29" s="190" t="s">
        <v>710</v>
      </c>
      <c r="E29" s="191" t="s">
        <v>711</v>
      </c>
      <c r="F29" s="192">
        <v>1050</v>
      </c>
      <c r="G29" s="193"/>
      <c r="H29" s="190"/>
      <c r="I29" s="191"/>
      <c r="J29" s="194"/>
      <c r="K29" s="193"/>
      <c r="L29" s="190"/>
      <c r="M29" s="191"/>
      <c r="N29" s="194"/>
      <c r="O29" s="193"/>
      <c r="P29" s="190">
        <v>210530405002</v>
      </c>
      <c r="Q29" s="191" t="s">
        <v>729</v>
      </c>
      <c r="R29" s="194">
        <v>500</v>
      </c>
      <c r="S29" s="193"/>
      <c r="T29" s="190">
        <v>210530504010</v>
      </c>
      <c r="U29" s="191" t="s">
        <v>731</v>
      </c>
      <c r="V29" s="195">
        <v>650</v>
      </c>
      <c r="W29" s="193"/>
      <c r="X29" s="276"/>
    </row>
    <row r="30" spans="1:24" ht="15.75" customHeight="1">
      <c r="A30" s="149">
        <f>SUM(G48,K48,O48,S48,W48)</f>
        <v>0</v>
      </c>
      <c r="B30" s="211">
        <f>SUM(F48,J48,N48,R48,V48)</f>
        <v>10550</v>
      </c>
      <c r="C30" s="75"/>
      <c r="D30" s="150" t="s">
        <v>712</v>
      </c>
      <c r="E30" s="146" t="s">
        <v>713</v>
      </c>
      <c r="F30" s="158">
        <v>400</v>
      </c>
      <c r="G30" s="152"/>
      <c r="H30" s="150"/>
      <c r="I30" s="146"/>
      <c r="J30" s="147"/>
      <c r="K30" s="152"/>
      <c r="L30" s="150"/>
      <c r="M30" s="146"/>
      <c r="N30" s="147"/>
      <c r="O30" s="152"/>
      <c r="P30" s="150">
        <v>210530405003</v>
      </c>
      <c r="Q30" s="146" t="s">
        <v>730</v>
      </c>
      <c r="R30" s="147">
        <v>150</v>
      </c>
      <c r="S30" s="152"/>
      <c r="T30" s="150"/>
      <c r="U30" s="146"/>
      <c r="V30" s="170"/>
      <c r="W30" s="152"/>
      <c r="X30" s="277"/>
    </row>
    <row r="31" spans="1:24" ht="15.75" customHeight="1">
      <c r="A31" s="163"/>
      <c r="B31" s="215"/>
      <c r="C31" s="74"/>
      <c r="D31" s="164" t="s">
        <v>714</v>
      </c>
      <c r="E31" s="165" t="s">
        <v>715</v>
      </c>
      <c r="F31" s="169">
        <v>550</v>
      </c>
      <c r="G31" s="167"/>
      <c r="H31" s="164"/>
      <c r="I31" s="165"/>
      <c r="J31" s="168"/>
      <c r="K31" s="167"/>
      <c r="L31" s="164"/>
      <c r="M31" s="165"/>
      <c r="N31" s="168"/>
      <c r="O31" s="167"/>
      <c r="P31" s="164"/>
      <c r="Q31" s="165"/>
      <c r="R31" s="168"/>
      <c r="S31" s="167"/>
      <c r="T31" s="164"/>
      <c r="U31" s="165"/>
      <c r="V31" s="171"/>
      <c r="W31" s="167"/>
      <c r="X31" s="277"/>
    </row>
    <row r="32" spans="1:24" ht="15.75" customHeight="1">
      <c r="A32" s="163"/>
      <c r="B32" s="215"/>
      <c r="C32" s="74"/>
      <c r="D32" s="164" t="s">
        <v>716</v>
      </c>
      <c r="E32" s="165" t="s">
        <v>717</v>
      </c>
      <c r="F32" s="169">
        <v>2050</v>
      </c>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t="s">
        <v>718</v>
      </c>
      <c r="E33" s="146" t="s">
        <v>719</v>
      </c>
      <c r="F33" s="158">
        <v>900</v>
      </c>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t="s">
        <v>720</v>
      </c>
      <c r="E34" s="146" t="s">
        <v>721</v>
      </c>
      <c r="F34" s="158">
        <v>2200</v>
      </c>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t="s">
        <v>722</v>
      </c>
      <c r="E35" s="165" t="s">
        <v>723</v>
      </c>
      <c r="F35" s="169">
        <v>1050</v>
      </c>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t="s">
        <v>724</v>
      </c>
      <c r="E36" s="146" t="s">
        <v>725</v>
      </c>
      <c r="F36" s="158">
        <v>1050</v>
      </c>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8　店</v>
      </c>
      <c r="F48" s="175">
        <f>SUM(F29:F47)</f>
        <v>9250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650</v>
      </c>
      <c r="S48" s="176">
        <f>SUM(S29:S47)</f>
        <v>0</v>
      </c>
      <c r="T48" s="173"/>
      <c r="U48" s="174" t="str">
        <f>CONCATENATE(FIXED(COUNTA(U29:U47),0,0),"　店")</f>
        <v>1　店</v>
      </c>
      <c r="V48" s="175">
        <f>SUM(V29:V47)</f>
        <v>650</v>
      </c>
      <c r="W48" s="239">
        <f>SUM(W29:W47)</f>
        <v>0</v>
      </c>
      <c r="X48" s="240">
        <f>SUM(X29:X47)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A6+A30</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136" t="s">
        <v>9</v>
      </c>
    </row>
    <row r="5" spans="1:24" ht="15.75" customHeight="1">
      <c r="A5" s="138" t="s">
        <v>69</v>
      </c>
      <c r="B5" s="210"/>
      <c r="C5" s="70"/>
      <c r="D5" s="139" t="s">
        <v>734</v>
      </c>
      <c r="E5" s="140" t="s">
        <v>907</v>
      </c>
      <c r="F5" s="141">
        <v>11150</v>
      </c>
      <c r="G5" s="142"/>
      <c r="H5" s="139" t="s">
        <v>753</v>
      </c>
      <c r="I5" s="140" t="s">
        <v>754</v>
      </c>
      <c r="J5" s="143">
        <v>750</v>
      </c>
      <c r="K5" s="251"/>
      <c r="L5" s="139"/>
      <c r="M5" s="140"/>
      <c r="N5" s="144"/>
      <c r="O5" s="252"/>
      <c r="P5" s="145">
        <v>210510405002</v>
      </c>
      <c r="Q5" s="146" t="s">
        <v>757</v>
      </c>
      <c r="R5" s="147">
        <v>1050</v>
      </c>
      <c r="S5" s="253"/>
      <c r="T5" s="139">
        <v>210510504010</v>
      </c>
      <c r="U5" s="140" t="s">
        <v>757</v>
      </c>
      <c r="V5" s="148">
        <v>1950</v>
      </c>
      <c r="W5" s="142"/>
      <c r="X5" s="279" t="s">
        <v>732</v>
      </c>
    </row>
    <row r="6" spans="1:24" ht="15.75" customHeight="1">
      <c r="A6" s="149">
        <f>SUM(G26,K26,O26,S26,W26)</f>
        <v>0</v>
      </c>
      <c r="B6" s="211">
        <f>SUM(F26,J26,N26,R26,V26)</f>
        <v>25850</v>
      </c>
      <c r="C6" s="71"/>
      <c r="D6" s="150" t="s">
        <v>735</v>
      </c>
      <c r="E6" s="146" t="s">
        <v>908</v>
      </c>
      <c r="F6" s="151">
        <v>1800</v>
      </c>
      <c r="G6" s="152"/>
      <c r="H6" s="150" t="s">
        <v>755</v>
      </c>
      <c r="I6" s="146" t="s">
        <v>756</v>
      </c>
      <c r="J6" s="153">
        <v>700</v>
      </c>
      <c r="K6" s="254"/>
      <c r="L6" s="150"/>
      <c r="M6" s="146"/>
      <c r="N6" s="154"/>
      <c r="O6" s="255"/>
      <c r="P6" s="150"/>
      <c r="Q6" s="146"/>
      <c r="R6" s="147"/>
      <c r="S6" s="253"/>
      <c r="T6" s="150"/>
      <c r="U6" s="146"/>
      <c r="V6" s="155"/>
      <c r="W6" s="152"/>
      <c r="X6" s="280"/>
    </row>
    <row r="7" spans="1:24" ht="15.75" customHeight="1">
      <c r="A7" s="156"/>
      <c r="B7" s="212"/>
      <c r="C7" s="72"/>
      <c r="D7" s="150" t="s">
        <v>736</v>
      </c>
      <c r="E7" s="146" t="s">
        <v>909</v>
      </c>
      <c r="F7" s="151">
        <v>1750</v>
      </c>
      <c r="G7" s="152"/>
      <c r="H7" s="150"/>
      <c r="I7" s="146"/>
      <c r="J7" s="153"/>
      <c r="K7" s="254"/>
      <c r="L7" s="150"/>
      <c r="M7" s="146"/>
      <c r="N7" s="154"/>
      <c r="O7" s="255"/>
      <c r="P7" s="150"/>
      <c r="Q7" s="146"/>
      <c r="R7" s="147"/>
      <c r="S7" s="253"/>
      <c r="T7" s="150"/>
      <c r="U7" s="146"/>
      <c r="V7" s="155"/>
      <c r="W7" s="152"/>
      <c r="X7" s="280"/>
    </row>
    <row r="8" spans="1:24" ht="15.75" customHeight="1">
      <c r="A8" s="156"/>
      <c r="B8" s="212"/>
      <c r="C8" s="72"/>
      <c r="D8" s="150" t="s">
        <v>737</v>
      </c>
      <c r="E8" s="146" t="s">
        <v>738</v>
      </c>
      <c r="F8" s="151">
        <v>550</v>
      </c>
      <c r="G8" s="152"/>
      <c r="H8" s="150"/>
      <c r="I8" s="146"/>
      <c r="J8" s="153"/>
      <c r="K8" s="254"/>
      <c r="L8" s="150"/>
      <c r="M8" s="146"/>
      <c r="N8" s="158"/>
      <c r="O8" s="253"/>
      <c r="P8" s="150"/>
      <c r="Q8" s="146"/>
      <c r="R8" s="147"/>
      <c r="S8" s="253"/>
      <c r="T8" s="150"/>
      <c r="U8" s="146"/>
      <c r="V8" s="155"/>
      <c r="W8" s="152"/>
      <c r="X8" s="280"/>
    </row>
    <row r="9" spans="1:24" ht="15.75" customHeight="1">
      <c r="A9" s="156"/>
      <c r="B9" s="212"/>
      <c r="C9" s="72"/>
      <c r="D9" s="150" t="s">
        <v>739</v>
      </c>
      <c r="E9" s="146" t="s">
        <v>740</v>
      </c>
      <c r="F9" s="151">
        <v>650</v>
      </c>
      <c r="G9" s="152"/>
      <c r="H9" s="150"/>
      <c r="I9" s="146"/>
      <c r="J9" s="158"/>
      <c r="K9" s="253"/>
      <c r="L9" s="150"/>
      <c r="M9" s="146"/>
      <c r="N9" s="158"/>
      <c r="O9" s="253"/>
      <c r="P9" s="150"/>
      <c r="Q9" s="146"/>
      <c r="R9" s="147"/>
      <c r="S9" s="152"/>
      <c r="T9" s="150"/>
      <c r="U9" s="146"/>
      <c r="V9" s="155"/>
      <c r="W9" s="152"/>
      <c r="X9" s="280"/>
    </row>
    <row r="10" spans="1:24" ht="15.75" customHeight="1">
      <c r="A10" s="156"/>
      <c r="B10" s="212"/>
      <c r="C10" s="72"/>
      <c r="D10" s="150" t="s">
        <v>741</v>
      </c>
      <c r="E10" s="146" t="s">
        <v>742</v>
      </c>
      <c r="F10" s="151">
        <v>900</v>
      </c>
      <c r="G10" s="152"/>
      <c r="H10" s="150"/>
      <c r="I10" s="146"/>
      <c r="J10" s="158"/>
      <c r="K10" s="253"/>
      <c r="L10" s="150"/>
      <c r="M10" s="146"/>
      <c r="N10" s="158"/>
      <c r="O10" s="253"/>
      <c r="P10" s="150"/>
      <c r="Q10" s="146"/>
      <c r="R10" s="147"/>
      <c r="S10" s="152"/>
      <c r="T10" s="150"/>
      <c r="U10" s="146"/>
      <c r="V10" s="155"/>
      <c r="W10" s="152"/>
      <c r="X10" s="280"/>
    </row>
    <row r="11" spans="1:24" ht="15.75" customHeight="1">
      <c r="A11" s="156"/>
      <c r="B11" s="212"/>
      <c r="C11" s="72"/>
      <c r="D11" s="150" t="s">
        <v>743</v>
      </c>
      <c r="E11" s="146" t="s">
        <v>744</v>
      </c>
      <c r="F11" s="151">
        <v>650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150" t="s">
        <v>745</v>
      </c>
      <c r="E12" s="146" t="s">
        <v>746</v>
      </c>
      <c r="F12" s="151">
        <v>1200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t="s">
        <v>885</v>
      </c>
      <c r="D13" s="150" t="s">
        <v>747</v>
      </c>
      <c r="E13" s="146" t="s">
        <v>748</v>
      </c>
      <c r="F13" s="151">
        <v>1750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150" t="s">
        <v>749</v>
      </c>
      <c r="E14" s="146" t="s">
        <v>750</v>
      </c>
      <c r="F14" s="151">
        <v>550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150" t="s">
        <v>751</v>
      </c>
      <c r="E15" s="146" t="s">
        <v>752</v>
      </c>
      <c r="F15" s="151">
        <v>450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row>
    <row r="26" spans="1:24" ht="15.75" customHeight="1">
      <c r="A26" s="172"/>
      <c r="B26" s="216"/>
      <c r="C26" s="79"/>
      <c r="D26" s="173"/>
      <c r="E26" s="174" t="str">
        <f>CONCATENATE(FIXED(COUNTA(E5:E25),0,0),"　店")</f>
        <v>11　店</v>
      </c>
      <c r="F26" s="175">
        <f>SUM(F5:F25)</f>
        <v>21400</v>
      </c>
      <c r="G26" s="176">
        <f>SUM(G5:G25)</f>
        <v>0</v>
      </c>
      <c r="H26" s="173"/>
      <c r="I26" s="174" t="str">
        <f>CONCATENATE(FIXED(COUNTA(I5:I25),0,0),"　店")</f>
        <v>2　店</v>
      </c>
      <c r="J26" s="175">
        <f>SUM(J5:J25)</f>
        <v>1450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row>
    <row r="28" spans="1:24" s="250" customFormat="1" ht="15.75" customHeight="1">
      <c r="A28" s="332" t="s">
        <v>0</v>
      </c>
      <c r="B28" s="333"/>
      <c r="C28" s="77"/>
      <c r="D28" s="327" t="s">
        <v>3</v>
      </c>
      <c r="E28" s="328"/>
      <c r="F28" s="329"/>
      <c r="G28" s="136" t="s">
        <v>7</v>
      </c>
      <c r="H28" s="327" t="s">
        <v>4</v>
      </c>
      <c r="I28" s="328"/>
      <c r="J28" s="329"/>
      <c r="K28" s="137" t="s">
        <v>7</v>
      </c>
      <c r="L28" s="327" t="s">
        <v>5</v>
      </c>
      <c r="M28" s="346"/>
      <c r="N28" s="347"/>
      <c r="O28" s="137" t="s">
        <v>7</v>
      </c>
      <c r="P28" s="327" t="s">
        <v>6</v>
      </c>
      <c r="Q28" s="328"/>
      <c r="R28" s="329"/>
      <c r="S28" s="137" t="s">
        <v>7</v>
      </c>
      <c r="T28" s="345" t="s">
        <v>71</v>
      </c>
      <c r="U28" s="328"/>
      <c r="V28" s="329"/>
      <c r="W28" s="136" t="s">
        <v>7</v>
      </c>
      <c r="X28" s="136" t="s">
        <v>9</v>
      </c>
    </row>
    <row r="29" spans="1:24" ht="15.75" customHeight="1">
      <c r="A29" s="189" t="s">
        <v>70</v>
      </c>
      <c r="B29" s="218"/>
      <c r="C29" s="78" t="s">
        <v>39</v>
      </c>
      <c r="D29" s="190" t="s">
        <v>758</v>
      </c>
      <c r="E29" s="191" t="s">
        <v>759</v>
      </c>
      <c r="F29" s="192">
        <v>1950</v>
      </c>
      <c r="G29" s="193"/>
      <c r="H29" s="190"/>
      <c r="I29" s="191"/>
      <c r="J29" s="194"/>
      <c r="K29" s="193"/>
      <c r="L29" s="190"/>
      <c r="M29" s="191"/>
      <c r="N29" s="194"/>
      <c r="O29" s="193"/>
      <c r="P29" s="190">
        <v>210520405001</v>
      </c>
      <c r="Q29" s="191" t="s">
        <v>772</v>
      </c>
      <c r="R29" s="194">
        <v>150</v>
      </c>
      <c r="S29" s="193"/>
      <c r="T29" s="190">
        <v>210520504020</v>
      </c>
      <c r="U29" s="191" t="s">
        <v>774</v>
      </c>
      <c r="V29" s="195">
        <v>1400</v>
      </c>
      <c r="W29" s="193"/>
      <c r="X29" s="279" t="s">
        <v>733</v>
      </c>
    </row>
    <row r="30" spans="1:24" ht="15.75" customHeight="1">
      <c r="A30" s="149">
        <f>SUM(G48,K48,O48,S48,W48)</f>
        <v>0</v>
      </c>
      <c r="B30" s="211">
        <f>SUM(F48,J48,N48,R48,V48)</f>
        <v>8100</v>
      </c>
      <c r="C30" s="75" t="s">
        <v>40</v>
      </c>
      <c r="D30" s="150" t="s">
        <v>760</v>
      </c>
      <c r="E30" s="146" t="s">
        <v>761</v>
      </c>
      <c r="F30" s="158">
        <v>100</v>
      </c>
      <c r="G30" s="152"/>
      <c r="H30" s="150"/>
      <c r="I30" s="146"/>
      <c r="J30" s="147"/>
      <c r="K30" s="152"/>
      <c r="L30" s="150"/>
      <c r="M30" s="146"/>
      <c r="N30" s="147"/>
      <c r="O30" s="152"/>
      <c r="P30" s="150">
        <v>210520405003</v>
      </c>
      <c r="Q30" s="146" t="s">
        <v>773</v>
      </c>
      <c r="R30" s="147">
        <v>100</v>
      </c>
      <c r="S30" s="152"/>
      <c r="T30" s="150"/>
      <c r="U30" s="146"/>
      <c r="V30" s="170"/>
      <c r="W30" s="152"/>
      <c r="X30" s="280" t="s">
        <v>727</v>
      </c>
    </row>
    <row r="31" spans="1:24" ht="15.75" customHeight="1">
      <c r="A31" s="163"/>
      <c r="B31" s="215"/>
      <c r="C31" s="74"/>
      <c r="D31" s="164" t="s">
        <v>762</v>
      </c>
      <c r="E31" s="165" t="s">
        <v>763</v>
      </c>
      <c r="F31" s="169">
        <v>3700</v>
      </c>
      <c r="G31" s="167"/>
      <c r="H31" s="164"/>
      <c r="I31" s="165"/>
      <c r="J31" s="168"/>
      <c r="K31" s="167"/>
      <c r="L31" s="164"/>
      <c r="M31" s="165"/>
      <c r="N31" s="168"/>
      <c r="O31" s="167"/>
      <c r="P31" s="164"/>
      <c r="Q31" s="165"/>
      <c r="R31" s="168"/>
      <c r="S31" s="167"/>
      <c r="T31" s="164"/>
      <c r="U31" s="165"/>
      <c r="V31" s="171"/>
      <c r="W31" s="167"/>
      <c r="X31" s="280" t="s">
        <v>728</v>
      </c>
    </row>
    <row r="32" spans="1:24" ht="15.75" customHeight="1">
      <c r="A32" s="163"/>
      <c r="B32" s="215"/>
      <c r="C32" s="74"/>
      <c r="D32" s="164" t="s">
        <v>764</v>
      </c>
      <c r="E32" s="165" t="s">
        <v>765</v>
      </c>
      <c r="F32" s="169">
        <v>350</v>
      </c>
      <c r="G32" s="167"/>
      <c r="H32" s="164"/>
      <c r="I32" s="165"/>
      <c r="J32" s="168"/>
      <c r="K32" s="167"/>
      <c r="L32" s="164"/>
      <c r="M32" s="165"/>
      <c r="N32" s="168"/>
      <c r="O32" s="167"/>
      <c r="P32" s="164"/>
      <c r="Q32" s="165"/>
      <c r="R32" s="168"/>
      <c r="S32" s="167"/>
      <c r="T32" s="164"/>
      <c r="U32" s="165"/>
      <c r="V32" s="171"/>
      <c r="W32" s="167"/>
      <c r="X32" s="280"/>
    </row>
    <row r="33" spans="1:24" ht="15.75" customHeight="1">
      <c r="A33" s="149">
        <f>SUM(F41,J41,N41,R41,V41)</f>
        <v>0</v>
      </c>
      <c r="B33" s="219">
        <f>SUM(G41,K41,O41,S41,W41)</f>
        <v>0</v>
      </c>
      <c r="C33" s="75"/>
      <c r="D33" s="150" t="s">
        <v>766</v>
      </c>
      <c r="E33" s="146" t="s">
        <v>767</v>
      </c>
      <c r="F33" s="158">
        <v>150</v>
      </c>
      <c r="G33" s="152"/>
      <c r="H33" s="150"/>
      <c r="I33" s="146"/>
      <c r="J33" s="147"/>
      <c r="K33" s="152"/>
      <c r="L33" s="150"/>
      <c r="M33" s="146"/>
      <c r="N33" s="147"/>
      <c r="O33" s="152"/>
      <c r="P33" s="150"/>
      <c r="Q33" s="146"/>
      <c r="R33" s="147"/>
      <c r="S33" s="152"/>
      <c r="T33" s="150"/>
      <c r="U33" s="146"/>
      <c r="V33" s="170"/>
      <c r="W33" s="152"/>
      <c r="X33" s="280"/>
    </row>
    <row r="34" spans="1:24" ht="15.75" customHeight="1">
      <c r="A34" s="149"/>
      <c r="B34" s="219"/>
      <c r="C34" s="75"/>
      <c r="D34" s="150" t="s">
        <v>768</v>
      </c>
      <c r="E34" s="146" t="s">
        <v>769</v>
      </c>
      <c r="F34" s="158">
        <v>100</v>
      </c>
      <c r="G34" s="152"/>
      <c r="H34" s="150"/>
      <c r="I34" s="146"/>
      <c r="J34" s="147"/>
      <c r="K34" s="152"/>
      <c r="L34" s="150"/>
      <c r="M34" s="146"/>
      <c r="N34" s="147"/>
      <c r="O34" s="152"/>
      <c r="P34" s="150"/>
      <c r="Q34" s="146"/>
      <c r="R34" s="147"/>
      <c r="S34" s="152"/>
      <c r="T34" s="150"/>
      <c r="U34" s="146"/>
      <c r="V34" s="170"/>
      <c r="W34" s="152"/>
      <c r="X34" s="280"/>
    </row>
    <row r="35" spans="1:24" ht="15.75" customHeight="1">
      <c r="A35" s="163"/>
      <c r="B35" s="215"/>
      <c r="C35" s="74"/>
      <c r="D35" s="164" t="s">
        <v>770</v>
      </c>
      <c r="E35" s="165" t="s">
        <v>771</v>
      </c>
      <c r="F35" s="169">
        <v>100</v>
      </c>
      <c r="G35" s="167"/>
      <c r="H35" s="164"/>
      <c r="I35" s="165"/>
      <c r="J35" s="168"/>
      <c r="K35" s="167"/>
      <c r="L35" s="164"/>
      <c r="M35" s="165"/>
      <c r="N35" s="168"/>
      <c r="O35" s="167"/>
      <c r="P35" s="164"/>
      <c r="Q35" s="165"/>
      <c r="R35" s="168"/>
      <c r="S35" s="167"/>
      <c r="T35" s="164"/>
      <c r="U35" s="165"/>
      <c r="V35" s="171"/>
      <c r="W35" s="167"/>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CONCATENATE(FIXED(COUNTA(E29:E47),0,0),"　店")</f>
        <v>7　店</v>
      </c>
      <c r="F48" s="175">
        <f>SUM(F29:F47)</f>
        <v>6450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1400</v>
      </c>
      <c r="W48" s="239">
        <f>SUM(W29:W47)</f>
        <v>0</v>
      </c>
      <c r="X48" s="241">
        <f>SUM(X29:X47)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IB3:IV65536">
      <formula1>HZ3</formula1>
    </dataValidation>
    <dataValidation type="whole" operator="lessThanOrEqual" showInputMessage="1" showErrorMessage="1" sqref="Y3:I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85" t="s">
        <v>31</v>
      </c>
      <c r="B2" s="285"/>
      <c r="C2" s="285"/>
      <c r="D2" s="285"/>
      <c r="E2" s="285"/>
    </row>
    <row r="3" spans="1:5" ht="18.75" customHeight="1">
      <c r="A3" s="85"/>
      <c r="B3" s="85"/>
      <c r="C3" s="85"/>
      <c r="D3" s="85"/>
      <c r="E3" s="2"/>
    </row>
    <row r="4" spans="1:5" ht="18.75">
      <c r="A4" s="86"/>
      <c r="B4" s="86"/>
      <c r="C4" s="2"/>
      <c r="D4" s="2"/>
      <c r="E4" s="2"/>
    </row>
    <row r="5" spans="1:4" s="87" customFormat="1" ht="12">
      <c r="A5" s="5"/>
      <c r="B5" s="5" t="s">
        <v>792</v>
      </c>
      <c r="C5" s="5"/>
      <c r="D5" s="5"/>
    </row>
    <row r="6" spans="1:4" s="87" customFormat="1" ht="6" customHeight="1">
      <c r="A6" s="5"/>
      <c r="B6" s="5"/>
      <c r="C6" s="5"/>
      <c r="D6" s="5"/>
    </row>
    <row r="7" spans="1:4" s="87" customFormat="1" ht="12">
      <c r="A7" s="5"/>
      <c r="B7" s="5" t="s">
        <v>793</v>
      </c>
      <c r="C7" s="5"/>
      <c r="D7" s="5"/>
    </row>
    <row r="8" spans="1:4" s="87" customFormat="1" ht="6" customHeight="1">
      <c r="A8" s="5"/>
      <c r="B8" s="5"/>
      <c r="C8" s="5"/>
      <c r="D8" s="5"/>
    </row>
    <row r="9" spans="1:4" s="87" customFormat="1" ht="12">
      <c r="A9" s="5"/>
      <c r="B9" s="5" t="s">
        <v>794</v>
      </c>
      <c r="C9" s="5"/>
      <c r="D9" s="5"/>
    </row>
    <row r="10" spans="1:4" s="87" customFormat="1" ht="6" customHeight="1">
      <c r="A10" s="5"/>
      <c r="B10" s="5"/>
      <c r="C10" s="5"/>
      <c r="D10" s="5"/>
    </row>
    <row r="11" spans="1:4" s="87" customFormat="1" ht="12">
      <c r="A11" s="5"/>
      <c r="B11" s="5" t="s">
        <v>795</v>
      </c>
      <c r="C11" s="5"/>
      <c r="D11" s="5"/>
    </row>
    <row r="12" spans="1:4" s="87" customFormat="1" ht="6" customHeight="1">
      <c r="A12" s="5"/>
      <c r="B12" s="5"/>
      <c r="C12" s="5"/>
      <c r="D12" s="5"/>
    </row>
    <row r="13" spans="1:4" s="87" customFormat="1" ht="12">
      <c r="A13" s="5"/>
      <c r="B13" s="5" t="s">
        <v>796</v>
      </c>
      <c r="C13" s="5"/>
      <c r="D13" s="5"/>
    </row>
    <row r="14" spans="1:4" s="87" customFormat="1" ht="6" customHeight="1">
      <c r="A14" s="5"/>
      <c r="B14" s="5"/>
      <c r="C14" s="5"/>
      <c r="D14" s="5"/>
    </row>
    <row r="15" spans="1:4" s="87" customFormat="1" ht="12">
      <c r="A15" s="5"/>
      <c r="B15" s="5" t="s">
        <v>797</v>
      </c>
      <c r="C15" s="5"/>
      <c r="D15" s="5"/>
    </row>
    <row r="16" spans="1:4" s="87" customFormat="1" ht="6" customHeight="1">
      <c r="A16" s="5" t="s">
        <v>798</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86" t="s">
        <v>32</v>
      </c>
      <c r="C24" s="287"/>
      <c r="D24" s="288"/>
      <c r="E24" s="95"/>
    </row>
    <row r="25" spans="1:5" s="87" customFormat="1" ht="6" customHeight="1">
      <c r="A25" s="91"/>
      <c r="B25" s="92"/>
      <c r="C25" s="93"/>
      <c r="D25" s="94"/>
      <c r="E25" s="95"/>
    </row>
    <row r="26" spans="1:5" s="87" customFormat="1" ht="18.75">
      <c r="A26" s="91"/>
      <c r="B26" s="286" t="s">
        <v>33</v>
      </c>
      <c r="C26" s="287"/>
      <c r="D26" s="288"/>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799</v>
      </c>
      <c r="C29" s="102"/>
      <c r="D29" s="103"/>
    </row>
    <row r="30" spans="1:4" s="87" customFormat="1" ht="6" customHeight="1">
      <c r="A30" s="5"/>
      <c r="B30" s="101"/>
      <c r="C30" s="102"/>
      <c r="D30" s="103"/>
    </row>
    <row r="31" spans="1:4" s="87" customFormat="1" ht="12">
      <c r="A31" s="5"/>
      <c r="B31" s="101" t="s">
        <v>800</v>
      </c>
      <c r="C31" s="102"/>
      <c r="D31" s="103"/>
    </row>
    <row r="32" spans="1:4" s="87" customFormat="1" ht="6" customHeight="1">
      <c r="A32" s="5"/>
      <c r="B32" s="101"/>
      <c r="C32" s="102"/>
      <c r="D32" s="103"/>
    </row>
    <row r="33" spans="1:4" s="87" customFormat="1" ht="12">
      <c r="A33" s="5"/>
      <c r="B33" s="101" t="s">
        <v>801</v>
      </c>
      <c r="C33" s="102"/>
      <c r="D33" s="103"/>
    </row>
    <row r="34" spans="1:4" s="87" customFormat="1" ht="6" customHeight="1">
      <c r="A34" s="5"/>
      <c r="B34" s="101"/>
      <c r="C34" s="102"/>
      <c r="D34" s="103"/>
    </row>
    <row r="35" spans="1:4" s="87" customFormat="1" ht="12">
      <c r="A35" s="5"/>
      <c r="B35" s="101" t="s">
        <v>802</v>
      </c>
      <c r="C35" s="102"/>
      <c r="D35" s="103"/>
    </row>
    <row r="36" spans="1:4" s="87" customFormat="1" ht="6" customHeight="1">
      <c r="A36" s="5"/>
      <c r="B36" s="101"/>
      <c r="C36" s="102"/>
      <c r="D36" s="103"/>
    </row>
    <row r="37" spans="1:4" s="87" customFormat="1" ht="12">
      <c r="A37" s="5"/>
      <c r="B37" s="101" t="s">
        <v>803</v>
      </c>
      <c r="C37" s="102"/>
      <c r="D37" s="103"/>
    </row>
    <row r="38" spans="1:4" s="87" customFormat="1" ht="6" customHeight="1">
      <c r="A38" s="5"/>
      <c r="B38" s="101"/>
      <c r="C38" s="102"/>
      <c r="D38" s="103"/>
    </row>
    <row r="39" spans="1:4" s="87" customFormat="1" ht="12">
      <c r="A39" s="5"/>
      <c r="B39" s="101" t="s">
        <v>804</v>
      </c>
      <c r="C39" s="102"/>
      <c r="D39" s="104"/>
    </row>
    <row r="40" spans="1:4" s="87" customFormat="1" ht="6" customHeight="1">
      <c r="A40" s="5"/>
      <c r="B40" s="101"/>
      <c r="C40" s="102"/>
      <c r="D40" s="104"/>
    </row>
    <row r="41" spans="1:4" s="87" customFormat="1" ht="12">
      <c r="A41" s="5"/>
      <c r="B41" s="101" t="s">
        <v>805</v>
      </c>
      <c r="C41" s="102"/>
      <c r="D41" s="103"/>
    </row>
    <row r="42" spans="1:4" s="87" customFormat="1" ht="6" customHeight="1">
      <c r="A42" s="5"/>
      <c r="B42" s="101"/>
      <c r="C42" s="102"/>
      <c r="D42" s="103"/>
    </row>
    <row r="43" spans="1:4" s="87" customFormat="1" ht="12">
      <c r="A43" s="5"/>
      <c r="B43" s="101" t="s">
        <v>806</v>
      </c>
      <c r="C43" s="102"/>
      <c r="D43" s="103"/>
    </row>
    <row r="44" spans="1:4" s="87" customFormat="1" ht="6" customHeight="1">
      <c r="A44" s="5"/>
      <c r="B44" s="101"/>
      <c r="C44" s="102"/>
      <c r="D44" s="103"/>
    </row>
    <row r="45" spans="1:4" s="87" customFormat="1" ht="12">
      <c r="A45" s="5"/>
      <c r="B45" s="101" t="s">
        <v>807</v>
      </c>
      <c r="C45" s="102"/>
      <c r="D45" s="103"/>
    </row>
    <row r="46" spans="1:4" s="87" customFormat="1" ht="6" customHeight="1">
      <c r="A46" s="5"/>
      <c r="B46" s="101"/>
      <c r="C46" s="102"/>
      <c r="D46" s="103"/>
    </row>
    <row r="47" spans="1:4" s="87" customFormat="1" ht="12">
      <c r="A47" s="5"/>
      <c r="B47" s="101" t="s">
        <v>808</v>
      </c>
      <c r="C47" s="102"/>
      <c r="D47" s="103"/>
    </row>
    <row r="48" spans="1:4" s="87" customFormat="1" ht="6" customHeight="1">
      <c r="A48" s="5"/>
      <c r="B48" s="101"/>
      <c r="C48" s="102"/>
      <c r="D48" s="103"/>
    </row>
    <row r="49" spans="1:4" s="87" customFormat="1" ht="12">
      <c r="A49" s="5"/>
      <c r="B49" s="101" t="s">
        <v>809</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85" t="s">
        <v>19</v>
      </c>
      <c r="B2" s="285"/>
      <c r="C2" s="285"/>
      <c r="D2" s="285"/>
      <c r="E2" s="285"/>
      <c r="F2" s="285"/>
    </row>
    <row r="3" spans="1:6" ht="18.75">
      <c r="A3" s="86"/>
      <c r="B3" s="86"/>
      <c r="C3" s="86"/>
      <c r="D3" s="86"/>
      <c r="E3" s="86"/>
      <c r="F3" s="2"/>
    </row>
    <row r="4" spans="1:6" ht="13.5" customHeight="1">
      <c r="A4" s="13" t="s">
        <v>810</v>
      </c>
      <c r="B4" s="14"/>
      <c r="C4" s="86"/>
      <c r="D4" s="86"/>
      <c r="E4" s="86"/>
      <c r="F4" s="2"/>
    </row>
    <row r="5" spans="1:6" ht="13.5" customHeight="1">
      <c r="A5" s="13"/>
      <c r="B5" s="14"/>
      <c r="C5" s="86"/>
      <c r="D5" s="86"/>
      <c r="E5" s="86"/>
      <c r="F5" s="2"/>
    </row>
    <row r="6" spans="1:6" ht="18.75">
      <c r="A6" s="13" t="s">
        <v>811</v>
      </c>
      <c r="B6" s="14"/>
      <c r="C6" s="86"/>
      <c r="D6" s="86"/>
      <c r="E6" s="86"/>
      <c r="F6" s="2"/>
    </row>
    <row r="7" spans="1:6" ht="6" customHeight="1">
      <c r="A7" s="14"/>
      <c r="B7" s="14"/>
      <c r="C7" s="86"/>
      <c r="D7" s="86"/>
      <c r="E7" s="86"/>
      <c r="F7" s="2"/>
    </row>
    <row r="8" spans="1:6" ht="13.5">
      <c r="A8" s="20" t="s">
        <v>812</v>
      </c>
      <c r="B8" s="18"/>
      <c r="C8" s="10"/>
      <c r="D8" s="10"/>
      <c r="E8" s="10"/>
      <c r="F8" s="4"/>
    </row>
    <row r="9" spans="1:6" ht="6" customHeight="1">
      <c r="A9" s="20"/>
      <c r="B9" s="18"/>
      <c r="C9" s="10"/>
      <c r="D9" s="10"/>
      <c r="E9" s="10"/>
      <c r="F9" s="3"/>
    </row>
    <row r="10" spans="1:6" ht="13.5">
      <c r="A10" s="20" t="s">
        <v>813</v>
      </c>
      <c r="B10" s="18"/>
      <c r="C10" s="10"/>
      <c r="D10" s="10"/>
      <c r="E10" s="10"/>
      <c r="F10" s="4"/>
    </row>
    <row r="11" spans="1:6" ht="6" customHeight="1">
      <c r="A11" s="18"/>
      <c r="B11" s="18"/>
      <c r="C11" s="10"/>
      <c r="D11" s="10"/>
      <c r="E11" s="10"/>
      <c r="F11" s="4"/>
    </row>
    <row r="12" spans="1:6" ht="13.5" customHeight="1">
      <c r="A12" s="15" t="s">
        <v>814</v>
      </c>
      <c r="B12" s="14"/>
      <c r="C12" s="86"/>
      <c r="D12" s="86"/>
      <c r="E12" s="86"/>
      <c r="F12" s="2"/>
    </row>
    <row r="13" spans="1:6" ht="6" customHeight="1">
      <c r="A13" s="15"/>
      <c r="B13" s="14"/>
      <c r="C13" s="86"/>
      <c r="D13" s="86"/>
      <c r="E13" s="86"/>
      <c r="F13" s="2"/>
    </row>
    <row r="14" spans="1:6" ht="13.5" customHeight="1">
      <c r="A14" s="15" t="s">
        <v>815</v>
      </c>
      <c r="B14" s="14"/>
      <c r="C14" s="86"/>
      <c r="D14" s="86"/>
      <c r="E14" s="86"/>
      <c r="F14" s="2"/>
    </row>
    <row r="15" spans="1:6" ht="6" customHeight="1">
      <c r="A15" s="15"/>
      <c r="B15" s="14"/>
      <c r="C15" s="86"/>
      <c r="D15" s="86"/>
      <c r="E15" s="86"/>
      <c r="F15" s="2"/>
    </row>
    <row r="16" spans="1:6" ht="13.5" customHeight="1">
      <c r="A16" s="15" t="s">
        <v>816</v>
      </c>
      <c r="B16" s="14"/>
      <c r="C16" s="86"/>
      <c r="D16" s="86"/>
      <c r="E16" s="86"/>
      <c r="F16" s="2"/>
    </row>
    <row r="17" spans="1:5" ht="13.5">
      <c r="A17" s="6"/>
      <c r="B17" s="6"/>
      <c r="C17" s="4"/>
      <c r="D17" s="4"/>
      <c r="E17" s="4"/>
    </row>
    <row r="18" spans="1:6" ht="13.5">
      <c r="A18" s="109"/>
      <c r="B18" s="289" t="s">
        <v>817</v>
      </c>
      <c r="C18" s="290"/>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818</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819</v>
      </c>
      <c r="C24" s="21"/>
      <c r="D24" s="21"/>
      <c r="E24" s="21"/>
      <c r="F24" s="4"/>
    </row>
    <row r="25" spans="1:6" ht="6" customHeight="1">
      <c r="A25" s="21"/>
      <c r="B25" s="21"/>
      <c r="C25" s="21"/>
      <c r="D25" s="21"/>
      <c r="E25" s="21"/>
      <c r="F25" s="4"/>
    </row>
    <row r="26" spans="1:6" ht="13.5">
      <c r="A26" s="21"/>
      <c r="B26" s="21" t="s">
        <v>820</v>
      </c>
      <c r="C26" s="21"/>
      <c r="D26" s="21"/>
      <c r="E26" s="21"/>
      <c r="F26" s="4"/>
    </row>
    <row r="27" spans="1:6" ht="6" customHeight="1">
      <c r="A27" s="21"/>
      <c r="B27" s="21"/>
      <c r="C27" s="21"/>
      <c r="D27" s="21"/>
      <c r="E27" s="21"/>
      <c r="F27" s="4"/>
    </row>
    <row r="28" spans="1:6" ht="13.5">
      <c r="A28" s="21"/>
      <c r="B28" s="21" t="s">
        <v>821</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822</v>
      </c>
      <c r="B31" s="14"/>
      <c r="C31" s="14"/>
      <c r="D31" s="14"/>
      <c r="E31" s="14"/>
      <c r="F31" s="2"/>
    </row>
    <row r="32" spans="1:6" ht="13.5" customHeight="1">
      <c r="A32" s="14"/>
      <c r="B32" s="14"/>
      <c r="C32" s="14"/>
      <c r="D32" s="14"/>
      <c r="E32" s="14"/>
      <c r="F32" s="2"/>
    </row>
    <row r="33" spans="1:6" ht="13.5" customHeight="1">
      <c r="A33" s="15" t="s">
        <v>823</v>
      </c>
      <c r="B33" s="14"/>
      <c r="C33" s="14"/>
      <c r="D33" s="14"/>
      <c r="E33" s="14"/>
      <c r="F33" s="2"/>
    </row>
    <row r="34" spans="1:6" ht="6" customHeight="1">
      <c r="A34" s="15"/>
      <c r="B34" s="14"/>
      <c r="C34" s="14"/>
      <c r="D34" s="14"/>
      <c r="E34" s="14"/>
      <c r="F34" s="2"/>
    </row>
    <row r="35" spans="1:6" ht="13.5" customHeight="1">
      <c r="A35" s="15" t="s">
        <v>824</v>
      </c>
      <c r="B35" s="14"/>
      <c r="C35" s="14"/>
      <c r="D35" s="14"/>
      <c r="E35" s="14"/>
      <c r="F35" s="2"/>
    </row>
    <row r="36" spans="1:6" ht="6" customHeight="1">
      <c r="A36" s="15"/>
      <c r="B36" s="14"/>
      <c r="C36" s="14"/>
      <c r="D36" s="14"/>
      <c r="E36" s="14"/>
      <c r="F36" s="2"/>
    </row>
    <row r="37" spans="1:6" ht="13.5" customHeight="1">
      <c r="A37" s="15" t="s">
        <v>825</v>
      </c>
      <c r="B37" s="14"/>
      <c r="C37" s="14"/>
      <c r="D37" s="14"/>
      <c r="E37" s="14"/>
      <c r="F37" s="2"/>
    </row>
    <row r="38" spans="1:6" ht="6" customHeight="1">
      <c r="A38" s="15"/>
      <c r="B38" s="14"/>
      <c r="C38" s="14"/>
      <c r="D38" s="14"/>
      <c r="E38" s="14"/>
      <c r="F38" s="2"/>
    </row>
    <row r="39" spans="1:6" ht="14.25">
      <c r="A39" s="15" t="s">
        <v>826</v>
      </c>
      <c r="B39" s="14"/>
      <c r="C39" s="14"/>
      <c r="D39" s="14"/>
      <c r="E39" s="14"/>
      <c r="F39" s="2"/>
    </row>
    <row r="40" spans="1:6" ht="6" customHeight="1">
      <c r="A40" s="15"/>
      <c r="B40" s="14"/>
      <c r="C40" s="14"/>
      <c r="D40" s="14"/>
      <c r="E40" s="14"/>
      <c r="F40" s="2"/>
    </row>
    <row r="41" spans="1:6" ht="13.5" customHeight="1">
      <c r="A41" s="15" t="s">
        <v>827</v>
      </c>
      <c r="B41" s="14"/>
      <c r="C41" s="14"/>
      <c r="D41" s="14"/>
      <c r="E41" s="14"/>
      <c r="F41" s="2"/>
    </row>
    <row r="42" spans="1:6" ht="6" customHeight="1">
      <c r="A42" s="15"/>
      <c r="B42" s="14"/>
      <c r="C42" s="14"/>
      <c r="D42" s="14"/>
      <c r="E42" s="14"/>
      <c r="F42" s="2"/>
    </row>
    <row r="43" spans="1:6" ht="13.5" customHeight="1">
      <c r="A43" s="15" t="s">
        <v>828</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829</v>
      </c>
      <c r="B46" s="14"/>
      <c r="C46" s="14"/>
      <c r="D46" s="14"/>
      <c r="E46" s="14"/>
      <c r="F46" s="2"/>
    </row>
    <row r="47" spans="1:6" ht="13.5" customHeight="1">
      <c r="A47" s="14"/>
      <c r="B47" s="14"/>
      <c r="C47" s="14"/>
      <c r="D47" s="14"/>
      <c r="E47" s="14"/>
      <c r="F47" s="2"/>
    </row>
    <row r="48" spans="1:6" ht="13.5" customHeight="1">
      <c r="A48" s="15" t="s">
        <v>830</v>
      </c>
      <c r="B48" s="14"/>
      <c r="C48" s="14"/>
      <c r="D48" s="14"/>
      <c r="E48" s="14"/>
      <c r="F48" s="2"/>
    </row>
    <row r="49" spans="1:6" ht="6" customHeight="1">
      <c r="A49" s="15"/>
      <c r="B49" s="13"/>
      <c r="C49" s="13"/>
      <c r="D49" s="13"/>
      <c r="E49" s="13"/>
      <c r="F49" s="2"/>
    </row>
    <row r="50" spans="1:6" ht="13.5" customHeight="1">
      <c r="A50" s="15" t="s">
        <v>831</v>
      </c>
      <c r="B50" s="13"/>
      <c r="C50" s="13"/>
      <c r="D50" s="13"/>
      <c r="E50" s="13"/>
      <c r="F50" s="2"/>
    </row>
    <row r="51" spans="1:6" ht="13.5" customHeight="1">
      <c r="A51" s="86"/>
      <c r="B51" s="86"/>
      <c r="C51" s="86"/>
      <c r="D51" s="86"/>
      <c r="E51" s="86"/>
      <c r="F51" s="2"/>
    </row>
    <row r="52" spans="1:6" ht="13.5">
      <c r="A52" s="18" t="s">
        <v>832</v>
      </c>
      <c r="B52" s="18"/>
      <c r="C52" s="10"/>
      <c r="D52" s="10"/>
      <c r="E52" s="10"/>
      <c r="F52" s="4"/>
    </row>
    <row r="53" spans="1:6" ht="13.5">
      <c r="A53" s="18"/>
      <c r="B53" s="18"/>
      <c r="C53" s="10"/>
      <c r="D53" s="10"/>
      <c r="E53" s="10"/>
      <c r="F53" s="4"/>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833</v>
      </c>
      <c r="B2" s="18"/>
      <c r="C2" s="10"/>
      <c r="D2" s="10"/>
      <c r="E2" s="10"/>
      <c r="F2" s="4"/>
    </row>
    <row r="3" spans="1:6" ht="6" customHeight="1">
      <c r="A3" s="18"/>
      <c r="B3" s="18"/>
      <c r="C3" s="10"/>
      <c r="D3" s="10"/>
      <c r="E3" s="10"/>
      <c r="F3" s="4"/>
    </row>
    <row r="4" spans="1:6" ht="13.5">
      <c r="A4" s="20" t="s">
        <v>834</v>
      </c>
      <c r="B4" s="18"/>
      <c r="C4" s="10"/>
      <c r="D4" s="10"/>
      <c r="E4" s="10"/>
      <c r="F4" s="4"/>
    </row>
    <row r="5" spans="1:6" ht="6" customHeight="1">
      <c r="A5" s="20"/>
      <c r="B5" s="18"/>
      <c r="C5" s="10"/>
      <c r="D5" s="10"/>
      <c r="E5" s="10"/>
      <c r="F5" s="4"/>
    </row>
    <row r="6" spans="1:6" ht="13.5">
      <c r="A6" s="20" t="s">
        <v>835</v>
      </c>
      <c r="B6" s="18"/>
      <c r="C6" s="10"/>
      <c r="D6" s="10"/>
      <c r="E6" s="10"/>
      <c r="F6" s="4"/>
    </row>
    <row r="7" spans="1:6" ht="13.5">
      <c r="A7" s="18"/>
      <c r="B7" s="18"/>
      <c r="C7" s="10"/>
      <c r="D7" s="10"/>
      <c r="E7" s="10"/>
      <c r="F7" s="4"/>
    </row>
    <row r="8" spans="1:6" ht="13.5">
      <c r="A8" s="20"/>
      <c r="B8" s="20" t="s">
        <v>836</v>
      </c>
      <c r="C8" s="19"/>
      <c r="D8" s="19"/>
      <c r="E8" s="19"/>
      <c r="F8" s="4"/>
    </row>
    <row r="9" spans="1:6" s="122" customFormat="1" ht="6" customHeight="1">
      <c r="A9" s="19"/>
      <c r="B9" s="19"/>
      <c r="C9" s="19"/>
      <c r="D9" s="19"/>
      <c r="E9" s="19"/>
      <c r="F9" s="121"/>
    </row>
    <row r="10" spans="1:6" ht="19.5" customHeight="1">
      <c r="A10" s="19"/>
      <c r="B10" s="291" t="s">
        <v>837</v>
      </c>
      <c r="C10" s="292"/>
      <c r="D10" s="293"/>
      <c r="E10" s="123"/>
      <c r="F10" s="4"/>
    </row>
    <row r="11" spans="1:6" ht="19.5" customHeight="1">
      <c r="A11" s="19"/>
      <c r="B11" s="294" t="s">
        <v>838</v>
      </c>
      <c r="C11" s="295"/>
      <c r="D11" s="296"/>
      <c r="E11" s="123"/>
      <c r="F11" s="4"/>
    </row>
    <row r="12" spans="1:6" ht="13.5">
      <c r="A12" s="19"/>
      <c r="B12" s="19"/>
      <c r="C12" s="19"/>
      <c r="D12" s="19"/>
      <c r="E12" s="19"/>
      <c r="F12" s="4"/>
    </row>
    <row r="13" spans="1:6" ht="13.5">
      <c r="A13" s="19"/>
      <c r="B13" s="19"/>
      <c r="C13" s="19"/>
      <c r="D13" s="19"/>
      <c r="E13" s="19"/>
      <c r="F13" s="4"/>
    </row>
    <row r="14" spans="1:6" ht="13.5">
      <c r="A14" s="20"/>
      <c r="B14" s="20" t="s">
        <v>839</v>
      </c>
      <c r="C14" s="20"/>
      <c r="D14" s="20"/>
      <c r="E14" s="20"/>
      <c r="F14" s="4"/>
    </row>
    <row r="15" spans="1:6" s="122" customFormat="1" ht="6" customHeight="1">
      <c r="A15" s="19"/>
      <c r="B15" s="19"/>
      <c r="C15" s="19"/>
      <c r="D15" s="19"/>
      <c r="E15" s="19"/>
      <c r="F15" s="121"/>
    </row>
    <row r="16" spans="1:6" ht="19.5" customHeight="1">
      <c r="A16" s="19"/>
      <c r="B16" s="291" t="s">
        <v>840</v>
      </c>
      <c r="C16" s="292"/>
      <c r="D16" s="293"/>
      <c r="E16" s="123"/>
      <c r="F16" s="4"/>
    </row>
    <row r="17" spans="1:6" ht="19.5" customHeight="1">
      <c r="A17" s="19"/>
      <c r="B17" s="294" t="s">
        <v>841</v>
      </c>
      <c r="C17" s="295"/>
      <c r="D17" s="296"/>
      <c r="E17" s="123"/>
      <c r="F17" s="4"/>
    </row>
    <row r="18" spans="1:6" ht="13.5">
      <c r="A18" s="4"/>
      <c r="B18" s="4"/>
      <c r="C18" s="4"/>
      <c r="D18" s="4"/>
      <c r="E18" s="4"/>
      <c r="F18" s="4"/>
    </row>
    <row r="19" spans="1:6" ht="13.5">
      <c r="A19" s="4"/>
      <c r="B19" s="4"/>
      <c r="C19" s="4"/>
      <c r="D19" s="4"/>
      <c r="E19" s="4"/>
      <c r="F19" s="4"/>
    </row>
    <row r="20" spans="1:5" ht="13.5">
      <c r="A20" s="18" t="s">
        <v>842</v>
      </c>
      <c r="B20" s="18"/>
      <c r="C20" s="4"/>
      <c r="D20" s="4"/>
      <c r="E20" s="4"/>
    </row>
    <row r="21" spans="1:5" ht="13.5">
      <c r="A21" s="18"/>
      <c r="B21" s="18"/>
      <c r="C21" s="4"/>
      <c r="D21" s="4"/>
      <c r="E21" s="4"/>
    </row>
    <row r="22" spans="1:5" ht="13.5">
      <c r="A22" s="4"/>
      <c r="B22" s="4"/>
      <c r="C22" s="4"/>
      <c r="D22" s="4"/>
      <c r="E22" s="4"/>
    </row>
    <row r="23" spans="1:5" ht="13.5">
      <c r="A23" s="18" t="s">
        <v>843</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844</v>
      </c>
      <c r="B44" s="6"/>
      <c r="C44" s="4"/>
      <c r="D44" s="4"/>
      <c r="E44" s="4"/>
    </row>
    <row r="45" spans="1:6" ht="13.5">
      <c r="A45" s="17" t="s">
        <v>845</v>
      </c>
      <c r="B45" s="17"/>
      <c r="C45" s="21"/>
      <c r="D45" s="21"/>
      <c r="E45" s="21"/>
      <c r="F45" s="4"/>
    </row>
    <row r="46" spans="1:6" ht="13.5">
      <c r="A46" s="5"/>
      <c r="B46" s="5"/>
      <c r="C46" s="21"/>
      <c r="D46" s="21"/>
      <c r="E46" s="21"/>
      <c r="F46" s="4"/>
    </row>
    <row r="47" spans="1:6" ht="13.5">
      <c r="A47" s="5" t="s">
        <v>846</v>
      </c>
      <c r="B47" s="5"/>
      <c r="C47" s="21"/>
      <c r="D47" s="21"/>
      <c r="E47" s="21"/>
      <c r="F47" s="4"/>
    </row>
    <row r="48" spans="1:6" ht="6" customHeight="1">
      <c r="A48" s="17"/>
      <c r="B48" s="5"/>
      <c r="C48" s="21"/>
      <c r="D48" s="21"/>
      <c r="E48" s="21"/>
      <c r="F48" s="4"/>
    </row>
    <row r="49" spans="1:6" ht="13.5">
      <c r="A49" s="5" t="s">
        <v>847</v>
      </c>
      <c r="B49" s="5"/>
      <c r="C49" s="21"/>
      <c r="D49" s="21"/>
      <c r="E49" s="21"/>
      <c r="F49" s="4"/>
    </row>
    <row r="50" spans="1:6" ht="13.5">
      <c r="A50" s="17"/>
      <c r="B50" s="5"/>
      <c r="C50" s="21"/>
      <c r="D50" s="21"/>
      <c r="E50" s="21"/>
      <c r="F50" s="4"/>
    </row>
    <row r="51" spans="1:6" ht="13.5">
      <c r="A51" s="20" t="s">
        <v>848</v>
      </c>
      <c r="B51" s="20"/>
      <c r="C51" s="20"/>
      <c r="D51" s="20"/>
      <c r="E51" s="20"/>
      <c r="F51" s="4"/>
    </row>
    <row r="52" spans="1:5" ht="13.5">
      <c r="A52" s="6" t="s">
        <v>849</v>
      </c>
      <c r="B52" s="6"/>
      <c r="C52" s="4"/>
      <c r="D52" s="4"/>
      <c r="E52" s="4"/>
    </row>
    <row r="53" spans="1:5" ht="13.5">
      <c r="A53" s="6"/>
      <c r="B53" s="6"/>
      <c r="C53" s="4"/>
      <c r="D53" s="4"/>
      <c r="E53" s="4"/>
    </row>
    <row r="54" spans="1:5" ht="13.5">
      <c r="A54" s="5"/>
      <c r="B54" s="5"/>
      <c r="C54" s="5"/>
      <c r="D54" s="5"/>
      <c r="E54" s="5"/>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6"/>
  <sheetViews>
    <sheetView tabSelected="1" zoomScale="85" zoomScaleNormal="85" zoomScalePageLayoutView="0" workbookViewId="0" topLeftCell="A1">
      <selection activeCell="Z4" sqref="Z4"/>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07"/>
      <c r="C1" s="308"/>
      <c r="D1" s="308"/>
      <c r="E1" s="309"/>
      <c r="F1" s="301" t="s">
        <v>10</v>
      </c>
      <c r="G1" s="302"/>
      <c r="H1" s="303"/>
      <c r="I1" s="303"/>
      <c r="J1" s="303"/>
      <c r="K1" s="303"/>
      <c r="L1" s="303"/>
      <c r="M1" s="303"/>
      <c r="N1" s="304"/>
      <c r="O1" s="24" t="s">
        <v>2</v>
      </c>
      <c r="P1" s="312"/>
      <c r="Q1" s="312"/>
      <c r="R1" s="312"/>
      <c r="S1" s="248" t="s">
        <v>891</v>
      </c>
      <c r="T1" s="297"/>
      <c r="U1" s="298"/>
    </row>
    <row r="2" spans="1:21" s="26" customFormat="1" ht="30" customHeight="1">
      <c r="A2" s="23"/>
      <c r="B2" s="310"/>
      <c r="C2" s="310"/>
      <c r="D2" s="310"/>
      <c r="E2" s="311"/>
      <c r="F2" s="301" t="s">
        <v>892</v>
      </c>
      <c r="G2" s="302"/>
      <c r="H2" s="303"/>
      <c r="I2" s="303"/>
      <c r="J2" s="303"/>
      <c r="K2" s="303"/>
      <c r="L2" s="303"/>
      <c r="M2" s="303"/>
      <c r="N2" s="304"/>
      <c r="O2" s="24" t="s">
        <v>11</v>
      </c>
      <c r="P2" s="305">
        <f>S34</f>
        <v>0</v>
      </c>
      <c r="Q2" s="305"/>
      <c r="R2" s="306"/>
      <c r="S2" s="249"/>
      <c r="T2" s="299"/>
      <c r="U2" s="300"/>
    </row>
    <row r="3" spans="1:21" ht="30" customHeight="1">
      <c r="A3" s="242" t="s">
        <v>75</v>
      </c>
      <c r="B3" s="27"/>
      <c r="C3" s="27"/>
      <c r="D3" s="27"/>
      <c r="E3" s="28"/>
      <c r="F3" s="28"/>
      <c r="G3" s="28"/>
      <c r="H3" s="28"/>
      <c r="I3" s="28"/>
      <c r="J3" s="28"/>
      <c r="K3" s="28"/>
      <c r="L3" s="28"/>
      <c r="M3" s="28"/>
      <c r="N3" s="28"/>
      <c r="O3" s="27"/>
      <c r="P3" s="28"/>
      <c r="Q3" s="29"/>
      <c r="R3" s="30"/>
      <c r="S3" s="31"/>
      <c r="T3" s="245"/>
      <c r="U3" s="245" t="s">
        <v>910</v>
      </c>
    </row>
    <row r="4" spans="1:21" ht="18" customHeight="1">
      <c r="A4" s="244" t="s">
        <v>0</v>
      </c>
      <c r="B4" s="319" t="s">
        <v>3</v>
      </c>
      <c r="C4" s="314"/>
      <c r="D4" s="315"/>
      <c r="E4" s="320" t="s">
        <v>4</v>
      </c>
      <c r="F4" s="314"/>
      <c r="G4" s="315"/>
      <c r="H4" s="320" t="s">
        <v>5</v>
      </c>
      <c r="I4" s="314"/>
      <c r="J4" s="315"/>
      <c r="K4" s="320" t="s">
        <v>6</v>
      </c>
      <c r="L4" s="314"/>
      <c r="M4" s="315"/>
      <c r="N4" s="319" t="s">
        <v>71</v>
      </c>
      <c r="O4" s="314"/>
      <c r="P4" s="315"/>
      <c r="Q4" s="313" t="s">
        <v>37</v>
      </c>
      <c r="R4" s="314"/>
      <c r="S4" s="315"/>
      <c r="T4" s="316" t="s">
        <v>9</v>
      </c>
      <c r="U4" s="317"/>
    </row>
    <row r="5" spans="1:21" ht="18" customHeight="1">
      <c r="A5" s="234" t="s">
        <v>72</v>
      </c>
      <c r="B5" s="32">
        <f>VALUE(TRIM(LEFT('岐阜市'!E48,2)))</f>
        <v>33</v>
      </c>
      <c r="C5" s="33">
        <f>'岐阜市'!F48</f>
        <v>64200</v>
      </c>
      <c r="D5" s="34">
        <f>'岐阜市'!G48</f>
        <v>0</v>
      </c>
      <c r="E5" s="35">
        <f>VALUE(TRIM(LEFT('岐阜市'!I48,2)))</f>
        <v>4</v>
      </c>
      <c r="F5" s="33">
        <f>'岐阜市'!J48</f>
        <v>5300</v>
      </c>
      <c r="G5" s="33">
        <f>'岐阜市'!K48</f>
        <v>0</v>
      </c>
      <c r="H5" s="36">
        <f>VALUE(TRIM(LEFT('岐阜市'!M48,2)))</f>
        <v>1</v>
      </c>
      <c r="I5" s="33">
        <f>'岐阜市'!N48</f>
        <v>550</v>
      </c>
      <c r="J5" s="37">
        <f>'岐阜市'!O48</f>
        <v>0</v>
      </c>
      <c r="K5" s="36">
        <f>VALUE(TRIM(LEFT('岐阜市'!Q48,2)))</f>
        <v>10</v>
      </c>
      <c r="L5" s="33">
        <f>'岐阜市'!R48</f>
        <v>6400</v>
      </c>
      <c r="M5" s="34">
        <f>'岐阜市'!S48</f>
        <v>0</v>
      </c>
      <c r="N5" s="36">
        <f>VALUE(TRIM(LEFT('岐阜市'!U48,2)))</f>
        <v>35</v>
      </c>
      <c r="O5" s="35">
        <f>'岐阜市'!V48</f>
        <v>73850</v>
      </c>
      <c r="P5" s="34">
        <f>'岐阜市'!W48</f>
        <v>0</v>
      </c>
      <c r="Q5" s="38">
        <f aca="true" t="shared" si="0" ref="Q5:Q33">SUM(B5,E5,H5,K5,N5)</f>
        <v>83</v>
      </c>
      <c r="R5" s="39">
        <f aca="true" t="shared" si="1" ref="R5:R33">SUM(C5,F5,I5,L5,O5)</f>
        <v>150300</v>
      </c>
      <c r="S5" s="40">
        <f aca="true" t="shared" si="2" ref="S5:S33">SUM(P5,M5,J5,G5,D5)</f>
        <v>0</v>
      </c>
      <c r="T5" s="321"/>
      <c r="U5" s="322"/>
    </row>
    <row r="6" spans="1:21" ht="18" customHeight="1">
      <c r="A6" s="235" t="s">
        <v>43</v>
      </c>
      <c r="B6" s="41">
        <f>VALUE(TRIM(LEFT('瑞穂市・本巣市・本巣郡・山県市'!E14,2)))</f>
        <v>3</v>
      </c>
      <c r="C6" s="42">
        <f>'瑞穂市・本巣市・本巣郡・山県市'!F14</f>
        <v>7750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600</v>
      </c>
      <c r="M6" s="43">
        <f>'瑞穂市・本巣市・本巣郡・山県市'!S14</f>
        <v>0</v>
      </c>
      <c r="N6" s="45">
        <f>VALUE(TRIM(LEFT('瑞穂市・本巣市・本巣郡・山県市'!U14,2)))</f>
        <v>2</v>
      </c>
      <c r="O6" s="44">
        <f>'瑞穂市・本巣市・本巣郡・山県市'!V14</f>
        <v>6550</v>
      </c>
      <c r="P6" s="43">
        <f>'瑞穂市・本巣市・本巣郡・山県市'!W14</f>
        <v>0</v>
      </c>
      <c r="Q6" s="47">
        <f t="shared" si="0"/>
        <v>6</v>
      </c>
      <c r="R6" s="48">
        <f t="shared" si="1"/>
        <v>14900</v>
      </c>
      <c r="S6" s="49">
        <f t="shared" si="2"/>
        <v>0</v>
      </c>
      <c r="T6" s="323"/>
      <c r="U6" s="324"/>
    </row>
    <row r="7" spans="1:21" ht="18" customHeight="1">
      <c r="A7" s="235" t="s">
        <v>44</v>
      </c>
      <c r="B7" s="41">
        <f>VALUE(TRIM(LEFT('瑞穂市・本巣市・本巣郡・山県市'!E27,2)))</f>
        <v>1</v>
      </c>
      <c r="C7" s="42">
        <f>'瑞穂市・本巣市・本巣郡・山県市'!F27</f>
        <v>2750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6000</v>
      </c>
      <c r="P7" s="43">
        <f>'瑞穂市・本巣市・本巣郡・山県市'!W27</f>
        <v>0</v>
      </c>
      <c r="Q7" s="47">
        <f t="shared" si="0"/>
        <v>5</v>
      </c>
      <c r="R7" s="48">
        <f t="shared" si="1"/>
        <v>8750</v>
      </c>
      <c r="S7" s="49">
        <f t="shared" si="2"/>
        <v>0</v>
      </c>
      <c r="T7" s="323"/>
      <c r="U7" s="324"/>
    </row>
    <row r="8" spans="1:21" ht="18" customHeight="1">
      <c r="A8" s="235" t="s">
        <v>45</v>
      </c>
      <c r="B8" s="41">
        <f>VALUE(TRIM(LEFT('瑞穂市・本巣市・本巣郡・山県市'!E37,2)))</f>
        <v>2</v>
      </c>
      <c r="C8" s="42">
        <f>'瑞穂市・本巣市・本巣郡・山県市'!F37</f>
        <v>3850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6000</v>
      </c>
      <c r="S8" s="49">
        <f t="shared" si="2"/>
        <v>0</v>
      </c>
      <c r="T8" s="323"/>
      <c r="U8" s="324"/>
    </row>
    <row r="9" spans="1:21" ht="18" customHeight="1">
      <c r="A9" s="236" t="s">
        <v>46</v>
      </c>
      <c r="B9" s="41">
        <f>VALUE(TRIM(LEFT('瑞穂市・本巣市・本巣郡・山県市'!E48,2)))</f>
        <v>2</v>
      </c>
      <c r="C9" s="42">
        <f>'瑞穂市・本巣市・本巣郡・山県市'!F48</f>
        <v>4650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6200</v>
      </c>
      <c r="P9" s="43">
        <f>'瑞穂市・本巣市・本巣郡・山県市'!W48</f>
        <v>0</v>
      </c>
      <c r="Q9" s="47">
        <f t="shared" si="0"/>
        <v>6</v>
      </c>
      <c r="R9" s="48">
        <f t="shared" si="1"/>
        <v>10950</v>
      </c>
      <c r="S9" s="49">
        <f t="shared" si="2"/>
        <v>0</v>
      </c>
      <c r="T9" s="323"/>
      <c r="U9" s="324"/>
    </row>
    <row r="10" spans="1:21" ht="18" customHeight="1">
      <c r="A10" s="236" t="s">
        <v>48</v>
      </c>
      <c r="B10" s="41">
        <f>VALUE(TRIM(LEFT('羽島市・羽島郡'!E26,2)))</f>
        <v>6</v>
      </c>
      <c r="C10" s="42">
        <f>'羽島市・羽島郡'!F26</f>
        <v>11600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650</v>
      </c>
      <c r="M10" s="43">
        <f>'羽島市・羽島郡'!S26</f>
        <v>0</v>
      </c>
      <c r="N10" s="45">
        <f>VALUE(TRIM(LEFT('羽島市・羽島郡'!U26,2)))</f>
        <v>3</v>
      </c>
      <c r="O10" s="44">
        <f>'羽島市・羽島郡'!V26</f>
        <v>6300</v>
      </c>
      <c r="P10" s="43">
        <f>'羽島市・羽島郡'!W26</f>
        <v>0</v>
      </c>
      <c r="Q10" s="47">
        <f t="shared" si="0"/>
        <v>10</v>
      </c>
      <c r="R10" s="48">
        <f t="shared" si="1"/>
        <v>18550</v>
      </c>
      <c r="S10" s="49">
        <f t="shared" si="2"/>
        <v>0</v>
      </c>
      <c r="T10" s="323"/>
      <c r="U10" s="324"/>
    </row>
    <row r="11" spans="1:21" ht="18" customHeight="1">
      <c r="A11" s="236" t="s">
        <v>47</v>
      </c>
      <c r="B11" s="41">
        <f>VALUE(TRIM(LEFT('羽島市・羽島郡'!E48,2)))</f>
        <v>3</v>
      </c>
      <c r="C11" s="42">
        <f>'羽島市・羽島郡'!F48</f>
        <v>7300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2250</v>
      </c>
      <c r="P11" s="43">
        <f>'羽島市・羽島郡'!W48</f>
        <v>0</v>
      </c>
      <c r="Q11" s="47">
        <f t="shared" si="0"/>
        <v>5</v>
      </c>
      <c r="R11" s="48">
        <f t="shared" si="1"/>
        <v>10000</v>
      </c>
      <c r="S11" s="49">
        <f t="shared" si="2"/>
        <v>0</v>
      </c>
      <c r="T11" s="323"/>
      <c r="U11" s="324"/>
    </row>
    <row r="12" spans="1:21" ht="18" customHeight="1">
      <c r="A12" s="236" t="s">
        <v>49</v>
      </c>
      <c r="B12" s="41">
        <f>VALUE(TRIM(LEFT('各務原市'!E48,2)))</f>
        <v>12</v>
      </c>
      <c r="C12" s="42">
        <f>'各務原市'!F48</f>
        <v>27100</v>
      </c>
      <c r="D12" s="43">
        <f>'各務原市'!G48</f>
        <v>0</v>
      </c>
      <c r="E12" s="44">
        <f>VALUE(TRIM(LEFT('各務原市'!I48,2)))</f>
        <v>1</v>
      </c>
      <c r="F12" s="42">
        <f>'各務原市'!J48</f>
        <v>850</v>
      </c>
      <c r="G12" s="42">
        <f>'各務原市'!K48</f>
        <v>0</v>
      </c>
      <c r="H12" s="45">
        <f>VALUE(TRIM(LEFT('各務原市'!M48,2)))</f>
        <v>4</v>
      </c>
      <c r="I12" s="42">
        <f>'各務原市'!N48</f>
        <v>3450</v>
      </c>
      <c r="J12" s="46">
        <f>'各務原市'!O48</f>
        <v>0</v>
      </c>
      <c r="K12" s="45">
        <f>VALUE(TRIM(LEFT('各務原市'!Q48,2)))</f>
        <v>3</v>
      </c>
      <c r="L12" s="42">
        <f>'各務原市'!R48</f>
        <v>1150</v>
      </c>
      <c r="M12" s="43">
        <f>'各務原市'!S48</f>
        <v>0</v>
      </c>
      <c r="N12" s="45">
        <f>VALUE(TRIM(LEFT('各務原市'!U48,2)))</f>
        <v>6</v>
      </c>
      <c r="O12" s="44">
        <f>'各務原市'!V48</f>
        <v>13350</v>
      </c>
      <c r="P12" s="43">
        <f>'各務原市'!W48</f>
        <v>0</v>
      </c>
      <c r="Q12" s="47">
        <f t="shared" si="0"/>
        <v>26</v>
      </c>
      <c r="R12" s="48">
        <f t="shared" si="1"/>
        <v>45900</v>
      </c>
      <c r="S12" s="49">
        <f t="shared" si="2"/>
        <v>0</v>
      </c>
      <c r="T12" s="323"/>
      <c r="U12" s="324"/>
    </row>
    <row r="13" spans="1:21" ht="18" customHeight="1">
      <c r="A13" s="236" t="s">
        <v>53</v>
      </c>
      <c r="B13" s="41">
        <f>VALUE(TRIM(LEFT('大垣市・海津市・揖斐郡'!E22,2)))</f>
        <v>11</v>
      </c>
      <c r="C13" s="42">
        <f>'大垣市・海津市・揖斐郡'!F22</f>
        <v>34500</v>
      </c>
      <c r="D13" s="43">
        <f>'大垣市・海津市・揖斐郡'!G22</f>
        <v>0</v>
      </c>
      <c r="E13" s="44">
        <f>VALUE(TRIM(LEFT('大垣市・海津市・揖斐郡'!I22,2)))</f>
        <v>3</v>
      </c>
      <c r="F13" s="42">
        <f>'大垣市・海津市・揖斐郡'!J22</f>
        <v>2400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1700</v>
      </c>
      <c r="M13" s="43">
        <f>'大垣市・海津市・揖斐郡'!S22</f>
        <v>0</v>
      </c>
      <c r="N13" s="45">
        <f>VALUE(TRIM(LEFT('大垣市・海津市・揖斐郡'!U22,2)))</f>
        <v>7</v>
      </c>
      <c r="O13" s="44">
        <f>'大垣市・海津市・揖斐郡'!V22</f>
        <v>13050</v>
      </c>
      <c r="P13" s="43">
        <f>'大垣市・海津市・揖斐郡'!W22</f>
        <v>0</v>
      </c>
      <c r="Q13" s="47">
        <f t="shared" si="0"/>
        <v>24</v>
      </c>
      <c r="R13" s="48">
        <f t="shared" si="1"/>
        <v>51650</v>
      </c>
      <c r="S13" s="49">
        <f t="shared" si="2"/>
        <v>0</v>
      </c>
      <c r="T13" s="323"/>
      <c r="U13" s="324"/>
    </row>
    <row r="14" spans="1:21" ht="18" customHeight="1">
      <c r="A14" s="236" t="s">
        <v>54</v>
      </c>
      <c r="B14" s="41">
        <f>VALUE(TRIM(LEFT('大垣市・海津市・揖斐郡'!E36,2)))</f>
        <v>4</v>
      </c>
      <c r="C14" s="42">
        <f>'大垣市・海津市・揖斐郡'!F36</f>
        <v>7500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400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9700</v>
      </c>
      <c r="S14" s="49">
        <f t="shared" si="2"/>
        <v>0</v>
      </c>
      <c r="T14" s="323"/>
      <c r="U14" s="324"/>
    </row>
    <row r="15" spans="1:21" ht="18" customHeight="1">
      <c r="A15" s="235" t="s">
        <v>55</v>
      </c>
      <c r="B15" s="41">
        <f>VALUE(TRIM(LEFT('大垣市・海津市・揖斐郡'!E48,2)))</f>
        <v>4</v>
      </c>
      <c r="C15" s="42">
        <f>'大垣市・海津市・揖斐郡'!F48</f>
        <v>12000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500</v>
      </c>
      <c r="M15" s="43">
        <f>'大垣市・海津市・揖斐郡'!S48</f>
        <v>0</v>
      </c>
      <c r="N15" s="45">
        <f>VALUE(TRIM(LEFT('大垣市・海津市・揖斐郡'!U48,2)))</f>
        <v>4</v>
      </c>
      <c r="O15" s="44">
        <f>'大垣市・海津市・揖斐郡'!V48</f>
        <v>6850</v>
      </c>
      <c r="P15" s="43">
        <f>'大垣市・海津市・揖斐郡'!W48</f>
        <v>0</v>
      </c>
      <c r="Q15" s="47">
        <f t="shared" si="0"/>
        <v>10</v>
      </c>
      <c r="R15" s="48">
        <f t="shared" si="1"/>
        <v>19350</v>
      </c>
      <c r="S15" s="49">
        <f t="shared" si="2"/>
        <v>0</v>
      </c>
      <c r="T15" s="323"/>
      <c r="U15" s="324"/>
    </row>
    <row r="16" spans="1:21" ht="18" customHeight="1">
      <c r="A16" s="236" t="s">
        <v>50</v>
      </c>
      <c r="B16" s="41">
        <f>VALUE(TRIM(LEFT('不破郡・安八郡・養老郡'!E14,2)))</f>
        <v>4</v>
      </c>
      <c r="C16" s="42">
        <f>'不破郡・安八郡・養老郡'!F14</f>
        <v>7500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11200</v>
      </c>
      <c r="S16" s="49">
        <f t="shared" si="2"/>
        <v>0</v>
      </c>
      <c r="T16" s="323"/>
      <c r="U16" s="324"/>
    </row>
    <row r="17" spans="1:21" ht="18" customHeight="1">
      <c r="A17" s="236" t="s">
        <v>51</v>
      </c>
      <c r="B17" s="41">
        <f>VALUE(TRIM(LEFT('不破郡・安八郡・養老郡'!E31,2)))</f>
        <v>3</v>
      </c>
      <c r="C17" s="42">
        <f>'不破郡・安八郡・養老郡'!F31</f>
        <v>10700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10950</v>
      </c>
      <c r="S17" s="49">
        <f t="shared" si="2"/>
        <v>0</v>
      </c>
      <c r="T17" s="323"/>
      <c r="U17" s="324"/>
    </row>
    <row r="18" spans="1:21" ht="18" customHeight="1">
      <c r="A18" s="236" t="s">
        <v>73</v>
      </c>
      <c r="B18" s="41">
        <f>VALUE(TRIM(LEFT('不破郡・安八郡・養老郡'!E48,2)))</f>
        <v>2</v>
      </c>
      <c r="C18" s="42">
        <f>'不破郡・安八郡・養老郡'!F48</f>
        <v>4850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8300</v>
      </c>
      <c r="S18" s="49">
        <f t="shared" si="2"/>
        <v>0</v>
      </c>
      <c r="T18" s="323"/>
      <c r="U18" s="324"/>
    </row>
    <row r="19" spans="1:21" ht="18" customHeight="1">
      <c r="A19" s="236" t="s">
        <v>74</v>
      </c>
      <c r="B19" s="41">
        <f>VALUE(TRIM(LEFT('美濃加茂市・加茂郡'!E21,2)))</f>
        <v>3</v>
      </c>
      <c r="C19" s="42">
        <f>'美濃加茂市・加茂郡'!F21</f>
        <v>10050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850</v>
      </c>
      <c r="M19" s="43">
        <f>'美濃加茂市・加茂郡'!S21</f>
        <v>0</v>
      </c>
      <c r="N19" s="45">
        <f>VALUE(TRIM(LEFT('美濃加茂市・加茂郡'!U21,2)))</f>
        <v>1</v>
      </c>
      <c r="O19" s="44">
        <f>'美濃加茂市・加茂郡'!V21</f>
        <v>2100</v>
      </c>
      <c r="P19" s="43">
        <f>'美濃加茂市・加茂郡'!W21</f>
        <v>0</v>
      </c>
      <c r="Q19" s="47">
        <f t="shared" si="0"/>
        <v>5</v>
      </c>
      <c r="R19" s="48">
        <f t="shared" si="1"/>
        <v>13000</v>
      </c>
      <c r="S19" s="49">
        <f t="shared" si="2"/>
        <v>0</v>
      </c>
      <c r="T19" s="323"/>
      <c r="U19" s="324"/>
    </row>
    <row r="20" spans="1:21" ht="18" customHeight="1">
      <c r="A20" s="236" t="s">
        <v>57</v>
      </c>
      <c r="B20" s="41">
        <f>VALUE(TRIM(LEFT('美濃加茂市・加茂郡'!E48,2)))</f>
        <v>13</v>
      </c>
      <c r="C20" s="42">
        <f>'美濃加茂市・加茂郡'!F48</f>
        <v>12700</v>
      </c>
      <c r="D20" s="43">
        <f>'美濃加茂市・加茂郡'!G48</f>
        <v>0</v>
      </c>
      <c r="E20" s="44">
        <f>VALUE(TRIM(LEFT('美濃加茂市・加茂郡'!I48,2)))</f>
        <v>1</v>
      </c>
      <c r="F20" s="42">
        <f>'美濃加茂市・加茂郡'!J48</f>
        <v>150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16400</v>
      </c>
      <c r="S20" s="49">
        <f t="shared" si="2"/>
        <v>0</v>
      </c>
      <c r="T20" s="323"/>
      <c r="U20" s="324"/>
    </row>
    <row r="21" spans="1:21" ht="18" customHeight="1">
      <c r="A21" s="236" t="s">
        <v>58</v>
      </c>
      <c r="B21" s="41">
        <f>VALUE(TRIM(LEFT('美濃市・関市・郡上市'!E14,2)))</f>
        <v>3</v>
      </c>
      <c r="C21" s="42">
        <f>'美濃市・関市・郡上市'!F14</f>
        <v>4250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2800</v>
      </c>
      <c r="P21" s="43">
        <f>'美濃市・関市・郡上市'!W14</f>
        <v>0</v>
      </c>
      <c r="Q21" s="47">
        <f t="shared" si="0"/>
        <v>5</v>
      </c>
      <c r="R21" s="48">
        <f t="shared" si="1"/>
        <v>7050</v>
      </c>
      <c r="S21" s="49">
        <f t="shared" si="2"/>
        <v>0</v>
      </c>
      <c r="T21" s="323"/>
      <c r="U21" s="324"/>
    </row>
    <row r="22" spans="1:21" ht="18" customHeight="1">
      <c r="A22" s="236" t="s">
        <v>59</v>
      </c>
      <c r="B22" s="41">
        <f>VALUE(TRIM(LEFT('美濃市・関市・郡上市'!E31,2)))</f>
        <v>7</v>
      </c>
      <c r="C22" s="42">
        <f>'美濃市・関市・郡上市'!F31</f>
        <v>12350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750</v>
      </c>
      <c r="M22" s="43">
        <f>'美濃市・関市・郡上市'!S31</f>
        <v>0</v>
      </c>
      <c r="N22" s="45">
        <f>VALUE(TRIM(LEFT('美濃市・関市・郡上市'!U31,2)))</f>
        <v>8</v>
      </c>
      <c r="O22" s="44">
        <f>'美濃市・関市・郡上市'!V31</f>
        <v>11300</v>
      </c>
      <c r="P22" s="43">
        <f>'美濃市・関市・郡上市'!W31</f>
        <v>0</v>
      </c>
      <c r="Q22" s="47">
        <f t="shared" si="0"/>
        <v>19</v>
      </c>
      <c r="R22" s="48">
        <f t="shared" si="1"/>
        <v>25150</v>
      </c>
      <c r="S22" s="49">
        <f t="shared" si="2"/>
        <v>0</v>
      </c>
      <c r="T22" s="323"/>
      <c r="U22" s="324"/>
    </row>
    <row r="23" spans="1:21" ht="18" customHeight="1">
      <c r="A23" s="236" t="s">
        <v>60</v>
      </c>
      <c r="B23" s="41">
        <f>VALUE(TRIM(LEFT('美濃市・関市・郡上市'!E48,2)))</f>
        <v>7</v>
      </c>
      <c r="C23" s="42">
        <f>'美濃市・関市・郡上市'!F48</f>
        <v>9900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11800</v>
      </c>
      <c r="S23" s="49">
        <f t="shared" si="2"/>
        <v>0</v>
      </c>
      <c r="T23" s="323"/>
      <c r="U23" s="324"/>
    </row>
    <row r="24" spans="1:21" ht="18" customHeight="1">
      <c r="A24" s="236" t="s">
        <v>61</v>
      </c>
      <c r="B24" s="41">
        <f>VALUE(TRIM(LEFT('可児市・可児郡・多治見市'!E16,2)))</f>
        <v>6</v>
      </c>
      <c r="C24" s="42">
        <f>'可児市・可児郡・多治見市'!F16</f>
        <v>19300</v>
      </c>
      <c r="D24" s="43">
        <f>'可児市・可児郡・多治見市'!G16</f>
        <v>0</v>
      </c>
      <c r="E24" s="44">
        <f>VALUE(TRIM(LEFT('可児市・可児郡・多治見市'!I16,2)))</f>
        <v>4</v>
      </c>
      <c r="F24" s="42">
        <f>'可児市・可児郡・多治見市'!J16</f>
        <v>3700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1350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24550</v>
      </c>
      <c r="S24" s="49">
        <f t="shared" si="2"/>
        <v>0</v>
      </c>
      <c r="T24" s="323"/>
      <c r="U24" s="324"/>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750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3400</v>
      </c>
      <c r="S25" s="49">
        <f t="shared" si="2"/>
        <v>0</v>
      </c>
      <c r="T25" s="323"/>
      <c r="U25" s="324"/>
    </row>
    <row r="26" spans="1:21" ht="18" customHeight="1">
      <c r="A26" s="236" t="s">
        <v>63</v>
      </c>
      <c r="B26" s="41">
        <f>VALUE(TRIM(LEFT('可児市・可児郡・多治見市'!E48,2)))</f>
        <v>10</v>
      </c>
      <c r="C26" s="42">
        <f>'可児市・可児郡・多治見市'!F48</f>
        <v>29800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1200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35400</v>
      </c>
      <c r="S26" s="49">
        <f t="shared" si="2"/>
        <v>0</v>
      </c>
      <c r="T26" s="323"/>
      <c r="U26" s="324"/>
    </row>
    <row r="27" spans="1:21" ht="18" customHeight="1">
      <c r="A27" s="236" t="s">
        <v>64</v>
      </c>
      <c r="B27" s="41">
        <f>VALUE(TRIM(LEFT('土岐市・瑞浪市・恵那市'!E14,2)))</f>
        <v>5</v>
      </c>
      <c r="C27" s="42">
        <f>'土岐市・瑞浪市・恵那市'!F14</f>
        <v>13700</v>
      </c>
      <c r="D27" s="43">
        <f>'土岐市・瑞浪市・恵那市'!G14</f>
        <v>0</v>
      </c>
      <c r="E27" s="44">
        <f>VALUE(TRIM(LEFT('土岐市・瑞浪市・恵那市'!I14,2)))</f>
        <v>4</v>
      </c>
      <c r="F27" s="42">
        <f>'土岐市・瑞浪市・恵那市'!J14</f>
        <v>2200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850</v>
      </c>
      <c r="M27" s="43">
        <f>'土岐市・瑞浪市・恵那市'!S14</f>
        <v>0</v>
      </c>
      <c r="N27" s="45">
        <f>VALUE(TRIM(LEFT('土岐市・瑞浪市・恵那市'!U14,2)))</f>
        <v>0</v>
      </c>
      <c r="O27" s="44">
        <f>'土岐市・瑞浪市・恵那市'!V14</f>
        <v>0</v>
      </c>
      <c r="P27" s="43">
        <f>'土岐市・瑞浪市・恵那市'!W14</f>
        <v>0</v>
      </c>
      <c r="Q27" s="47">
        <f t="shared" si="0"/>
        <v>10</v>
      </c>
      <c r="R27" s="48">
        <f t="shared" si="1"/>
        <v>16750</v>
      </c>
      <c r="S27" s="49">
        <f t="shared" si="2"/>
        <v>0</v>
      </c>
      <c r="T27" s="323"/>
      <c r="U27" s="324"/>
    </row>
    <row r="28" spans="1:21" ht="18" customHeight="1">
      <c r="A28" s="237" t="s">
        <v>65</v>
      </c>
      <c r="B28" s="41">
        <f>VALUE(TRIM(LEFT('土岐市・瑞浪市・恵那市'!E27,2)))</f>
        <v>4</v>
      </c>
      <c r="C28" s="42">
        <f>'土岐市・瑞浪市・恵那市'!F27</f>
        <v>8850</v>
      </c>
      <c r="D28" s="43">
        <f>'土岐市・瑞浪市・恵那市'!G27</f>
        <v>0</v>
      </c>
      <c r="E28" s="44">
        <f>VALUE(TRIM(LEFT('土岐市・瑞浪市・恵那市'!I27,2)))</f>
        <v>1</v>
      </c>
      <c r="F28" s="42">
        <f>'土岐市・瑞浪市・恵那市'!J27</f>
        <v>900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600</v>
      </c>
      <c r="M28" s="43">
        <f>'土岐市・瑞浪市・恵那市'!S27</f>
        <v>0</v>
      </c>
      <c r="N28" s="45">
        <f>VALUE(TRIM(LEFT('土岐市・瑞浪市・恵那市'!U27,2)))</f>
        <v>0</v>
      </c>
      <c r="O28" s="44">
        <f>'土岐市・瑞浪市・恵那市'!V27</f>
        <v>0</v>
      </c>
      <c r="P28" s="43">
        <f>'土岐市・瑞浪市・恵那市'!W27</f>
        <v>0</v>
      </c>
      <c r="Q28" s="47">
        <f t="shared" si="0"/>
        <v>9</v>
      </c>
      <c r="R28" s="48">
        <f t="shared" si="1"/>
        <v>10850</v>
      </c>
      <c r="S28" s="49">
        <f t="shared" si="2"/>
        <v>0</v>
      </c>
      <c r="T28" s="323"/>
      <c r="U28" s="324"/>
    </row>
    <row r="29" spans="1:21" ht="18" customHeight="1">
      <c r="A29" s="236" t="s">
        <v>66</v>
      </c>
      <c r="B29" s="41">
        <f>VALUE(TRIM(LEFT('土岐市・瑞浪市・恵那市'!E48,2)))</f>
        <v>8</v>
      </c>
      <c r="C29" s="42">
        <f>'土岐市・瑞浪市・恵那市'!F48</f>
        <v>11950</v>
      </c>
      <c r="D29" s="43">
        <f>'土岐市・瑞浪市・恵那市'!G48</f>
        <v>0</v>
      </c>
      <c r="E29" s="44">
        <f>VALUE(TRIM(LEFT('土岐市・瑞浪市・恵那市'!I48,2)))</f>
        <v>2</v>
      </c>
      <c r="F29" s="42">
        <f>'土岐市・瑞浪市・恵那市'!J48</f>
        <v>2050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15000</v>
      </c>
      <c r="S29" s="49">
        <f t="shared" si="2"/>
        <v>0</v>
      </c>
      <c r="T29" s="323"/>
      <c r="U29" s="324"/>
    </row>
    <row r="30" spans="1:21" ht="18" customHeight="1">
      <c r="A30" s="236" t="s">
        <v>67</v>
      </c>
      <c r="B30" s="41">
        <f>VALUE(TRIM(LEFT('中津川市・下呂市'!E26,2)))</f>
        <v>14</v>
      </c>
      <c r="C30" s="42">
        <f>'中津川市・下呂市'!F26</f>
        <v>19700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1450</v>
      </c>
      <c r="M30" s="43">
        <f>'中津川市・下呂市'!S26</f>
        <v>0</v>
      </c>
      <c r="N30" s="45">
        <f>VALUE(TRIM(LEFT('中津川市・下呂市'!U26,2)))</f>
        <v>1</v>
      </c>
      <c r="O30" s="44">
        <f>'中津川市・下呂市'!V26</f>
        <v>250</v>
      </c>
      <c r="P30" s="43">
        <f>'中津川市・下呂市'!W26</f>
        <v>0</v>
      </c>
      <c r="Q30" s="47">
        <f t="shared" si="0"/>
        <v>17</v>
      </c>
      <c r="R30" s="48">
        <f t="shared" si="1"/>
        <v>22600</v>
      </c>
      <c r="S30" s="49">
        <f t="shared" si="2"/>
        <v>0</v>
      </c>
      <c r="T30" s="323"/>
      <c r="U30" s="324"/>
    </row>
    <row r="31" spans="1:21" ht="18" customHeight="1">
      <c r="A31" s="236" t="s">
        <v>68</v>
      </c>
      <c r="B31" s="41">
        <f>VALUE(TRIM(LEFT('中津川市・下呂市'!E48,2)))</f>
        <v>8</v>
      </c>
      <c r="C31" s="42">
        <f>'中津川市・下呂市'!F48</f>
        <v>9250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10550</v>
      </c>
      <c r="S31" s="49">
        <f t="shared" si="2"/>
        <v>0</v>
      </c>
      <c r="T31" s="323"/>
      <c r="U31" s="324"/>
    </row>
    <row r="32" spans="1:21" ht="18" customHeight="1">
      <c r="A32" s="236" t="s">
        <v>69</v>
      </c>
      <c r="B32" s="41">
        <f>VALUE(TRIM(LEFT('高山市・飛騨市'!E26,2)))</f>
        <v>11</v>
      </c>
      <c r="C32" s="42">
        <f>'高山市・飛騨市'!F26</f>
        <v>21400</v>
      </c>
      <c r="D32" s="43">
        <f>'高山市・飛騨市'!G26</f>
        <v>0</v>
      </c>
      <c r="E32" s="44">
        <f>VALUE(TRIM(LEFT('高山市・飛騨市'!I26,2)))</f>
        <v>2</v>
      </c>
      <c r="F32" s="42">
        <f>'高山市・飛騨市'!J26</f>
        <v>1450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25850</v>
      </c>
      <c r="S32" s="49">
        <f t="shared" si="2"/>
        <v>0</v>
      </c>
      <c r="T32" s="323"/>
      <c r="U32" s="324"/>
    </row>
    <row r="33" spans="1:21" ht="18" customHeight="1">
      <c r="A33" s="238" t="s">
        <v>70</v>
      </c>
      <c r="B33" s="41">
        <f>VALUE(TRIM(LEFT('高山市・飛騨市'!E48,2)))</f>
        <v>7</v>
      </c>
      <c r="C33" s="42">
        <f>'高山市・飛騨市'!F48</f>
        <v>6450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1400</v>
      </c>
      <c r="P33" s="43">
        <f>'高山市・飛騨市'!W48</f>
        <v>0</v>
      </c>
      <c r="Q33" s="47">
        <f t="shared" si="0"/>
        <v>10</v>
      </c>
      <c r="R33" s="48">
        <f t="shared" si="1"/>
        <v>8100</v>
      </c>
      <c r="S33" s="49">
        <f t="shared" si="2"/>
        <v>0</v>
      </c>
      <c r="T33" s="325"/>
      <c r="U33" s="326"/>
    </row>
    <row r="34" spans="1:21" s="247" customFormat="1" ht="18" customHeight="1">
      <c r="A34" s="243" t="s">
        <v>38</v>
      </c>
      <c r="B34" s="50">
        <f aca="true" t="shared" si="3" ref="B34:I34">SUM(B5:B33)</f>
        <v>197</v>
      </c>
      <c r="C34" s="51">
        <f>SUM(C5:C33)</f>
        <v>398550</v>
      </c>
      <c r="D34" s="52">
        <f>SUM(D5:D33)</f>
        <v>0</v>
      </c>
      <c r="E34" s="53">
        <f t="shared" si="3"/>
        <v>31</v>
      </c>
      <c r="F34" s="51">
        <f t="shared" si="3"/>
        <v>26500</v>
      </c>
      <c r="G34" s="52">
        <f>SUM(G5:G33)</f>
        <v>0</v>
      </c>
      <c r="H34" s="54">
        <f t="shared" si="3"/>
        <v>7</v>
      </c>
      <c r="I34" s="51">
        <f t="shared" si="3"/>
        <v>4500</v>
      </c>
      <c r="J34" s="55">
        <f aca="true" t="shared" si="4" ref="J34:S34">SUM(J5:J33)</f>
        <v>0</v>
      </c>
      <c r="K34" s="54">
        <f t="shared" si="4"/>
        <v>46</v>
      </c>
      <c r="L34" s="51">
        <f t="shared" si="4"/>
        <v>22650</v>
      </c>
      <c r="M34" s="52">
        <f t="shared" si="4"/>
        <v>0</v>
      </c>
      <c r="N34" s="56">
        <f t="shared" si="4"/>
        <v>96</v>
      </c>
      <c r="O34" s="51">
        <f t="shared" si="4"/>
        <v>170750</v>
      </c>
      <c r="P34" s="52">
        <f t="shared" si="4"/>
        <v>0</v>
      </c>
      <c r="Q34" s="57">
        <f t="shared" si="4"/>
        <v>377</v>
      </c>
      <c r="R34" s="58">
        <f t="shared" si="4"/>
        <v>622950</v>
      </c>
      <c r="S34" s="59">
        <f t="shared" si="4"/>
        <v>0</v>
      </c>
      <c r="T34" s="318"/>
      <c r="U34" s="317"/>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6F"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W31" sqref="W31"/>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AC28" sqref="AC2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136" t="s">
        <v>9</v>
      </c>
    </row>
    <row r="5" spans="1:24" ht="15.75" customHeight="1">
      <c r="A5" s="138" t="s">
        <v>42</v>
      </c>
      <c r="B5" s="210"/>
      <c r="C5" s="70"/>
      <c r="D5" s="139" t="s">
        <v>76</v>
      </c>
      <c r="E5" s="140" t="s">
        <v>77</v>
      </c>
      <c r="F5" s="141">
        <v>2300</v>
      </c>
      <c r="G5" s="142"/>
      <c r="H5" s="139" t="s">
        <v>142</v>
      </c>
      <c r="I5" s="140" t="s">
        <v>143</v>
      </c>
      <c r="J5" s="143">
        <v>2450</v>
      </c>
      <c r="K5" s="251"/>
      <c r="L5" s="139" t="s">
        <v>150</v>
      </c>
      <c r="M5" s="140" t="s">
        <v>151</v>
      </c>
      <c r="N5" s="144">
        <v>550</v>
      </c>
      <c r="O5" s="252"/>
      <c r="P5" s="145" t="s">
        <v>152</v>
      </c>
      <c r="Q5" s="146" t="s">
        <v>153</v>
      </c>
      <c r="R5" s="147">
        <v>650</v>
      </c>
      <c r="S5" s="253"/>
      <c r="T5" s="139" t="s">
        <v>170</v>
      </c>
      <c r="U5" s="140" t="s">
        <v>912</v>
      </c>
      <c r="V5" s="148">
        <v>4700</v>
      </c>
      <c r="W5" s="142"/>
      <c r="X5" s="276" t="s">
        <v>230</v>
      </c>
    </row>
    <row r="6" spans="1:24" ht="15.75" customHeight="1">
      <c r="A6" s="246">
        <f>SUM(G48,K48,O48,S48,W48)</f>
        <v>0</v>
      </c>
      <c r="B6" s="211">
        <f>SUM(F48,J48,N48,R48,V48)</f>
        <v>150300</v>
      </c>
      <c r="C6" s="71"/>
      <c r="D6" s="150" t="s">
        <v>78</v>
      </c>
      <c r="E6" s="146" t="s">
        <v>79</v>
      </c>
      <c r="F6" s="151">
        <v>2000</v>
      </c>
      <c r="G6" s="152"/>
      <c r="H6" s="150" t="s">
        <v>144</v>
      </c>
      <c r="I6" s="146" t="s">
        <v>145</v>
      </c>
      <c r="J6" s="153">
        <v>850</v>
      </c>
      <c r="K6" s="254"/>
      <c r="L6" s="150"/>
      <c r="M6" s="146"/>
      <c r="N6" s="154"/>
      <c r="O6" s="255"/>
      <c r="P6" s="150" t="s">
        <v>154</v>
      </c>
      <c r="Q6" s="146" t="s">
        <v>155</v>
      </c>
      <c r="R6" s="147">
        <v>350</v>
      </c>
      <c r="S6" s="253"/>
      <c r="T6" s="150" t="s">
        <v>171</v>
      </c>
      <c r="U6" s="146" t="s">
        <v>913</v>
      </c>
      <c r="V6" s="155">
        <v>2600</v>
      </c>
      <c r="W6" s="152"/>
      <c r="X6" s="277" t="s">
        <v>231</v>
      </c>
    </row>
    <row r="7" spans="1:24" ht="15.75" customHeight="1">
      <c r="A7" s="156"/>
      <c r="B7" s="212"/>
      <c r="C7" s="72"/>
      <c r="D7" s="150" t="s">
        <v>80</v>
      </c>
      <c r="E7" s="146" t="s">
        <v>81</v>
      </c>
      <c r="F7" s="151">
        <v>1000</v>
      </c>
      <c r="G7" s="152"/>
      <c r="H7" s="150" t="s">
        <v>146</v>
      </c>
      <c r="I7" s="146" t="s">
        <v>147</v>
      </c>
      <c r="J7" s="153">
        <v>1500</v>
      </c>
      <c r="K7" s="254"/>
      <c r="L7" s="150"/>
      <c r="M7" s="146"/>
      <c r="N7" s="154"/>
      <c r="O7" s="255"/>
      <c r="P7" s="150" t="s">
        <v>156</v>
      </c>
      <c r="Q7" s="146" t="s">
        <v>157</v>
      </c>
      <c r="R7" s="147">
        <v>600</v>
      </c>
      <c r="S7" s="253"/>
      <c r="T7" s="150" t="s">
        <v>172</v>
      </c>
      <c r="U7" s="146" t="s">
        <v>173</v>
      </c>
      <c r="V7" s="155">
        <v>2600</v>
      </c>
      <c r="W7" s="152"/>
      <c r="X7" s="277" t="s">
        <v>232</v>
      </c>
    </row>
    <row r="8" spans="1:24" ht="15.75" customHeight="1">
      <c r="A8" s="156"/>
      <c r="B8" s="212"/>
      <c r="C8" s="72"/>
      <c r="D8" s="150" t="s">
        <v>82</v>
      </c>
      <c r="E8" s="146" t="s">
        <v>83</v>
      </c>
      <c r="F8" s="151">
        <v>1850</v>
      </c>
      <c r="G8" s="152"/>
      <c r="H8" s="150" t="s">
        <v>902</v>
      </c>
      <c r="I8" s="146" t="s">
        <v>148</v>
      </c>
      <c r="J8" s="153">
        <v>500</v>
      </c>
      <c r="K8" s="254"/>
      <c r="L8" s="150"/>
      <c r="M8" s="146"/>
      <c r="N8" s="158"/>
      <c r="O8" s="253"/>
      <c r="P8" s="150" t="s">
        <v>158</v>
      </c>
      <c r="Q8" s="146" t="s">
        <v>159</v>
      </c>
      <c r="R8" s="147">
        <v>900</v>
      </c>
      <c r="S8" s="253"/>
      <c r="T8" s="150" t="s">
        <v>174</v>
      </c>
      <c r="U8" s="146" t="s">
        <v>175</v>
      </c>
      <c r="V8" s="155">
        <v>3450</v>
      </c>
      <c r="W8" s="152"/>
      <c r="X8" s="277" t="s">
        <v>233</v>
      </c>
    </row>
    <row r="9" spans="1:24" ht="15.75" customHeight="1">
      <c r="A9" s="156"/>
      <c r="B9" s="212"/>
      <c r="C9" s="72"/>
      <c r="D9" s="150" t="s">
        <v>84</v>
      </c>
      <c r="E9" s="146" t="s">
        <v>85</v>
      </c>
      <c r="F9" s="151">
        <v>2300</v>
      </c>
      <c r="G9" s="152"/>
      <c r="H9" s="150"/>
      <c r="I9" s="146"/>
      <c r="J9" s="158"/>
      <c r="K9" s="253"/>
      <c r="L9" s="150"/>
      <c r="M9" s="146"/>
      <c r="N9" s="158"/>
      <c r="O9" s="253"/>
      <c r="P9" s="150" t="s">
        <v>160</v>
      </c>
      <c r="Q9" s="146" t="s">
        <v>149</v>
      </c>
      <c r="R9" s="147">
        <v>850</v>
      </c>
      <c r="S9" s="152"/>
      <c r="T9" s="150" t="s">
        <v>176</v>
      </c>
      <c r="U9" s="146" t="s">
        <v>177</v>
      </c>
      <c r="V9" s="155">
        <v>1300</v>
      </c>
      <c r="W9" s="152"/>
      <c r="X9" s="277" t="s">
        <v>346</v>
      </c>
    </row>
    <row r="10" spans="1:24" ht="15.75" customHeight="1">
      <c r="A10" s="156"/>
      <c r="B10" s="212"/>
      <c r="C10" s="72"/>
      <c r="D10" s="150" t="s">
        <v>86</v>
      </c>
      <c r="E10" s="146" t="s">
        <v>87</v>
      </c>
      <c r="F10" s="151">
        <v>2550</v>
      </c>
      <c r="G10" s="152"/>
      <c r="H10" s="150"/>
      <c r="I10" s="146"/>
      <c r="J10" s="158"/>
      <c r="K10" s="253"/>
      <c r="L10" s="150"/>
      <c r="M10" s="146"/>
      <c r="N10" s="158"/>
      <c r="O10" s="253"/>
      <c r="P10" s="150" t="s">
        <v>161</v>
      </c>
      <c r="Q10" s="146" t="s">
        <v>162</v>
      </c>
      <c r="R10" s="147">
        <v>500</v>
      </c>
      <c r="S10" s="152"/>
      <c r="T10" s="150" t="s">
        <v>178</v>
      </c>
      <c r="U10" s="146" t="s">
        <v>179</v>
      </c>
      <c r="V10" s="155">
        <v>1950</v>
      </c>
      <c r="W10" s="152"/>
      <c r="X10" s="277"/>
    </row>
    <row r="11" spans="1:24" ht="15.75" customHeight="1">
      <c r="A11" s="156"/>
      <c r="B11" s="212"/>
      <c r="C11" s="72"/>
      <c r="D11" s="150" t="s">
        <v>88</v>
      </c>
      <c r="E11" s="146" t="s">
        <v>89</v>
      </c>
      <c r="F11" s="151">
        <v>1750</v>
      </c>
      <c r="G11" s="152"/>
      <c r="H11" s="159"/>
      <c r="I11" s="160"/>
      <c r="J11" s="147"/>
      <c r="K11" s="152"/>
      <c r="L11" s="159"/>
      <c r="M11" s="160"/>
      <c r="N11" s="158"/>
      <c r="O11" s="152"/>
      <c r="P11" s="150" t="s">
        <v>163</v>
      </c>
      <c r="Q11" s="146" t="s">
        <v>164</v>
      </c>
      <c r="R11" s="147">
        <v>450</v>
      </c>
      <c r="S11" s="152"/>
      <c r="T11" s="150" t="s">
        <v>180</v>
      </c>
      <c r="U11" s="146" t="s">
        <v>148</v>
      </c>
      <c r="V11" s="155">
        <v>2350</v>
      </c>
      <c r="W11" s="161"/>
      <c r="X11" s="277"/>
    </row>
    <row r="12" spans="1:24" ht="15.75" customHeight="1">
      <c r="A12" s="156"/>
      <c r="B12" s="212"/>
      <c r="C12" s="72"/>
      <c r="D12" s="150" t="s">
        <v>90</v>
      </c>
      <c r="E12" s="146" t="s">
        <v>91</v>
      </c>
      <c r="F12" s="151">
        <v>2400</v>
      </c>
      <c r="G12" s="152"/>
      <c r="H12" s="150"/>
      <c r="I12" s="146"/>
      <c r="J12" s="147"/>
      <c r="K12" s="152"/>
      <c r="L12" s="150"/>
      <c r="M12" s="146"/>
      <c r="N12" s="147"/>
      <c r="O12" s="152"/>
      <c r="P12" s="150" t="s">
        <v>165</v>
      </c>
      <c r="Q12" s="146" t="s">
        <v>151</v>
      </c>
      <c r="R12" s="147">
        <v>1000</v>
      </c>
      <c r="S12" s="152"/>
      <c r="T12" s="150" t="s">
        <v>181</v>
      </c>
      <c r="U12" s="146" t="s">
        <v>903</v>
      </c>
      <c r="V12" s="155">
        <v>1750</v>
      </c>
      <c r="W12" s="152"/>
      <c r="X12" s="277"/>
    </row>
    <row r="13" spans="1:24" ht="15.75" customHeight="1">
      <c r="A13" s="156"/>
      <c r="B13" s="212"/>
      <c r="C13" s="72" t="s">
        <v>39</v>
      </c>
      <c r="D13" s="150" t="s">
        <v>92</v>
      </c>
      <c r="E13" s="146" t="s">
        <v>93</v>
      </c>
      <c r="F13" s="151">
        <v>3550</v>
      </c>
      <c r="G13" s="152"/>
      <c r="H13" s="150"/>
      <c r="I13" s="146"/>
      <c r="J13" s="147"/>
      <c r="K13" s="152"/>
      <c r="L13" s="150"/>
      <c r="M13" s="146"/>
      <c r="N13" s="147"/>
      <c r="O13" s="152"/>
      <c r="P13" s="150" t="s">
        <v>166</v>
      </c>
      <c r="Q13" s="146" t="s">
        <v>167</v>
      </c>
      <c r="R13" s="147">
        <v>400</v>
      </c>
      <c r="S13" s="152"/>
      <c r="T13" s="150" t="s">
        <v>182</v>
      </c>
      <c r="U13" s="146" t="s">
        <v>183</v>
      </c>
      <c r="V13" s="155">
        <v>4150</v>
      </c>
      <c r="W13" s="152"/>
      <c r="X13" s="277" t="s">
        <v>850</v>
      </c>
    </row>
    <row r="14" spans="1:24" ht="15.75" customHeight="1">
      <c r="A14" s="156"/>
      <c r="B14" s="212"/>
      <c r="C14" s="72" t="s">
        <v>40</v>
      </c>
      <c r="D14" s="150" t="s">
        <v>94</v>
      </c>
      <c r="E14" s="146" t="s">
        <v>95</v>
      </c>
      <c r="F14" s="151">
        <v>900</v>
      </c>
      <c r="G14" s="152"/>
      <c r="H14" s="150"/>
      <c r="I14" s="146"/>
      <c r="J14" s="147"/>
      <c r="K14" s="152"/>
      <c r="L14" s="150"/>
      <c r="M14" s="146"/>
      <c r="N14" s="147"/>
      <c r="O14" s="152"/>
      <c r="P14" s="150" t="s">
        <v>168</v>
      </c>
      <c r="Q14" s="146" t="s">
        <v>169</v>
      </c>
      <c r="R14" s="147">
        <v>700</v>
      </c>
      <c r="S14" s="152"/>
      <c r="T14" s="150" t="s">
        <v>184</v>
      </c>
      <c r="U14" s="146" t="s">
        <v>185</v>
      </c>
      <c r="V14" s="155">
        <v>1950</v>
      </c>
      <c r="W14" s="152"/>
      <c r="X14" s="277" t="s">
        <v>851</v>
      </c>
    </row>
    <row r="15" spans="1:24" ht="15.75" customHeight="1">
      <c r="A15" s="162"/>
      <c r="B15" s="213"/>
      <c r="C15" s="72"/>
      <c r="D15" s="150" t="s">
        <v>96</v>
      </c>
      <c r="E15" s="146" t="s">
        <v>97</v>
      </c>
      <c r="F15" s="151">
        <v>1350</v>
      </c>
      <c r="G15" s="152"/>
      <c r="H15" s="150"/>
      <c r="I15" s="146"/>
      <c r="J15" s="147"/>
      <c r="K15" s="152"/>
      <c r="L15" s="150"/>
      <c r="M15" s="146"/>
      <c r="N15" s="147"/>
      <c r="O15" s="152"/>
      <c r="P15" s="150"/>
      <c r="Q15" s="146"/>
      <c r="R15" s="147"/>
      <c r="S15" s="152"/>
      <c r="T15" s="150" t="s">
        <v>186</v>
      </c>
      <c r="U15" s="146" t="s">
        <v>187</v>
      </c>
      <c r="V15" s="155">
        <v>2100</v>
      </c>
      <c r="W15" s="152"/>
      <c r="X15" s="277"/>
    </row>
    <row r="16" spans="1:24" ht="15.75" customHeight="1">
      <c r="A16" s="157"/>
      <c r="B16" s="214"/>
      <c r="C16" s="72"/>
      <c r="D16" s="150" t="s">
        <v>98</v>
      </c>
      <c r="E16" s="146" t="s">
        <v>99</v>
      </c>
      <c r="F16" s="151">
        <v>1150</v>
      </c>
      <c r="G16" s="152"/>
      <c r="H16" s="150"/>
      <c r="I16" s="146"/>
      <c r="J16" s="147"/>
      <c r="K16" s="152"/>
      <c r="L16" s="150"/>
      <c r="M16" s="146"/>
      <c r="N16" s="147"/>
      <c r="O16" s="152"/>
      <c r="P16" s="150"/>
      <c r="Q16" s="146"/>
      <c r="R16" s="147"/>
      <c r="S16" s="152"/>
      <c r="T16" s="150" t="s">
        <v>188</v>
      </c>
      <c r="U16" s="146" t="s">
        <v>189</v>
      </c>
      <c r="V16" s="155">
        <v>2000</v>
      </c>
      <c r="W16" s="152"/>
      <c r="X16" s="277"/>
    </row>
    <row r="17" spans="1:24" ht="15.75" customHeight="1">
      <c r="A17" s="157"/>
      <c r="B17" s="214"/>
      <c r="C17" s="72"/>
      <c r="D17" s="150" t="s">
        <v>100</v>
      </c>
      <c r="E17" s="146" t="s">
        <v>101</v>
      </c>
      <c r="F17" s="151">
        <v>1850</v>
      </c>
      <c r="G17" s="152"/>
      <c r="H17" s="150"/>
      <c r="I17" s="146"/>
      <c r="J17" s="147"/>
      <c r="K17" s="152"/>
      <c r="L17" s="150"/>
      <c r="M17" s="146"/>
      <c r="N17" s="147"/>
      <c r="O17" s="152"/>
      <c r="P17" s="150"/>
      <c r="Q17" s="146"/>
      <c r="R17" s="147"/>
      <c r="S17" s="152"/>
      <c r="T17" s="150" t="s">
        <v>190</v>
      </c>
      <c r="U17" s="146" t="s">
        <v>914</v>
      </c>
      <c r="V17" s="155">
        <v>1700</v>
      </c>
      <c r="W17" s="152"/>
      <c r="X17" s="277"/>
    </row>
    <row r="18" spans="1:24" ht="15.75" customHeight="1">
      <c r="A18" s="163"/>
      <c r="B18" s="215"/>
      <c r="C18" s="73"/>
      <c r="D18" s="164" t="s">
        <v>102</v>
      </c>
      <c r="E18" s="165" t="s">
        <v>103</v>
      </c>
      <c r="F18" s="166">
        <v>2750</v>
      </c>
      <c r="G18" s="167"/>
      <c r="H18" s="164"/>
      <c r="I18" s="165"/>
      <c r="J18" s="168"/>
      <c r="K18" s="167"/>
      <c r="L18" s="150"/>
      <c r="M18" s="146"/>
      <c r="N18" s="147"/>
      <c r="O18" s="167"/>
      <c r="P18" s="164"/>
      <c r="Q18" s="165"/>
      <c r="R18" s="168"/>
      <c r="S18" s="167"/>
      <c r="T18" s="164" t="s">
        <v>191</v>
      </c>
      <c r="U18" s="165" t="s">
        <v>192</v>
      </c>
      <c r="V18" s="155">
        <v>2050</v>
      </c>
      <c r="W18" s="167"/>
      <c r="X18" s="277"/>
    </row>
    <row r="19" spans="1:24" ht="15.75" customHeight="1">
      <c r="A19" s="163"/>
      <c r="B19" s="215"/>
      <c r="C19" s="73"/>
      <c r="D19" s="164" t="s">
        <v>104</v>
      </c>
      <c r="E19" s="165" t="s">
        <v>105</v>
      </c>
      <c r="F19" s="169">
        <v>2500</v>
      </c>
      <c r="G19" s="167"/>
      <c r="H19" s="164"/>
      <c r="I19" s="165"/>
      <c r="J19" s="168"/>
      <c r="K19" s="167"/>
      <c r="L19" s="150"/>
      <c r="M19" s="146"/>
      <c r="N19" s="147"/>
      <c r="O19" s="167"/>
      <c r="P19" s="164"/>
      <c r="Q19" s="165"/>
      <c r="R19" s="168"/>
      <c r="S19" s="167"/>
      <c r="T19" s="164" t="s">
        <v>193</v>
      </c>
      <c r="U19" s="165" t="s">
        <v>194</v>
      </c>
      <c r="V19" s="170">
        <v>2700</v>
      </c>
      <c r="W19" s="167"/>
      <c r="X19" s="277"/>
    </row>
    <row r="20" spans="1:24" ht="15.75" customHeight="1">
      <c r="A20" s="163"/>
      <c r="B20" s="215"/>
      <c r="C20" s="73"/>
      <c r="D20" s="164" t="s">
        <v>106</v>
      </c>
      <c r="E20" s="165" t="s">
        <v>107</v>
      </c>
      <c r="F20" s="166">
        <v>1050</v>
      </c>
      <c r="G20" s="167"/>
      <c r="H20" s="164"/>
      <c r="I20" s="165"/>
      <c r="J20" s="168"/>
      <c r="K20" s="167"/>
      <c r="L20" s="150"/>
      <c r="M20" s="146"/>
      <c r="N20" s="147"/>
      <c r="O20" s="167"/>
      <c r="P20" s="164"/>
      <c r="Q20" s="165"/>
      <c r="R20" s="168"/>
      <c r="S20" s="167"/>
      <c r="T20" s="164" t="s">
        <v>195</v>
      </c>
      <c r="U20" s="165" t="s">
        <v>196</v>
      </c>
      <c r="V20" s="155">
        <v>1550</v>
      </c>
      <c r="W20" s="167"/>
      <c r="X20" s="277"/>
    </row>
    <row r="21" spans="1:24" ht="15.75" customHeight="1">
      <c r="A21" s="163"/>
      <c r="B21" s="215"/>
      <c r="C21" s="73"/>
      <c r="D21" s="164" t="s">
        <v>108</v>
      </c>
      <c r="E21" s="165" t="s">
        <v>109</v>
      </c>
      <c r="F21" s="169">
        <v>1900</v>
      </c>
      <c r="G21" s="167"/>
      <c r="H21" s="164"/>
      <c r="I21" s="165"/>
      <c r="J21" s="168"/>
      <c r="K21" s="167"/>
      <c r="L21" s="150"/>
      <c r="M21" s="146"/>
      <c r="N21" s="147"/>
      <c r="O21" s="167"/>
      <c r="P21" s="164"/>
      <c r="Q21" s="165"/>
      <c r="R21" s="168"/>
      <c r="S21" s="167"/>
      <c r="T21" s="164" t="s">
        <v>197</v>
      </c>
      <c r="U21" s="165" t="s">
        <v>904</v>
      </c>
      <c r="V21" s="170">
        <v>1750</v>
      </c>
      <c r="W21" s="167"/>
      <c r="X21" s="277"/>
    </row>
    <row r="22" spans="1:24" ht="15.75" customHeight="1">
      <c r="A22" s="163"/>
      <c r="B22" s="215"/>
      <c r="C22" s="73"/>
      <c r="D22" s="164" t="s">
        <v>110</v>
      </c>
      <c r="E22" s="165" t="s">
        <v>111</v>
      </c>
      <c r="F22" s="169">
        <v>2650</v>
      </c>
      <c r="G22" s="167"/>
      <c r="H22" s="164"/>
      <c r="I22" s="165"/>
      <c r="J22" s="168"/>
      <c r="K22" s="167"/>
      <c r="L22" s="150"/>
      <c r="M22" s="146"/>
      <c r="N22" s="147"/>
      <c r="O22" s="167"/>
      <c r="P22" s="164"/>
      <c r="Q22" s="165"/>
      <c r="R22" s="168"/>
      <c r="S22" s="167"/>
      <c r="T22" s="164" t="s">
        <v>198</v>
      </c>
      <c r="U22" s="165" t="s">
        <v>905</v>
      </c>
      <c r="V22" s="170">
        <v>1950</v>
      </c>
      <c r="W22" s="167"/>
      <c r="X22" s="277"/>
    </row>
    <row r="23" spans="1:24" ht="15.75" customHeight="1">
      <c r="A23" s="163"/>
      <c r="B23" s="215"/>
      <c r="C23" s="73"/>
      <c r="D23" s="164" t="s">
        <v>112</v>
      </c>
      <c r="E23" s="165" t="s">
        <v>113</v>
      </c>
      <c r="F23" s="166">
        <v>2100</v>
      </c>
      <c r="G23" s="167"/>
      <c r="H23" s="164"/>
      <c r="I23" s="165"/>
      <c r="J23" s="168"/>
      <c r="K23" s="167"/>
      <c r="L23" s="150"/>
      <c r="M23" s="146"/>
      <c r="N23" s="147"/>
      <c r="O23" s="167"/>
      <c r="P23" s="164"/>
      <c r="Q23" s="165"/>
      <c r="R23" s="168"/>
      <c r="S23" s="167"/>
      <c r="T23" s="164" t="s">
        <v>199</v>
      </c>
      <c r="U23" s="165" t="s">
        <v>200</v>
      </c>
      <c r="V23" s="155">
        <v>2100</v>
      </c>
      <c r="W23" s="167"/>
      <c r="X23" s="277"/>
    </row>
    <row r="24" spans="1:24" ht="15.75" customHeight="1">
      <c r="A24" s="157"/>
      <c r="B24" s="214"/>
      <c r="C24" s="72"/>
      <c r="D24" s="150" t="s">
        <v>114</v>
      </c>
      <c r="E24" s="146" t="s">
        <v>115</v>
      </c>
      <c r="F24" s="151">
        <v>1900</v>
      </c>
      <c r="G24" s="152"/>
      <c r="H24" s="150"/>
      <c r="I24" s="146"/>
      <c r="J24" s="147"/>
      <c r="K24" s="152"/>
      <c r="L24" s="150"/>
      <c r="M24" s="146"/>
      <c r="N24" s="147"/>
      <c r="O24" s="152"/>
      <c r="P24" s="150"/>
      <c r="Q24" s="146"/>
      <c r="R24" s="147"/>
      <c r="S24" s="152"/>
      <c r="T24" s="150" t="s">
        <v>201</v>
      </c>
      <c r="U24" s="146" t="s">
        <v>202</v>
      </c>
      <c r="V24" s="155">
        <v>1300</v>
      </c>
      <c r="W24" s="152"/>
      <c r="X24" s="277"/>
    </row>
    <row r="25" spans="1:24" ht="15.75" customHeight="1">
      <c r="A25" s="157"/>
      <c r="B25" s="214"/>
      <c r="C25" s="72"/>
      <c r="D25" s="150" t="s">
        <v>116</v>
      </c>
      <c r="E25" s="146" t="s">
        <v>117</v>
      </c>
      <c r="F25" s="151">
        <v>2150</v>
      </c>
      <c r="G25" s="152"/>
      <c r="H25" s="150"/>
      <c r="I25" s="146"/>
      <c r="J25" s="147"/>
      <c r="K25" s="152"/>
      <c r="L25" s="150"/>
      <c r="M25" s="146"/>
      <c r="N25" s="147"/>
      <c r="O25" s="152"/>
      <c r="P25" s="150"/>
      <c r="Q25" s="146"/>
      <c r="R25" s="147"/>
      <c r="S25" s="152"/>
      <c r="T25" s="150" t="s">
        <v>203</v>
      </c>
      <c r="U25" s="146" t="s">
        <v>204</v>
      </c>
      <c r="V25" s="155">
        <v>1400</v>
      </c>
      <c r="W25" s="152"/>
      <c r="X25" s="277"/>
    </row>
    <row r="26" spans="1:24" ht="15.75" customHeight="1">
      <c r="A26" s="163"/>
      <c r="B26" s="215"/>
      <c r="C26" s="73"/>
      <c r="D26" s="164" t="s">
        <v>118</v>
      </c>
      <c r="E26" s="165" t="s">
        <v>119</v>
      </c>
      <c r="F26" s="166">
        <v>2250</v>
      </c>
      <c r="G26" s="167"/>
      <c r="H26" s="164"/>
      <c r="I26" s="165"/>
      <c r="J26" s="168"/>
      <c r="K26" s="167"/>
      <c r="L26" s="150"/>
      <c r="M26" s="146"/>
      <c r="N26" s="147"/>
      <c r="O26" s="167"/>
      <c r="P26" s="164"/>
      <c r="Q26" s="165"/>
      <c r="R26" s="168"/>
      <c r="S26" s="167"/>
      <c r="T26" s="164" t="s">
        <v>205</v>
      </c>
      <c r="U26" s="165" t="s">
        <v>899</v>
      </c>
      <c r="V26" s="155">
        <v>1600</v>
      </c>
      <c r="W26" s="167"/>
      <c r="X26" s="277"/>
    </row>
    <row r="27" spans="1:24" ht="15.75" customHeight="1">
      <c r="A27" s="163"/>
      <c r="B27" s="215"/>
      <c r="C27" s="73"/>
      <c r="D27" s="164" t="s">
        <v>120</v>
      </c>
      <c r="E27" s="165" t="s">
        <v>121</v>
      </c>
      <c r="F27" s="169">
        <v>1650</v>
      </c>
      <c r="G27" s="167"/>
      <c r="H27" s="164"/>
      <c r="I27" s="165"/>
      <c r="J27" s="168"/>
      <c r="K27" s="167"/>
      <c r="L27" s="150"/>
      <c r="M27" s="146"/>
      <c r="N27" s="147"/>
      <c r="O27" s="167"/>
      <c r="P27" s="164"/>
      <c r="Q27" s="165"/>
      <c r="R27" s="168"/>
      <c r="S27" s="167"/>
      <c r="T27" s="164" t="s">
        <v>206</v>
      </c>
      <c r="U27" s="165" t="s">
        <v>900</v>
      </c>
      <c r="V27" s="170">
        <v>1550</v>
      </c>
      <c r="W27" s="167"/>
      <c r="X27" s="277"/>
    </row>
    <row r="28" spans="1:24" ht="15.75" customHeight="1">
      <c r="A28" s="163"/>
      <c r="B28" s="215"/>
      <c r="C28" s="73"/>
      <c r="D28" s="164" t="s">
        <v>122</v>
      </c>
      <c r="E28" s="165" t="s">
        <v>123</v>
      </c>
      <c r="F28" s="166">
        <v>1000</v>
      </c>
      <c r="G28" s="167"/>
      <c r="H28" s="164"/>
      <c r="I28" s="165"/>
      <c r="J28" s="168"/>
      <c r="K28" s="167"/>
      <c r="L28" s="150"/>
      <c r="M28" s="146"/>
      <c r="N28" s="147"/>
      <c r="O28" s="167"/>
      <c r="P28" s="164"/>
      <c r="Q28" s="165"/>
      <c r="R28" s="168"/>
      <c r="S28" s="167"/>
      <c r="T28" s="164" t="s">
        <v>207</v>
      </c>
      <c r="U28" s="165" t="s">
        <v>208</v>
      </c>
      <c r="V28" s="155">
        <v>1400</v>
      </c>
      <c r="W28" s="167"/>
      <c r="X28" s="277"/>
    </row>
    <row r="29" spans="1:24" ht="15.75" customHeight="1">
      <c r="A29" s="163"/>
      <c r="B29" s="215"/>
      <c r="C29" s="73"/>
      <c r="D29" s="164" t="s">
        <v>124</v>
      </c>
      <c r="E29" s="165" t="s">
        <v>125</v>
      </c>
      <c r="F29" s="169">
        <v>1500</v>
      </c>
      <c r="G29" s="167"/>
      <c r="H29" s="164"/>
      <c r="I29" s="165"/>
      <c r="J29" s="168"/>
      <c r="K29" s="167"/>
      <c r="L29" s="150"/>
      <c r="M29" s="146"/>
      <c r="N29" s="147"/>
      <c r="O29" s="167"/>
      <c r="P29" s="164"/>
      <c r="Q29" s="165"/>
      <c r="R29" s="168"/>
      <c r="S29" s="167"/>
      <c r="T29" s="164" t="s">
        <v>209</v>
      </c>
      <c r="U29" s="165" t="s">
        <v>210</v>
      </c>
      <c r="V29" s="170">
        <v>2650</v>
      </c>
      <c r="W29" s="167"/>
      <c r="X29" s="277"/>
    </row>
    <row r="30" spans="1:24" ht="15.75" customHeight="1">
      <c r="A30" s="163"/>
      <c r="B30" s="215"/>
      <c r="C30" s="73"/>
      <c r="D30" s="164" t="s">
        <v>126</v>
      </c>
      <c r="E30" s="165" t="s">
        <v>127</v>
      </c>
      <c r="F30" s="169">
        <v>2550</v>
      </c>
      <c r="G30" s="167"/>
      <c r="H30" s="164"/>
      <c r="I30" s="165"/>
      <c r="J30" s="168"/>
      <c r="K30" s="167"/>
      <c r="L30" s="150"/>
      <c r="M30" s="146"/>
      <c r="N30" s="147"/>
      <c r="O30" s="167"/>
      <c r="P30" s="164"/>
      <c r="Q30" s="165"/>
      <c r="R30" s="168"/>
      <c r="S30" s="167"/>
      <c r="T30" s="164" t="s">
        <v>211</v>
      </c>
      <c r="U30" s="165" t="s">
        <v>901</v>
      </c>
      <c r="V30" s="170">
        <v>2900</v>
      </c>
      <c r="W30" s="167"/>
      <c r="X30" s="277"/>
    </row>
    <row r="31" spans="1:24" ht="15.75" customHeight="1">
      <c r="A31" s="163"/>
      <c r="B31" s="215"/>
      <c r="C31" s="73" t="s">
        <v>41</v>
      </c>
      <c r="D31" s="164" t="s">
        <v>128</v>
      </c>
      <c r="E31" s="165" t="s">
        <v>129</v>
      </c>
      <c r="F31" s="166">
        <v>3650</v>
      </c>
      <c r="G31" s="167"/>
      <c r="H31" s="164"/>
      <c r="I31" s="165"/>
      <c r="J31" s="168"/>
      <c r="K31" s="167"/>
      <c r="L31" s="150"/>
      <c r="M31" s="146"/>
      <c r="N31" s="147"/>
      <c r="O31" s="167"/>
      <c r="P31" s="164"/>
      <c r="Q31" s="165"/>
      <c r="R31" s="168"/>
      <c r="S31" s="167"/>
      <c r="T31" s="164" t="s">
        <v>212</v>
      </c>
      <c r="U31" s="165" t="s">
        <v>213</v>
      </c>
      <c r="V31" s="155">
        <v>2200</v>
      </c>
      <c r="W31" s="167"/>
      <c r="X31" s="277" t="s">
        <v>852</v>
      </c>
    </row>
    <row r="32" spans="1:24" ht="15.75" customHeight="1">
      <c r="A32" s="157"/>
      <c r="B32" s="214"/>
      <c r="C32" s="72"/>
      <c r="D32" s="150" t="s">
        <v>130</v>
      </c>
      <c r="E32" s="146" t="s">
        <v>131</v>
      </c>
      <c r="F32" s="151">
        <v>1750</v>
      </c>
      <c r="G32" s="152"/>
      <c r="H32" s="150"/>
      <c r="I32" s="146"/>
      <c r="J32" s="147"/>
      <c r="K32" s="152"/>
      <c r="L32" s="150"/>
      <c r="M32" s="146"/>
      <c r="N32" s="147"/>
      <c r="O32" s="152"/>
      <c r="P32" s="150"/>
      <c r="Q32" s="146"/>
      <c r="R32" s="147"/>
      <c r="S32" s="152"/>
      <c r="T32" s="150" t="s">
        <v>214</v>
      </c>
      <c r="U32" s="146" t="s">
        <v>215</v>
      </c>
      <c r="V32" s="155">
        <v>1100</v>
      </c>
      <c r="W32" s="152"/>
      <c r="X32" s="277"/>
    </row>
    <row r="33" spans="1:24" ht="15.75" customHeight="1">
      <c r="A33" s="157"/>
      <c r="B33" s="214"/>
      <c r="C33" s="72"/>
      <c r="D33" s="150" t="s">
        <v>132</v>
      </c>
      <c r="E33" s="146" t="s">
        <v>133</v>
      </c>
      <c r="F33" s="151">
        <v>1800</v>
      </c>
      <c r="G33" s="152"/>
      <c r="H33" s="150"/>
      <c r="I33" s="146"/>
      <c r="J33" s="147"/>
      <c r="K33" s="152"/>
      <c r="L33" s="150"/>
      <c r="M33" s="146"/>
      <c r="N33" s="147"/>
      <c r="O33" s="152"/>
      <c r="P33" s="150"/>
      <c r="Q33" s="146"/>
      <c r="R33" s="147"/>
      <c r="S33" s="152"/>
      <c r="T33" s="150" t="s">
        <v>216</v>
      </c>
      <c r="U33" s="146" t="s">
        <v>217</v>
      </c>
      <c r="V33" s="155">
        <v>1000</v>
      </c>
      <c r="W33" s="152"/>
      <c r="X33" s="277"/>
    </row>
    <row r="34" spans="1:24" ht="15.75" customHeight="1">
      <c r="A34" s="163"/>
      <c r="B34" s="215"/>
      <c r="C34" s="73"/>
      <c r="D34" s="164" t="s">
        <v>134</v>
      </c>
      <c r="E34" s="165" t="s">
        <v>135</v>
      </c>
      <c r="F34" s="166">
        <v>1250</v>
      </c>
      <c r="G34" s="167"/>
      <c r="H34" s="164"/>
      <c r="I34" s="165"/>
      <c r="J34" s="168"/>
      <c r="K34" s="167"/>
      <c r="L34" s="150"/>
      <c r="M34" s="146"/>
      <c r="N34" s="147"/>
      <c r="O34" s="167"/>
      <c r="P34" s="164"/>
      <c r="Q34" s="165"/>
      <c r="R34" s="168"/>
      <c r="S34" s="167"/>
      <c r="T34" s="164" t="s">
        <v>218</v>
      </c>
      <c r="U34" s="165" t="s">
        <v>219</v>
      </c>
      <c r="V34" s="155">
        <v>1650</v>
      </c>
      <c r="W34" s="167"/>
      <c r="X34" s="277"/>
    </row>
    <row r="35" spans="1:24" ht="15.75" customHeight="1">
      <c r="A35" s="163"/>
      <c r="B35" s="215"/>
      <c r="C35" s="73"/>
      <c r="D35" s="164" t="s">
        <v>136</v>
      </c>
      <c r="E35" s="165" t="s">
        <v>137</v>
      </c>
      <c r="F35" s="169">
        <v>1400</v>
      </c>
      <c r="G35" s="167"/>
      <c r="H35" s="164"/>
      <c r="I35" s="165"/>
      <c r="J35" s="168"/>
      <c r="K35" s="167"/>
      <c r="L35" s="150"/>
      <c r="M35" s="146"/>
      <c r="N35" s="147"/>
      <c r="O35" s="167"/>
      <c r="P35" s="164"/>
      <c r="Q35" s="165"/>
      <c r="R35" s="168"/>
      <c r="S35" s="167"/>
      <c r="T35" s="164" t="s">
        <v>220</v>
      </c>
      <c r="U35" s="165" t="s">
        <v>221</v>
      </c>
      <c r="V35" s="170">
        <v>1850</v>
      </c>
      <c r="W35" s="167"/>
      <c r="X35" s="277"/>
    </row>
    <row r="36" spans="1:24" ht="15.75" customHeight="1">
      <c r="A36" s="163"/>
      <c r="B36" s="215"/>
      <c r="C36" s="73"/>
      <c r="D36" s="164" t="s">
        <v>138</v>
      </c>
      <c r="E36" s="165" t="s">
        <v>139</v>
      </c>
      <c r="F36" s="166">
        <v>1550</v>
      </c>
      <c r="G36" s="167"/>
      <c r="H36" s="164"/>
      <c r="I36" s="165"/>
      <c r="J36" s="168"/>
      <c r="K36" s="167"/>
      <c r="L36" s="150"/>
      <c r="M36" s="146"/>
      <c r="N36" s="147"/>
      <c r="O36" s="167"/>
      <c r="P36" s="164"/>
      <c r="Q36" s="165"/>
      <c r="R36" s="168"/>
      <c r="S36" s="167"/>
      <c r="T36" s="164" t="s">
        <v>222</v>
      </c>
      <c r="U36" s="165" t="s">
        <v>223</v>
      </c>
      <c r="V36" s="155">
        <v>2850</v>
      </c>
      <c r="W36" s="167"/>
      <c r="X36" s="277"/>
    </row>
    <row r="37" spans="1:24" ht="15.75" customHeight="1">
      <c r="A37" s="163"/>
      <c r="B37" s="215"/>
      <c r="C37" s="73"/>
      <c r="D37" s="164" t="s">
        <v>140</v>
      </c>
      <c r="E37" s="165" t="s">
        <v>141</v>
      </c>
      <c r="F37" s="169">
        <v>1900</v>
      </c>
      <c r="G37" s="167"/>
      <c r="H37" s="164"/>
      <c r="I37" s="165"/>
      <c r="J37" s="168"/>
      <c r="K37" s="167"/>
      <c r="L37" s="150"/>
      <c r="M37" s="146"/>
      <c r="N37" s="147"/>
      <c r="O37" s="167"/>
      <c r="P37" s="164"/>
      <c r="Q37" s="165"/>
      <c r="R37" s="168"/>
      <c r="S37" s="167"/>
      <c r="T37" s="164" t="s">
        <v>224</v>
      </c>
      <c r="U37" s="165" t="s">
        <v>225</v>
      </c>
      <c r="V37" s="170">
        <v>2700</v>
      </c>
      <c r="W37" s="167"/>
      <c r="X37" s="277"/>
    </row>
    <row r="38" spans="1:24" ht="15.75" customHeight="1">
      <c r="A38" s="163"/>
      <c r="B38" s="215"/>
      <c r="C38" s="73"/>
      <c r="D38" s="164"/>
      <c r="E38" s="165"/>
      <c r="F38" s="169"/>
      <c r="G38" s="167"/>
      <c r="H38" s="164"/>
      <c r="I38" s="165"/>
      <c r="J38" s="168"/>
      <c r="K38" s="167"/>
      <c r="L38" s="150"/>
      <c r="M38" s="146"/>
      <c r="N38" s="147"/>
      <c r="O38" s="167"/>
      <c r="P38" s="164"/>
      <c r="Q38" s="165"/>
      <c r="R38" s="168"/>
      <c r="S38" s="167"/>
      <c r="T38" s="164" t="s">
        <v>226</v>
      </c>
      <c r="U38" s="165" t="s">
        <v>227</v>
      </c>
      <c r="V38" s="170">
        <v>1850</v>
      </c>
      <c r="W38" s="167"/>
      <c r="X38" s="277"/>
    </row>
    <row r="39" spans="1:24" ht="15.75" customHeight="1">
      <c r="A39" s="163"/>
      <c r="B39" s="215"/>
      <c r="C39" s="73"/>
      <c r="D39" s="164"/>
      <c r="E39" s="165"/>
      <c r="F39" s="166"/>
      <c r="G39" s="167"/>
      <c r="H39" s="164"/>
      <c r="I39" s="165"/>
      <c r="J39" s="168"/>
      <c r="K39" s="167"/>
      <c r="L39" s="150"/>
      <c r="M39" s="146"/>
      <c r="N39" s="147"/>
      <c r="O39" s="167"/>
      <c r="P39" s="164"/>
      <c r="Q39" s="165"/>
      <c r="R39" s="168"/>
      <c r="S39" s="167"/>
      <c r="T39" s="164" t="s">
        <v>228</v>
      </c>
      <c r="U39" s="165" t="s">
        <v>229</v>
      </c>
      <c r="V39" s="155">
        <v>1150</v>
      </c>
      <c r="W39" s="167"/>
      <c r="X39" s="277"/>
    </row>
    <row r="40" spans="1:24"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row>
    <row r="41" spans="1:24"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row>
    <row r="42" spans="1:24"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row>
    <row r="43" spans="1:24"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row>
    <row r="44" spans="1:24"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row>
    <row r="45" spans="1:24"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row>
    <row r="46" spans="1:24"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row>
    <row r="47" spans="1:24"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row>
    <row r="48" spans="1:24" ht="15.75" customHeight="1">
      <c r="A48" s="172"/>
      <c r="B48" s="216"/>
      <c r="C48" s="79"/>
      <c r="D48" s="173"/>
      <c r="E48" s="174" t="str">
        <f>CONCATENATE(FIXED(COUNTA(E5:E47),0,0),"　店")</f>
        <v>33　店</v>
      </c>
      <c r="F48" s="175">
        <f>SUM(F5:F47)</f>
        <v>64200</v>
      </c>
      <c r="G48" s="176">
        <f>SUM(G5:G47)</f>
        <v>0</v>
      </c>
      <c r="H48" s="173"/>
      <c r="I48" s="174" t="str">
        <f>CONCATENATE(FIXED(COUNTA(I5:I47),0,0),"　店")</f>
        <v>4　店</v>
      </c>
      <c r="J48" s="175">
        <f>SUM(J5:J47)</f>
        <v>5300</v>
      </c>
      <c r="K48" s="176">
        <f>SUM(K5:K47)</f>
        <v>0</v>
      </c>
      <c r="L48" s="173"/>
      <c r="M48" s="174" t="str">
        <f>CONCATENATE(FIXED(COUNTA(M5:M47),0,0),"　店")</f>
        <v>1　店</v>
      </c>
      <c r="N48" s="175">
        <f>SUM(N5:N47)</f>
        <v>550</v>
      </c>
      <c r="O48" s="176">
        <f>SUM(O5:O47)</f>
        <v>0</v>
      </c>
      <c r="P48" s="173"/>
      <c r="Q48" s="174" t="str">
        <f>CONCATENATE(FIXED(COUNTA(Q5:Q47),0,0),"　店")</f>
        <v>10　店</v>
      </c>
      <c r="R48" s="175">
        <f>SUM(R5:R47)</f>
        <v>6400</v>
      </c>
      <c r="S48" s="176">
        <f>SUM(S5:S47)</f>
        <v>0</v>
      </c>
      <c r="T48" s="173"/>
      <c r="U48" s="174" t="str">
        <f>CONCATENATE(FIXED(COUNTA(U5:U47),0,0),"　店")</f>
        <v>35　店</v>
      </c>
      <c r="V48" s="175">
        <f>SUM(V5:V47)</f>
        <v>73850</v>
      </c>
      <c r="W48" s="176">
        <f>SUM(W5:W47)</f>
        <v>0</v>
      </c>
      <c r="X48" s="229">
        <f>SUM(X5:X47)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P5:P18 O20:P20 P31:P34 O41:P41 O39:P39 O36:P36 L5:L47 G5:G48 O46:O48 K5:K48 S5:S48 O5:O19 O21:O27 O29:O35 O37:O38 O40 O42:O44 W5:W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X4:X5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6:X48">
      <formula1>岐阜市!#REF!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A6+A18+A31+A41</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136" t="s">
        <v>9</v>
      </c>
    </row>
    <row r="5" spans="1:24" ht="15.75" customHeight="1">
      <c r="A5" s="138" t="s">
        <v>43</v>
      </c>
      <c r="B5" s="210"/>
      <c r="C5" s="70"/>
      <c r="D5" s="139" t="s">
        <v>234</v>
      </c>
      <c r="E5" s="140" t="s">
        <v>235</v>
      </c>
      <c r="F5" s="141">
        <v>1800</v>
      </c>
      <c r="G5" s="142"/>
      <c r="H5" s="139"/>
      <c r="I5" s="140"/>
      <c r="J5" s="143"/>
      <c r="K5" s="251"/>
      <c r="L5" s="139"/>
      <c r="M5" s="140"/>
      <c r="N5" s="144"/>
      <c r="O5" s="252"/>
      <c r="P5" s="145">
        <v>210180405010</v>
      </c>
      <c r="Q5" s="146" t="s">
        <v>240</v>
      </c>
      <c r="R5" s="147">
        <v>600</v>
      </c>
      <c r="S5" s="253"/>
      <c r="T5" s="139" t="s">
        <v>241</v>
      </c>
      <c r="U5" s="140" t="s">
        <v>242</v>
      </c>
      <c r="V5" s="148">
        <v>3200</v>
      </c>
      <c r="W5" s="142"/>
      <c r="X5" s="276"/>
    </row>
    <row r="6" spans="1:24" ht="15.75" customHeight="1">
      <c r="A6" s="149">
        <f>SUM(G14,K14,O14,S14,W14)</f>
        <v>0</v>
      </c>
      <c r="B6" s="211">
        <f>SUM(F14,J14,N14,R14,V14)</f>
        <v>14900</v>
      </c>
      <c r="C6" s="71"/>
      <c r="D6" s="150" t="s">
        <v>236</v>
      </c>
      <c r="E6" s="146" t="s">
        <v>237</v>
      </c>
      <c r="F6" s="151">
        <v>3250</v>
      </c>
      <c r="G6" s="152"/>
      <c r="H6" s="150"/>
      <c r="I6" s="146"/>
      <c r="J6" s="153"/>
      <c r="K6" s="254"/>
      <c r="L6" s="150"/>
      <c r="M6" s="146"/>
      <c r="N6" s="154"/>
      <c r="O6" s="255"/>
      <c r="P6" s="150"/>
      <c r="Q6" s="146"/>
      <c r="R6" s="147"/>
      <c r="S6" s="253"/>
      <c r="T6" s="150" t="s">
        <v>243</v>
      </c>
      <c r="U6" s="146" t="s">
        <v>244</v>
      </c>
      <c r="V6" s="155">
        <v>3350</v>
      </c>
      <c r="W6" s="152"/>
      <c r="X6" s="277"/>
    </row>
    <row r="7" spans="1:24" ht="15.75" customHeight="1">
      <c r="A7" s="156"/>
      <c r="B7" s="212"/>
      <c r="C7" s="72"/>
      <c r="D7" s="150" t="s">
        <v>238</v>
      </c>
      <c r="E7" s="146" t="s">
        <v>239</v>
      </c>
      <c r="F7" s="151">
        <v>2700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7750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600</v>
      </c>
      <c r="S14" s="176">
        <f>SUM(S5:S13)</f>
        <v>0</v>
      </c>
      <c r="T14" s="173"/>
      <c r="U14" s="174" t="str">
        <f>CONCATENATE(FIXED(COUNTA(U5:U13),0,0),"　店")</f>
        <v>2　店</v>
      </c>
      <c r="V14" s="175">
        <f>SUM(V5:V13)</f>
        <v>6550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32" t="s">
        <v>0</v>
      </c>
      <c r="B16" s="333"/>
      <c r="C16" s="77"/>
      <c r="D16" s="327" t="s">
        <v>3</v>
      </c>
      <c r="E16" s="328"/>
      <c r="F16" s="329"/>
      <c r="G16" s="136" t="s">
        <v>7</v>
      </c>
      <c r="H16" s="327" t="s">
        <v>4</v>
      </c>
      <c r="I16" s="328"/>
      <c r="J16" s="329"/>
      <c r="K16" s="137" t="s">
        <v>7</v>
      </c>
      <c r="L16" s="327" t="s">
        <v>5</v>
      </c>
      <c r="M16" s="328"/>
      <c r="N16" s="329"/>
      <c r="O16" s="137" t="s">
        <v>7</v>
      </c>
      <c r="P16" s="327" t="s">
        <v>6</v>
      </c>
      <c r="Q16" s="328"/>
      <c r="R16" s="329"/>
      <c r="S16" s="137" t="s">
        <v>7</v>
      </c>
      <c r="T16" s="345" t="s">
        <v>71</v>
      </c>
      <c r="U16" s="328"/>
      <c r="V16" s="329"/>
      <c r="W16" s="136" t="s">
        <v>7</v>
      </c>
      <c r="X16" s="204" t="s">
        <v>9</v>
      </c>
    </row>
    <row r="17" spans="1:24" ht="15.75" customHeight="1">
      <c r="A17" s="189" t="s">
        <v>44</v>
      </c>
      <c r="B17" s="218"/>
      <c r="C17" s="78"/>
      <c r="D17" s="190" t="s">
        <v>245</v>
      </c>
      <c r="E17" s="191" t="s">
        <v>246</v>
      </c>
      <c r="F17" s="192">
        <v>2750</v>
      </c>
      <c r="G17" s="193"/>
      <c r="H17" s="190"/>
      <c r="I17" s="191"/>
      <c r="J17" s="194"/>
      <c r="K17" s="193"/>
      <c r="L17" s="190"/>
      <c r="M17" s="191"/>
      <c r="N17" s="194"/>
      <c r="O17" s="193"/>
      <c r="P17" s="190"/>
      <c r="Q17" s="191"/>
      <c r="R17" s="194"/>
      <c r="S17" s="193"/>
      <c r="T17" s="190" t="s">
        <v>247</v>
      </c>
      <c r="U17" s="191" t="s">
        <v>248</v>
      </c>
      <c r="V17" s="195">
        <v>1650</v>
      </c>
      <c r="W17" s="193"/>
      <c r="X17" s="276"/>
    </row>
    <row r="18" spans="1:24" ht="15.75" customHeight="1">
      <c r="A18" s="149">
        <f>SUM(G27,K27,O27,S27,W27)</f>
        <v>0</v>
      </c>
      <c r="B18" s="211">
        <f>SUM(F27,J27,N27,R27,V27)</f>
        <v>8750</v>
      </c>
      <c r="C18" s="75"/>
      <c r="D18" s="150"/>
      <c r="E18" s="146"/>
      <c r="F18" s="158"/>
      <c r="G18" s="152"/>
      <c r="H18" s="150"/>
      <c r="I18" s="146"/>
      <c r="J18" s="147"/>
      <c r="K18" s="152"/>
      <c r="L18" s="150"/>
      <c r="M18" s="146"/>
      <c r="N18" s="147"/>
      <c r="O18" s="152"/>
      <c r="P18" s="150"/>
      <c r="Q18" s="146"/>
      <c r="R18" s="147"/>
      <c r="S18" s="152"/>
      <c r="T18" s="150" t="s">
        <v>249</v>
      </c>
      <c r="U18" s="146" t="s">
        <v>250</v>
      </c>
      <c r="V18" s="170">
        <v>1550</v>
      </c>
      <c r="W18" s="152"/>
      <c r="X18" s="277"/>
    </row>
    <row r="19" spans="1:24" ht="15.75" customHeight="1">
      <c r="A19" s="163"/>
      <c r="B19" s="215"/>
      <c r="C19" s="74"/>
      <c r="D19" s="164"/>
      <c r="E19" s="165"/>
      <c r="F19" s="169"/>
      <c r="G19" s="167"/>
      <c r="H19" s="164"/>
      <c r="I19" s="165"/>
      <c r="J19" s="168"/>
      <c r="K19" s="167"/>
      <c r="L19" s="164"/>
      <c r="M19" s="165"/>
      <c r="N19" s="168"/>
      <c r="O19" s="167"/>
      <c r="P19" s="164"/>
      <c r="Q19" s="165"/>
      <c r="R19" s="168"/>
      <c r="S19" s="167"/>
      <c r="T19" s="164" t="s">
        <v>251</v>
      </c>
      <c r="U19" s="165" t="s">
        <v>252</v>
      </c>
      <c r="V19" s="171">
        <v>2200</v>
      </c>
      <c r="W19" s="167"/>
      <c r="X19" s="277"/>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t="s">
        <v>253</v>
      </c>
      <c r="U20" s="165" t="s">
        <v>254</v>
      </c>
      <c r="V20" s="171">
        <v>600</v>
      </c>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1　店</v>
      </c>
      <c r="F27" s="175">
        <f>SUM(F17:F26)</f>
        <v>2750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6000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32" t="s">
        <v>0</v>
      </c>
      <c r="B29" s="333"/>
      <c r="C29" s="77"/>
      <c r="D29" s="327" t="s">
        <v>3</v>
      </c>
      <c r="E29" s="328"/>
      <c r="F29" s="329"/>
      <c r="G29" s="136" t="s">
        <v>7</v>
      </c>
      <c r="H29" s="327" t="s">
        <v>4</v>
      </c>
      <c r="I29" s="328"/>
      <c r="J29" s="329"/>
      <c r="K29" s="137" t="s">
        <v>7</v>
      </c>
      <c r="L29" s="327" t="s">
        <v>5</v>
      </c>
      <c r="M29" s="328"/>
      <c r="N29" s="329"/>
      <c r="O29" s="137" t="s">
        <v>7</v>
      </c>
      <c r="P29" s="327" t="s">
        <v>6</v>
      </c>
      <c r="Q29" s="328"/>
      <c r="R29" s="329"/>
      <c r="S29" s="137" t="s">
        <v>7</v>
      </c>
      <c r="T29" s="345" t="s">
        <v>71</v>
      </c>
      <c r="U29" s="328"/>
      <c r="V29" s="329"/>
      <c r="W29" s="136" t="s">
        <v>7</v>
      </c>
      <c r="X29" s="204" t="s">
        <v>9</v>
      </c>
    </row>
    <row r="30" spans="1:24" ht="15.75" customHeight="1">
      <c r="A30" s="189" t="s">
        <v>45</v>
      </c>
      <c r="B30" s="218"/>
      <c r="C30" s="78"/>
      <c r="D30" s="190" t="s">
        <v>255</v>
      </c>
      <c r="E30" s="191" t="s">
        <v>256</v>
      </c>
      <c r="F30" s="192">
        <v>2100</v>
      </c>
      <c r="G30" s="193"/>
      <c r="H30" s="190"/>
      <c r="I30" s="191"/>
      <c r="J30" s="194"/>
      <c r="K30" s="193"/>
      <c r="L30" s="190"/>
      <c r="M30" s="191"/>
      <c r="N30" s="194"/>
      <c r="O30" s="193"/>
      <c r="P30" s="190">
        <v>210155405010</v>
      </c>
      <c r="Q30" s="191" t="s">
        <v>259</v>
      </c>
      <c r="R30" s="194">
        <v>400</v>
      </c>
      <c r="S30" s="193"/>
      <c r="T30" s="190">
        <v>210155504010</v>
      </c>
      <c r="U30" s="191" t="s">
        <v>260</v>
      </c>
      <c r="V30" s="195">
        <v>1750</v>
      </c>
      <c r="W30" s="193"/>
      <c r="X30" s="276"/>
    </row>
    <row r="31" spans="1:24" ht="15.75" customHeight="1">
      <c r="A31" s="149">
        <f>SUM(G37,K37,O37,S37,W37)</f>
        <v>0</v>
      </c>
      <c r="B31" s="211">
        <f>SUM(F37,J37,N37,R37,V37)</f>
        <v>6000</v>
      </c>
      <c r="C31" s="75" t="s">
        <v>39</v>
      </c>
      <c r="D31" s="150" t="s">
        <v>257</v>
      </c>
      <c r="E31" s="146" t="s">
        <v>258</v>
      </c>
      <c r="F31" s="158">
        <v>1750</v>
      </c>
      <c r="G31" s="152"/>
      <c r="H31" s="150"/>
      <c r="I31" s="146"/>
      <c r="J31" s="147"/>
      <c r="K31" s="152"/>
      <c r="L31" s="150"/>
      <c r="M31" s="146"/>
      <c r="N31" s="147"/>
      <c r="O31" s="152"/>
      <c r="P31" s="150"/>
      <c r="Q31" s="146"/>
      <c r="R31" s="147"/>
      <c r="S31" s="152"/>
      <c r="T31" s="150"/>
      <c r="U31" s="146"/>
      <c r="V31" s="170"/>
      <c r="W31" s="152"/>
      <c r="X31" s="277" t="s">
        <v>878</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row>
    <row r="36" spans="1:24"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row>
    <row r="37" spans="1:24" ht="15.75" customHeight="1">
      <c r="A37" s="172"/>
      <c r="B37" s="216"/>
      <c r="C37" s="126"/>
      <c r="D37" s="173"/>
      <c r="E37" s="174" t="str">
        <f>CONCATENATE(FIXED(COUNTA(E30:E36),0,0),"　店")</f>
        <v>2　店</v>
      </c>
      <c r="F37" s="175">
        <f>SUM(F30:F36)</f>
        <v>3850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row>
    <row r="38" spans="1:24"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row>
    <row r="39" spans="1:24" s="250" customFormat="1" ht="15.75" customHeight="1">
      <c r="A39" s="332" t="s">
        <v>0</v>
      </c>
      <c r="B39" s="333"/>
      <c r="C39" s="77"/>
      <c r="D39" s="327" t="s">
        <v>3</v>
      </c>
      <c r="E39" s="328"/>
      <c r="F39" s="329"/>
      <c r="G39" s="136" t="s">
        <v>7</v>
      </c>
      <c r="H39" s="327" t="s">
        <v>4</v>
      </c>
      <c r="I39" s="328"/>
      <c r="J39" s="329"/>
      <c r="K39" s="137" t="s">
        <v>7</v>
      </c>
      <c r="L39" s="327" t="s">
        <v>5</v>
      </c>
      <c r="M39" s="328"/>
      <c r="N39" s="329"/>
      <c r="O39" s="137" t="s">
        <v>7</v>
      </c>
      <c r="P39" s="327" t="s">
        <v>6</v>
      </c>
      <c r="Q39" s="328"/>
      <c r="R39" s="329"/>
      <c r="S39" s="137" t="s">
        <v>7</v>
      </c>
      <c r="T39" s="345" t="s">
        <v>71</v>
      </c>
      <c r="U39" s="328"/>
      <c r="V39" s="329"/>
      <c r="W39" s="136" t="s">
        <v>7</v>
      </c>
      <c r="X39" s="204" t="s">
        <v>9</v>
      </c>
    </row>
    <row r="40" spans="1:24" ht="15.75" customHeight="1">
      <c r="A40" s="189" t="s">
        <v>46</v>
      </c>
      <c r="B40" s="218"/>
      <c r="C40" s="78" t="s">
        <v>40</v>
      </c>
      <c r="D40" s="190" t="s">
        <v>261</v>
      </c>
      <c r="E40" s="191" t="s">
        <v>262</v>
      </c>
      <c r="F40" s="192">
        <v>3550</v>
      </c>
      <c r="G40" s="193"/>
      <c r="H40" s="190"/>
      <c r="I40" s="191"/>
      <c r="J40" s="194"/>
      <c r="K40" s="193"/>
      <c r="L40" s="190"/>
      <c r="M40" s="191"/>
      <c r="N40" s="194"/>
      <c r="O40" s="193"/>
      <c r="P40" s="190">
        <v>210160405002</v>
      </c>
      <c r="Q40" s="191" t="s">
        <v>265</v>
      </c>
      <c r="R40" s="194">
        <v>100</v>
      </c>
      <c r="S40" s="193"/>
      <c r="T40" s="190" t="s">
        <v>266</v>
      </c>
      <c r="U40" s="191" t="s">
        <v>267</v>
      </c>
      <c r="V40" s="195">
        <v>2150</v>
      </c>
      <c r="W40" s="193"/>
      <c r="X40" s="276" t="s">
        <v>879</v>
      </c>
    </row>
    <row r="41" spans="1:24" ht="15.75" customHeight="1">
      <c r="A41" s="149">
        <f>SUM(G48,K48,O48,S48,W48)</f>
        <v>0</v>
      </c>
      <c r="B41" s="211">
        <f>SUM(F48,J48,N48,R48,V48)</f>
        <v>10950</v>
      </c>
      <c r="C41" s="75"/>
      <c r="D41" s="150" t="s">
        <v>263</v>
      </c>
      <c r="E41" s="146" t="s">
        <v>264</v>
      </c>
      <c r="F41" s="158">
        <v>1100</v>
      </c>
      <c r="G41" s="152"/>
      <c r="H41" s="150"/>
      <c r="I41" s="146"/>
      <c r="J41" s="147"/>
      <c r="K41" s="152"/>
      <c r="L41" s="150"/>
      <c r="M41" s="146"/>
      <c r="N41" s="147"/>
      <c r="O41" s="152"/>
      <c r="P41" s="150"/>
      <c r="Q41" s="146"/>
      <c r="R41" s="147"/>
      <c r="S41" s="152"/>
      <c r="T41" s="150" t="s">
        <v>268</v>
      </c>
      <c r="U41" s="146" t="s">
        <v>269</v>
      </c>
      <c r="V41" s="170">
        <v>2650</v>
      </c>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t="s">
        <v>270</v>
      </c>
      <c r="U42" s="165" t="s">
        <v>271</v>
      </c>
      <c r="V42" s="171">
        <v>1400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CONCATENATE(FIXED(COUNTA(E40:E47),0,0),"　店")</f>
        <v>2　店</v>
      </c>
      <c r="F48" s="175">
        <f>SUM(F40:F47)</f>
        <v>4650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6200</v>
      </c>
      <c r="W48" s="239">
        <f>SUM(W40:W47)</f>
        <v>0</v>
      </c>
      <c r="X48" s="240">
        <f>SUM(X40:X47)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17:U26 T30:U36 T40: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IA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30:X38 X6:X15 X17:X28 X40: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Y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08"/>
      <c r="C1" s="308"/>
      <c r="D1" s="308"/>
      <c r="E1" s="309"/>
      <c r="F1" s="334" t="s">
        <v>10</v>
      </c>
      <c r="G1" s="335"/>
      <c r="H1" s="128"/>
      <c r="I1" s="312"/>
      <c r="J1" s="312"/>
      <c r="K1" s="312"/>
      <c r="L1" s="312"/>
      <c r="M1" s="312"/>
      <c r="N1" s="312"/>
      <c r="O1" s="312"/>
      <c r="P1" s="129"/>
      <c r="Q1" s="130" t="s">
        <v>2</v>
      </c>
      <c r="R1" s="336"/>
      <c r="S1" s="312"/>
      <c r="T1" s="312"/>
      <c r="U1" s="337"/>
      <c r="V1" s="265" t="s">
        <v>34</v>
      </c>
      <c r="W1" s="338"/>
      <c r="X1" s="339"/>
    </row>
    <row r="2" spans="1:24" s="11" customFormat="1" ht="34.5" customHeight="1">
      <c r="A2" s="131"/>
      <c r="B2" s="310"/>
      <c r="C2" s="310"/>
      <c r="D2" s="310"/>
      <c r="E2" s="311"/>
      <c r="F2" s="334" t="s">
        <v>35</v>
      </c>
      <c r="G2" s="335"/>
      <c r="H2" s="128"/>
      <c r="I2" s="312"/>
      <c r="J2" s="312"/>
      <c r="K2" s="312"/>
      <c r="L2" s="312"/>
      <c r="M2" s="312"/>
      <c r="N2" s="312"/>
      <c r="O2" s="312"/>
      <c r="P2" s="129"/>
      <c r="Q2" s="130" t="s">
        <v>11</v>
      </c>
      <c r="R2" s="342">
        <f>A6+A30</f>
        <v>0</v>
      </c>
      <c r="S2" s="343"/>
      <c r="T2" s="343"/>
      <c r="U2" s="344"/>
      <c r="V2" s="266"/>
      <c r="W2" s="340"/>
      <c r="X2" s="341"/>
    </row>
    <row r="3" spans="1:24" ht="22.5" customHeight="1">
      <c r="A3" s="267"/>
      <c r="B3" s="268"/>
      <c r="C3" s="269"/>
      <c r="D3" s="270"/>
      <c r="E3" s="271"/>
      <c r="F3" s="272"/>
      <c r="G3" s="272"/>
      <c r="H3" s="270"/>
      <c r="I3" s="273"/>
      <c r="J3" s="330"/>
      <c r="K3" s="331"/>
      <c r="L3" s="274"/>
      <c r="M3" s="271"/>
      <c r="N3" s="267"/>
      <c r="O3" s="267"/>
      <c r="P3" s="270"/>
      <c r="Q3" s="273"/>
      <c r="R3" s="267"/>
      <c r="S3" s="267"/>
      <c r="T3" s="274"/>
      <c r="U3" s="271"/>
      <c r="V3" s="272"/>
      <c r="W3" s="267"/>
      <c r="X3" s="275"/>
    </row>
    <row r="4" spans="1:24" s="250" customFormat="1" ht="15.75" customHeight="1">
      <c r="A4" s="332" t="s">
        <v>0</v>
      </c>
      <c r="B4" s="333"/>
      <c r="C4" s="124"/>
      <c r="D4" s="327" t="s">
        <v>3</v>
      </c>
      <c r="E4" s="328"/>
      <c r="F4" s="329"/>
      <c r="G4" s="136" t="s">
        <v>7</v>
      </c>
      <c r="H4" s="327" t="s">
        <v>4</v>
      </c>
      <c r="I4" s="328"/>
      <c r="J4" s="329"/>
      <c r="K4" s="137" t="s">
        <v>7</v>
      </c>
      <c r="L4" s="327" t="s">
        <v>5</v>
      </c>
      <c r="M4" s="328"/>
      <c r="N4" s="329"/>
      <c r="O4" s="137" t="s">
        <v>7</v>
      </c>
      <c r="P4" s="327" t="s">
        <v>6</v>
      </c>
      <c r="Q4" s="328"/>
      <c r="R4" s="329"/>
      <c r="S4" s="137" t="s">
        <v>7</v>
      </c>
      <c r="T4" s="345" t="s">
        <v>71</v>
      </c>
      <c r="U4" s="328"/>
      <c r="V4" s="329"/>
      <c r="W4" s="136" t="s">
        <v>7</v>
      </c>
      <c r="X4" s="204" t="s">
        <v>9</v>
      </c>
    </row>
    <row r="5" spans="1:24" ht="15.75" customHeight="1">
      <c r="A5" s="138" t="s">
        <v>48</v>
      </c>
      <c r="B5" s="210"/>
      <c r="C5" s="70"/>
      <c r="D5" s="139" t="s">
        <v>273</v>
      </c>
      <c r="E5" s="140" t="s">
        <v>274</v>
      </c>
      <c r="F5" s="141">
        <v>2950</v>
      </c>
      <c r="G5" s="142"/>
      <c r="H5" s="139"/>
      <c r="I5" s="140"/>
      <c r="J5" s="143"/>
      <c r="K5" s="251"/>
      <c r="L5" s="139"/>
      <c r="M5" s="140"/>
      <c r="N5" s="144"/>
      <c r="O5" s="252"/>
      <c r="P5" s="145">
        <v>210120405001</v>
      </c>
      <c r="Q5" s="146" t="s">
        <v>285</v>
      </c>
      <c r="R5" s="147">
        <v>650</v>
      </c>
      <c r="S5" s="253"/>
      <c r="T5" s="139">
        <v>210120504010</v>
      </c>
      <c r="U5" s="140" t="s">
        <v>286</v>
      </c>
      <c r="V5" s="148">
        <v>1950</v>
      </c>
      <c r="W5" s="142"/>
      <c r="X5" s="276"/>
    </row>
    <row r="6" spans="1:24" ht="15.75" customHeight="1">
      <c r="A6" s="149">
        <f>SUM(G26,K26,O26,S26,W26)</f>
        <v>0</v>
      </c>
      <c r="B6" s="211">
        <f>SUM(F26,J26,N26,R26,V26)</f>
        <v>18550</v>
      </c>
      <c r="C6" s="71"/>
      <c r="D6" s="150" t="s">
        <v>275</v>
      </c>
      <c r="E6" s="146" t="s">
        <v>276</v>
      </c>
      <c r="F6" s="151">
        <v>1100</v>
      </c>
      <c r="G6" s="152"/>
      <c r="H6" s="150"/>
      <c r="I6" s="146"/>
      <c r="J6" s="153"/>
      <c r="K6" s="254"/>
      <c r="L6" s="150"/>
      <c r="M6" s="146"/>
      <c r="N6" s="154"/>
      <c r="O6" s="255"/>
      <c r="P6" s="150"/>
      <c r="Q6" s="146"/>
      <c r="R6" s="147"/>
      <c r="S6" s="253"/>
      <c r="T6" s="150" t="s">
        <v>287</v>
      </c>
      <c r="U6" s="146" t="s">
        <v>288</v>
      </c>
      <c r="V6" s="155">
        <v>2250</v>
      </c>
      <c r="W6" s="152"/>
      <c r="X6" s="277"/>
    </row>
    <row r="7" spans="1:24" ht="15.75" customHeight="1">
      <c r="A7" s="156"/>
      <c r="B7" s="212"/>
      <c r="C7" s="72"/>
      <c r="D7" s="150" t="s">
        <v>277</v>
      </c>
      <c r="E7" s="146" t="s">
        <v>278</v>
      </c>
      <c r="F7" s="151">
        <v>1300</v>
      </c>
      <c r="G7" s="152"/>
      <c r="H7" s="150"/>
      <c r="I7" s="146"/>
      <c r="J7" s="153"/>
      <c r="K7" s="254"/>
      <c r="L7" s="150"/>
      <c r="M7" s="146"/>
      <c r="N7" s="154"/>
      <c r="O7" s="255"/>
      <c r="P7" s="150"/>
      <c r="Q7" s="146"/>
      <c r="R7" s="147"/>
      <c r="S7" s="253"/>
      <c r="T7" s="150" t="s">
        <v>289</v>
      </c>
      <c r="U7" s="146" t="s">
        <v>290</v>
      </c>
      <c r="V7" s="155">
        <v>2100</v>
      </c>
      <c r="W7" s="152"/>
      <c r="X7" s="277"/>
    </row>
    <row r="8" spans="1:24" ht="15.75" customHeight="1">
      <c r="A8" s="156"/>
      <c r="B8" s="212"/>
      <c r="C8" s="72"/>
      <c r="D8" s="150" t="s">
        <v>279</v>
      </c>
      <c r="E8" s="146" t="s">
        <v>280</v>
      </c>
      <c r="F8" s="151">
        <v>3200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t="s">
        <v>281</v>
      </c>
      <c r="E9" s="146" t="s">
        <v>282</v>
      </c>
      <c r="F9" s="151">
        <v>1600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t="s">
        <v>283</v>
      </c>
      <c r="E10" s="146" t="s">
        <v>284</v>
      </c>
      <c r="F10" s="151">
        <v>1450</v>
      </c>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6　店</v>
      </c>
      <c r="F26" s="175">
        <f>SUM(F5:F25)</f>
        <v>11600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650</v>
      </c>
      <c r="S26" s="176">
        <f>SUM(S5:S25)</f>
        <v>0</v>
      </c>
      <c r="T26" s="173"/>
      <c r="U26" s="174" t="str">
        <f>CONCATENATE(FIXED(COUNTA(U5:U25),0,0),"　店")</f>
        <v>3　店</v>
      </c>
      <c r="V26" s="175">
        <f>SUM(V5:V25)</f>
        <v>6300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32" t="s">
        <v>0</v>
      </c>
      <c r="B28" s="333"/>
      <c r="C28" s="77"/>
      <c r="D28" s="327" t="s">
        <v>3</v>
      </c>
      <c r="E28" s="328"/>
      <c r="F28" s="329"/>
      <c r="G28" s="136" t="s">
        <v>7</v>
      </c>
      <c r="H28" s="327" t="s">
        <v>4</v>
      </c>
      <c r="I28" s="328"/>
      <c r="J28" s="329"/>
      <c r="K28" s="137" t="s">
        <v>7</v>
      </c>
      <c r="L28" s="327" t="s">
        <v>5</v>
      </c>
      <c r="M28" s="328"/>
      <c r="N28" s="329"/>
      <c r="O28" s="137" t="s">
        <v>7</v>
      </c>
      <c r="P28" s="327" t="s">
        <v>6</v>
      </c>
      <c r="Q28" s="328"/>
      <c r="R28" s="329"/>
      <c r="S28" s="137" t="s">
        <v>7</v>
      </c>
      <c r="T28" s="345" t="s">
        <v>71</v>
      </c>
      <c r="U28" s="328"/>
      <c r="V28" s="329"/>
      <c r="W28" s="136" t="s">
        <v>7</v>
      </c>
      <c r="X28" s="204" t="s">
        <v>9</v>
      </c>
    </row>
    <row r="29" spans="1:24" ht="15.75" customHeight="1">
      <c r="A29" s="189" t="s">
        <v>47</v>
      </c>
      <c r="B29" s="218"/>
      <c r="C29" s="78"/>
      <c r="D29" s="190" t="s">
        <v>291</v>
      </c>
      <c r="E29" s="191" t="s">
        <v>292</v>
      </c>
      <c r="F29" s="192">
        <v>1800</v>
      </c>
      <c r="G29" s="193"/>
      <c r="H29" s="190"/>
      <c r="I29" s="191"/>
      <c r="J29" s="194"/>
      <c r="K29" s="193"/>
      <c r="L29" s="190"/>
      <c r="M29" s="191"/>
      <c r="N29" s="194"/>
      <c r="O29" s="193"/>
      <c r="P29" s="190">
        <v>210140405002</v>
      </c>
      <c r="Q29" s="191" t="s">
        <v>297</v>
      </c>
      <c r="R29" s="194">
        <v>450</v>
      </c>
      <c r="S29" s="193"/>
      <c r="T29" s="190">
        <v>210140504030</v>
      </c>
      <c r="U29" s="191" t="s">
        <v>298</v>
      </c>
      <c r="V29" s="195">
        <v>2250</v>
      </c>
      <c r="W29" s="193"/>
      <c r="X29" s="276"/>
    </row>
    <row r="30" spans="1:24" ht="15.75" customHeight="1">
      <c r="A30" s="149">
        <f>SUM(G48,K48,O48,S48,W48)</f>
        <v>0</v>
      </c>
      <c r="B30" s="211">
        <f>SUM(F48,J48,N48,R48,V48)</f>
        <v>10000</v>
      </c>
      <c r="C30" s="75"/>
      <c r="D30" s="150" t="s">
        <v>293</v>
      </c>
      <c r="E30" s="146" t="s">
        <v>294</v>
      </c>
      <c r="F30" s="158">
        <v>2250</v>
      </c>
      <c r="G30" s="152"/>
      <c r="H30" s="150"/>
      <c r="I30" s="146"/>
      <c r="J30" s="147"/>
      <c r="K30" s="152"/>
      <c r="L30" s="150"/>
      <c r="M30" s="146"/>
      <c r="N30" s="147"/>
      <c r="O30" s="152"/>
      <c r="P30" s="150"/>
      <c r="Q30" s="146"/>
      <c r="R30" s="147"/>
      <c r="S30" s="152"/>
      <c r="T30" s="150"/>
      <c r="U30" s="146"/>
      <c r="V30" s="170"/>
      <c r="W30" s="152"/>
      <c r="X30" s="277"/>
    </row>
    <row r="31" spans="1:24" ht="15.75" customHeight="1">
      <c r="A31" s="163"/>
      <c r="B31" s="215"/>
      <c r="C31" s="74" t="s">
        <v>39</v>
      </c>
      <c r="D31" s="164" t="s">
        <v>295</v>
      </c>
      <c r="E31" s="165" t="s">
        <v>296</v>
      </c>
      <c r="F31" s="169">
        <v>3250</v>
      </c>
      <c r="G31" s="167"/>
      <c r="H31" s="164"/>
      <c r="I31" s="165"/>
      <c r="J31" s="168"/>
      <c r="K31" s="167"/>
      <c r="L31" s="164"/>
      <c r="M31" s="165"/>
      <c r="N31" s="168"/>
      <c r="O31" s="167"/>
      <c r="P31" s="164"/>
      <c r="Q31" s="165"/>
      <c r="R31" s="168"/>
      <c r="S31" s="167"/>
      <c r="T31" s="164"/>
      <c r="U31" s="165"/>
      <c r="V31" s="171"/>
      <c r="W31" s="167"/>
      <c r="X31" s="277" t="s">
        <v>877</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3　店</v>
      </c>
      <c r="F48" s="175">
        <f>SUM(F29:F47)</f>
        <v>7300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2250</v>
      </c>
      <c r="W48" s="239">
        <f>SUM(W29:W47)</f>
        <v>0</v>
      </c>
      <c r="X48" s="240">
        <f>SUM(X29:X47)</f>
        <v>0</v>
      </c>
    </row>
    <row r="49" spans="1:25" ht="15.75" customHeight="1">
      <c r="A49" s="177" t="s">
        <v>911</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IB3:IV65536">
      <formula1>HZ3</formula1>
    </dataValidation>
    <dataValidation type="whole" operator="lessThanOrEqual" showInputMessage="1" showErrorMessage="1" sqref="Y3:I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2018-06-27T00:57:50Z</cp:lastPrinted>
  <dcterms:created xsi:type="dcterms:W3CDTF">2001-09-20T06:42:30Z</dcterms:created>
  <dcterms:modified xsi:type="dcterms:W3CDTF">2018-10-22T01:29:01Z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