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120" windowHeight="8985" tabRatio="876" firstSheet="1" activeTab="1"/>
  </bookViews>
  <sheets>
    <sheet name="取扱要綱" sheetId="1" r:id="rId1"/>
    <sheet name="表紙" sheetId="2" r:id="rId2"/>
    <sheet name="岐阜市" sheetId="3" r:id="rId3"/>
    <sheet name="瑞穂市・本巣市・本巣郡・山県市" sheetId="4" r:id="rId4"/>
    <sheet name="羽島市・羽島郡" sheetId="5" r:id="rId5"/>
    <sheet name="各務原市・大垣市・海津市" sheetId="6" r:id="rId6"/>
    <sheet name="揖斐郡・不破郡・安八郡・養老郡・美濃加茂市" sheetId="7" r:id="rId7"/>
    <sheet name="加茂郡・美濃市・関市" sheetId="8" r:id="rId8"/>
    <sheet name="郡上市・可児市・可児郡・多治見市" sheetId="9" r:id="rId9"/>
    <sheet name="土岐市・瑞浪市・恵那市" sheetId="10" r:id="rId10"/>
    <sheet name="中津川市・下呂市" sheetId="11" r:id="rId11"/>
    <sheet name="高山市・飛騨市" sheetId="12" r:id="rId12"/>
  </sheets>
  <definedNames>
    <definedName name="_xlfn.IFERROR" hidden="1">#NAME?</definedName>
    <definedName name="_xlnm.Print_Area" localSheetId="4">'羽島市・羽島郡'!$A$1:$H$49</definedName>
    <definedName name="_xlnm.Print_Area" localSheetId="0">'取扱要綱'!$A$1:$G$49</definedName>
    <definedName name="_xlnm.Print_Area" localSheetId="3">'瑞穂市・本巣市・本巣郡・山県市'!$A$1:$H$49</definedName>
  </definedNames>
  <calcPr fullCalcOnLoad="1"/>
</workbook>
</file>

<file path=xl/comments10.xml><?xml version="1.0" encoding="utf-8"?>
<comments xmlns="http://schemas.openxmlformats.org/spreadsheetml/2006/main">
  <authors>
    <author>sogo62</author>
  </authors>
  <commentList>
    <comment ref="E37" authorId="0">
      <text>
        <r>
          <rPr>
            <sz val="11"/>
            <rFont val="ＭＳ Ｐゴシック"/>
            <family val="3"/>
          </rPr>
          <t>中日新聞　恵那市　明智Ｙ
豊田市小原別口を含む</t>
        </r>
      </text>
    </comment>
  </commentList>
</comments>
</file>

<file path=xl/sharedStrings.xml><?xml version="1.0" encoding="utf-8"?>
<sst xmlns="http://schemas.openxmlformats.org/spreadsheetml/2006/main" count="607" uniqueCount="475">
  <si>
    <t>折込日</t>
  </si>
  <si>
    <t>瑞穂市</t>
  </si>
  <si>
    <t>山県市</t>
  </si>
  <si>
    <t>下呂市</t>
  </si>
  <si>
    <t>海津市</t>
  </si>
  <si>
    <t>本巣市</t>
  </si>
  <si>
    <t>郡上市</t>
  </si>
  <si>
    <t>飛騨市</t>
  </si>
  <si>
    <t>㈱中日総合サービス</t>
  </si>
  <si>
    <t>岐阜市</t>
  </si>
  <si>
    <t>／</t>
  </si>
  <si>
    <t>部数</t>
  </si>
  <si>
    <t>瑞穂市</t>
  </si>
  <si>
    <t>／</t>
  </si>
  <si>
    <t>／</t>
  </si>
  <si>
    <t>本巣市</t>
  </si>
  <si>
    <t>本巣郡</t>
  </si>
  <si>
    <t>／</t>
  </si>
  <si>
    <t>山県市</t>
  </si>
  <si>
    <t>羽島市</t>
  </si>
  <si>
    <t>羽島郡</t>
  </si>
  <si>
    <t>／</t>
  </si>
  <si>
    <t>各務原市</t>
  </si>
  <si>
    <t>大垣市</t>
  </si>
  <si>
    <t>海津市</t>
  </si>
  <si>
    <t>／</t>
  </si>
  <si>
    <t>揖斐郡</t>
  </si>
  <si>
    <t>不破郡</t>
  </si>
  <si>
    <t>安八郡</t>
  </si>
  <si>
    <t>養老郡</t>
  </si>
  <si>
    <t>美濃加茂市</t>
  </si>
  <si>
    <t>加茂郡</t>
  </si>
  <si>
    <t>美濃市</t>
  </si>
  <si>
    <t>関市</t>
  </si>
  <si>
    <t>／</t>
  </si>
  <si>
    <t>／</t>
  </si>
  <si>
    <t>／</t>
  </si>
  <si>
    <t>郡上市</t>
  </si>
  <si>
    <t>可児市</t>
  </si>
  <si>
    <t>可児郡</t>
  </si>
  <si>
    <t>／</t>
  </si>
  <si>
    <t>／</t>
  </si>
  <si>
    <t>多治見市</t>
  </si>
  <si>
    <t>土岐市</t>
  </si>
  <si>
    <t>瑞浪市</t>
  </si>
  <si>
    <t>恵那市</t>
  </si>
  <si>
    <t>／</t>
  </si>
  <si>
    <t>中津川市</t>
  </si>
  <si>
    <t>下呂市</t>
  </si>
  <si>
    <t>／</t>
  </si>
  <si>
    <t>高山市</t>
  </si>
  <si>
    <t>飛騨市</t>
  </si>
  <si>
    <t>岐阜県</t>
  </si>
  <si>
    <t>合　計</t>
  </si>
  <si>
    <t>／</t>
  </si>
  <si>
    <t>養老郡</t>
  </si>
  <si>
    <t>広告主</t>
  </si>
  <si>
    <t>チラシ銘柄</t>
  </si>
  <si>
    <t>地　　区</t>
  </si>
  <si>
    <t>朝刊折込部数</t>
  </si>
  <si>
    <t>地区</t>
  </si>
  <si>
    <t>店名</t>
  </si>
  <si>
    <t>夕刊折込部数</t>
  </si>
  <si>
    <t>210110Y01195</t>
  </si>
  <si>
    <t>210110Y01070</t>
  </si>
  <si>
    <t>210110Y01180</t>
  </si>
  <si>
    <t>210110Y01230</t>
  </si>
  <si>
    <t>210110Y01210</t>
  </si>
  <si>
    <t>210110Y01220</t>
  </si>
  <si>
    <t>210110Y01250</t>
  </si>
  <si>
    <t>210110Y01240</t>
  </si>
  <si>
    <t>210110Y01060</t>
  </si>
  <si>
    <t>210110Y01170</t>
  </si>
  <si>
    <t>210110Y01050</t>
  </si>
  <si>
    <t>210110Y01040</t>
  </si>
  <si>
    <t>210110Y01270</t>
  </si>
  <si>
    <t>210110Y01320</t>
  </si>
  <si>
    <t>210110Y01280</t>
  </si>
  <si>
    <t>210110Y01290</t>
  </si>
  <si>
    <t>210110Y01300</t>
  </si>
  <si>
    <t>210110Y01310</t>
  </si>
  <si>
    <t>210110Y01160</t>
  </si>
  <si>
    <t>210110Y01130</t>
  </si>
  <si>
    <t>210110Y01140</t>
  </si>
  <si>
    <t>210110Y01020</t>
  </si>
  <si>
    <t>210110Y01340</t>
  </si>
  <si>
    <t>210110Y01120</t>
  </si>
  <si>
    <t>210110Y01010</t>
  </si>
  <si>
    <t>210110Y01030</t>
  </si>
  <si>
    <t>210110Y01080</t>
  </si>
  <si>
    <t>210110Y01090</t>
  </si>
  <si>
    <t>210110Y01100</t>
  </si>
  <si>
    <t>210110Y01110</t>
  </si>
  <si>
    <t>210110Y01360</t>
  </si>
  <si>
    <t>210110Y01370</t>
  </si>
  <si>
    <t>210180Y01010</t>
  </si>
  <si>
    <t>210180Y01045</t>
  </si>
  <si>
    <t>210180Y01050</t>
  </si>
  <si>
    <t>210150Y01080</t>
  </si>
  <si>
    <t>210155Y01010</t>
  </si>
  <si>
    <t>210155Y01020</t>
  </si>
  <si>
    <t>210160Y01020</t>
  </si>
  <si>
    <t>210160Y01011</t>
  </si>
  <si>
    <t>210120Y01020</t>
  </si>
  <si>
    <t>210120Y01040</t>
  </si>
  <si>
    <t>210120Y01030</t>
  </si>
  <si>
    <t>210120Y01010</t>
  </si>
  <si>
    <t>210120Y01050</t>
  </si>
  <si>
    <t>210120Y01060</t>
  </si>
  <si>
    <t>210140Y01050</t>
  </si>
  <si>
    <t>210140Y01060</t>
  </si>
  <si>
    <t>210140Y01010</t>
  </si>
  <si>
    <t>210130Y01010</t>
  </si>
  <si>
    <t>210130Y01020</t>
  </si>
  <si>
    <t>210130Y01040</t>
  </si>
  <si>
    <t>210130Y01050</t>
  </si>
  <si>
    <t>210130Y01060</t>
  </si>
  <si>
    <t>210130Y01070</t>
  </si>
  <si>
    <t>210130Y01080</t>
  </si>
  <si>
    <t>210130Y01090</t>
  </si>
  <si>
    <t>210130Y01100</t>
  </si>
  <si>
    <t>210130Y01110</t>
  </si>
  <si>
    <t>210130Y01130</t>
  </si>
  <si>
    <t>210130Y01120</t>
  </si>
  <si>
    <t>210210Y01020</t>
  </si>
  <si>
    <t>210210Y01010</t>
  </si>
  <si>
    <t>210210Y01110</t>
  </si>
  <si>
    <t>210210Y01030</t>
  </si>
  <si>
    <t>210210Y01040</t>
  </si>
  <si>
    <t>210210Y01060</t>
  </si>
  <si>
    <t>210210Y01070</t>
  </si>
  <si>
    <t>210210Y01050</t>
  </si>
  <si>
    <t>210210Y01080</t>
  </si>
  <si>
    <t>210215Y01010</t>
  </si>
  <si>
    <t>210260Y01010</t>
  </si>
  <si>
    <t>210260Y01030</t>
  </si>
  <si>
    <t>210260Y01040</t>
  </si>
  <si>
    <t>210260Y01050</t>
  </si>
  <si>
    <t>210221Y01010</t>
  </si>
  <si>
    <t>210220Y01010</t>
  </si>
  <si>
    <t>210220Y01030</t>
  </si>
  <si>
    <t>210220Y01040</t>
  </si>
  <si>
    <t>210230Y01010</t>
  </si>
  <si>
    <t>210230Y01020</t>
  </si>
  <si>
    <t>210230Y01030</t>
  </si>
  <si>
    <t>210250Y01030</t>
  </si>
  <si>
    <t>210250Y01040</t>
  </si>
  <si>
    <t>210250Y01020</t>
  </si>
  <si>
    <t>210240Y01010</t>
  </si>
  <si>
    <t>210240Y01020</t>
  </si>
  <si>
    <t>210320Y01010</t>
  </si>
  <si>
    <t>210320Y01050</t>
  </si>
  <si>
    <t>210320Y01040</t>
  </si>
  <si>
    <t>210340Y01011</t>
  </si>
  <si>
    <t>210340Y01020</t>
  </si>
  <si>
    <t>210340Y01030</t>
  </si>
  <si>
    <t>210340Y01140</t>
  </si>
  <si>
    <t>210340Y01050</t>
  </si>
  <si>
    <t>210340Y01060</t>
  </si>
  <si>
    <t>210310Y01010</t>
  </si>
  <si>
    <t>210310Y01030</t>
  </si>
  <si>
    <t>210330Y01010</t>
  </si>
  <si>
    <t>210330Y01030</t>
  </si>
  <si>
    <t>210330Y01031</t>
  </si>
  <si>
    <t>210330Y01020</t>
  </si>
  <si>
    <t>210330Y01050</t>
  </si>
  <si>
    <t>210360Y01010</t>
  </si>
  <si>
    <t>210440Y01010</t>
  </si>
  <si>
    <t>210440Y01020</t>
  </si>
  <si>
    <t>210440Y01030</t>
  </si>
  <si>
    <t>210440Y01040</t>
  </si>
  <si>
    <t>210440Y01011</t>
  </si>
  <si>
    <t>210440Y01050</t>
  </si>
  <si>
    <t>210460Y01010</t>
  </si>
  <si>
    <t>210410Y01010</t>
  </si>
  <si>
    <t>210410Y01020</t>
  </si>
  <si>
    <t>210410Y01030</t>
  </si>
  <si>
    <t>210410Y01040</t>
  </si>
  <si>
    <t>210410Y01050</t>
  </si>
  <si>
    <t>210410Y01060</t>
  </si>
  <si>
    <t>210410Y01080</t>
  </si>
  <si>
    <t>210410Y01090</t>
  </si>
  <si>
    <t>210410Y01070</t>
  </si>
  <si>
    <t>210410Y01100</t>
  </si>
  <si>
    <t>210420Y01010</t>
  </si>
  <si>
    <t>210420Y01020</t>
  </si>
  <si>
    <t>210420Y01070</t>
  </si>
  <si>
    <t>210420Y01030</t>
  </si>
  <si>
    <t>210420Y01040</t>
  </si>
  <si>
    <t>210430Y01010</t>
  </si>
  <si>
    <t>210430Y01020</t>
  </si>
  <si>
    <t>210430Y01040</t>
  </si>
  <si>
    <t>210430Y01030</t>
  </si>
  <si>
    <t>210450Y01010</t>
  </si>
  <si>
    <t>210450Y01020</t>
  </si>
  <si>
    <t>210450Y01030</t>
  </si>
  <si>
    <t>210450Y01040</t>
  </si>
  <si>
    <t>210450Y01070</t>
  </si>
  <si>
    <t>210450Y01080</t>
  </si>
  <si>
    <t>210490Y01010</t>
  </si>
  <si>
    <t>210490Y01020</t>
  </si>
  <si>
    <t>210490Y01040</t>
  </si>
  <si>
    <t>210490Y01070</t>
  </si>
  <si>
    <t>210490Y01050</t>
  </si>
  <si>
    <t>210490Y01080</t>
  </si>
  <si>
    <t>210490Y01090</t>
  </si>
  <si>
    <t>210490Y01100</t>
  </si>
  <si>
    <t>210490Y01110</t>
  </si>
  <si>
    <t>210490Y01140</t>
  </si>
  <si>
    <t>210530Y01010</t>
  </si>
  <si>
    <t>210530Y01040</t>
  </si>
  <si>
    <t>210530Y01060</t>
  </si>
  <si>
    <t>210530Y01080</t>
  </si>
  <si>
    <t>210510Y01010</t>
  </si>
  <si>
    <t>210510Y01100</t>
  </si>
  <si>
    <t>210510Y01110</t>
  </si>
  <si>
    <t>210510Y01040</t>
  </si>
  <si>
    <t>210510Y01070</t>
  </si>
  <si>
    <t>210520Y01060</t>
  </si>
  <si>
    <t>加茂郡</t>
  </si>
  <si>
    <t>美濃市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</si>
  <si>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</si>
  <si>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</si>
  <si>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</si>
  <si>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</si>
  <si>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美濃加茂市</t>
  </si>
  <si>
    <t>関市</t>
  </si>
  <si>
    <t>安八郡</t>
  </si>
  <si>
    <t>岐阜市</t>
  </si>
  <si>
    <t>本巣郡</t>
  </si>
  <si>
    <t>羽島市</t>
  </si>
  <si>
    <t>羽島郡</t>
  </si>
  <si>
    <t>各務原市</t>
  </si>
  <si>
    <t>大垣市</t>
  </si>
  <si>
    <t>揖斐郡</t>
  </si>
  <si>
    <t>不破郡</t>
  </si>
  <si>
    <t>可児市</t>
  </si>
  <si>
    <t>可児郡</t>
  </si>
  <si>
    <t>多治見市</t>
  </si>
  <si>
    <t>土岐市</t>
  </si>
  <si>
    <t>瑞浪市</t>
  </si>
  <si>
    <t>恵那市</t>
  </si>
  <si>
    <t>中津川市</t>
  </si>
  <si>
    <t>高山市</t>
  </si>
  <si>
    <t>サイズ</t>
  </si>
  <si>
    <t>・変形、特殊、横長、三ツ折、厚紙等につきましては、その都度お問い合わせ下さい。</t>
  </si>
  <si>
    <t>岐阜中央(中野)N</t>
  </si>
  <si>
    <t>岐阜北部(松山)N</t>
  </si>
  <si>
    <t>岐阜駅前N</t>
  </si>
  <si>
    <t>鏡島N</t>
  </si>
  <si>
    <t>岐阜本荘N</t>
  </si>
  <si>
    <t>岐阜県庁前N</t>
  </si>
  <si>
    <t>近の島N</t>
  </si>
  <si>
    <t>尻毛N</t>
  </si>
  <si>
    <t>岐阜ときわN</t>
  </si>
  <si>
    <t>藍川橋N</t>
  </si>
  <si>
    <t>長良北部N</t>
  </si>
  <si>
    <t>長良西部N</t>
  </si>
  <si>
    <t>長良中央N</t>
  </si>
  <si>
    <t>長良東部N</t>
  </si>
  <si>
    <t>瑞穂牛牧N</t>
  </si>
  <si>
    <t>羽島東部N</t>
  </si>
  <si>
    <t>羽島足近N</t>
  </si>
  <si>
    <t>羽島中央N</t>
  </si>
  <si>
    <t>竹ヶ鼻N</t>
  </si>
  <si>
    <t>羽島小熊N</t>
  </si>
  <si>
    <t>羽島南部N</t>
  </si>
  <si>
    <t>岐南徳田N</t>
  </si>
  <si>
    <t>岐南東N</t>
  </si>
  <si>
    <t>笠松N</t>
  </si>
  <si>
    <t>稲羽N</t>
  </si>
  <si>
    <t>蘇原N</t>
  </si>
  <si>
    <t>尾崎団地N</t>
  </si>
  <si>
    <t>鵜沼東N</t>
  </si>
  <si>
    <t>大垣N</t>
  </si>
  <si>
    <t>大垣東部N</t>
  </si>
  <si>
    <t>大垣西部N</t>
  </si>
  <si>
    <t>白川口N</t>
  </si>
  <si>
    <t>関N</t>
  </si>
  <si>
    <t>関西部N</t>
  </si>
  <si>
    <t>関小瀬N</t>
  </si>
  <si>
    <t>関東部N</t>
  </si>
  <si>
    <t>関南部N</t>
  </si>
  <si>
    <t>瑞浪N</t>
  </si>
  <si>
    <t>岐阜梅林NM</t>
  </si>
  <si>
    <t>長森NM</t>
  </si>
  <si>
    <t>岩田坂NM</t>
  </si>
  <si>
    <t>下芥見NM</t>
  </si>
  <si>
    <t>岐阜加納NM</t>
  </si>
  <si>
    <t>加納西部NM</t>
  </si>
  <si>
    <t>加納六条NM</t>
  </si>
  <si>
    <t>駄知NM</t>
  </si>
  <si>
    <t>郡上大和NM</t>
  </si>
  <si>
    <t>多治見東部NM</t>
  </si>
  <si>
    <t>北栄NM</t>
  </si>
  <si>
    <t>多治見脇之島NM</t>
  </si>
  <si>
    <t>高富NA</t>
  </si>
  <si>
    <t>蛭川NAM</t>
  </si>
  <si>
    <t>高山朝日町NAMG</t>
  </si>
  <si>
    <t>清見NAMG</t>
  </si>
  <si>
    <t>久々野NAMG</t>
  </si>
  <si>
    <t>ひだ一之宮NAMG</t>
  </si>
  <si>
    <t>上宝NAMG</t>
  </si>
  <si>
    <t>茂住NAMG</t>
  </si>
  <si>
    <t>角川NAMG</t>
  </si>
  <si>
    <t>坂上NAMG</t>
  </si>
  <si>
    <t>阿木NAMG</t>
  </si>
  <si>
    <t>福岡NAMG</t>
  </si>
  <si>
    <t>下野NAMG</t>
  </si>
  <si>
    <t>田瀬NAMG</t>
  </si>
  <si>
    <t>付知NAMG</t>
  </si>
  <si>
    <t>飛騨川西NAMG</t>
  </si>
  <si>
    <t>釜戸NAMG</t>
  </si>
  <si>
    <t>武並NAMG</t>
  </si>
  <si>
    <t>遠山NAMG</t>
  </si>
  <si>
    <t>鶴岡NAMG</t>
  </si>
  <si>
    <t>正ヶ洞NAMG</t>
  </si>
  <si>
    <t>黒川NAMG</t>
  </si>
  <si>
    <t>赤河NAMG</t>
  </si>
  <si>
    <t>下油井NAMG</t>
  </si>
  <si>
    <t>佐見NAMG</t>
  </si>
  <si>
    <t>関富野NAMG</t>
  </si>
  <si>
    <t>中之保（下之保）NAMG</t>
  </si>
  <si>
    <t>今須NAMG</t>
  </si>
  <si>
    <t>加茂野NＹ</t>
  </si>
  <si>
    <t>八百津NMＹ</t>
  </si>
  <si>
    <t>和知NAMGＹ</t>
  </si>
  <si>
    <t>美濃市NＹ</t>
  </si>
  <si>
    <t>飛騨金山NＹ</t>
  </si>
  <si>
    <t>飛騨小坂NAMGＹ</t>
  </si>
  <si>
    <t>打保G</t>
  </si>
  <si>
    <t>飛騨杉原G</t>
  </si>
  <si>
    <t>210110Y01350</t>
  </si>
  <si>
    <t>日野長森東NM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</si>
  <si>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</si>
  <si>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</si>
  <si>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</si>
  <si>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</si>
  <si>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</si>
  <si>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</si>
  <si>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</si>
  <si>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</si>
  <si>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</si>
  <si>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</si>
  <si>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</si>
  <si>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</si>
  <si>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</si>
  <si>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武芸川NAMG</t>
  </si>
  <si>
    <t>上之保NAMG</t>
  </si>
  <si>
    <t>洞戸NAMG</t>
  </si>
  <si>
    <t>相生NAMG</t>
  </si>
  <si>
    <t>白鳥NAMG</t>
  </si>
  <si>
    <t>根尾NAMG</t>
  </si>
  <si>
    <t>岐阜山添NAMG</t>
  </si>
  <si>
    <t>切井AMG</t>
  </si>
  <si>
    <t>七宗NAG</t>
  </si>
  <si>
    <t>川辺N</t>
  </si>
  <si>
    <t>岐阜中野入舟支店N</t>
  </si>
  <si>
    <t>恵那上矢作NAMG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</si>
  <si>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</si>
  <si>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</si>
  <si>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</si>
  <si>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</si>
  <si>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</si>
  <si>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</si>
  <si>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</si>
  <si>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</si>
  <si>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</si>
  <si>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</si>
  <si>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＠0.10</t>
  </si>
  <si>
    <t>鵜飼黒野NAS</t>
  </si>
  <si>
    <t>大洞NS</t>
  </si>
  <si>
    <t>岐阜則武NS</t>
  </si>
  <si>
    <t>岐商前NS</t>
  </si>
  <si>
    <t>手力NS</t>
  </si>
  <si>
    <t>鶉NMS</t>
  </si>
  <si>
    <t>岐阜茜部NMS</t>
  </si>
  <si>
    <t>那加中央NS</t>
  </si>
  <si>
    <t>那加北部NS</t>
  </si>
  <si>
    <t>蘇原北部NS</t>
  </si>
  <si>
    <t>各務原中央町NS</t>
  </si>
  <si>
    <t>各務原NS</t>
  </si>
  <si>
    <t>鵜沼西NS</t>
  </si>
  <si>
    <t>鵜沼団地NS</t>
  </si>
  <si>
    <t>岐阜川島NAMGS</t>
  </si>
  <si>
    <t>北方西部NS</t>
  </si>
  <si>
    <t>北方NS</t>
  </si>
  <si>
    <t>北方西郷NS</t>
  </si>
  <si>
    <t>岐阜美山NＹS</t>
  </si>
  <si>
    <t>穂積S</t>
  </si>
  <si>
    <t>美江寺NAMGS</t>
  </si>
  <si>
    <t>大垣駅西NS</t>
  </si>
  <si>
    <t>北垣NMGS</t>
  </si>
  <si>
    <t>大垣中川NAMGS</t>
  </si>
  <si>
    <t>大垣(大迫)NAMGＹS</t>
  </si>
  <si>
    <t>美濃赤坂NAS</t>
  </si>
  <si>
    <t>墨俣NAMGS</t>
  </si>
  <si>
    <t>上石津NＹS</t>
  </si>
  <si>
    <t>いび池田NMS</t>
  </si>
  <si>
    <t>池田八幡NMS</t>
  </si>
  <si>
    <t>揖斐NAMGS</t>
  </si>
  <si>
    <t>大野黒野NS</t>
  </si>
  <si>
    <t>垂井NS</t>
  </si>
  <si>
    <t>垂井南部NＹS</t>
  </si>
  <si>
    <t>関ヶ原NAMGS</t>
  </si>
  <si>
    <t>美濃高田NＹS</t>
  </si>
  <si>
    <t>養老NAMＹS</t>
  </si>
  <si>
    <t>広神戸NAMGS</t>
  </si>
  <si>
    <t>安八NAMGS</t>
  </si>
  <si>
    <t>輪之内NAMGS</t>
  </si>
  <si>
    <t>駒野NAMGS</t>
  </si>
  <si>
    <t>美濃市西部NＹS</t>
  </si>
  <si>
    <t>美濃太田NS</t>
  </si>
  <si>
    <t>古井NAMGS</t>
  </si>
  <si>
    <t>美濃加茂NS</t>
  </si>
  <si>
    <t>坂祝NS</t>
  </si>
  <si>
    <t>神土NAMGS</t>
  </si>
  <si>
    <t>郡上八幡NMS</t>
  </si>
  <si>
    <t>下川NAMGS</t>
  </si>
  <si>
    <t>多治見(両藤舎)NAMGS</t>
  </si>
  <si>
    <t>多治見西部NMS</t>
  </si>
  <si>
    <t>池田NMS</t>
  </si>
  <si>
    <t>小泉NMS</t>
  </si>
  <si>
    <t>多治見桜ヶ丘NMS</t>
  </si>
  <si>
    <t>多治見姫NMS</t>
  </si>
  <si>
    <t>笠原NAMGS</t>
  </si>
  <si>
    <t>土岐津NMS</t>
  </si>
  <si>
    <t>土岐口NMS</t>
  </si>
  <si>
    <t>下石NS</t>
  </si>
  <si>
    <t>妻木NMS</t>
  </si>
  <si>
    <t>瑞浪西部NAMGS</t>
  </si>
  <si>
    <t>陶NAMGS</t>
  </si>
  <si>
    <t>広見NMS</t>
  </si>
  <si>
    <t>下切NMS</t>
  </si>
  <si>
    <t>今渡NMS</t>
  </si>
  <si>
    <t>西可児NMS</t>
  </si>
  <si>
    <t>春里NMS</t>
  </si>
  <si>
    <t>伏見兼山NMS</t>
  </si>
  <si>
    <t>恵那(垣内)NMS</t>
  </si>
  <si>
    <t>恵那(佐伯)NMS</t>
  </si>
  <si>
    <t>岩村NAMGS</t>
  </si>
  <si>
    <t>明智NＹS</t>
  </si>
  <si>
    <t>御嵩NMS</t>
  </si>
  <si>
    <t>中津川東NMS</t>
  </si>
  <si>
    <t>中津川西NMS</t>
  </si>
  <si>
    <t>中津川北NMS</t>
  </si>
  <si>
    <t>落合NAMGS</t>
  </si>
  <si>
    <t>坂本NAMGS</t>
  </si>
  <si>
    <t>苗木NAMGS</t>
  </si>
  <si>
    <t>美濃坂下NAMGＹS</t>
  </si>
  <si>
    <t>加子母NAMGS</t>
  </si>
  <si>
    <t>丹生川NAMGS</t>
  </si>
  <si>
    <t>飛騨国府NAMGS</t>
  </si>
  <si>
    <t>飛騨古川NAMGS</t>
  </si>
  <si>
    <t>焼石NAMGS</t>
  </si>
  <si>
    <t>下呂NAMGS</t>
  </si>
  <si>
    <t>飛騨竹原NAMGS</t>
  </si>
  <si>
    <t>飛騨萩原NAMGS</t>
  </si>
  <si>
    <t>石津NAMGS</t>
  </si>
  <si>
    <t>鷺山NS</t>
  </si>
  <si>
    <t>柳津NM</t>
  </si>
  <si>
    <t>茜部佐波NMS</t>
  </si>
  <si>
    <t>牧谷NY</t>
  </si>
  <si>
    <t>和良NAMGY</t>
  </si>
  <si>
    <t>東村NAMGY</t>
  </si>
  <si>
    <t>奥飛騨NAMGYS</t>
  </si>
  <si>
    <t>神岡NYS</t>
  </si>
  <si>
    <t>高山NM</t>
  </si>
  <si>
    <t>高山西部NM</t>
  </si>
  <si>
    <t>高山北部NM</t>
  </si>
  <si>
    <t>海津平田NMS</t>
  </si>
  <si>
    <t>海津高須NMS</t>
  </si>
  <si>
    <t>大垣荒崎NS</t>
  </si>
  <si>
    <t>2019年前期（4月1日以降）</t>
  </si>
  <si>
    <t>2019年前期（4月1日以降）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</si>
</sst>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[Red]#,##0"/>
    <numFmt numFmtId="178" formatCode="#,##0_ "/>
    <numFmt numFmtId="179" formatCode="#,###;"/>
    <numFmt numFmtId="180" formatCode="[$-411]ggge&quot;年&quot;m&quot;月&quot;&quot;現&quot;&quot;在&quot;"/>
    <numFmt numFmtId="181" formatCode="0_);[Red]\(0\)"/>
    <numFmt numFmtId="182" formatCode="#,##0_);[Red]\(#,##0\)"/>
    <numFmt numFmtId="183" formatCode="#,###;\ "/>
    <numFmt numFmtId="184" formatCode="#,###"/>
    <numFmt numFmtId="185" formatCode="#,##0;[Red]\-#,##0;"/>
    <numFmt numFmtId="186" formatCode="m&quot;月&quot;d&quot;日&quot;\(aaa\)"/>
    <numFmt numFmtId="187" formatCode="0_ "/>
    <numFmt numFmtId="188" formatCode="yyyy&quot;年&quot;m&quot;月&quot;d&quot;日&quot;;@"/>
    <numFmt numFmtId="189" formatCode="[$-411]ggge&quot;年&quot;m&quot;月&quot;d&quot;日&quot;\(aaa\)"/>
    <numFmt numFmtId="190" formatCode="#,###&quot;枚&quot;"/>
    <numFmt numFmtId="191" formatCode="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185" fontId="4" fillId="0" borderId="0" xfId="57" applyNumberFormat="1" applyFont="1" applyAlignment="1" applyProtection="1">
      <alignment/>
      <protection/>
    </xf>
    <xf numFmtId="185" fontId="4" fillId="0" borderId="0" xfId="57" applyNumberFormat="1" applyFont="1" applyAlignment="1" applyProtection="1">
      <alignment horizontal="center"/>
      <protection/>
    </xf>
    <xf numFmtId="185" fontId="0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 horizontal="left" vertical="center" shrinkToFit="1"/>
      <protection locked="0"/>
    </xf>
    <xf numFmtId="185" fontId="4" fillId="0" borderId="10" xfId="49" applyNumberFormat="1" applyFont="1" applyBorder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/>
      <protection/>
    </xf>
    <xf numFmtId="185" fontId="4" fillId="0" borderId="0" xfId="49" applyNumberFormat="1" applyFont="1" applyAlignment="1" applyProtection="1">
      <alignment horizontal="center"/>
      <protection locked="0"/>
    </xf>
    <xf numFmtId="185" fontId="4" fillId="0" borderId="11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/>
    </xf>
    <xf numFmtId="185" fontId="4" fillId="0" borderId="12" xfId="49" applyNumberFormat="1" applyFont="1" applyBorder="1" applyAlignment="1" applyProtection="1">
      <alignment horizontal="right" vertical="center"/>
      <protection locked="0"/>
    </xf>
    <xf numFmtId="185" fontId="4" fillId="0" borderId="13" xfId="49" applyNumberFormat="1" applyFont="1" applyBorder="1" applyAlignment="1" applyProtection="1">
      <alignment/>
      <protection/>
    </xf>
    <xf numFmtId="185" fontId="4" fillId="0" borderId="13" xfId="49" applyNumberFormat="1" applyFont="1" applyBorder="1" applyAlignment="1" applyProtection="1">
      <alignment horizontal="center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vertical="center"/>
      <protection/>
    </xf>
    <xf numFmtId="185" fontId="4" fillId="0" borderId="0" xfId="49" applyNumberFormat="1" applyFont="1" applyAlignment="1" applyProtection="1">
      <alignment horizontal="left" vertical="center"/>
      <protection locked="0"/>
    </xf>
    <xf numFmtId="185" fontId="4" fillId="0" borderId="16" xfId="49" applyNumberFormat="1" applyFont="1" applyBorder="1" applyAlignment="1" applyProtection="1">
      <alignment horizontal="right" vertical="center"/>
      <protection/>
    </xf>
    <xf numFmtId="185" fontId="4" fillId="0" borderId="17" xfId="49" applyNumberFormat="1" applyFont="1" applyBorder="1" applyAlignment="1" applyProtection="1">
      <alignment horizontal="left" vertical="center" shrinkToFit="1"/>
      <protection/>
    </xf>
    <xf numFmtId="185" fontId="4" fillId="0" borderId="18" xfId="49" applyNumberFormat="1" applyFont="1" applyBorder="1" applyAlignment="1" applyProtection="1">
      <alignment horizontal="left" vertical="center" shrinkToFit="1"/>
      <protection/>
    </xf>
    <xf numFmtId="185" fontId="4" fillId="0" borderId="0" xfId="49" applyNumberFormat="1" applyFont="1" applyAlignment="1" applyProtection="1">
      <alignment vertical="center" shrinkToFit="1"/>
      <protection locked="0"/>
    </xf>
    <xf numFmtId="185" fontId="4" fillId="0" borderId="17" xfId="49" applyNumberFormat="1" applyFont="1" applyBorder="1" applyAlignment="1" applyProtection="1">
      <alignment vertical="center" shrinkToFit="1"/>
      <protection/>
    </xf>
    <xf numFmtId="185" fontId="4" fillId="0" borderId="18" xfId="49" applyNumberFormat="1" applyFont="1" applyBorder="1" applyAlignment="1" applyProtection="1">
      <alignment vertical="center" shrinkToFit="1"/>
      <protection/>
    </xf>
    <xf numFmtId="185" fontId="4" fillId="0" borderId="0" xfId="57" applyNumberFormat="1" applyFont="1" applyAlignment="1" applyProtection="1">
      <alignment vertical="center" shrinkToFit="1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 wrapText="1"/>
      <protection/>
    </xf>
    <xf numFmtId="185" fontId="4" fillId="0" borderId="20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/>
      <protection/>
    </xf>
    <xf numFmtId="185" fontId="4" fillId="0" borderId="21" xfId="49" applyNumberFormat="1" applyFont="1" applyBorder="1" applyAlignment="1" applyProtection="1">
      <alignment/>
      <protection/>
    </xf>
    <xf numFmtId="185" fontId="4" fillId="0" borderId="10" xfId="49" applyNumberFormat="1" applyFont="1" applyBorder="1" applyAlignment="1" applyProtection="1">
      <alignment horizontal="center" vertical="center" shrinkToFit="1"/>
      <protection/>
    </xf>
    <xf numFmtId="185" fontId="4" fillId="0" borderId="22" xfId="49" applyNumberFormat="1" applyFont="1" applyBorder="1" applyAlignment="1" applyProtection="1">
      <alignment vertical="center"/>
      <protection locked="0"/>
    </xf>
    <xf numFmtId="185" fontId="4" fillId="0" borderId="21" xfId="49" applyNumberFormat="1" applyFont="1" applyBorder="1" applyAlignment="1" applyProtection="1">
      <alignment horizontal="center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185" fontId="4" fillId="0" borderId="23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/>
      <protection/>
    </xf>
    <xf numFmtId="185" fontId="4" fillId="0" borderId="25" xfId="49" applyNumberFormat="1" applyFont="1" applyBorder="1" applyAlignment="1" applyProtection="1">
      <alignment horizontal="left" vertical="center" shrinkToFit="1"/>
      <protection/>
    </xf>
    <xf numFmtId="185" fontId="4" fillId="0" borderId="26" xfId="49" applyNumberFormat="1" applyFont="1" applyBorder="1" applyAlignment="1" applyProtection="1">
      <alignment horizontal="right" vertical="center"/>
      <protection/>
    </xf>
    <xf numFmtId="185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Border="1" applyAlignment="1" applyProtection="1">
      <alignment/>
      <protection locked="0"/>
    </xf>
    <xf numFmtId="185" fontId="0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left" vertical="center"/>
      <protection locked="0"/>
    </xf>
    <xf numFmtId="185" fontId="4" fillId="0" borderId="24" xfId="49" applyNumberFormat="1" applyFont="1" applyBorder="1" applyAlignment="1" applyProtection="1">
      <alignment horizontal="right" vertical="center"/>
      <protection locked="0"/>
    </xf>
    <xf numFmtId="185" fontId="4" fillId="0" borderId="28" xfId="49" applyNumberFormat="1" applyFont="1" applyBorder="1" applyAlignment="1" applyProtection="1">
      <alignment/>
      <protection/>
    </xf>
    <xf numFmtId="185" fontId="4" fillId="0" borderId="18" xfId="49" applyNumberFormat="1" applyFont="1" applyBorder="1" applyAlignment="1" applyProtection="1">
      <alignment/>
      <protection/>
    </xf>
    <xf numFmtId="185" fontId="4" fillId="0" borderId="17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/>
      <protection/>
    </xf>
    <xf numFmtId="185" fontId="4" fillId="0" borderId="18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/>
      <protection/>
    </xf>
    <xf numFmtId="185" fontId="4" fillId="0" borderId="30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 wrapText="1"/>
      <protection/>
    </xf>
    <xf numFmtId="185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 wrapText="1"/>
      <protection/>
    </xf>
    <xf numFmtId="185" fontId="4" fillId="0" borderId="25" xfId="49" applyNumberFormat="1" applyFont="1" applyBorder="1" applyAlignment="1" applyProtection="1">
      <alignment horizontal="center" vertical="center" wrapText="1"/>
      <protection/>
    </xf>
    <xf numFmtId="185" fontId="4" fillId="0" borderId="32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horizontal="left" vertical="center" wrapText="1"/>
      <protection/>
    </xf>
    <xf numFmtId="185" fontId="4" fillId="0" borderId="17" xfId="49" applyNumberFormat="1" applyFont="1" applyBorder="1" applyAlignment="1" applyProtection="1">
      <alignment horizontal="center" vertical="center" wrapText="1"/>
      <protection/>
    </xf>
    <xf numFmtId="185" fontId="4" fillId="0" borderId="29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right" vertical="center" wrapText="1"/>
      <protection/>
    </xf>
    <xf numFmtId="185" fontId="4" fillId="0" borderId="29" xfId="49" applyNumberFormat="1" applyFont="1" applyBorder="1" applyAlignment="1" applyProtection="1">
      <alignment horizontal="right" vertical="center" wrapText="1"/>
      <protection/>
    </xf>
    <xf numFmtId="185" fontId="4" fillId="0" borderId="30" xfId="49" applyNumberFormat="1" applyFont="1" applyBorder="1" applyAlignment="1" applyProtection="1">
      <alignment/>
      <protection/>
    </xf>
    <xf numFmtId="185" fontId="4" fillId="0" borderId="23" xfId="49" applyNumberFormat="1" applyFont="1" applyBorder="1" applyAlignment="1" applyProtection="1">
      <alignment horizontal="right" vertical="center" wrapText="1"/>
      <protection/>
    </xf>
    <xf numFmtId="185" fontId="4" fillId="0" borderId="33" xfId="49" applyNumberFormat="1" applyFont="1" applyBorder="1" applyAlignment="1" applyProtection="1">
      <alignment horizontal="left" vertical="center" shrinkToFit="1"/>
      <protection/>
    </xf>
    <xf numFmtId="185" fontId="4" fillId="0" borderId="34" xfId="49" applyNumberFormat="1" applyFont="1" applyBorder="1" applyAlignment="1" applyProtection="1">
      <alignment horizontal="right" vertical="center"/>
      <protection/>
    </xf>
    <xf numFmtId="0" fontId="4" fillId="0" borderId="18" xfId="49" applyNumberFormat="1" applyFont="1" applyBorder="1" applyAlignment="1" applyProtection="1">
      <alignment horizontal="center" vertical="center"/>
      <protection/>
    </xf>
    <xf numFmtId="0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left" vertical="center" shrinkToFit="1"/>
      <protection/>
    </xf>
    <xf numFmtId="185" fontId="4" fillId="33" borderId="18" xfId="49" applyNumberFormat="1" applyFont="1" applyFill="1" applyBorder="1" applyAlignment="1" applyProtection="1">
      <alignment horizontal="left" vertical="center" shrinkToFit="1"/>
      <protection/>
    </xf>
    <xf numFmtId="185" fontId="4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36" xfId="49" applyNumberFormat="1" applyFont="1" applyBorder="1" applyAlignment="1" applyProtection="1">
      <alignment horizontal="right" vertical="center"/>
      <protection/>
    </xf>
    <xf numFmtId="185" fontId="4" fillId="0" borderId="0" xfId="49" applyNumberFormat="1" applyFont="1" applyBorder="1" applyAlignment="1" applyProtection="1">
      <alignment horizontal="left" vertical="center" shrinkToFit="1"/>
      <protection/>
    </xf>
    <xf numFmtId="185" fontId="4" fillId="0" borderId="31" xfId="49" applyNumberFormat="1" applyFont="1" applyBorder="1" applyAlignment="1" applyProtection="1">
      <alignment/>
      <protection/>
    </xf>
    <xf numFmtId="185" fontId="4" fillId="0" borderId="25" xfId="49" applyNumberFormat="1" applyFont="1" applyBorder="1" applyAlignment="1" applyProtection="1">
      <alignment/>
      <protection/>
    </xf>
    <xf numFmtId="185" fontId="4" fillId="0" borderId="32" xfId="49" applyNumberFormat="1" applyFont="1" applyBorder="1" applyAlignment="1" applyProtection="1">
      <alignment/>
      <protection/>
    </xf>
    <xf numFmtId="185" fontId="4" fillId="0" borderId="28" xfId="49" applyNumberFormat="1" applyFont="1" applyBorder="1" applyAlignment="1" applyProtection="1">
      <alignment vertical="center"/>
      <protection/>
    </xf>
    <xf numFmtId="185" fontId="4" fillId="0" borderId="18" xfId="49" applyNumberFormat="1" applyFont="1" applyBorder="1" applyAlignment="1" applyProtection="1">
      <alignment vertical="center"/>
      <protection/>
    </xf>
    <xf numFmtId="185" fontId="4" fillId="0" borderId="30" xfId="49" applyNumberFormat="1" applyFont="1" applyBorder="1" applyAlignment="1" applyProtection="1">
      <alignment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 locked="0"/>
    </xf>
    <xf numFmtId="185" fontId="4" fillId="0" borderId="19" xfId="49" applyNumberFormat="1" applyFont="1" applyFill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 locked="0"/>
    </xf>
    <xf numFmtId="185" fontId="4" fillId="0" borderId="37" xfId="49" applyNumberFormat="1" applyFont="1" applyBorder="1" applyAlignment="1" applyProtection="1">
      <alignment horizontal="right" vertical="center" wrapText="1"/>
      <protection locked="0"/>
    </xf>
    <xf numFmtId="181" fontId="42" fillId="0" borderId="27" xfId="49" applyNumberFormat="1" applyFont="1" applyBorder="1" applyAlignment="1" applyProtection="1">
      <alignment horizontal="left" vertical="center" shrinkToFit="1"/>
      <protection/>
    </xf>
    <xf numFmtId="181" fontId="42" fillId="0" borderId="28" xfId="49" applyNumberFormat="1" applyFont="1" applyBorder="1" applyAlignment="1" applyProtection="1">
      <alignment horizontal="left" vertical="center" shrinkToFit="1"/>
      <protection/>
    </xf>
    <xf numFmtId="181" fontId="42" fillId="0" borderId="38" xfId="49" applyNumberFormat="1" applyFont="1" applyBorder="1" applyAlignment="1" applyProtection="1">
      <alignment horizontal="left" vertical="center" shrinkToFit="1"/>
      <protection/>
    </xf>
    <xf numFmtId="181" fontId="42" fillId="0" borderId="13" xfId="49" applyNumberFormat="1" applyFont="1" applyBorder="1" applyAlignment="1" applyProtection="1">
      <alignment horizontal="left" vertical="center" shrinkToFit="1"/>
      <protection/>
    </xf>
    <xf numFmtId="181" fontId="42" fillId="0" borderId="0" xfId="49" applyNumberFormat="1" applyFont="1" applyBorder="1" applyAlignment="1" applyProtection="1">
      <alignment horizontal="left" vertical="center" shrinkToFit="1"/>
      <protection locked="0"/>
    </xf>
    <xf numFmtId="181" fontId="42" fillId="0" borderId="39" xfId="49" applyNumberFormat="1" applyFont="1" applyBorder="1" applyAlignment="1" applyProtection="1">
      <alignment horizontal="left" vertical="center" shrinkToFit="1"/>
      <protection/>
    </xf>
    <xf numFmtId="181" fontId="42" fillId="0" borderId="31" xfId="49" applyNumberFormat="1" applyFont="1" applyBorder="1" applyAlignment="1" applyProtection="1">
      <alignment horizontal="left" vertical="center" shrinkToFit="1"/>
      <protection/>
    </xf>
    <xf numFmtId="181" fontId="42" fillId="0" borderId="40" xfId="49" applyNumberFormat="1" applyFont="1" applyBorder="1" applyAlignment="1" applyProtection="1">
      <alignment horizontal="left" vertical="center" shrinkToFit="1"/>
      <protection/>
    </xf>
    <xf numFmtId="181" fontId="42" fillId="0" borderId="41" xfId="49" applyNumberFormat="1" applyFont="1" applyBorder="1" applyAlignment="1" applyProtection="1">
      <alignment horizontal="left" vertical="center" shrinkToFit="1"/>
      <protection/>
    </xf>
    <xf numFmtId="185" fontId="4" fillId="0" borderId="42" xfId="49" applyNumberFormat="1" applyFont="1" applyBorder="1" applyAlignment="1" applyProtection="1">
      <alignment horizontal="left" vertical="center" shrinkToFit="1"/>
      <protection/>
    </xf>
    <xf numFmtId="185" fontId="4" fillId="0" borderId="43" xfId="49" applyNumberFormat="1" applyFont="1" applyBorder="1" applyAlignment="1" applyProtection="1">
      <alignment horizontal="center" vertical="center" shrinkToFit="1"/>
      <protection/>
    </xf>
    <xf numFmtId="185" fontId="4" fillId="0" borderId="44" xfId="49" applyNumberFormat="1" applyFont="1" applyBorder="1" applyAlignment="1" applyProtection="1">
      <alignment horizontal="left" vertical="center" shrinkToFit="1"/>
      <protection/>
    </xf>
    <xf numFmtId="185" fontId="4" fillId="33" borderId="42" xfId="49" applyNumberFormat="1" applyFont="1" applyFill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185" fontId="4" fillId="0" borderId="45" xfId="49" applyNumberFormat="1" applyFont="1" applyBorder="1" applyAlignment="1" applyProtection="1">
      <alignment horizontal="left" vertical="center" shrinkToFit="1"/>
      <protection/>
    </xf>
    <xf numFmtId="185" fontId="4" fillId="0" borderId="45" xfId="49" applyNumberFormat="1" applyFont="1" applyBorder="1" applyAlignment="1" applyProtection="1">
      <alignment horizontal="left" vertical="center"/>
      <protection/>
    </xf>
    <xf numFmtId="185" fontId="4" fillId="0" borderId="42" xfId="49" applyNumberFormat="1" applyFont="1" applyBorder="1" applyAlignment="1" applyProtection="1">
      <alignment horizontal="left" vertical="center"/>
      <protection/>
    </xf>
    <xf numFmtId="185" fontId="4" fillId="0" borderId="46" xfId="49" applyNumberFormat="1" applyFont="1" applyBorder="1" applyAlignment="1" applyProtection="1">
      <alignment horizontal="left" vertical="center"/>
      <protection/>
    </xf>
    <xf numFmtId="181" fontId="42" fillId="0" borderId="0" xfId="57" applyNumberFormat="1" applyFont="1" applyBorder="1" applyAlignment="1" applyProtection="1">
      <alignment horizontal="left" vertical="center" shrinkToFit="1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/>
    </xf>
    <xf numFmtId="38" fontId="0" fillId="0" borderId="0" xfId="49" applyFont="1" applyAlignment="1" applyProtection="1">
      <alignment/>
      <protection locked="0"/>
    </xf>
    <xf numFmtId="179" fontId="4" fillId="0" borderId="47" xfId="0" applyNumberFormat="1" applyFont="1" applyFill="1" applyBorder="1" applyAlignment="1" applyProtection="1">
      <alignment horizontal="left" vertical="center"/>
      <protection/>
    </xf>
    <xf numFmtId="179" fontId="4" fillId="0" borderId="47" xfId="0" applyNumberFormat="1" applyFont="1" applyFill="1" applyBorder="1" applyAlignment="1" applyProtection="1">
      <alignment horizontal="center" vertical="center"/>
      <protection/>
    </xf>
    <xf numFmtId="181" fontId="42" fillId="0" borderId="0" xfId="49" applyNumberFormat="1" applyFont="1" applyBorder="1" applyAlignment="1" applyProtection="1">
      <alignment shrinkToFit="1"/>
      <protection locked="0"/>
    </xf>
    <xf numFmtId="179" fontId="0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Alignment="1" applyProtection="1">
      <alignment horizontal="center" vertical="center"/>
      <protection/>
    </xf>
    <xf numFmtId="189" fontId="0" fillId="0" borderId="13" xfId="0" applyNumberFormat="1" applyFont="1" applyBorder="1" applyAlignment="1" applyProtection="1">
      <alignment horizontal="left" vertical="top"/>
      <protection/>
    </xf>
    <xf numFmtId="0" fontId="0" fillId="0" borderId="13" xfId="0" applyNumberFormat="1" applyFont="1" applyBorder="1" applyAlignment="1" applyProtection="1">
      <alignment horizontal="left" vertical="top"/>
      <protection/>
    </xf>
    <xf numFmtId="179" fontId="4" fillId="0" borderId="47" xfId="0" applyNumberFormat="1" applyFont="1" applyFill="1" applyBorder="1" applyAlignment="1" applyProtection="1">
      <alignment horizontal="right" vertical="center"/>
      <protection/>
    </xf>
    <xf numFmtId="185" fontId="0" fillId="0" borderId="0" xfId="49" applyNumberFormat="1" applyFont="1" applyFill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 horizontal="center" vertical="center"/>
      <protection/>
    </xf>
    <xf numFmtId="185" fontId="4" fillId="0" borderId="11" xfId="49" applyNumberFormat="1" applyFont="1" applyBorder="1" applyAlignment="1" applyProtection="1">
      <alignment horizontal="right" vertical="center"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38" fontId="0" fillId="0" borderId="0" xfId="49" applyFont="1" applyAlignment="1" applyProtection="1">
      <alignment/>
      <protection/>
    </xf>
    <xf numFmtId="185" fontId="4" fillId="0" borderId="33" xfId="49" applyNumberFormat="1" applyFont="1" applyBorder="1" applyAlignment="1" applyProtection="1">
      <alignment/>
      <protection/>
    </xf>
    <xf numFmtId="185" fontId="4" fillId="0" borderId="48" xfId="49" applyNumberFormat="1" applyFont="1" applyBorder="1" applyAlignment="1" applyProtection="1">
      <alignment/>
      <protection/>
    </xf>
    <xf numFmtId="185" fontId="4" fillId="0" borderId="49" xfId="49" applyNumberFormat="1" applyFont="1" applyBorder="1" applyAlignment="1" applyProtection="1">
      <alignment vertical="center"/>
      <protection/>
    </xf>
    <xf numFmtId="185" fontId="4" fillId="0" borderId="50" xfId="49" applyNumberFormat="1" applyFont="1" applyBorder="1" applyAlignment="1" applyProtection="1">
      <alignment vertical="center"/>
      <protection/>
    </xf>
    <xf numFmtId="185" fontId="4" fillId="0" borderId="51" xfId="49" applyNumberFormat="1" applyFont="1" applyBorder="1" applyAlignment="1" applyProtection="1">
      <alignment vertical="center"/>
      <protection/>
    </xf>
    <xf numFmtId="185" fontId="4" fillId="0" borderId="26" xfId="49" applyNumberFormat="1" applyFont="1" applyBorder="1" applyAlignment="1" applyProtection="1">
      <alignment horizontal="right" vertical="center"/>
      <protection locked="0"/>
    </xf>
    <xf numFmtId="185" fontId="4" fillId="0" borderId="52" xfId="49" applyNumberFormat="1" applyFont="1" applyBorder="1" applyAlignment="1" applyProtection="1">
      <alignment vertical="center"/>
      <protection/>
    </xf>
    <xf numFmtId="185" fontId="4" fillId="0" borderId="22" xfId="49" applyNumberFormat="1" applyFont="1" applyBorder="1" applyAlignment="1" applyProtection="1">
      <alignment vertical="center"/>
      <protection/>
    </xf>
    <xf numFmtId="185" fontId="4" fillId="0" borderId="37" xfId="49" applyNumberFormat="1" applyFont="1" applyBorder="1" applyAlignment="1" applyProtection="1">
      <alignment horizontal="right" vertical="center"/>
      <protection locked="0"/>
    </xf>
    <xf numFmtId="0" fontId="4" fillId="0" borderId="31" xfId="49" applyNumberFormat="1" applyFont="1" applyBorder="1" applyAlignment="1" applyProtection="1">
      <alignment horizontal="center" vertical="center" wrapText="1"/>
      <protection/>
    </xf>
    <xf numFmtId="0" fontId="4" fillId="0" borderId="25" xfId="49" applyNumberFormat="1" applyFont="1" applyBorder="1" applyAlignment="1" applyProtection="1">
      <alignment horizontal="center" vertical="center" wrapText="1"/>
      <protection/>
    </xf>
    <xf numFmtId="0" fontId="4" fillId="0" borderId="32" xfId="49" applyNumberFormat="1" applyFont="1" applyBorder="1" applyAlignment="1" applyProtection="1">
      <alignment horizontal="center" vertical="center" wrapText="1"/>
      <protection/>
    </xf>
    <xf numFmtId="0" fontId="4" fillId="0" borderId="27" xfId="49" applyNumberFormat="1" applyFont="1" applyBorder="1" applyAlignment="1" applyProtection="1">
      <alignment vertical="center"/>
      <protection/>
    </xf>
    <xf numFmtId="0" fontId="4" fillId="0" borderId="17" xfId="49" applyNumberFormat="1" applyFont="1" applyBorder="1" applyAlignment="1" applyProtection="1">
      <alignment horizontal="center" vertical="center"/>
      <protection/>
    </xf>
    <xf numFmtId="0" fontId="4" fillId="0" borderId="29" xfId="49" applyNumberFormat="1" applyFont="1" applyBorder="1" applyAlignment="1" applyProtection="1">
      <alignment horizontal="center" vertical="center"/>
      <protection/>
    </xf>
    <xf numFmtId="0" fontId="4" fillId="0" borderId="28" xfId="49" applyNumberFormat="1" applyFont="1" applyBorder="1" applyAlignment="1" applyProtection="1">
      <alignment horizontal="center" vertical="center"/>
      <protection/>
    </xf>
    <xf numFmtId="0" fontId="4" fillId="0" borderId="30" xfId="49" applyNumberFormat="1" applyFont="1" applyBorder="1" applyAlignment="1" applyProtection="1">
      <alignment horizontal="center" vertical="center"/>
      <protection/>
    </xf>
    <xf numFmtId="0" fontId="4" fillId="0" borderId="27" xfId="49" applyNumberFormat="1" applyFont="1" applyBorder="1" applyAlignment="1" applyProtection="1">
      <alignment vertical="center" wrapText="1"/>
      <protection/>
    </xf>
    <xf numFmtId="0" fontId="4" fillId="0" borderId="17" xfId="49" applyNumberFormat="1" applyFont="1" applyBorder="1" applyAlignment="1" applyProtection="1">
      <alignment horizontal="center" vertical="center" wrapText="1"/>
      <protection/>
    </xf>
    <xf numFmtId="0" fontId="4" fillId="0" borderId="29" xfId="49" applyNumberFormat="1" applyFont="1" applyBorder="1" applyAlignment="1" applyProtection="1">
      <alignment horizontal="center" vertical="center" wrapText="1"/>
      <protection/>
    </xf>
    <xf numFmtId="0" fontId="4" fillId="0" borderId="28" xfId="49" applyNumberFormat="1" applyFont="1" applyBorder="1" applyAlignment="1" applyProtection="1">
      <alignment horizontal="center" vertical="center" wrapText="1"/>
      <protection/>
    </xf>
    <xf numFmtId="0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vertical="center" wrapText="1"/>
      <protection/>
    </xf>
    <xf numFmtId="185" fontId="4" fillId="0" borderId="27" xfId="49" applyNumberFormat="1" applyFont="1" applyBorder="1" applyAlignment="1" applyProtection="1">
      <alignment vertical="center"/>
      <protection/>
    </xf>
    <xf numFmtId="185" fontId="4" fillId="0" borderId="41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center" vertical="center" wrapText="1"/>
      <protection/>
    </xf>
    <xf numFmtId="185" fontId="4" fillId="0" borderId="53" xfId="49" applyNumberFormat="1" applyFont="1" applyBorder="1" applyAlignment="1" applyProtection="1">
      <alignment horizontal="center" vertical="center" wrapText="1"/>
      <protection/>
    </xf>
    <xf numFmtId="185" fontId="4" fillId="0" borderId="54" xfId="49" applyNumberFormat="1" applyFont="1" applyBorder="1" applyAlignment="1" applyProtection="1">
      <alignment horizontal="left" vertical="center" shrinkToFit="1"/>
      <protection/>
    </xf>
    <xf numFmtId="185" fontId="4" fillId="0" borderId="37" xfId="49" applyNumberFormat="1" applyFont="1" applyBorder="1" applyAlignment="1" applyProtection="1">
      <alignment horizontal="right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/>
      <protection/>
    </xf>
    <xf numFmtId="185" fontId="4" fillId="0" borderId="25" xfId="49" applyNumberFormat="1" applyFont="1" applyBorder="1" applyAlignment="1" applyProtection="1">
      <alignment horizontal="center" vertical="center"/>
      <protection/>
    </xf>
    <xf numFmtId="185" fontId="4" fillId="0" borderId="32" xfId="49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 shrinkToFit="1"/>
      <protection/>
    </xf>
    <xf numFmtId="0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41" xfId="49" applyNumberFormat="1" applyFont="1" applyBorder="1" applyAlignment="1" applyProtection="1">
      <alignment horizontal="center" vertical="center"/>
      <protection/>
    </xf>
    <xf numFmtId="185" fontId="4" fillId="0" borderId="35" xfId="49" applyNumberFormat="1" applyFont="1" applyBorder="1" applyAlignment="1" applyProtection="1">
      <alignment horizontal="center" vertical="center"/>
      <protection/>
    </xf>
    <xf numFmtId="185" fontId="4" fillId="0" borderId="53" xfId="49" applyNumberFormat="1" applyFont="1" applyBorder="1" applyAlignment="1" applyProtection="1">
      <alignment horizontal="center" vertical="center"/>
      <protection/>
    </xf>
    <xf numFmtId="185" fontId="4" fillId="0" borderId="55" xfId="49" applyNumberFormat="1" applyFont="1" applyBorder="1" applyAlignment="1" applyProtection="1">
      <alignment horizontal="right" vertical="center"/>
      <protection locked="0"/>
    </xf>
    <xf numFmtId="185" fontId="4" fillId="0" borderId="40" xfId="49" applyNumberFormat="1" applyFont="1" applyBorder="1" applyAlignment="1" applyProtection="1">
      <alignment horizontal="center" vertical="center" wrapText="1"/>
      <protection/>
    </xf>
    <xf numFmtId="185" fontId="4" fillId="0" borderId="0" xfId="49" applyNumberFormat="1" applyFont="1" applyBorder="1" applyAlignment="1" applyProtection="1">
      <alignment horizontal="center" vertical="center" wrapText="1"/>
      <protection/>
    </xf>
    <xf numFmtId="185" fontId="4" fillId="0" borderId="56" xfId="49" applyNumberFormat="1" applyFont="1" applyBorder="1" applyAlignment="1" applyProtection="1">
      <alignment horizontal="center" vertical="center" wrapText="1"/>
      <protection/>
    </xf>
    <xf numFmtId="185" fontId="4" fillId="0" borderId="57" xfId="49" applyNumberFormat="1" applyFont="1" applyBorder="1" applyAlignment="1" applyProtection="1">
      <alignment horizontal="right" vertical="center"/>
      <protection/>
    </xf>
    <xf numFmtId="185" fontId="4" fillId="0" borderId="58" xfId="49" applyNumberFormat="1" applyFont="1" applyBorder="1" applyAlignment="1" applyProtection="1">
      <alignment horizontal="right" vertical="center"/>
      <protection/>
    </xf>
    <xf numFmtId="185" fontId="4" fillId="0" borderId="39" xfId="49" applyNumberFormat="1" applyFont="1" applyBorder="1" applyAlignment="1" applyProtection="1">
      <alignment horizontal="left" vertical="center"/>
      <protection/>
    </xf>
    <xf numFmtId="185" fontId="4" fillId="0" borderId="47" xfId="49" applyNumberFormat="1" applyFont="1" applyBorder="1" applyAlignment="1" applyProtection="1">
      <alignment horizontal="center" vertical="center"/>
      <protection/>
    </xf>
    <xf numFmtId="185" fontId="4" fillId="0" borderId="59" xfId="49" applyNumberFormat="1" applyFont="1" applyBorder="1" applyAlignment="1" applyProtection="1">
      <alignment horizontal="center" vertical="center"/>
      <protection/>
    </xf>
    <xf numFmtId="185" fontId="4" fillId="0" borderId="40" xfId="49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Border="1" applyAlignment="1" applyProtection="1">
      <alignment horizontal="center" vertical="center"/>
      <protection/>
    </xf>
    <xf numFmtId="185" fontId="4" fillId="0" borderId="56" xfId="49" applyNumberFormat="1" applyFont="1" applyBorder="1" applyAlignment="1" applyProtection="1">
      <alignment horizontal="center" vertical="center"/>
      <protection/>
    </xf>
    <xf numFmtId="185" fontId="4" fillId="0" borderId="38" xfId="49" applyNumberFormat="1" applyFont="1" applyBorder="1" applyAlignment="1" applyProtection="1">
      <alignment horizontal="center" vertical="center" wrapText="1"/>
      <protection/>
    </xf>
    <xf numFmtId="185" fontId="4" fillId="0" borderId="48" xfId="49" applyNumberFormat="1" applyFont="1" applyBorder="1" applyAlignment="1" applyProtection="1">
      <alignment horizontal="center" vertical="center" wrapText="1"/>
      <protection/>
    </xf>
    <xf numFmtId="185" fontId="4" fillId="0" borderId="11" xfId="49" applyNumberFormat="1" applyFont="1" applyFill="1" applyBorder="1" applyAlignment="1" applyProtection="1">
      <alignment horizontal="right" vertical="center"/>
      <protection locked="0"/>
    </xf>
    <xf numFmtId="185" fontId="4" fillId="0" borderId="31" xfId="49" applyNumberFormat="1" applyFont="1" applyBorder="1" applyAlignment="1" applyProtection="1">
      <alignment vertical="center"/>
      <protection/>
    </xf>
    <xf numFmtId="185" fontId="4" fillId="0" borderId="25" xfId="49" applyNumberFormat="1" applyFont="1" applyBorder="1" applyAlignment="1" applyProtection="1">
      <alignment vertical="center"/>
      <protection/>
    </xf>
    <xf numFmtId="185" fontId="4" fillId="0" borderId="32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horizontal="center" vertical="center" shrinkToFit="1"/>
      <protection/>
    </xf>
    <xf numFmtId="185" fontId="4" fillId="0" borderId="18" xfId="49" applyNumberFormat="1" applyFont="1" applyBorder="1" applyAlignment="1" applyProtection="1">
      <alignment horizontal="center" vertical="center" shrinkToFit="1"/>
      <protection/>
    </xf>
    <xf numFmtId="185" fontId="4" fillId="0" borderId="30" xfId="49" applyNumberFormat="1" applyFont="1" applyBorder="1" applyAlignment="1" applyProtection="1">
      <alignment horizontal="center" vertical="center" shrinkToFit="1"/>
      <protection/>
    </xf>
    <xf numFmtId="185" fontId="4" fillId="0" borderId="38" xfId="49" applyNumberFormat="1" applyFont="1" applyBorder="1" applyAlignment="1" applyProtection="1">
      <alignment vertical="center"/>
      <protection/>
    </xf>
    <xf numFmtId="185" fontId="4" fillId="0" borderId="33" xfId="49" applyNumberFormat="1" applyFont="1" applyBorder="1" applyAlignment="1" applyProtection="1">
      <alignment vertical="center"/>
      <protection/>
    </xf>
    <xf numFmtId="185" fontId="4" fillId="0" borderId="48" xfId="49" applyNumberFormat="1" applyFont="1" applyBorder="1" applyAlignment="1" applyProtection="1">
      <alignment vertical="center"/>
      <protection/>
    </xf>
    <xf numFmtId="185" fontId="4" fillId="0" borderId="17" xfId="49" applyNumberFormat="1" applyFont="1" applyBorder="1" applyAlignment="1" applyProtection="1">
      <alignment vertical="center"/>
      <protection/>
    </xf>
    <xf numFmtId="185" fontId="4" fillId="0" borderId="29" xfId="49" applyNumberFormat="1" applyFont="1" applyBorder="1" applyAlignment="1" applyProtection="1">
      <alignment vertical="center"/>
      <protection/>
    </xf>
    <xf numFmtId="185" fontId="4" fillId="0" borderId="60" xfId="49" applyNumberFormat="1" applyFont="1" applyBorder="1" applyAlignment="1" applyProtection="1">
      <alignment vertical="center"/>
      <protection/>
    </xf>
    <xf numFmtId="0" fontId="43" fillId="0" borderId="43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89" fontId="8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8" fillId="0" borderId="21" xfId="51" applyFont="1" applyBorder="1" applyAlignment="1" applyProtection="1">
      <alignment horizontal="center" vertical="center" shrinkToFit="1"/>
      <protection locked="0"/>
    </xf>
    <xf numFmtId="0" fontId="43" fillId="0" borderId="15" xfId="0" applyFont="1" applyBorder="1" applyAlignment="1" applyProtection="1">
      <alignment horizontal="center" vertical="center"/>
      <protection/>
    </xf>
    <xf numFmtId="0" fontId="0" fillId="0" borderId="45" xfId="0" applyBorder="1" applyAlignment="1">
      <alignment vertical="center"/>
    </xf>
    <xf numFmtId="0" fontId="0" fillId="0" borderId="42" xfId="0" applyBorder="1" applyAlignment="1">
      <alignment vertical="center"/>
    </xf>
    <xf numFmtId="0" fontId="43" fillId="0" borderId="21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190" fontId="8" fillId="0" borderId="21" xfId="51" applyNumberFormat="1" applyFont="1" applyBorder="1" applyAlignment="1" applyProtection="1">
      <alignment horizontal="center" vertical="center" shrinkToFit="1"/>
      <protection/>
    </xf>
    <xf numFmtId="190" fontId="8" fillId="0" borderId="21" xfId="0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61" xfId="0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5" fontId="4" fillId="0" borderId="13" xfId="49" applyNumberFormat="1" applyFont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vertical="center"/>
      <protection/>
    </xf>
    <xf numFmtId="185" fontId="4" fillId="0" borderId="21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horizontal="center"/>
      <protection/>
    </xf>
    <xf numFmtId="185" fontId="4" fillId="0" borderId="18" xfId="49" applyNumberFormat="1" applyFont="1" applyBorder="1" applyAlignment="1" applyProtection="1">
      <alignment horizontal="center"/>
      <protection/>
    </xf>
    <xf numFmtId="185" fontId="4" fillId="0" borderId="30" xfId="49" applyNumberFormat="1" applyFont="1" applyBorder="1" applyAlignment="1" applyProtection="1">
      <alignment horizontal="center"/>
      <protection/>
    </xf>
    <xf numFmtId="185" fontId="43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39" xfId="49" applyNumberFormat="1" applyFont="1" applyBorder="1" applyAlignment="1" applyProtection="1">
      <alignment vertical="center"/>
      <protection/>
    </xf>
    <xf numFmtId="185" fontId="4" fillId="0" borderId="47" xfId="49" applyNumberFormat="1" applyFont="1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vertical="center"/>
      <protection/>
    </xf>
    <xf numFmtId="185" fontId="4" fillId="0" borderId="0" xfId="57" applyNumberFormat="1" applyFont="1" applyAlignment="1" applyProtection="1">
      <alignment horizontal="right" vertical="center"/>
      <protection/>
    </xf>
    <xf numFmtId="185" fontId="4" fillId="0" borderId="0" xfId="49" applyNumberFormat="1" applyFont="1" applyFill="1" applyAlignment="1" applyProtection="1">
      <alignment horizontal="right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56" xfId="0" applyFont="1" applyBorder="1" applyAlignment="1">
      <alignment horizontal="center"/>
    </xf>
    <xf numFmtId="0" fontId="43" fillId="0" borderId="0" xfId="0" applyFont="1" applyAlignment="1">
      <alignment/>
    </xf>
    <xf numFmtId="38" fontId="9" fillId="0" borderId="13" xfId="51" applyFont="1" applyBorder="1" applyAlignment="1" applyProtection="1">
      <alignment vertical="top"/>
      <protection/>
    </xf>
    <xf numFmtId="0" fontId="9" fillId="0" borderId="13" xfId="0" applyFont="1" applyBorder="1" applyAlignment="1" applyProtection="1">
      <alignment vertical="top"/>
      <protection/>
    </xf>
    <xf numFmtId="0" fontId="6" fillId="0" borderId="0" xfId="0" applyFont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185" fontId="4" fillId="0" borderId="12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89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3" fillId="0" borderId="43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85" fontId="4" fillId="0" borderId="11" xfId="49" applyNumberFormat="1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185" fontId="4" fillId="0" borderId="37" xfId="49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185" fontId="4" fillId="0" borderId="17" xfId="49" applyNumberFormat="1" applyFont="1" applyFill="1" applyBorder="1" applyAlignment="1" applyProtection="1">
      <alignment vertical="center"/>
      <protection/>
    </xf>
    <xf numFmtId="185" fontId="4" fillId="0" borderId="18" xfId="49" applyNumberFormat="1" applyFont="1" applyFill="1" applyBorder="1" applyAlignment="1" applyProtection="1">
      <alignment vertical="center"/>
      <protection/>
    </xf>
    <xf numFmtId="185" fontId="4" fillId="0" borderId="35" xfId="49" applyNumberFormat="1" applyFont="1" applyFill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horizontal="right" vertical="center"/>
      <protection/>
    </xf>
    <xf numFmtId="185" fontId="1" fillId="0" borderId="28" xfId="43" applyNumberFormat="1" applyFill="1" applyBorder="1" applyAlignment="1" applyProtection="1">
      <alignment horizontal="center" vertical="center"/>
      <protection/>
    </xf>
    <xf numFmtId="185" fontId="1" fillId="0" borderId="42" xfId="43" applyNumberForma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1" fillId="0" borderId="28" xfId="43" applyBorder="1" applyAlignment="1" applyProtection="1">
      <alignment horizontal="center" vertical="center"/>
      <protection/>
    </xf>
    <xf numFmtId="0" fontId="1" fillId="0" borderId="42" xfId="43" applyBorder="1" applyAlignment="1" applyProtection="1">
      <alignment horizontal="center" vertical="center"/>
      <protection/>
    </xf>
    <xf numFmtId="185" fontId="1" fillId="0" borderId="41" xfId="43" applyNumberFormat="1" applyFill="1" applyBorder="1" applyAlignment="1" applyProtection="1">
      <alignment horizontal="center" vertical="center"/>
      <protection/>
    </xf>
    <xf numFmtId="185" fontId="1" fillId="0" borderId="54" xfId="43" applyNumberFormat="1" applyFill="1" applyBorder="1" applyAlignment="1" applyProtection="1">
      <alignment horizontal="center" vertical="center"/>
      <protection/>
    </xf>
    <xf numFmtId="185" fontId="4" fillId="0" borderId="13" xfId="49" applyNumberFormat="1" applyFont="1" applyFill="1" applyBorder="1" applyAlignment="1" applyProtection="1">
      <alignment horizontal="center" vertical="center"/>
      <protection/>
    </xf>
    <xf numFmtId="185" fontId="4" fillId="0" borderId="43" xfId="49" applyNumberFormat="1" applyFont="1" applyFill="1" applyBorder="1" applyAlignment="1" applyProtection="1">
      <alignment horizontal="center" vertical="center"/>
      <protection/>
    </xf>
    <xf numFmtId="189" fontId="7" fillId="0" borderId="64" xfId="56" applyNumberFormat="1" applyFont="1" applyBorder="1" applyAlignment="1" applyProtection="1">
      <alignment horizontal="center" vertical="top" shrinkToFit="1"/>
      <protection locked="0"/>
    </xf>
    <xf numFmtId="189" fontId="7" fillId="0" borderId="65" xfId="56" applyNumberFormat="1" applyFont="1" applyBorder="1" applyAlignment="1" applyProtection="1">
      <alignment horizontal="center" vertical="top" shrinkToFit="1"/>
      <protection locked="0"/>
    </xf>
    <xf numFmtId="185" fontId="4" fillId="0" borderId="39" xfId="56" applyNumberFormat="1" applyFont="1" applyBorder="1" applyAlignment="1" applyProtection="1">
      <alignment horizontal="left" vertical="top"/>
      <protection/>
    </xf>
    <xf numFmtId="185" fontId="4" fillId="0" borderId="59" xfId="56" applyNumberFormat="1" applyFont="1" applyBorder="1" applyAlignment="1" applyProtection="1">
      <alignment horizontal="left" vertical="top"/>
      <protection/>
    </xf>
    <xf numFmtId="185" fontId="1" fillId="0" borderId="27" xfId="43" applyNumberFormat="1" applyFill="1" applyBorder="1" applyAlignment="1" applyProtection="1">
      <alignment horizontal="center" vertical="center"/>
      <protection/>
    </xf>
    <xf numFmtId="185" fontId="1" fillId="0" borderId="45" xfId="43" applyNumberFormat="1" applyFill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43" xfId="0" applyNumberFormat="1" applyFont="1" applyFill="1" applyBorder="1" applyAlignment="1" applyProtection="1">
      <alignment horizontal="center" vertical="center"/>
      <protection/>
    </xf>
    <xf numFmtId="38" fontId="8" fillId="0" borderId="10" xfId="51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185" fontId="8" fillId="0" borderId="10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 shrinkToFit="1"/>
    </xf>
    <xf numFmtId="189" fontId="8" fillId="0" borderId="64" xfId="51" applyNumberFormat="1" applyFont="1" applyBorder="1" applyAlignment="1" applyProtection="1">
      <alignment horizontal="center" vertical="top" shrinkToFit="1"/>
      <protection locked="0"/>
    </xf>
    <xf numFmtId="189" fontId="8" fillId="0" borderId="66" xfId="51" applyNumberFormat="1" applyFont="1" applyBorder="1" applyAlignment="1" applyProtection="1">
      <alignment horizontal="center" vertical="top" shrinkToFit="1"/>
      <protection locked="0"/>
    </xf>
    <xf numFmtId="189" fontId="8" fillId="0" borderId="65" xfId="51" applyNumberFormat="1" applyFont="1" applyBorder="1" applyAlignment="1" applyProtection="1">
      <alignment horizontal="center" vertical="top" shrinkToFit="1"/>
      <protection locked="0"/>
    </xf>
    <xf numFmtId="38" fontId="9" fillId="0" borderId="39" xfId="51" applyFont="1" applyBorder="1" applyAlignment="1" applyProtection="1">
      <alignment horizontal="left" vertical="top"/>
      <protection/>
    </xf>
    <xf numFmtId="38" fontId="9" fillId="0" borderId="47" xfId="51" applyFont="1" applyBorder="1" applyAlignment="1" applyProtection="1">
      <alignment horizontal="left" vertical="top"/>
      <protection/>
    </xf>
    <xf numFmtId="38" fontId="9" fillId="0" borderId="59" xfId="51" applyFont="1" applyBorder="1" applyAlignment="1" applyProtection="1">
      <alignment horizontal="left" vertical="top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186" customWidth="1"/>
    <col min="2" max="2" width="12.625" style="186" customWidth="1"/>
    <col min="3" max="7" width="13.625" style="186" customWidth="1"/>
    <col min="8" max="8" width="15.625" style="186" customWidth="1"/>
    <col min="9" max="16384" width="9.00390625" style="186" customWidth="1"/>
  </cols>
  <sheetData>
    <row r="1" spans="1:9" ht="21">
      <c r="A1" s="224" t="s">
        <v>221</v>
      </c>
      <c r="B1" s="224"/>
      <c r="C1" s="224"/>
      <c r="D1" s="224"/>
      <c r="E1" s="224"/>
      <c r="F1" s="224"/>
      <c r="G1" s="224"/>
      <c r="H1" s="219"/>
      <c r="I1" s="185"/>
    </row>
    <row r="2" spans="1:2" ht="17.25">
      <c r="A2" s="201"/>
      <c r="B2" s="201"/>
    </row>
    <row r="5" ht="13.5">
      <c r="A5" s="186" t="s">
        <v>335</v>
      </c>
    </row>
    <row r="7" ht="13.5">
      <c r="B7" s="186" t="s">
        <v>336</v>
      </c>
    </row>
    <row r="11" ht="13.5">
      <c r="A11" s="186" t="s">
        <v>337</v>
      </c>
    </row>
    <row r="13" ht="13.5">
      <c r="B13" s="186" t="s">
        <v>338</v>
      </c>
    </row>
    <row r="17" ht="13.5">
      <c r="A17" s="186" t="s">
        <v>339</v>
      </c>
    </row>
    <row r="19" spans="1:7" s="200" customFormat="1" ht="13.5">
      <c r="A19" s="220"/>
      <c r="B19" s="225"/>
      <c r="C19" s="226"/>
      <c r="D19" s="202" t="s">
        <v>359</v>
      </c>
      <c r="E19" s="202" t="s">
        <v>360</v>
      </c>
      <c r="F19" s="202" t="s">
        <v>361</v>
      </c>
      <c r="G19" s="202" t="s">
        <v>362</v>
      </c>
    </row>
    <row r="20" spans="1:7" s="200" customFormat="1" ht="13.5">
      <c r="A20" s="220"/>
      <c r="B20" s="227" t="s">
        <v>363</v>
      </c>
      <c r="C20" s="228"/>
      <c r="D20" s="203" t="s">
        <v>364</v>
      </c>
      <c r="E20" s="203" t="s">
        <v>365</v>
      </c>
      <c r="F20" s="203" t="s">
        <v>366</v>
      </c>
      <c r="G20" s="203" t="s">
        <v>367</v>
      </c>
    </row>
    <row r="21" spans="1:7" s="200" customFormat="1" ht="13.5">
      <c r="A21" s="204"/>
      <c r="B21" s="227" t="s">
        <v>368</v>
      </c>
      <c r="C21" s="228"/>
      <c r="D21" s="229" t="s">
        <v>369</v>
      </c>
      <c r="E21" s="230"/>
      <c r="F21" s="230"/>
      <c r="G21" s="231"/>
    </row>
    <row r="22" spans="1:6" s="200" customFormat="1" ht="13.5">
      <c r="A22" s="204"/>
      <c r="B22" s="204"/>
      <c r="C22" s="205"/>
      <c r="D22" s="205"/>
      <c r="E22" s="205"/>
      <c r="F22" s="205"/>
    </row>
    <row r="24" ht="13.5">
      <c r="A24" s="186" t="s">
        <v>340</v>
      </c>
    </row>
    <row r="25" spans="1:2" ht="13.5">
      <c r="A25" s="221"/>
      <c r="B25" s="221"/>
    </row>
    <row r="26" ht="13.5">
      <c r="B26" s="221" t="s">
        <v>341</v>
      </c>
    </row>
    <row r="27" spans="1:2" ht="13.5">
      <c r="A27" s="221"/>
      <c r="B27" s="221"/>
    </row>
    <row r="28" spans="1:2" ht="13.5">
      <c r="A28" s="221"/>
      <c r="B28" s="221"/>
    </row>
    <row r="29" spans="1:2" ht="13.5">
      <c r="A29" s="221"/>
      <c r="B29" s="221"/>
    </row>
    <row r="30" spans="1:2" ht="13.5">
      <c r="A30" s="221" t="s">
        <v>342</v>
      </c>
      <c r="B30" s="221"/>
    </row>
    <row r="31" spans="1:2" ht="13.5">
      <c r="A31" s="221"/>
      <c r="B31" s="221"/>
    </row>
    <row r="32" ht="13.5">
      <c r="B32" s="221" t="s">
        <v>222</v>
      </c>
    </row>
    <row r="33" ht="13.5">
      <c r="B33" s="221"/>
    </row>
    <row r="35" ht="13.5">
      <c r="B35" s="221" t="s">
        <v>343</v>
      </c>
    </row>
    <row r="36" ht="13.5">
      <c r="B36" s="221" t="s">
        <v>344</v>
      </c>
    </row>
    <row r="37" ht="13.5">
      <c r="B37" s="221"/>
    </row>
    <row r="39" ht="13.5">
      <c r="B39" s="221" t="s">
        <v>345</v>
      </c>
    </row>
    <row r="40" ht="13.5">
      <c r="B40" s="221" t="s">
        <v>346</v>
      </c>
    </row>
    <row r="41" ht="13.5">
      <c r="B41" s="221"/>
    </row>
    <row r="43" ht="13.5">
      <c r="B43" s="221" t="s">
        <v>245</v>
      </c>
    </row>
    <row r="44" ht="13.5">
      <c r="B44" s="221"/>
    </row>
    <row r="46" ht="13.5">
      <c r="B46" s="221" t="s">
        <v>223</v>
      </c>
    </row>
    <row r="47" ht="13.5">
      <c r="B47" s="221"/>
    </row>
    <row r="49" ht="13.5">
      <c r="B49" s="221" t="s">
        <v>224</v>
      </c>
    </row>
  </sheetData>
  <sheetProtection password="CC6F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SUM(A6,A19,A31)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334</v>
      </c>
      <c r="H4" s="195" t="s">
        <v>59</v>
      </c>
    </row>
    <row r="5" spans="1:8" ht="19.5" customHeight="1">
      <c r="A5" s="143" t="s">
        <v>43</v>
      </c>
      <c r="B5" s="181"/>
      <c r="C5" s="182"/>
      <c r="D5" s="85" t="s">
        <v>184</v>
      </c>
      <c r="E5" s="19" t="s">
        <v>426</v>
      </c>
      <c r="F5" s="25">
        <v>550</v>
      </c>
      <c r="G5" s="117"/>
      <c r="H5" s="122">
        <v>6650</v>
      </c>
    </row>
    <row r="6" spans="1:8" ht="19.5" customHeight="1">
      <c r="A6" s="51">
        <f>SUM(G16)</f>
        <v>0</v>
      </c>
      <c r="B6" s="50" t="s">
        <v>46</v>
      </c>
      <c r="C6" s="52">
        <f>SUM(F16)</f>
        <v>1050</v>
      </c>
      <c r="D6" s="86" t="s">
        <v>185</v>
      </c>
      <c r="E6" s="20" t="s">
        <v>427</v>
      </c>
      <c r="F6" s="18">
        <v>100</v>
      </c>
      <c r="G6" s="12"/>
      <c r="H6" s="123">
        <v>1650</v>
      </c>
    </row>
    <row r="7" spans="1:8" ht="19.5" customHeight="1">
      <c r="A7" s="46"/>
      <c r="B7" s="47"/>
      <c r="C7" s="64"/>
      <c r="D7" s="86" t="s">
        <v>186</v>
      </c>
      <c r="E7" s="20" t="s">
        <v>429</v>
      </c>
      <c r="F7" s="18">
        <v>100</v>
      </c>
      <c r="G7" s="12"/>
      <c r="H7" s="123">
        <v>1550</v>
      </c>
    </row>
    <row r="8" spans="1:8" ht="19.5" customHeight="1">
      <c r="A8" s="46"/>
      <c r="B8" s="47"/>
      <c r="C8" s="64"/>
      <c r="D8" s="86" t="s">
        <v>187</v>
      </c>
      <c r="E8" s="20" t="s">
        <v>428</v>
      </c>
      <c r="F8" s="18">
        <v>150</v>
      </c>
      <c r="G8" s="12"/>
      <c r="H8" s="123">
        <v>1550</v>
      </c>
    </row>
    <row r="9" spans="1:8" ht="19.5" customHeight="1">
      <c r="A9" s="46"/>
      <c r="B9" s="47"/>
      <c r="C9" s="64"/>
      <c r="D9" s="86" t="s">
        <v>188</v>
      </c>
      <c r="E9" s="20" t="s">
        <v>291</v>
      </c>
      <c r="F9" s="18">
        <v>150</v>
      </c>
      <c r="G9" s="12"/>
      <c r="H9" s="123">
        <v>2100</v>
      </c>
    </row>
    <row r="10" spans="1:8" ht="19.5" customHeight="1">
      <c r="A10" s="46"/>
      <c r="B10" s="47"/>
      <c r="C10" s="64"/>
      <c r="D10" s="86"/>
      <c r="E10" s="20"/>
      <c r="F10" s="18"/>
      <c r="G10" s="12"/>
      <c r="H10" s="123"/>
    </row>
    <row r="11" spans="1:8" ht="19.5" customHeight="1">
      <c r="A11" s="46"/>
      <c r="B11" s="47"/>
      <c r="C11" s="64"/>
      <c r="D11" s="86"/>
      <c r="E11" s="20"/>
      <c r="F11" s="18"/>
      <c r="G11" s="12"/>
      <c r="H11" s="123"/>
    </row>
    <row r="12" spans="1:8" ht="19.5" customHeight="1">
      <c r="A12" s="46"/>
      <c r="B12" s="47"/>
      <c r="C12" s="64"/>
      <c r="D12" s="86"/>
      <c r="E12" s="20"/>
      <c r="F12" s="18"/>
      <c r="G12" s="12"/>
      <c r="H12" s="123"/>
    </row>
    <row r="13" spans="1:8" ht="19.5" customHeight="1">
      <c r="A13" s="46"/>
      <c r="B13" s="47"/>
      <c r="C13" s="64"/>
      <c r="D13" s="86"/>
      <c r="E13" s="20"/>
      <c r="F13" s="18"/>
      <c r="G13" s="12"/>
      <c r="H13" s="123"/>
    </row>
    <row r="14" spans="1:8" ht="19.5" customHeight="1">
      <c r="A14" s="46"/>
      <c r="B14" s="47"/>
      <c r="C14" s="64"/>
      <c r="D14" s="86"/>
      <c r="E14" s="20"/>
      <c r="F14" s="18"/>
      <c r="G14" s="12"/>
      <c r="H14" s="123"/>
    </row>
    <row r="15" spans="1:8" ht="19.5" customHeight="1">
      <c r="A15" s="75"/>
      <c r="B15" s="76"/>
      <c r="C15" s="77"/>
      <c r="D15" s="91"/>
      <c r="E15" s="96"/>
      <c r="F15" s="35"/>
      <c r="G15" s="45"/>
      <c r="H15" s="124"/>
    </row>
    <row r="16" spans="1:8" s="7" customFormat="1" ht="19.5" customHeight="1">
      <c r="A16" s="13"/>
      <c r="B16" s="28"/>
      <c r="C16" s="29"/>
      <c r="D16" s="88"/>
      <c r="E16" s="95" t="str">
        <f>CONCATENATE(FIXED(COUNTA(E5:E15),0,0),"　店")</f>
        <v>5　店</v>
      </c>
      <c r="F16" s="15">
        <f>SUM(F5:F15)</f>
        <v>1050</v>
      </c>
      <c r="G16" s="15">
        <f>SUM(G5:G15)</f>
        <v>0</v>
      </c>
      <c r="H16" s="33">
        <f>SUM(H5:H15)</f>
        <v>13500</v>
      </c>
    </row>
    <row r="17" spans="1:8" s="7" customFormat="1" ht="19.5" customHeight="1">
      <c r="A17" s="75"/>
      <c r="B17" s="76"/>
      <c r="C17" s="77"/>
      <c r="D17" s="91"/>
      <c r="E17" s="96"/>
      <c r="F17" s="35"/>
      <c r="G17" s="35"/>
      <c r="H17" s="124"/>
    </row>
    <row r="18" spans="1:8" ht="19.5" customHeight="1">
      <c r="A18" s="213" t="s">
        <v>44</v>
      </c>
      <c r="B18" s="214"/>
      <c r="C18" s="215"/>
      <c r="D18" s="85" t="s">
        <v>189</v>
      </c>
      <c r="E18" s="19" t="s">
        <v>283</v>
      </c>
      <c r="F18" s="25">
        <v>250</v>
      </c>
      <c r="G18" s="125"/>
      <c r="H18" s="126">
        <v>3700</v>
      </c>
    </row>
    <row r="19" spans="1:8" ht="19.5" customHeight="1">
      <c r="A19" s="149">
        <f>SUM(G28)</f>
        <v>0</v>
      </c>
      <c r="B19" s="150" t="s">
        <v>46</v>
      </c>
      <c r="C19" s="151">
        <f>SUM(F28)</f>
        <v>450</v>
      </c>
      <c r="D19" s="86" t="s">
        <v>190</v>
      </c>
      <c r="E19" s="20" t="s">
        <v>430</v>
      </c>
      <c r="F19" s="18">
        <v>100</v>
      </c>
      <c r="G19" s="45"/>
      <c r="H19" s="124">
        <v>3100</v>
      </c>
    </row>
    <row r="20" spans="1:8" ht="19.5" customHeight="1">
      <c r="A20" s="149"/>
      <c r="B20" s="150"/>
      <c r="C20" s="151"/>
      <c r="D20" s="86" t="s">
        <v>191</v>
      </c>
      <c r="E20" s="20" t="s">
        <v>312</v>
      </c>
      <c r="F20" s="18">
        <v>50</v>
      </c>
      <c r="G20" s="45"/>
      <c r="H20" s="124">
        <v>950</v>
      </c>
    </row>
    <row r="21" spans="1:8" ht="19.5" customHeight="1">
      <c r="A21" s="78"/>
      <c r="B21" s="79"/>
      <c r="C21" s="80"/>
      <c r="D21" s="86" t="s">
        <v>192</v>
      </c>
      <c r="E21" s="20" t="s">
        <v>431</v>
      </c>
      <c r="F21" s="18">
        <v>50</v>
      </c>
      <c r="G21" s="12"/>
      <c r="H21" s="123">
        <v>1100</v>
      </c>
    </row>
    <row r="22" spans="1:8" ht="19.5" customHeight="1">
      <c r="A22" s="172"/>
      <c r="B22" s="173"/>
      <c r="C22" s="174"/>
      <c r="D22" s="91"/>
      <c r="E22" s="36"/>
      <c r="F22" s="35"/>
      <c r="G22" s="45"/>
      <c r="H22" s="124"/>
    </row>
    <row r="23" spans="1:8" ht="19.5" customHeight="1">
      <c r="A23" s="172"/>
      <c r="B23" s="173"/>
      <c r="C23" s="174"/>
      <c r="D23" s="91"/>
      <c r="E23" s="36"/>
      <c r="F23" s="35"/>
      <c r="G23" s="45"/>
      <c r="H23" s="124"/>
    </row>
    <row r="24" spans="1:8" ht="19.5" customHeight="1">
      <c r="A24" s="172"/>
      <c r="B24" s="173"/>
      <c r="C24" s="174"/>
      <c r="D24" s="91"/>
      <c r="E24" s="36"/>
      <c r="F24" s="35"/>
      <c r="G24" s="45"/>
      <c r="H24" s="124"/>
    </row>
    <row r="25" spans="1:8" ht="19.5" customHeight="1">
      <c r="A25" s="172"/>
      <c r="B25" s="173"/>
      <c r="C25" s="174"/>
      <c r="D25" s="91"/>
      <c r="E25" s="36"/>
      <c r="F25" s="35"/>
      <c r="G25" s="45"/>
      <c r="H25" s="124"/>
    </row>
    <row r="26" spans="1:8" ht="19.5" customHeight="1">
      <c r="A26" s="172"/>
      <c r="B26" s="173"/>
      <c r="C26" s="174"/>
      <c r="D26" s="91"/>
      <c r="E26" s="96"/>
      <c r="F26" s="35"/>
      <c r="G26" s="45"/>
      <c r="H26" s="124"/>
    </row>
    <row r="27" spans="1:8" ht="19.5" customHeight="1">
      <c r="A27" s="172"/>
      <c r="B27" s="173"/>
      <c r="C27" s="174"/>
      <c r="D27" s="91"/>
      <c r="E27" s="96"/>
      <c r="F27" s="35"/>
      <c r="G27" s="45"/>
      <c r="H27" s="124"/>
    </row>
    <row r="28" spans="1:8" s="7" customFormat="1" ht="19.5" customHeight="1">
      <c r="A28" s="206"/>
      <c r="B28" s="207"/>
      <c r="C28" s="208"/>
      <c r="D28" s="88"/>
      <c r="E28" s="95" t="str">
        <f>CONCATENATE(FIXED(COUNTA(E18:E27),0,0),"　店")</f>
        <v>4　店</v>
      </c>
      <c r="F28" s="15">
        <f>SUM(F18:F27)</f>
        <v>450</v>
      </c>
      <c r="G28" s="15">
        <f>SUM(G18:G27)</f>
        <v>0</v>
      </c>
      <c r="H28" s="33">
        <f>SUM(H18:H27)</f>
        <v>8850</v>
      </c>
    </row>
    <row r="29" spans="1:8" s="7" customFormat="1" ht="19.5" customHeight="1">
      <c r="A29" s="172"/>
      <c r="B29" s="173"/>
      <c r="C29" s="174"/>
      <c r="D29" s="91"/>
      <c r="E29" s="96"/>
      <c r="F29" s="35"/>
      <c r="G29" s="35"/>
      <c r="H29" s="124"/>
    </row>
    <row r="30" spans="1:8" ht="19.5" customHeight="1">
      <c r="A30" s="213" t="s">
        <v>45</v>
      </c>
      <c r="B30" s="214"/>
      <c r="C30" s="215"/>
      <c r="D30" s="85" t="s">
        <v>193</v>
      </c>
      <c r="E30" s="19" t="s">
        <v>438</v>
      </c>
      <c r="F30" s="25">
        <v>150</v>
      </c>
      <c r="G30" s="125"/>
      <c r="H30" s="126">
        <v>3850</v>
      </c>
    </row>
    <row r="31" spans="1:8" ht="19.5" customHeight="1">
      <c r="A31" s="149">
        <f>SUM(G48)</f>
        <v>0</v>
      </c>
      <c r="B31" s="150" t="s">
        <v>46</v>
      </c>
      <c r="C31" s="151">
        <f>SUM(F48)</f>
        <v>400</v>
      </c>
      <c r="D31" s="86" t="s">
        <v>194</v>
      </c>
      <c r="E31" s="20" t="s">
        <v>439</v>
      </c>
      <c r="F31" s="18">
        <v>100</v>
      </c>
      <c r="G31" s="45"/>
      <c r="H31" s="124">
        <v>2350</v>
      </c>
    </row>
    <row r="32" spans="1:8" ht="19.5" customHeight="1">
      <c r="A32" s="149"/>
      <c r="B32" s="150"/>
      <c r="C32" s="151"/>
      <c r="D32" s="86" t="s">
        <v>195</v>
      </c>
      <c r="E32" s="20" t="s">
        <v>313</v>
      </c>
      <c r="F32" s="18">
        <v>50</v>
      </c>
      <c r="G32" s="45"/>
      <c r="H32" s="124">
        <v>800</v>
      </c>
    </row>
    <row r="33" spans="1:8" ht="19.5" customHeight="1">
      <c r="A33" s="172"/>
      <c r="B33" s="173"/>
      <c r="C33" s="174"/>
      <c r="D33" s="86" t="s">
        <v>196</v>
      </c>
      <c r="E33" s="71" t="s">
        <v>440</v>
      </c>
      <c r="F33" s="18">
        <v>50</v>
      </c>
      <c r="G33" s="45"/>
      <c r="H33" s="124">
        <v>1350</v>
      </c>
    </row>
    <row r="34" spans="1:8" ht="19.5" customHeight="1">
      <c r="A34" s="172"/>
      <c r="B34" s="173"/>
      <c r="C34" s="174"/>
      <c r="D34" s="86"/>
      <c r="E34" s="71" t="s">
        <v>358</v>
      </c>
      <c r="F34" s="18"/>
      <c r="G34" s="45"/>
      <c r="H34" s="124">
        <v>600</v>
      </c>
    </row>
    <row r="35" spans="1:8" ht="19.5" customHeight="1">
      <c r="A35" s="75"/>
      <c r="B35" s="76"/>
      <c r="C35" s="77"/>
      <c r="D35" s="86"/>
      <c r="E35" s="71" t="s">
        <v>314</v>
      </c>
      <c r="F35" s="18"/>
      <c r="G35" s="45"/>
      <c r="H35" s="124">
        <v>550</v>
      </c>
    </row>
    <row r="36" spans="1:8" ht="19.5" customHeight="1">
      <c r="A36" s="75"/>
      <c r="B36" s="76"/>
      <c r="C36" s="77"/>
      <c r="D36" s="86" t="s">
        <v>197</v>
      </c>
      <c r="E36" s="71" t="s">
        <v>315</v>
      </c>
      <c r="F36" s="18">
        <v>0</v>
      </c>
      <c r="G36" s="45"/>
      <c r="H36" s="124">
        <v>700</v>
      </c>
    </row>
    <row r="37" spans="1:8" ht="19.5" customHeight="1">
      <c r="A37" s="75"/>
      <c r="B37" s="76"/>
      <c r="C37" s="77"/>
      <c r="D37" s="86" t="s">
        <v>198</v>
      </c>
      <c r="E37" s="71" t="s">
        <v>441</v>
      </c>
      <c r="F37" s="18">
        <v>50</v>
      </c>
      <c r="G37" s="45"/>
      <c r="H37" s="124">
        <v>1700</v>
      </c>
    </row>
    <row r="38" spans="1:8" ht="19.5" customHeight="1">
      <c r="A38" s="75"/>
      <c r="B38" s="76"/>
      <c r="C38" s="77"/>
      <c r="D38" s="86"/>
      <c r="E38" s="97"/>
      <c r="F38" s="10"/>
      <c r="G38" s="45"/>
      <c r="H38" s="124"/>
    </row>
    <row r="39" spans="1:8" ht="19.5" customHeight="1">
      <c r="A39" s="46"/>
      <c r="B39" s="47"/>
      <c r="C39" s="64"/>
      <c r="D39" s="86"/>
      <c r="E39" s="94"/>
      <c r="F39" s="10"/>
      <c r="G39" s="12"/>
      <c r="H39" s="123"/>
    </row>
    <row r="40" spans="1:8" ht="19.5" customHeight="1">
      <c r="A40" s="46"/>
      <c r="B40" s="47"/>
      <c r="C40" s="64"/>
      <c r="D40" s="86"/>
      <c r="E40" s="94"/>
      <c r="F40" s="10"/>
      <c r="G40" s="12"/>
      <c r="H40" s="123"/>
    </row>
    <row r="41" spans="1:8" ht="19.5" customHeight="1">
      <c r="A41" s="46"/>
      <c r="B41" s="47"/>
      <c r="C41" s="64"/>
      <c r="D41" s="86"/>
      <c r="E41" s="94"/>
      <c r="F41" s="10"/>
      <c r="G41" s="12"/>
      <c r="H41" s="123"/>
    </row>
    <row r="42" spans="1:8" ht="19.5" customHeight="1">
      <c r="A42" s="46"/>
      <c r="B42" s="47"/>
      <c r="C42" s="64"/>
      <c r="D42" s="86"/>
      <c r="E42" s="94"/>
      <c r="F42" s="10"/>
      <c r="G42" s="12"/>
      <c r="H42" s="123"/>
    </row>
    <row r="43" spans="1:8" ht="19.5" customHeight="1">
      <c r="A43" s="46"/>
      <c r="B43" s="47"/>
      <c r="C43" s="64"/>
      <c r="D43" s="86"/>
      <c r="E43" s="94"/>
      <c r="F43" s="10"/>
      <c r="G43" s="12"/>
      <c r="H43" s="123"/>
    </row>
    <row r="44" spans="1:8" ht="19.5" customHeight="1">
      <c r="A44" s="46"/>
      <c r="B44" s="47"/>
      <c r="C44" s="64"/>
      <c r="D44" s="86"/>
      <c r="E44" s="94"/>
      <c r="F44" s="10"/>
      <c r="G44" s="12"/>
      <c r="H44" s="123"/>
    </row>
    <row r="45" spans="1:8" ht="19.5" customHeight="1">
      <c r="A45" s="46"/>
      <c r="B45" s="47"/>
      <c r="C45" s="64"/>
      <c r="D45" s="86"/>
      <c r="E45" s="94"/>
      <c r="F45" s="10"/>
      <c r="G45" s="12"/>
      <c r="H45" s="123"/>
    </row>
    <row r="46" spans="1:8" ht="19.5" customHeight="1">
      <c r="A46" s="46"/>
      <c r="B46" s="47"/>
      <c r="C46" s="64"/>
      <c r="D46" s="86"/>
      <c r="E46" s="94"/>
      <c r="F46" s="10"/>
      <c r="G46" s="12"/>
      <c r="H46" s="123"/>
    </row>
    <row r="47" spans="1:8" ht="19.5" customHeight="1">
      <c r="A47" s="46"/>
      <c r="B47" s="47"/>
      <c r="C47" s="64"/>
      <c r="D47" s="86"/>
      <c r="E47" s="94"/>
      <c r="F47" s="10"/>
      <c r="G47" s="12"/>
      <c r="H47" s="123"/>
    </row>
    <row r="48" spans="1:8" s="7" customFormat="1" ht="19.5" customHeight="1">
      <c r="A48" s="13"/>
      <c r="B48" s="28"/>
      <c r="C48" s="29"/>
      <c r="D48" s="88"/>
      <c r="E48" s="95" t="str">
        <f>CONCATENATE(FIXED(COUNTA(E30:E47),0,0),"　店")</f>
        <v>8　店</v>
      </c>
      <c r="F48" s="15">
        <f>SUM(F30:F47)</f>
        <v>400</v>
      </c>
      <c r="G48" s="15">
        <f>SUM(G30:G47)</f>
        <v>0</v>
      </c>
      <c r="H48" s="16">
        <f>SUM(H30:H47)</f>
        <v>11900</v>
      </c>
    </row>
    <row r="49" spans="1:8" s="7" customFormat="1" ht="19.5" customHeight="1">
      <c r="A49" s="199" t="s">
        <v>474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18:G27 G30:G47">
      <formula1>F5</formula1>
    </dataValidation>
    <dataValidation operator="lessThanOrEqual" allowBlank="1" showInputMessage="1" showErrorMessage="1" sqref="H38:H48 H16:H17 H28:H29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SUM(A6,A29)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334</v>
      </c>
      <c r="H4" s="195" t="s">
        <v>59</v>
      </c>
    </row>
    <row r="5" spans="1:8" ht="19.5" customHeight="1">
      <c r="A5" s="143" t="s">
        <v>47</v>
      </c>
      <c r="B5" s="181"/>
      <c r="C5" s="182"/>
      <c r="D5" s="85" t="s">
        <v>199</v>
      </c>
      <c r="E5" s="19" t="s">
        <v>443</v>
      </c>
      <c r="F5" s="25">
        <v>150</v>
      </c>
      <c r="G5" s="117"/>
      <c r="H5" s="122">
        <v>2700</v>
      </c>
    </row>
    <row r="6" spans="1:8" ht="19.5" customHeight="1">
      <c r="A6" s="51">
        <f>SUM(G26)</f>
        <v>0</v>
      </c>
      <c r="B6" s="50" t="s">
        <v>49</v>
      </c>
      <c r="C6" s="52">
        <f>SUM(F26)</f>
        <v>650</v>
      </c>
      <c r="D6" s="86" t="s">
        <v>200</v>
      </c>
      <c r="E6" s="20" t="s">
        <v>444</v>
      </c>
      <c r="F6" s="18">
        <v>100</v>
      </c>
      <c r="G6" s="12"/>
      <c r="H6" s="123">
        <v>1750</v>
      </c>
    </row>
    <row r="7" spans="1:8" ht="19.5" customHeight="1">
      <c r="A7" s="46"/>
      <c r="B7" s="47"/>
      <c r="C7" s="64"/>
      <c r="D7" s="86" t="s">
        <v>201</v>
      </c>
      <c r="E7" s="20" t="s">
        <v>445</v>
      </c>
      <c r="F7" s="18">
        <v>100</v>
      </c>
      <c r="G7" s="12"/>
      <c r="H7" s="123">
        <v>1700</v>
      </c>
    </row>
    <row r="8" spans="1:8" ht="19.5" customHeight="1">
      <c r="A8" s="46"/>
      <c r="B8" s="47"/>
      <c r="C8" s="64"/>
      <c r="D8" s="86" t="s">
        <v>202</v>
      </c>
      <c r="E8" s="20" t="s">
        <v>447</v>
      </c>
      <c r="F8" s="18">
        <v>100</v>
      </c>
      <c r="G8" s="12"/>
      <c r="H8" s="123">
        <v>3150</v>
      </c>
    </row>
    <row r="9" spans="1:8" ht="19.5" customHeight="1">
      <c r="A9" s="46"/>
      <c r="B9" s="47"/>
      <c r="C9" s="64"/>
      <c r="D9" s="86" t="s">
        <v>203</v>
      </c>
      <c r="E9" s="20" t="s">
        <v>446</v>
      </c>
      <c r="F9" s="18">
        <v>50</v>
      </c>
      <c r="G9" s="12"/>
      <c r="H9" s="123">
        <v>1550</v>
      </c>
    </row>
    <row r="10" spans="1:8" ht="19.5" customHeight="1">
      <c r="A10" s="46"/>
      <c r="B10" s="47"/>
      <c r="C10" s="64"/>
      <c r="D10" s="86" t="s">
        <v>204</v>
      </c>
      <c r="E10" s="20" t="s">
        <v>448</v>
      </c>
      <c r="F10" s="18">
        <v>0</v>
      </c>
      <c r="G10" s="12"/>
      <c r="H10" s="123">
        <v>1500</v>
      </c>
    </row>
    <row r="11" spans="1:8" ht="19.5" customHeight="1">
      <c r="A11" s="46"/>
      <c r="B11" s="47"/>
      <c r="C11" s="64"/>
      <c r="D11" s="86"/>
      <c r="E11" s="20" t="s">
        <v>306</v>
      </c>
      <c r="F11" s="18"/>
      <c r="G11" s="12"/>
      <c r="H11" s="123">
        <v>600</v>
      </c>
    </row>
    <row r="12" spans="1:8" ht="19.5" customHeight="1">
      <c r="A12" s="46"/>
      <c r="B12" s="47"/>
      <c r="C12" s="64"/>
      <c r="D12" s="86" t="s">
        <v>205</v>
      </c>
      <c r="E12" s="20" t="s">
        <v>297</v>
      </c>
      <c r="F12" s="18">
        <v>50</v>
      </c>
      <c r="G12" s="12"/>
      <c r="H12" s="123">
        <v>750</v>
      </c>
    </row>
    <row r="13" spans="1:8" ht="19.5" customHeight="1">
      <c r="A13" s="51"/>
      <c r="B13" s="50"/>
      <c r="C13" s="52"/>
      <c r="D13" s="86" t="s">
        <v>206</v>
      </c>
      <c r="E13" s="20" t="s">
        <v>449</v>
      </c>
      <c r="F13" s="18">
        <v>50</v>
      </c>
      <c r="G13" s="12"/>
      <c r="H13" s="123">
        <v>2150</v>
      </c>
    </row>
    <row r="14" spans="1:8" ht="19.5" customHeight="1">
      <c r="A14" s="53"/>
      <c r="B14" s="54"/>
      <c r="C14" s="55"/>
      <c r="D14" s="86" t="s">
        <v>207</v>
      </c>
      <c r="E14" s="20" t="s">
        <v>307</v>
      </c>
      <c r="F14" s="18">
        <v>0</v>
      </c>
      <c r="G14" s="12"/>
      <c r="H14" s="123">
        <v>950</v>
      </c>
    </row>
    <row r="15" spans="1:8" ht="19.5" customHeight="1">
      <c r="A15" s="78"/>
      <c r="B15" s="79"/>
      <c r="C15" s="80"/>
      <c r="D15" s="86"/>
      <c r="E15" s="20" t="s">
        <v>308</v>
      </c>
      <c r="F15" s="18"/>
      <c r="G15" s="12"/>
      <c r="H15" s="123">
        <v>300</v>
      </c>
    </row>
    <row r="16" spans="1:8" ht="19.5" customHeight="1">
      <c r="A16" s="78"/>
      <c r="B16" s="79"/>
      <c r="C16" s="80"/>
      <c r="D16" s="86"/>
      <c r="E16" s="20" t="s">
        <v>309</v>
      </c>
      <c r="F16" s="18"/>
      <c r="G16" s="12"/>
      <c r="H16" s="123">
        <v>300</v>
      </c>
    </row>
    <row r="17" spans="1:8" ht="19.5" customHeight="1">
      <c r="A17" s="78"/>
      <c r="B17" s="79"/>
      <c r="C17" s="80"/>
      <c r="D17" s="86" t="s">
        <v>208</v>
      </c>
      <c r="E17" s="20" t="s">
        <v>310</v>
      </c>
      <c r="F17" s="18">
        <v>50</v>
      </c>
      <c r="G17" s="12"/>
      <c r="H17" s="123">
        <v>1450</v>
      </c>
    </row>
    <row r="18" spans="1:8" ht="19.5" customHeight="1">
      <c r="A18" s="51"/>
      <c r="B18" s="50"/>
      <c r="C18" s="52"/>
      <c r="D18" s="86"/>
      <c r="E18" s="20" t="s">
        <v>450</v>
      </c>
      <c r="F18" s="18"/>
      <c r="G18" s="12"/>
      <c r="H18" s="123">
        <v>800</v>
      </c>
    </row>
    <row r="19" spans="1:8" ht="19.5" customHeight="1">
      <c r="A19" s="51"/>
      <c r="B19" s="50"/>
      <c r="C19" s="52"/>
      <c r="D19" s="86"/>
      <c r="E19" s="20"/>
      <c r="F19" s="10"/>
      <c r="G19" s="12"/>
      <c r="H19" s="123"/>
    </row>
    <row r="20" spans="1:8" ht="19.5" customHeight="1">
      <c r="A20" s="51"/>
      <c r="B20" s="50"/>
      <c r="C20" s="52"/>
      <c r="D20" s="86"/>
      <c r="E20" s="20"/>
      <c r="F20" s="10"/>
      <c r="G20" s="12"/>
      <c r="H20" s="123"/>
    </row>
    <row r="21" spans="1:8" ht="19.5" customHeight="1">
      <c r="A21" s="51"/>
      <c r="B21" s="50"/>
      <c r="C21" s="52"/>
      <c r="D21" s="86"/>
      <c r="E21" s="20"/>
      <c r="F21" s="10"/>
      <c r="G21" s="12"/>
      <c r="H21" s="123"/>
    </row>
    <row r="22" spans="1:8" ht="19.5" customHeight="1">
      <c r="A22" s="51"/>
      <c r="B22" s="50"/>
      <c r="C22" s="52"/>
      <c r="D22" s="86"/>
      <c r="E22" s="20"/>
      <c r="F22" s="10"/>
      <c r="G22" s="12"/>
      <c r="H22" s="123"/>
    </row>
    <row r="23" spans="1:8" ht="19.5" customHeight="1">
      <c r="A23" s="51"/>
      <c r="B23" s="50"/>
      <c r="C23" s="52"/>
      <c r="D23" s="86"/>
      <c r="E23" s="20"/>
      <c r="F23" s="10"/>
      <c r="G23" s="12"/>
      <c r="H23" s="123"/>
    </row>
    <row r="24" spans="1:8" ht="19.5" customHeight="1">
      <c r="A24" s="51"/>
      <c r="B24" s="50"/>
      <c r="C24" s="52"/>
      <c r="D24" s="86"/>
      <c r="E24" s="94"/>
      <c r="F24" s="10"/>
      <c r="G24" s="12"/>
      <c r="H24" s="123"/>
    </row>
    <row r="25" spans="1:8" ht="19.5" customHeight="1">
      <c r="A25" s="51"/>
      <c r="B25" s="50"/>
      <c r="C25" s="52"/>
      <c r="D25" s="86"/>
      <c r="E25" s="94"/>
      <c r="F25" s="10"/>
      <c r="G25" s="12"/>
      <c r="H25" s="123"/>
    </row>
    <row r="26" spans="1:8" s="7" customFormat="1" ht="19.5" customHeight="1">
      <c r="A26" s="13"/>
      <c r="B26" s="28"/>
      <c r="C26" s="29"/>
      <c r="D26" s="88"/>
      <c r="E26" s="95" t="str">
        <f>CONCATENATE(FIXED(COUNTA(E5:E25),0,0),"　店")</f>
        <v>14　店</v>
      </c>
      <c r="F26" s="15">
        <f>SUM(F5:F25)</f>
        <v>650</v>
      </c>
      <c r="G26" s="15">
        <f>SUM(G5:G25)</f>
        <v>0</v>
      </c>
      <c r="H26" s="33">
        <f>SUM(H5:H25)</f>
        <v>19650</v>
      </c>
    </row>
    <row r="27" spans="1:8" s="7" customFormat="1" ht="19.5" customHeight="1">
      <c r="A27" s="149"/>
      <c r="B27" s="150"/>
      <c r="C27" s="151"/>
      <c r="D27" s="91"/>
      <c r="E27" s="96"/>
      <c r="F27" s="35"/>
      <c r="G27" s="35"/>
      <c r="H27" s="124"/>
    </row>
    <row r="28" spans="1:8" ht="19.5" customHeight="1">
      <c r="A28" s="38" t="s">
        <v>48</v>
      </c>
      <c r="B28" s="48"/>
      <c r="C28" s="49"/>
      <c r="D28" s="85" t="s">
        <v>209</v>
      </c>
      <c r="E28" s="19" t="s">
        <v>328</v>
      </c>
      <c r="F28" s="25">
        <v>50</v>
      </c>
      <c r="G28" s="117"/>
      <c r="H28" s="122">
        <v>1050</v>
      </c>
    </row>
    <row r="29" spans="1:8" ht="19.5" customHeight="1">
      <c r="A29" s="51">
        <f>SUM(G48)</f>
        <v>0</v>
      </c>
      <c r="B29" s="50" t="s">
        <v>49</v>
      </c>
      <c r="C29" s="52">
        <f>SUM(F48)</f>
        <v>250</v>
      </c>
      <c r="D29" s="86"/>
      <c r="E29" s="20" t="s">
        <v>464</v>
      </c>
      <c r="F29" s="18"/>
      <c r="G29" s="12"/>
      <c r="H29" s="123">
        <v>400</v>
      </c>
    </row>
    <row r="30" spans="1:8" ht="19.5" customHeight="1">
      <c r="A30" s="51"/>
      <c r="B30" s="50"/>
      <c r="C30" s="52"/>
      <c r="D30" s="86"/>
      <c r="E30" s="20" t="s">
        <v>454</v>
      </c>
      <c r="F30" s="18"/>
      <c r="G30" s="12"/>
      <c r="H30" s="123">
        <v>550</v>
      </c>
    </row>
    <row r="31" spans="1:8" ht="19.5" customHeight="1">
      <c r="A31" s="51"/>
      <c r="B31" s="50"/>
      <c r="C31" s="52"/>
      <c r="D31" s="86" t="s">
        <v>210</v>
      </c>
      <c r="E31" s="20" t="s">
        <v>455</v>
      </c>
      <c r="F31" s="18">
        <v>50</v>
      </c>
      <c r="G31" s="12"/>
      <c r="H31" s="123">
        <v>2050</v>
      </c>
    </row>
    <row r="32" spans="1:8" ht="19.5" customHeight="1">
      <c r="A32" s="51"/>
      <c r="B32" s="50"/>
      <c r="C32" s="52"/>
      <c r="D32" s="86"/>
      <c r="E32" s="20" t="s">
        <v>456</v>
      </c>
      <c r="F32" s="18"/>
      <c r="G32" s="12"/>
      <c r="H32" s="123">
        <v>900</v>
      </c>
    </row>
    <row r="33" spans="1:8" ht="19.5" customHeight="1">
      <c r="A33" s="51"/>
      <c r="B33" s="50"/>
      <c r="C33" s="52"/>
      <c r="D33" s="86" t="s">
        <v>211</v>
      </c>
      <c r="E33" s="20" t="s">
        <v>457</v>
      </c>
      <c r="F33" s="18">
        <v>100</v>
      </c>
      <c r="G33" s="12"/>
      <c r="H33" s="123">
        <v>2200</v>
      </c>
    </row>
    <row r="34" spans="1:8" ht="19.5" customHeight="1">
      <c r="A34" s="51"/>
      <c r="B34" s="50"/>
      <c r="C34" s="52"/>
      <c r="D34" s="86"/>
      <c r="E34" s="20" t="s">
        <v>311</v>
      </c>
      <c r="F34" s="18"/>
      <c r="G34" s="12"/>
      <c r="H34" s="123">
        <v>1050</v>
      </c>
    </row>
    <row r="35" spans="1:8" ht="19.5" customHeight="1">
      <c r="A35" s="51"/>
      <c r="B35" s="50"/>
      <c r="C35" s="52"/>
      <c r="D35" s="86" t="s">
        <v>212</v>
      </c>
      <c r="E35" s="20" t="s">
        <v>329</v>
      </c>
      <c r="F35" s="18">
        <v>50</v>
      </c>
      <c r="G35" s="12"/>
      <c r="H35" s="123">
        <v>1050</v>
      </c>
    </row>
    <row r="36" spans="1:8" ht="19.5" customHeight="1">
      <c r="A36" s="51"/>
      <c r="B36" s="50"/>
      <c r="C36" s="52"/>
      <c r="D36" s="86"/>
      <c r="E36" s="20"/>
      <c r="F36" s="18"/>
      <c r="G36" s="12"/>
      <c r="H36" s="123"/>
    </row>
    <row r="37" spans="1:8" ht="19.5" customHeight="1">
      <c r="A37" s="46"/>
      <c r="B37" s="47"/>
      <c r="C37" s="64"/>
      <c r="D37" s="86"/>
      <c r="E37" s="94"/>
      <c r="F37" s="10"/>
      <c r="G37" s="12"/>
      <c r="H37" s="123"/>
    </row>
    <row r="38" spans="1:8" ht="19.5" customHeight="1">
      <c r="A38" s="46"/>
      <c r="B38" s="47"/>
      <c r="C38" s="64"/>
      <c r="D38" s="86"/>
      <c r="E38" s="94"/>
      <c r="F38" s="10"/>
      <c r="G38" s="12"/>
      <c r="H38" s="123"/>
    </row>
    <row r="39" spans="1:8" ht="19.5" customHeight="1">
      <c r="A39" s="46"/>
      <c r="B39" s="47"/>
      <c r="C39" s="64"/>
      <c r="D39" s="86"/>
      <c r="E39" s="94"/>
      <c r="F39" s="10"/>
      <c r="G39" s="12"/>
      <c r="H39" s="123"/>
    </row>
    <row r="40" spans="1:8" ht="19.5" customHeight="1">
      <c r="A40" s="46"/>
      <c r="B40" s="47"/>
      <c r="C40" s="64"/>
      <c r="D40" s="86"/>
      <c r="E40" s="94"/>
      <c r="F40" s="10"/>
      <c r="G40" s="12"/>
      <c r="H40" s="123"/>
    </row>
    <row r="41" spans="1:8" ht="19.5" customHeight="1">
      <c r="A41" s="46"/>
      <c r="B41" s="47"/>
      <c r="C41" s="64"/>
      <c r="D41" s="86"/>
      <c r="E41" s="94"/>
      <c r="F41" s="10"/>
      <c r="G41" s="12"/>
      <c r="H41" s="123"/>
    </row>
    <row r="42" spans="1:8" ht="19.5" customHeight="1">
      <c r="A42" s="46"/>
      <c r="B42" s="47"/>
      <c r="C42" s="64"/>
      <c r="D42" s="86"/>
      <c r="E42" s="94"/>
      <c r="F42" s="10"/>
      <c r="G42" s="12"/>
      <c r="H42" s="123"/>
    </row>
    <row r="43" spans="1:8" ht="19.5" customHeight="1">
      <c r="A43" s="46"/>
      <c r="B43" s="47"/>
      <c r="C43" s="64"/>
      <c r="D43" s="86"/>
      <c r="E43" s="94"/>
      <c r="F43" s="10"/>
      <c r="G43" s="12"/>
      <c r="H43" s="123"/>
    </row>
    <row r="44" spans="1:8" ht="19.5" customHeight="1">
      <c r="A44" s="46"/>
      <c r="B44" s="47"/>
      <c r="C44" s="64"/>
      <c r="D44" s="86"/>
      <c r="E44" s="94"/>
      <c r="F44" s="10"/>
      <c r="G44" s="12"/>
      <c r="H44" s="123"/>
    </row>
    <row r="45" spans="1:8" ht="19.5" customHeight="1">
      <c r="A45" s="46"/>
      <c r="B45" s="47"/>
      <c r="C45" s="64"/>
      <c r="D45" s="86"/>
      <c r="E45" s="94"/>
      <c r="F45" s="10"/>
      <c r="G45" s="12"/>
      <c r="H45" s="123"/>
    </row>
    <row r="46" spans="1:8" ht="19.5" customHeight="1">
      <c r="A46" s="46"/>
      <c r="B46" s="47"/>
      <c r="C46" s="64"/>
      <c r="D46" s="86"/>
      <c r="E46" s="94"/>
      <c r="F46" s="10"/>
      <c r="G46" s="12"/>
      <c r="H46" s="123"/>
    </row>
    <row r="47" spans="1:8" ht="19.5" customHeight="1">
      <c r="A47" s="46"/>
      <c r="B47" s="47"/>
      <c r="C47" s="64"/>
      <c r="D47" s="86"/>
      <c r="E47" s="20"/>
      <c r="F47" s="10"/>
      <c r="G47" s="12"/>
      <c r="H47" s="123"/>
    </row>
    <row r="48" spans="1:8" s="7" customFormat="1" ht="19.5" customHeight="1">
      <c r="A48" s="13"/>
      <c r="B48" s="28"/>
      <c r="C48" s="29"/>
      <c r="D48" s="88"/>
      <c r="E48" s="30" t="str">
        <f>CONCATENATE(FIXED(COUNTA(E28:E47),0,0),"　店")</f>
        <v>8　店</v>
      </c>
      <c r="F48" s="15">
        <f>SUM(F28:F47)</f>
        <v>250</v>
      </c>
      <c r="G48" s="15">
        <f>SUM(G28:G47)</f>
        <v>0</v>
      </c>
      <c r="H48" s="16">
        <f>SUM(H28:H47)</f>
        <v>9250</v>
      </c>
    </row>
    <row r="49" spans="1:8" s="7" customFormat="1" ht="19.5" customHeight="1">
      <c r="A49" s="199" t="s">
        <v>474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operator="lessThanOrEqual" allowBlank="1" showInputMessage="1" showErrorMessage="1" sqref="H36:H48 H5:H27"/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8:G47 G5:G25">
      <formula1>F28</formula1>
    </dataValidation>
    <dataValidation operator="lessThanOrEqual" allowBlank="1" showInputMessage="1" showErrorMessage="1" sqref="H28:H35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SUM(A6,A25)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334</v>
      </c>
      <c r="H4" s="195" t="s">
        <v>59</v>
      </c>
    </row>
    <row r="5" spans="1:8" ht="19.5" customHeight="1">
      <c r="A5" s="143" t="s">
        <v>50</v>
      </c>
      <c r="B5" s="181"/>
      <c r="C5" s="182"/>
      <c r="D5" s="85" t="s">
        <v>213</v>
      </c>
      <c r="E5" s="19" t="s">
        <v>467</v>
      </c>
      <c r="F5" s="25">
        <v>500</v>
      </c>
      <c r="G5" s="117"/>
      <c r="H5" s="122">
        <v>10950</v>
      </c>
    </row>
    <row r="6" spans="1:8" ht="19.5" customHeight="1">
      <c r="A6" s="51">
        <f>SUM(G22)</f>
        <v>0</v>
      </c>
      <c r="B6" s="50" t="s">
        <v>40</v>
      </c>
      <c r="C6" s="52">
        <f>SUM(F22)</f>
        <v>650</v>
      </c>
      <c r="D6" s="86" t="s">
        <v>214</v>
      </c>
      <c r="E6" s="20" t="s">
        <v>468</v>
      </c>
      <c r="F6" s="18">
        <v>50</v>
      </c>
      <c r="G6" s="12"/>
      <c r="H6" s="123">
        <v>1750</v>
      </c>
    </row>
    <row r="7" spans="1:8" ht="19.5" customHeight="1">
      <c r="A7" s="175"/>
      <c r="B7" s="176"/>
      <c r="C7" s="177"/>
      <c r="D7" s="86" t="s">
        <v>215</v>
      </c>
      <c r="E7" s="20" t="s">
        <v>469</v>
      </c>
      <c r="F7" s="18">
        <v>50</v>
      </c>
      <c r="G7" s="12"/>
      <c r="H7" s="123">
        <v>1700</v>
      </c>
    </row>
    <row r="8" spans="1:8" ht="19.5" customHeight="1">
      <c r="A8" s="51"/>
      <c r="B8" s="50"/>
      <c r="C8" s="52"/>
      <c r="D8" s="86"/>
      <c r="E8" s="20" t="s">
        <v>298</v>
      </c>
      <c r="F8" s="18"/>
      <c r="G8" s="12"/>
      <c r="H8" s="123">
        <v>550</v>
      </c>
    </row>
    <row r="9" spans="1:8" ht="19.5" customHeight="1">
      <c r="A9" s="51"/>
      <c r="B9" s="50"/>
      <c r="C9" s="52"/>
      <c r="D9" s="86"/>
      <c r="E9" s="20" t="s">
        <v>299</v>
      </c>
      <c r="F9" s="18"/>
      <c r="G9" s="12"/>
      <c r="H9" s="123">
        <v>650</v>
      </c>
    </row>
    <row r="10" spans="1:8" ht="19.5" customHeight="1">
      <c r="A10" s="51"/>
      <c r="B10" s="50"/>
      <c r="C10" s="52"/>
      <c r="D10" s="86" t="s">
        <v>216</v>
      </c>
      <c r="E10" s="20" t="s">
        <v>300</v>
      </c>
      <c r="F10" s="18"/>
      <c r="G10" s="12"/>
      <c r="H10" s="123">
        <v>900</v>
      </c>
    </row>
    <row r="11" spans="1:8" ht="19.5" customHeight="1">
      <c r="A11" s="166"/>
      <c r="B11" s="167"/>
      <c r="C11" s="168"/>
      <c r="D11" s="92"/>
      <c r="E11" s="36" t="s">
        <v>301</v>
      </c>
      <c r="F11" s="34"/>
      <c r="G11" s="45"/>
      <c r="H11" s="124">
        <v>650</v>
      </c>
    </row>
    <row r="12" spans="1:8" s="40" customFormat="1" ht="19.5" customHeight="1">
      <c r="A12" s="51"/>
      <c r="B12" s="50"/>
      <c r="C12" s="52"/>
      <c r="D12" s="86"/>
      <c r="E12" s="20" t="s">
        <v>451</v>
      </c>
      <c r="F12" s="18"/>
      <c r="G12" s="12"/>
      <c r="H12" s="123">
        <v>1200</v>
      </c>
    </row>
    <row r="13" spans="1:8" ht="19.5" customHeight="1">
      <c r="A13" s="178"/>
      <c r="B13" s="179"/>
      <c r="C13" s="180"/>
      <c r="D13" s="87" t="s">
        <v>217</v>
      </c>
      <c r="E13" s="66" t="s">
        <v>452</v>
      </c>
      <c r="F13" s="73">
        <v>50</v>
      </c>
      <c r="G13" s="157"/>
      <c r="H13" s="183">
        <v>1750</v>
      </c>
    </row>
    <row r="14" spans="1:8" ht="19.5" customHeight="1">
      <c r="A14" s="78"/>
      <c r="B14" s="79"/>
      <c r="C14" s="80"/>
      <c r="D14" s="86"/>
      <c r="E14" s="66" t="s">
        <v>302</v>
      </c>
      <c r="F14" s="18"/>
      <c r="G14" s="12"/>
      <c r="H14" s="123">
        <v>550</v>
      </c>
    </row>
    <row r="15" spans="1:8" ht="19.5" customHeight="1">
      <c r="A15" s="78"/>
      <c r="B15" s="79"/>
      <c r="C15" s="80"/>
      <c r="D15" s="86"/>
      <c r="E15" s="20" t="s">
        <v>465</v>
      </c>
      <c r="F15" s="18"/>
      <c r="G15" s="12"/>
      <c r="H15" s="123">
        <v>450</v>
      </c>
    </row>
    <row r="16" spans="1:8" ht="19.5" customHeight="1">
      <c r="A16" s="78"/>
      <c r="B16" s="79"/>
      <c r="C16" s="80"/>
      <c r="D16" s="86"/>
      <c r="E16" s="20"/>
      <c r="F16" s="18"/>
      <c r="G16" s="12"/>
      <c r="H16" s="123"/>
    </row>
    <row r="17" spans="1:8" ht="19.5" customHeight="1">
      <c r="A17" s="78"/>
      <c r="B17" s="79"/>
      <c r="C17" s="80"/>
      <c r="D17" s="86"/>
      <c r="E17" s="20"/>
      <c r="F17" s="18"/>
      <c r="G17" s="12"/>
      <c r="H17" s="123"/>
    </row>
    <row r="18" spans="1:8" ht="19.5" customHeight="1">
      <c r="A18" s="78"/>
      <c r="B18" s="79"/>
      <c r="C18" s="80"/>
      <c r="D18" s="86"/>
      <c r="E18" s="20"/>
      <c r="F18" s="18"/>
      <c r="G18" s="12"/>
      <c r="H18" s="123"/>
    </row>
    <row r="19" spans="1:8" ht="19.5" customHeight="1">
      <c r="A19" s="78"/>
      <c r="B19" s="79"/>
      <c r="C19" s="80"/>
      <c r="D19" s="86"/>
      <c r="E19" s="20"/>
      <c r="F19" s="18"/>
      <c r="G19" s="12"/>
      <c r="H19" s="123"/>
    </row>
    <row r="20" spans="1:8" ht="19.5" customHeight="1">
      <c r="A20" s="78"/>
      <c r="B20" s="79"/>
      <c r="C20" s="80"/>
      <c r="D20" s="86"/>
      <c r="E20" s="20"/>
      <c r="F20" s="18"/>
      <c r="G20" s="12"/>
      <c r="H20" s="123"/>
    </row>
    <row r="21" spans="1:8" ht="19.5" customHeight="1">
      <c r="A21" s="78"/>
      <c r="B21" s="79"/>
      <c r="C21" s="80"/>
      <c r="D21" s="86"/>
      <c r="E21" s="20"/>
      <c r="F21" s="18"/>
      <c r="G21" s="12"/>
      <c r="H21" s="123"/>
    </row>
    <row r="22" spans="1:8" s="7" customFormat="1" ht="19.5" customHeight="1">
      <c r="A22" s="13"/>
      <c r="B22" s="28"/>
      <c r="C22" s="29"/>
      <c r="D22" s="88"/>
      <c r="E22" s="30" t="str">
        <f>CONCATENATE(FIXED(COUNTA(E5:E21),0,0),"　店")</f>
        <v>11　店</v>
      </c>
      <c r="F22" s="27">
        <f>SUM(F5:F21)</f>
        <v>650</v>
      </c>
      <c r="G22" s="27">
        <f>SUM(G5:G21)</f>
        <v>0</v>
      </c>
      <c r="H22" s="33">
        <f>SUM(H5:H21)</f>
        <v>21100</v>
      </c>
    </row>
    <row r="23" spans="1:8" s="7" customFormat="1" ht="19.5" customHeight="1">
      <c r="A23" s="172"/>
      <c r="B23" s="173"/>
      <c r="C23" s="174"/>
      <c r="D23" s="91"/>
      <c r="E23" s="36"/>
      <c r="F23" s="34"/>
      <c r="G23" s="35"/>
      <c r="H23" s="124"/>
    </row>
    <row r="24" spans="1:8" ht="19.5" customHeight="1">
      <c r="A24" s="143" t="s">
        <v>51</v>
      </c>
      <c r="B24" s="181"/>
      <c r="C24" s="182"/>
      <c r="D24" s="90"/>
      <c r="E24" s="19" t="s">
        <v>466</v>
      </c>
      <c r="F24" s="82"/>
      <c r="G24" s="171"/>
      <c r="H24" s="122">
        <v>1950</v>
      </c>
    </row>
    <row r="25" spans="1:8" ht="19.5" customHeight="1">
      <c r="A25" s="51">
        <f>SUM(G48)</f>
        <v>0</v>
      </c>
      <c r="B25" s="50" t="s">
        <v>40</v>
      </c>
      <c r="C25" s="52">
        <f>SUM(F48)</f>
        <v>50</v>
      </c>
      <c r="D25" s="91"/>
      <c r="E25" s="36" t="s">
        <v>303</v>
      </c>
      <c r="F25" s="18"/>
      <c r="G25" s="12"/>
      <c r="H25" s="123">
        <v>100</v>
      </c>
    </row>
    <row r="26" spans="1:8" ht="19.5" customHeight="1">
      <c r="A26" s="78"/>
      <c r="B26" s="79"/>
      <c r="C26" s="80"/>
      <c r="D26" s="86" t="s">
        <v>218</v>
      </c>
      <c r="E26" s="20" t="s">
        <v>453</v>
      </c>
      <c r="F26" s="18">
        <v>50</v>
      </c>
      <c r="G26" s="12"/>
      <c r="H26" s="123">
        <v>3650</v>
      </c>
    </row>
    <row r="27" spans="1:8" ht="19.5" customHeight="1">
      <c r="A27" s="78"/>
      <c r="B27" s="79"/>
      <c r="C27" s="80"/>
      <c r="D27" s="86"/>
      <c r="E27" s="20" t="s">
        <v>304</v>
      </c>
      <c r="F27" s="18"/>
      <c r="G27" s="12"/>
      <c r="H27" s="123">
        <v>350</v>
      </c>
    </row>
    <row r="28" spans="1:8" ht="19.5" customHeight="1">
      <c r="A28" s="78"/>
      <c r="B28" s="79"/>
      <c r="C28" s="80"/>
      <c r="D28" s="92"/>
      <c r="E28" s="66" t="s">
        <v>305</v>
      </c>
      <c r="F28" s="18"/>
      <c r="G28" s="12"/>
      <c r="H28" s="123">
        <v>150</v>
      </c>
    </row>
    <row r="29" spans="1:8" ht="19.5" customHeight="1">
      <c r="A29" s="78"/>
      <c r="B29" s="79"/>
      <c r="C29" s="80"/>
      <c r="D29" s="86"/>
      <c r="E29" s="74" t="s">
        <v>330</v>
      </c>
      <c r="F29" s="18"/>
      <c r="G29" s="12"/>
      <c r="H29" s="123">
        <v>100</v>
      </c>
    </row>
    <row r="30" spans="1:8" ht="19.5" customHeight="1">
      <c r="A30" s="78"/>
      <c r="B30" s="79"/>
      <c r="C30" s="80"/>
      <c r="D30" s="86"/>
      <c r="E30" s="20" t="s">
        <v>331</v>
      </c>
      <c r="F30" s="18"/>
      <c r="G30" s="12"/>
      <c r="H30" s="123">
        <v>100</v>
      </c>
    </row>
    <row r="31" spans="1:8" ht="19.5" customHeight="1">
      <c r="A31" s="78"/>
      <c r="B31" s="79"/>
      <c r="C31" s="80"/>
      <c r="D31" s="86"/>
      <c r="E31" s="20"/>
      <c r="F31" s="18"/>
      <c r="G31" s="12"/>
      <c r="H31" s="123"/>
    </row>
    <row r="32" spans="1:8" ht="19.5" customHeight="1">
      <c r="A32" s="78"/>
      <c r="B32" s="79"/>
      <c r="C32" s="80"/>
      <c r="D32" s="86"/>
      <c r="E32" s="20"/>
      <c r="F32" s="18"/>
      <c r="G32" s="12"/>
      <c r="H32" s="123"/>
    </row>
    <row r="33" spans="1:8" ht="19.5" customHeight="1">
      <c r="A33" s="78"/>
      <c r="B33" s="79"/>
      <c r="C33" s="80"/>
      <c r="D33" s="86"/>
      <c r="E33" s="20"/>
      <c r="F33" s="18"/>
      <c r="G33" s="12"/>
      <c r="H33" s="123"/>
    </row>
    <row r="34" spans="1:8" ht="19.5" customHeight="1">
      <c r="A34" s="78"/>
      <c r="B34" s="79"/>
      <c r="C34" s="80"/>
      <c r="D34" s="86"/>
      <c r="E34" s="20"/>
      <c r="F34" s="18"/>
      <c r="G34" s="12"/>
      <c r="H34" s="123"/>
    </row>
    <row r="35" spans="1:8" ht="19.5" customHeight="1">
      <c r="A35" s="78"/>
      <c r="B35" s="79"/>
      <c r="C35" s="80"/>
      <c r="D35" s="86"/>
      <c r="E35" s="20"/>
      <c r="F35" s="18"/>
      <c r="G35" s="12"/>
      <c r="H35" s="123"/>
    </row>
    <row r="36" spans="1:8" ht="19.5" customHeight="1">
      <c r="A36" s="78"/>
      <c r="B36" s="79"/>
      <c r="C36" s="80"/>
      <c r="D36" s="86"/>
      <c r="E36" s="20"/>
      <c r="F36" s="18"/>
      <c r="G36" s="12"/>
      <c r="H36" s="123"/>
    </row>
    <row r="37" spans="1:8" ht="19.5" customHeight="1">
      <c r="A37" s="78"/>
      <c r="B37" s="79"/>
      <c r="C37" s="80"/>
      <c r="D37" s="86"/>
      <c r="E37" s="20"/>
      <c r="F37" s="18"/>
      <c r="G37" s="12"/>
      <c r="H37" s="123"/>
    </row>
    <row r="38" spans="1:8" ht="19.5" customHeight="1">
      <c r="A38" s="78"/>
      <c r="B38" s="79"/>
      <c r="C38" s="80"/>
      <c r="D38" s="86"/>
      <c r="E38" s="20"/>
      <c r="F38" s="18"/>
      <c r="G38" s="12"/>
      <c r="H38" s="123"/>
    </row>
    <row r="39" spans="1:8" ht="19.5" customHeight="1">
      <c r="A39" s="78"/>
      <c r="B39" s="79"/>
      <c r="C39" s="80"/>
      <c r="D39" s="86"/>
      <c r="E39" s="20"/>
      <c r="F39" s="18"/>
      <c r="G39" s="12"/>
      <c r="H39" s="123"/>
    </row>
    <row r="40" spans="1:8" ht="19.5" customHeight="1">
      <c r="A40" s="78"/>
      <c r="B40" s="79"/>
      <c r="C40" s="80"/>
      <c r="D40" s="86"/>
      <c r="E40" s="20"/>
      <c r="F40" s="18"/>
      <c r="G40" s="12"/>
      <c r="H40" s="123"/>
    </row>
    <row r="41" spans="1:8" ht="19.5" customHeight="1">
      <c r="A41" s="78"/>
      <c r="B41" s="79"/>
      <c r="C41" s="80"/>
      <c r="D41" s="86"/>
      <c r="E41" s="20"/>
      <c r="F41" s="18"/>
      <c r="G41" s="12"/>
      <c r="H41" s="123"/>
    </row>
    <row r="42" spans="1:8" ht="19.5" customHeight="1">
      <c r="A42" s="78"/>
      <c r="B42" s="79"/>
      <c r="C42" s="80"/>
      <c r="D42" s="86"/>
      <c r="E42" s="20"/>
      <c r="F42" s="18"/>
      <c r="G42" s="12"/>
      <c r="H42" s="123"/>
    </row>
    <row r="43" spans="1:8" ht="19.5" customHeight="1">
      <c r="A43" s="78"/>
      <c r="B43" s="79"/>
      <c r="C43" s="80"/>
      <c r="D43" s="86"/>
      <c r="E43" s="20"/>
      <c r="F43" s="18"/>
      <c r="G43" s="12"/>
      <c r="H43" s="123"/>
    </row>
    <row r="44" spans="1:8" ht="19.5" customHeight="1">
      <c r="A44" s="78"/>
      <c r="B44" s="79"/>
      <c r="C44" s="80"/>
      <c r="D44" s="86"/>
      <c r="E44" s="20"/>
      <c r="F44" s="18"/>
      <c r="G44" s="12"/>
      <c r="H44" s="123"/>
    </row>
    <row r="45" spans="1:8" ht="19.5" customHeight="1">
      <c r="A45" s="78"/>
      <c r="B45" s="79"/>
      <c r="C45" s="80"/>
      <c r="D45" s="86"/>
      <c r="E45" s="20"/>
      <c r="F45" s="18"/>
      <c r="G45" s="12"/>
      <c r="H45" s="123"/>
    </row>
    <row r="46" spans="1:8" ht="19.5" customHeight="1">
      <c r="A46" s="78"/>
      <c r="B46" s="79"/>
      <c r="C46" s="80"/>
      <c r="D46" s="86"/>
      <c r="E46" s="20"/>
      <c r="F46" s="18"/>
      <c r="G46" s="12"/>
      <c r="H46" s="123"/>
    </row>
    <row r="47" spans="1:8" ht="19.5" customHeight="1">
      <c r="A47" s="78"/>
      <c r="B47" s="79"/>
      <c r="C47" s="80"/>
      <c r="D47" s="86"/>
      <c r="E47" s="20"/>
      <c r="F47" s="18"/>
      <c r="G47" s="12"/>
      <c r="H47" s="123"/>
    </row>
    <row r="48" spans="1:8" s="7" customFormat="1" ht="19.5" customHeight="1">
      <c r="A48" s="13"/>
      <c r="B48" s="28"/>
      <c r="C48" s="29"/>
      <c r="D48" s="88"/>
      <c r="E48" s="30" t="str">
        <f>CONCATENATE(FIXED(COUNTA(E24:E47),0,0),"　店")</f>
        <v>7　店</v>
      </c>
      <c r="F48" s="27">
        <f>SUM(F24:F47)</f>
        <v>50</v>
      </c>
      <c r="G48" s="27">
        <f>SUM(G24:G47)</f>
        <v>0</v>
      </c>
      <c r="H48" s="16">
        <f>SUM(H24:H47)</f>
        <v>6400</v>
      </c>
    </row>
    <row r="49" spans="1:8" s="7" customFormat="1" ht="19.5" customHeight="1">
      <c r="A49" s="199" t="s">
        <v>474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5:H48"/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I5:HP65536 I3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1 G24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71"/>
  <sheetViews>
    <sheetView showZeros="0" tabSelected="1" zoomScale="70" zoomScaleNormal="70" zoomScaleSheetLayoutView="85" zoomScalePageLayoutView="0" workbookViewId="0" topLeftCell="A1">
      <selection activeCell="H3" sqref="H3"/>
    </sheetView>
  </sheetViews>
  <sheetFormatPr defaultColWidth="9.00390625" defaultRowHeight="13.5"/>
  <cols>
    <col min="1" max="1" width="7.625" style="17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1" customWidth="1"/>
  </cols>
  <sheetData>
    <row r="1" spans="1:15" s="190" customFormat="1" ht="39.75" customHeight="1">
      <c r="A1" s="266" t="s">
        <v>0</v>
      </c>
      <c r="B1" s="267"/>
      <c r="C1" s="112" t="s">
        <v>56</v>
      </c>
      <c r="D1" s="234"/>
      <c r="E1" s="235"/>
      <c r="F1" s="236"/>
      <c r="G1" s="112" t="s">
        <v>244</v>
      </c>
      <c r="H1" s="187"/>
      <c r="I1" s="188"/>
      <c r="J1" s="188"/>
      <c r="K1" s="188"/>
      <c r="L1" s="189"/>
      <c r="M1" s="189"/>
      <c r="N1" s="189"/>
      <c r="O1" s="189"/>
    </row>
    <row r="2" spans="1:15" s="190" customFormat="1" ht="39.75" customHeight="1">
      <c r="A2" s="264"/>
      <c r="B2" s="265"/>
      <c r="C2" s="112" t="s">
        <v>57</v>
      </c>
      <c r="D2" s="234"/>
      <c r="E2" s="235"/>
      <c r="F2" s="236"/>
      <c r="G2" s="113" t="s">
        <v>11</v>
      </c>
      <c r="H2" s="198">
        <f>SUM(E34)</f>
        <v>0</v>
      </c>
      <c r="I2" s="188"/>
      <c r="J2" s="188"/>
      <c r="K2" s="188"/>
      <c r="L2" s="189"/>
      <c r="M2" s="189"/>
      <c r="N2" s="189"/>
      <c r="O2" s="189"/>
    </row>
    <row r="3" spans="1:13" s="111" customFormat="1" ht="39.75" customHeight="1">
      <c r="A3" s="107" t="s">
        <v>52</v>
      </c>
      <c r="B3" s="108"/>
      <c r="C3" s="108"/>
      <c r="D3" s="108"/>
      <c r="E3" s="108"/>
      <c r="F3" s="108"/>
      <c r="G3" s="108"/>
      <c r="H3" s="114" t="s">
        <v>473</v>
      </c>
      <c r="I3" s="110"/>
      <c r="J3" s="110"/>
      <c r="K3" s="110"/>
      <c r="L3" s="110"/>
      <c r="M3" s="110"/>
    </row>
    <row r="4" spans="1:13" s="111" customFormat="1" ht="30" customHeight="1">
      <c r="A4" s="270" t="s">
        <v>58</v>
      </c>
      <c r="B4" s="271"/>
      <c r="C4" s="237" t="s">
        <v>62</v>
      </c>
      <c r="D4" s="238"/>
      <c r="E4" s="237" t="s">
        <v>334</v>
      </c>
      <c r="F4" s="239"/>
      <c r="G4" s="240" t="s">
        <v>59</v>
      </c>
      <c r="H4" s="241"/>
      <c r="I4" s="110"/>
      <c r="J4" s="110"/>
      <c r="K4" s="110"/>
      <c r="L4" s="110"/>
      <c r="M4" s="110"/>
    </row>
    <row r="5" spans="1:14" s="116" customFormat="1" ht="30" customHeight="1">
      <c r="A5" s="268" t="s">
        <v>228</v>
      </c>
      <c r="B5" s="269"/>
      <c r="C5" s="245">
        <f>'岐阜市'!F48</f>
        <v>7700</v>
      </c>
      <c r="D5" s="246"/>
      <c r="E5" s="245">
        <f>'岐阜市'!G48</f>
        <v>0</v>
      </c>
      <c r="F5" s="251"/>
      <c r="G5" s="245">
        <f>'岐阜市'!H48</f>
        <v>63900</v>
      </c>
      <c r="H5" s="257"/>
      <c r="I5" s="115"/>
      <c r="J5" s="115"/>
      <c r="K5" s="115"/>
      <c r="L5" s="115"/>
      <c r="M5" s="115"/>
      <c r="N5" s="115"/>
    </row>
    <row r="6" spans="1:14" s="116" customFormat="1" ht="30" customHeight="1">
      <c r="A6" s="258" t="s">
        <v>1</v>
      </c>
      <c r="B6" s="259"/>
      <c r="C6" s="232">
        <f>'瑞穂市・本巣市・本巣郡・山県市'!F16</f>
        <v>450</v>
      </c>
      <c r="D6" s="247"/>
      <c r="E6" s="232">
        <f>'瑞穂市・本巣市・本巣郡・山県市'!G16</f>
        <v>0</v>
      </c>
      <c r="F6" s="252"/>
      <c r="G6" s="232">
        <f>'瑞穂市・本巣市・本巣郡・山県市'!H16</f>
        <v>7750</v>
      </c>
      <c r="H6" s="233"/>
      <c r="I6" s="115"/>
      <c r="J6" s="115"/>
      <c r="K6" s="115"/>
      <c r="L6" s="115"/>
      <c r="M6" s="115"/>
      <c r="N6" s="115"/>
    </row>
    <row r="7" spans="1:14" s="116" customFormat="1" ht="30" customHeight="1">
      <c r="A7" s="258" t="s">
        <v>5</v>
      </c>
      <c r="B7" s="259"/>
      <c r="C7" s="232">
        <f>'瑞穂市・本巣市・本巣郡・山県市'!F28</f>
        <v>150</v>
      </c>
      <c r="D7" s="247"/>
      <c r="E7" s="232">
        <f>'瑞穂市・本巣市・本巣郡・山県市'!G28</f>
        <v>0</v>
      </c>
      <c r="F7" s="252"/>
      <c r="G7" s="232">
        <f>'瑞穂市・本巣市・本巣郡・山県市'!H28</f>
        <v>5500</v>
      </c>
      <c r="H7" s="233"/>
      <c r="I7" s="115"/>
      <c r="J7" s="115"/>
      <c r="K7" s="115"/>
      <c r="L7" s="115"/>
      <c r="M7" s="115"/>
      <c r="N7" s="115"/>
    </row>
    <row r="8" spans="1:14" s="116" customFormat="1" ht="30" customHeight="1">
      <c r="A8" s="258" t="s">
        <v>229</v>
      </c>
      <c r="B8" s="259"/>
      <c r="C8" s="232">
        <f>'瑞穂市・本巣市・本巣郡・山県市'!F38</f>
        <v>400</v>
      </c>
      <c r="D8" s="247"/>
      <c r="E8" s="232">
        <f>'瑞穂市・本巣市・本巣郡・山県市'!G38</f>
        <v>0</v>
      </c>
      <c r="F8" s="252"/>
      <c r="G8" s="232">
        <f>'瑞穂市・本巣市・本巣郡・山県市'!H38</f>
        <v>3850</v>
      </c>
      <c r="H8" s="233"/>
      <c r="I8" s="115"/>
      <c r="J8" s="115"/>
      <c r="K8" s="115"/>
      <c r="L8" s="115"/>
      <c r="M8" s="115"/>
      <c r="N8" s="115"/>
    </row>
    <row r="9" spans="1:14" s="116" customFormat="1" ht="30" customHeight="1">
      <c r="A9" s="258" t="s">
        <v>2</v>
      </c>
      <c r="B9" s="259"/>
      <c r="C9" s="232">
        <f>'瑞穂市・本巣市・本巣郡・山県市'!F48</f>
        <v>300</v>
      </c>
      <c r="D9" s="247"/>
      <c r="E9" s="232">
        <f>'瑞穂市・本巣市・本巣郡・山県市'!G48</f>
        <v>0</v>
      </c>
      <c r="F9" s="252"/>
      <c r="G9" s="232">
        <f>'瑞穂市・本巣市・本巣郡・山県市'!H48</f>
        <v>4600</v>
      </c>
      <c r="H9" s="233"/>
      <c r="I9" s="115"/>
      <c r="J9" s="115"/>
      <c r="K9" s="115"/>
      <c r="L9" s="115"/>
      <c r="M9" s="115"/>
      <c r="N9" s="115"/>
    </row>
    <row r="10" spans="1:14" s="116" customFormat="1" ht="30" customHeight="1">
      <c r="A10" s="258" t="s">
        <v>230</v>
      </c>
      <c r="B10" s="259"/>
      <c r="C10" s="232">
        <f>'羽島市・羽島郡'!F27</f>
        <v>1050</v>
      </c>
      <c r="D10" s="247"/>
      <c r="E10" s="232">
        <f>'羽島市・羽島郡'!G27</f>
        <v>0</v>
      </c>
      <c r="F10" s="252"/>
      <c r="G10" s="232">
        <f>'羽島市・羽島郡'!H27</f>
        <v>11600</v>
      </c>
      <c r="H10" s="233"/>
      <c r="I10" s="115"/>
      <c r="J10" s="115"/>
      <c r="K10" s="115"/>
      <c r="L10" s="115"/>
      <c r="M10" s="115"/>
      <c r="N10" s="115"/>
    </row>
    <row r="11" spans="1:14" s="116" customFormat="1" ht="30" customHeight="1">
      <c r="A11" s="258" t="s">
        <v>231</v>
      </c>
      <c r="B11" s="259"/>
      <c r="C11" s="232">
        <f>'羽島市・羽島郡'!F48</f>
        <v>850</v>
      </c>
      <c r="D11" s="247"/>
      <c r="E11" s="232">
        <f>'羽島市・羽島郡'!G48</f>
        <v>0</v>
      </c>
      <c r="F11" s="252"/>
      <c r="G11" s="232">
        <f>'羽島市・羽島郡'!H48</f>
        <v>7300</v>
      </c>
      <c r="H11" s="233"/>
      <c r="I11" s="115"/>
      <c r="J11" s="115"/>
      <c r="K11" s="115"/>
      <c r="L11" s="115"/>
      <c r="M11" s="115"/>
      <c r="N11" s="115"/>
    </row>
    <row r="12" spans="1:14" s="116" customFormat="1" ht="30" customHeight="1">
      <c r="A12" s="255" t="s">
        <v>232</v>
      </c>
      <c r="B12" s="256"/>
      <c r="C12" s="232">
        <f>'各務原市・大垣市・海津市'!F21</f>
        <v>2600</v>
      </c>
      <c r="D12" s="247"/>
      <c r="E12" s="232">
        <f>'各務原市・大垣市・海津市'!G21</f>
        <v>0</v>
      </c>
      <c r="F12" s="252"/>
      <c r="G12" s="232">
        <f>'各務原市・大垣市・海津市'!H21</f>
        <v>26900</v>
      </c>
      <c r="H12" s="233"/>
      <c r="I12" s="115"/>
      <c r="J12" s="115"/>
      <c r="K12" s="115"/>
      <c r="L12" s="115"/>
      <c r="M12" s="115"/>
      <c r="N12" s="115"/>
    </row>
    <row r="13" spans="1:14" s="116" customFormat="1" ht="30" customHeight="1">
      <c r="A13" s="255" t="s">
        <v>233</v>
      </c>
      <c r="B13" s="256"/>
      <c r="C13" s="232">
        <f>'各務原市・大垣市・海津市'!F37</f>
        <v>2750</v>
      </c>
      <c r="D13" s="247"/>
      <c r="E13" s="232">
        <f>'各務原市・大垣市・海津市'!G37</f>
        <v>0</v>
      </c>
      <c r="F13" s="252"/>
      <c r="G13" s="232">
        <f>'各務原市・大垣市・海津市'!H37</f>
        <v>34450</v>
      </c>
      <c r="H13" s="233"/>
      <c r="I13" s="115"/>
      <c r="J13" s="115"/>
      <c r="K13" s="115"/>
      <c r="L13" s="115"/>
      <c r="M13" s="115"/>
      <c r="N13" s="115"/>
    </row>
    <row r="14" spans="1:14" s="116" customFormat="1" ht="30" customHeight="1">
      <c r="A14" s="255" t="s">
        <v>4</v>
      </c>
      <c r="B14" s="256"/>
      <c r="C14" s="232">
        <f>'各務原市・大垣市・海津市'!F48</f>
        <v>350</v>
      </c>
      <c r="D14" s="247"/>
      <c r="E14" s="232">
        <f>'各務原市・大垣市・海津市'!G48</f>
        <v>0</v>
      </c>
      <c r="F14" s="252"/>
      <c r="G14" s="232">
        <f>'各務原市・大垣市・海津市'!H48</f>
        <v>7500</v>
      </c>
      <c r="H14" s="233"/>
      <c r="I14" s="115"/>
      <c r="J14" s="115"/>
      <c r="K14" s="115"/>
      <c r="L14" s="115"/>
      <c r="M14" s="115"/>
      <c r="N14" s="115"/>
    </row>
    <row r="15" spans="1:14" s="116" customFormat="1" ht="30" customHeight="1">
      <c r="A15" s="255" t="s">
        <v>234</v>
      </c>
      <c r="B15" s="256"/>
      <c r="C15" s="232">
        <f>'揖斐郡・不破郡・安八郡・養老郡・美濃加茂市'!F13</f>
        <v>550</v>
      </c>
      <c r="D15" s="247"/>
      <c r="E15" s="232">
        <f>'揖斐郡・不破郡・安八郡・養老郡・美濃加茂市'!G13</f>
        <v>0</v>
      </c>
      <c r="F15" s="252"/>
      <c r="G15" s="232">
        <f>'揖斐郡・不破郡・安八郡・養老郡・美濃加茂市'!H13</f>
        <v>12000</v>
      </c>
      <c r="H15" s="233"/>
      <c r="I15" s="115"/>
      <c r="J15" s="115"/>
      <c r="K15" s="115"/>
      <c r="L15" s="115"/>
      <c r="M15" s="115"/>
      <c r="N15" s="115"/>
    </row>
    <row r="16" spans="1:14" s="116" customFormat="1" ht="30" customHeight="1">
      <c r="A16" s="255" t="s">
        <v>235</v>
      </c>
      <c r="B16" s="256"/>
      <c r="C16" s="232">
        <f>'揖斐郡・不破郡・安八郡・養老郡・美濃加茂市'!F22</f>
        <v>350</v>
      </c>
      <c r="D16" s="247"/>
      <c r="E16" s="232">
        <f>'揖斐郡・不破郡・安八郡・養老郡・美濃加茂市'!G22</f>
        <v>0</v>
      </c>
      <c r="F16" s="252"/>
      <c r="G16" s="232">
        <f>'揖斐郡・不破郡・安八郡・養老郡・美濃加茂市'!H22</f>
        <v>7400</v>
      </c>
      <c r="H16" s="233"/>
      <c r="I16" s="115"/>
      <c r="J16" s="115"/>
      <c r="K16" s="115"/>
      <c r="L16" s="115"/>
      <c r="M16" s="115"/>
      <c r="N16" s="115"/>
    </row>
    <row r="17" spans="1:14" s="116" customFormat="1" ht="30" customHeight="1">
      <c r="A17" s="255" t="s">
        <v>227</v>
      </c>
      <c r="B17" s="256"/>
      <c r="C17" s="232">
        <f>'揖斐郡・不破郡・安八郡・養老郡・美濃加茂市'!F30</f>
        <v>300</v>
      </c>
      <c r="D17" s="247"/>
      <c r="E17" s="232">
        <f>'揖斐郡・不破郡・安八郡・養老郡・美濃加茂市'!G30</f>
        <v>0</v>
      </c>
      <c r="F17" s="252"/>
      <c r="G17" s="232">
        <f>'揖斐郡・不破郡・安八郡・養老郡・美濃加茂市'!H30</f>
        <v>10650</v>
      </c>
      <c r="H17" s="233"/>
      <c r="I17" s="115"/>
      <c r="J17" s="115"/>
      <c r="K17" s="115"/>
      <c r="L17" s="115"/>
      <c r="M17" s="115"/>
      <c r="N17" s="115"/>
    </row>
    <row r="18" spans="1:14" s="116" customFormat="1" ht="30" customHeight="1">
      <c r="A18" s="255" t="s">
        <v>55</v>
      </c>
      <c r="B18" s="256"/>
      <c r="C18" s="232">
        <f>'揖斐郡・不破郡・安八郡・養老郡・美濃加茂市'!F38</f>
        <v>200</v>
      </c>
      <c r="D18" s="247"/>
      <c r="E18" s="232">
        <f>'揖斐郡・不破郡・安八郡・養老郡・美濃加茂市'!G38</f>
        <v>0</v>
      </c>
      <c r="F18" s="252"/>
      <c r="G18" s="232">
        <f>'揖斐郡・不破郡・安八郡・養老郡・美濃加茂市'!H38</f>
        <v>4850</v>
      </c>
      <c r="H18" s="233"/>
      <c r="I18" s="115"/>
      <c r="J18" s="115"/>
      <c r="K18" s="115"/>
      <c r="L18" s="115"/>
      <c r="M18" s="115"/>
      <c r="N18" s="115"/>
    </row>
    <row r="19" spans="1:14" s="116" customFormat="1" ht="30" customHeight="1">
      <c r="A19" s="255" t="s">
        <v>225</v>
      </c>
      <c r="B19" s="256"/>
      <c r="C19" s="232">
        <f>'揖斐郡・不破郡・安八郡・養老郡・美濃加茂市'!F48</f>
        <v>400</v>
      </c>
      <c r="D19" s="247"/>
      <c r="E19" s="232">
        <f>'揖斐郡・不破郡・安八郡・養老郡・美濃加茂市'!G48</f>
        <v>0</v>
      </c>
      <c r="F19" s="252"/>
      <c r="G19" s="232">
        <f>'揖斐郡・不破郡・安八郡・養老郡・美濃加茂市'!H48</f>
        <v>10050</v>
      </c>
      <c r="H19" s="233"/>
      <c r="I19" s="115"/>
      <c r="J19" s="115"/>
      <c r="K19" s="115"/>
      <c r="L19" s="115"/>
      <c r="M19" s="115"/>
      <c r="N19" s="115"/>
    </row>
    <row r="20" spans="1:14" s="116" customFormat="1" ht="30" customHeight="1">
      <c r="A20" s="255" t="s">
        <v>219</v>
      </c>
      <c r="B20" s="256"/>
      <c r="C20" s="232">
        <f>'加茂郡・美濃市・関市'!F23</f>
        <v>400</v>
      </c>
      <c r="D20" s="247"/>
      <c r="E20" s="232">
        <f>'加茂郡・美濃市・関市'!G23</f>
        <v>0</v>
      </c>
      <c r="F20" s="252"/>
      <c r="G20" s="232">
        <f>'加茂郡・美濃市・関市'!H23</f>
        <v>12700</v>
      </c>
      <c r="H20" s="233"/>
      <c r="I20" s="115"/>
      <c r="J20" s="115"/>
      <c r="K20" s="115"/>
      <c r="L20" s="115"/>
      <c r="M20" s="115"/>
      <c r="N20" s="115"/>
    </row>
    <row r="21" spans="1:14" s="116" customFormat="1" ht="30" customHeight="1">
      <c r="A21" s="255" t="s">
        <v>220</v>
      </c>
      <c r="B21" s="256"/>
      <c r="C21" s="232">
        <f>'加茂郡・美濃市・関市'!F31</f>
        <v>200</v>
      </c>
      <c r="D21" s="247"/>
      <c r="E21" s="232">
        <f>'加茂郡・美濃市・関市'!G31</f>
        <v>0</v>
      </c>
      <c r="F21" s="252"/>
      <c r="G21" s="232">
        <f>'加茂郡・美濃市・関市'!H31</f>
        <v>4250</v>
      </c>
      <c r="H21" s="233"/>
      <c r="I21" s="115"/>
      <c r="J21" s="115"/>
      <c r="K21" s="115"/>
      <c r="L21" s="115"/>
      <c r="M21" s="115"/>
      <c r="N21" s="115"/>
    </row>
    <row r="22" spans="1:14" s="116" customFormat="1" ht="30" customHeight="1">
      <c r="A22" s="255" t="s">
        <v>226</v>
      </c>
      <c r="B22" s="256"/>
      <c r="C22" s="232">
        <f>'加茂郡・美濃市・関市'!F48</f>
        <v>700</v>
      </c>
      <c r="D22" s="247"/>
      <c r="E22" s="232">
        <f>'加茂郡・美濃市・関市'!G48</f>
        <v>0</v>
      </c>
      <c r="F22" s="252"/>
      <c r="G22" s="232">
        <f>'加茂郡・美濃市・関市'!H48</f>
        <v>15550</v>
      </c>
      <c r="H22" s="233"/>
      <c r="I22" s="115"/>
      <c r="J22" s="115"/>
      <c r="K22" s="115"/>
      <c r="L22" s="115"/>
      <c r="M22" s="115"/>
      <c r="N22" s="115"/>
    </row>
    <row r="23" spans="1:14" s="116" customFormat="1" ht="30" customHeight="1">
      <c r="A23" s="255" t="s">
        <v>6</v>
      </c>
      <c r="B23" s="256"/>
      <c r="C23" s="232">
        <f>'郡上市・可児市・可児郡・多治見市'!F15</f>
        <v>100</v>
      </c>
      <c r="D23" s="247"/>
      <c r="E23" s="232">
        <f>'郡上市・可児市・可児郡・多治見市'!G15</f>
        <v>0</v>
      </c>
      <c r="F23" s="252"/>
      <c r="G23" s="232">
        <f>'郡上市・可児市・可児郡・多治見市'!H15</f>
        <v>9800</v>
      </c>
      <c r="H23" s="233"/>
      <c r="I23" s="115"/>
      <c r="J23" s="115"/>
      <c r="K23" s="115"/>
      <c r="L23" s="115"/>
      <c r="M23" s="115"/>
      <c r="N23" s="115"/>
    </row>
    <row r="24" spans="1:14" s="116" customFormat="1" ht="30" customHeight="1">
      <c r="A24" s="255" t="s">
        <v>236</v>
      </c>
      <c r="B24" s="256"/>
      <c r="C24" s="232">
        <f>'郡上市・可児市・可児郡・多治見市'!F26</f>
        <v>1600</v>
      </c>
      <c r="D24" s="247"/>
      <c r="E24" s="232">
        <f>'郡上市・可児市・可児郡・多治見市'!G26</f>
        <v>0</v>
      </c>
      <c r="F24" s="252"/>
      <c r="G24" s="232">
        <f>'郡上市・可児市・可児郡・多治見市'!H26</f>
        <v>19200</v>
      </c>
      <c r="H24" s="233"/>
      <c r="I24" s="115"/>
      <c r="J24" s="115"/>
      <c r="K24" s="115"/>
      <c r="L24" s="115"/>
      <c r="M24" s="115"/>
      <c r="N24" s="115"/>
    </row>
    <row r="25" spans="1:14" s="116" customFormat="1" ht="30" customHeight="1">
      <c r="A25" s="255" t="s">
        <v>237</v>
      </c>
      <c r="B25" s="256"/>
      <c r="C25" s="232">
        <f>'郡上市・可児市・可児郡・多治見市'!F32</f>
        <v>150</v>
      </c>
      <c r="D25" s="247"/>
      <c r="E25" s="232">
        <f>'郡上市・可児市・可児郡・多治見市'!G32</f>
        <v>0</v>
      </c>
      <c r="F25" s="252"/>
      <c r="G25" s="232">
        <f>'郡上市・可児市・可児郡・多治見市'!H32</f>
        <v>2650</v>
      </c>
      <c r="H25" s="233"/>
      <c r="I25" s="115"/>
      <c r="J25" s="115"/>
      <c r="K25" s="115"/>
      <c r="L25" s="115"/>
      <c r="M25" s="115"/>
      <c r="N25" s="115"/>
    </row>
    <row r="26" spans="1:14" s="116" customFormat="1" ht="30" customHeight="1">
      <c r="A26" s="255" t="s">
        <v>238</v>
      </c>
      <c r="B26" s="256"/>
      <c r="C26" s="232">
        <f>'郡上市・可児市・可児郡・多治見市'!F48</f>
        <v>3200</v>
      </c>
      <c r="D26" s="247"/>
      <c r="E26" s="232">
        <f>'郡上市・可児市・可児郡・多治見市'!G48</f>
        <v>0</v>
      </c>
      <c r="F26" s="252"/>
      <c r="G26" s="232">
        <f>'郡上市・可児市・可児郡・多治見市'!H48</f>
        <v>29700</v>
      </c>
      <c r="H26" s="233"/>
      <c r="I26" s="115"/>
      <c r="J26" s="115"/>
      <c r="K26" s="115"/>
      <c r="L26" s="115"/>
      <c r="M26" s="115"/>
      <c r="N26" s="115"/>
    </row>
    <row r="27" spans="1:14" s="116" customFormat="1" ht="30" customHeight="1">
      <c r="A27" s="255" t="s">
        <v>239</v>
      </c>
      <c r="B27" s="256"/>
      <c r="C27" s="232">
        <f>'土岐市・瑞浪市・恵那市'!F16</f>
        <v>1050</v>
      </c>
      <c r="D27" s="247"/>
      <c r="E27" s="232">
        <f>'土岐市・瑞浪市・恵那市'!G16</f>
        <v>0</v>
      </c>
      <c r="F27" s="252"/>
      <c r="G27" s="232">
        <f>'土岐市・瑞浪市・恵那市'!H16</f>
        <v>13500</v>
      </c>
      <c r="H27" s="233"/>
      <c r="I27" s="115"/>
      <c r="J27" s="115"/>
      <c r="K27" s="115"/>
      <c r="L27" s="115"/>
      <c r="M27" s="115"/>
      <c r="N27" s="115"/>
    </row>
    <row r="28" spans="1:14" s="116" customFormat="1" ht="30" customHeight="1">
      <c r="A28" s="255" t="s">
        <v>240</v>
      </c>
      <c r="B28" s="256"/>
      <c r="C28" s="232">
        <f>'土岐市・瑞浪市・恵那市'!F28</f>
        <v>450</v>
      </c>
      <c r="D28" s="247"/>
      <c r="E28" s="232">
        <f>'土岐市・瑞浪市・恵那市'!G28</f>
        <v>0</v>
      </c>
      <c r="F28" s="252"/>
      <c r="G28" s="232">
        <f>'土岐市・瑞浪市・恵那市'!H28</f>
        <v>8850</v>
      </c>
      <c r="H28" s="233"/>
      <c r="I28" s="115"/>
      <c r="J28" s="115"/>
      <c r="K28" s="115"/>
      <c r="L28" s="115"/>
      <c r="M28" s="115"/>
      <c r="N28" s="115"/>
    </row>
    <row r="29" spans="1:14" s="116" customFormat="1" ht="30" customHeight="1">
      <c r="A29" s="255" t="s">
        <v>241</v>
      </c>
      <c r="B29" s="256"/>
      <c r="C29" s="232">
        <f>'土岐市・瑞浪市・恵那市'!F48</f>
        <v>400</v>
      </c>
      <c r="D29" s="247"/>
      <c r="E29" s="232">
        <f>'土岐市・瑞浪市・恵那市'!G48</f>
        <v>0</v>
      </c>
      <c r="F29" s="252"/>
      <c r="G29" s="232">
        <f>'土岐市・瑞浪市・恵那市'!H48</f>
        <v>11900</v>
      </c>
      <c r="H29" s="233"/>
      <c r="I29" s="115"/>
      <c r="J29" s="115"/>
      <c r="K29" s="115"/>
      <c r="L29" s="115"/>
      <c r="M29" s="115"/>
      <c r="N29" s="115"/>
    </row>
    <row r="30" spans="1:14" s="116" customFormat="1" ht="30" customHeight="1">
      <c r="A30" s="255" t="s">
        <v>242</v>
      </c>
      <c r="B30" s="256"/>
      <c r="C30" s="232">
        <f>'中津川市・下呂市'!F26</f>
        <v>650</v>
      </c>
      <c r="D30" s="247"/>
      <c r="E30" s="232">
        <f>'中津川市・下呂市'!G26</f>
        <v>0</v>
      </c>
      <c r="F30" s="252"/>
      <c r="G30" s="232">
        <f>'中津川市・下呂市'!H26</f>
        <v>19650</v>
      </c>
      <c r="H30" s="233"/>
      <c r="I30" s="115"/>
      <c r="J30" s="115"/>
      <c r="K30" s="115"/>
      <c r="L30" s="115"/>
      <c r="M30" s="115"/>
      <c r="N30" s="115"/>
    </row>
    <row r="31" spans="1:14" s="116" customFormat="1" ht="30" customHeight="1">
      <c r="A31" s="255" t="s">
        <v>3</v>
      </c>
      <c r="B31" s="256"/>
      <c r="C31" s="232">
        <f>'中津川市・下呂市'!F48</f>
        <v>250</v>
      </c>
      <c r="D31" s="247"/>
      <c r="E31" s="232">
        <f>'中津川市・下呂市'!G48</f>
        <v>0</v>
      </c>
      <c r="F31" s="252"/>
      <c r="G31" s="232">
        <f>'中津川市・下呂市'!H48</f>
        <v>9250</v>
      </c>
      <c r="H31" s="233"/>
      <c r="I31" s="115"/>
      <c r="J31" s="115"/>
      <c r="K31" s="115"/>
      <c r="L31" s="115"/>
      <c r="M31" s="115"/>
      <c r="N31" s="115"/>
    </row>
    <row r="32" spans="1:14" s="116" customFormat="1" ht="30" customHeight="1">
      <c r="A32" s="255" t="s">
        <v>243</v>
      </c>
      <c r="B32" s="256"/>
      <c r="C32" s="232">
        <f>'高山市・飛騨市'!F22</f>
        <v>650</v>
      </c>
      <c r="D32" s="247"/>
      <c r="E32" s="232">
        <f>'高山市・飛騨市'!G22</f>
        <v>0</v>
      </c>
      <c r="F32" s="252"/>
      <c r="G32" s="232">
        <f>'高山市・飛騨市'!H22</f>
        <v>21100</v>
      </c>
      <c r="H32" s="233"/>
      <c r="I32" s="115"/>
      <c r="J32" s="115"/>
      <c r="K32" s="115"/>
      <c r="L32" s="115"/>
      <c r="M32" s="115"/>
      <c r="N32" s="115"/>
    </row>
    <row r="33" spans="1:14" s="116" customFormat="1" ht="30" customHeight="1">
      <c r="A33" s="260" t="s">
        <v>7</v>
      </c>
      <c r="B33" s="261"/>
      <c r="C33" s="248">
        <f>'高山市・飛騨市'!F48</f>
        <v>50</v>
      </c>
      <c r="D33" s="249"/>
      <c r="E33" s="248">
        <f>'高山市・飛騨市'!G48</f>
        <v>0</v>
      </c>
      <c r="F33" s="253"/>
      <c r="G33" s="243">
        <f>'高山市・飛騨市'!H48</f>
        <v>6400</v>
      </c>
      <c r="H33" s="244"/>
      <c r="I33" s="115"/>
      <c r="J33" s="115"/>
      <c r="K33" s="115"/>
      <c r="L33" s="115"/>
      <c r="M33" s="115"/>
      <c r="N33" s="115"/>
    </row>
    <row r="34" spans="1:14" s="116" customFormat="1" ht="30" customHeight="1">
      <c r="A34" s="262" t="s">
        <v>53</v>
      </c>
      <c r="B34" s="263"/>
      <c r="C34" s="242">
        <f>SUM(C5:C33)</f>
        <v>28250</v>
      </c>
      <c r="D34" s="250"/>
      <c r="E34" s="242">
        <f>SUM(E5:E33)</f>
        <v>0</v>
      </c>
      <c r="F34" s="254"/>
      <c r="G34" s="242">
        <f>SUM(G5:G33)</f>
        <v>402800</v>
      </c>
      <c r="H34" s="241"/>
      <c r="I34" s="115"/>
      <c r="J34" s="115"/>
      <c r="K34" s="115"/>
      <c r="L34" s="115"/>
      <c r="M34" s="115"/>
      <c r="N34" s="115"/>
    </row>
    <row r="35" spans="1:14" ht="19.5" customHeight="1">
      <c r="A35" s="44"/>
      <c r="B35" s="43"/>
      <c r="C35" s="43"/>
      <c r="D35" s="43"/>
      <c r="E35" s="43"/>
      <c r="F35" s="43"/>
      <c r="G35" s="43"/>
      <c r="H35" s="217" t="s">
        <v>8</v>
      </c>
      <c r="I35" s="42"/>
      <c r="J35" s="42"/>
      <c r="K35" s="42"/>
      <c r="L35" s="42"/>
      <c r="M35" s="42"/>
      <c r="N35" s="42"/>
    </row>
    <row r="36" spans="1:14" ht="13.5">
      <c r="A36" s="44"/>
      <c r="B36" s="43"/>
      <c r="C36" s="43"/>
      <c r="D36" s="43"/>
      <c r="E36" s="43"/>
      <c r="F36" s="43"/>
      <c r="G36" s="43"/>
      <c r="H36" s="43"/>
      <c r="I36" s="42"/>
      <c r="J36" s="42"/>
      <c r="K36" s="42"/>
      <c r="L36" s="42"/>
      <c r="M36" s="42"/>
      <c r="N36" s="42"/>
    </row>
    <row r="37" spans="1:14" ht="13.5">
      <c r="A37" s="44"/>
      <c r="B37" s="43"/>
      <c r="C37" s="43"/>
      <c r="D37" s="43"/>
      <c r="E37" s="43"/>
      <c r="F37" s="43"/>
      <c r="G37" s="43"/>
      <c r="H37" s="43"/>
      <c r="I37" s="42"/>
      <c r="J37" s="42"/>
      <c r="K37" s="42"/>
      <c r="L37" s="42"/>
      <c r="M37" s="42"/>
      <c r="N37" s="42"/>
    </row>
    <row r="38" spans="1:14" ht="13.5">
      <c r="A38" s="44"/>
      <c r="B38" s="43"/>
      <c r="C38" s="43"/>
      <c r="D38" s="43"/>
      <c r="E38" s="43"/>
      <c r="F38" s="43"/>
      <c r="G38" s="43"/>
      <c r="H38" s="43"/>
      <c r="I38" s="42"/>
      <c r="J38" s="42"/>
      <c r="K38" s="42"/>
      <c r="L38" s="42"/>
      <c r="M38" s="42"/>
      <c r="N38" s="42"/>
    </row>
    <row r="39" spans="1:14" ht="13.5">
      <c r="A39" s="44"/>
      <c r="B39" s="43"/>
      <c r="C39" s="43"/>
      <c r="D39" s="43"/>
      <c r="E39" s="43"/>
      <c r="F39" s="43"/>
      <c r="G39" s="43"/>
      <c r="H39" s="43"/>
      <c r="I39" s="42"/>
      <c r="J39" s="42"/>
      <c r="K39" s="42"/>
      <c r="L39" s="42"/>
      <c r="M39" s="42"/>
      <c r="N39" s="42"/>
    </row>
    <row r="40" spans="1:14" ht="13.5">
      <c r="A40" s="44"/>
      <c r="B40" s="43"/>
      <c r="C40" s="43"/>
      <c r="D40" s="43"/>
      <c r="E40" s="43"/>
      <c r="F40" s="43"/>
      <c r="G40" s="43"/>
      <c r="H40" s="43"/>
      <c r="I40" s="42"/>
      <c r="J40" s="42"/>
      <c r="K40" s="42"/>
      <c r="L40" s="42"/>
      <c r="M40" s="42"/>
      <c r="N40" s="42"/>
    </row>
    <row r="41" spans="1:14" ht="13.5">
      <c r="A41" s="44"/>
      <c r="B41" s="43"/>
      <c r="C41" s="43"/>
      <c r="D41" s="43"/>
      <c r="E41" s="43"/>
      <c r="F41" s="43"/>
      <c r="G41" s="43"/>
      <c r="H41" s="43"/>
      <c r="I41" s="42"/>
      <c r="J41" s="42"/>
      <c r="K41" s="42"/>
      <c r="L41" s="42"/>
      <c r="M41" s="42"/>
      <c r="N41" s="42"/>
    </row>
    <row r="42" spans="1:14" ht="13.5">
      <c r="A42" s="44"/>
      <c r="B42" s="43"/>
      <c r="C42" s="43"/>
      <c r="D42" s="43"/>
      <c r="E42" s="43"/>
      <c r="F42" s="43"/>
      <c r="G42" s="43"/>
      <c r="H42" s="43"/>
      <c r="I42" s="42"/>
      <c r="J42" s="42"/>
      <c r="K42" s="42"/>
      <c r="L42" s="42"/>
      <c r="M42" s="42"/>
      <c r="N42" s="42"/>
    </row>
    <row r="43" spans="1:14" ht="13.5">
      <c r="A43" s="44"/>
      <c r="B43" s="43"/>
      <c r="C43" s="43"/>
      <c r="D43" s="43"/>
      <c r="E43" s="43"/>
      <c r="F43" s="43"/>
      <c r="G43" s="43"/>
      <c r="H43" s="43"/>
      <c r="I43" s="42"/>
      <c r="J43" s="42"/>
      <c r="K43" s="42"/>
      <c r="L43" s="42"/>
      <c r="M43" s="42"/>
      <c r="N43" s="42"/>
    </row>
    <row r="44" spans="1:14" ht="13.5">
      <c r="A44" s="44"/>
      <c r="B44" s="43"/>
      <c r="C44" s="43"/>
      <c r="D44" s="43"/>
      <c r="E44" s="43"/>
      <c r="F44" s="43"/>
      <c r="G44" s="43"/>
      <c r="H44" s="43"/>
      <c r="I44" s="42"/>
      <c r="J44" s="42"/>
      <c r="K44" s="42"/>
      <c r="L44" s="42"/>
      <c r="M44" s="42"/>
      <c r="N44" s="42"/>
    </row>
    <row r="45" spans="1:14" ht="13.5">
      <c r="A45" s="44"/>
      <c r="B45" s="43"/>
      <c r="C45" s="43"/>
      <c r="D45" s="43"/>
      <c r="E45" s="43"/>
      <c r="F45" s="43"/>
      <c r="G45" s="43"/>
      <c r="H45" s="43"/>
      <c r="I45" s="42"/>
      <c r="J45" s="42"/>
      <c r="K45" s="42"/>
      <c r="L45" s="42"/>
      <c r="M45" s="42"/>
      <c r="N45" s="42"/>
    </row>
    <row r="46" spans="1:14" ht="13.5">
      <c r="A46" s="44"/>
      <c r="B46" s="43"/>
      <c r="C46" s="43"/>
      <c r="D46" s="43"/>
      <c r="E46" s="43"/>
      <c r="F46" s="43"/>
      <c r="G46" s="43"/>
      <c r="H46" s="43"/>
      <c r="I46" s="42"/>
      <c r="J46" s="42"/>
      <c r="K46" s="42"/>
      <c r="L46" s="42"/>
      <c r="M46" s="42"/>
      <c r="N46" s="42"/>
    </row>
    <row r="47" spans="1:14" ht="13.5">
      <c r="A47" s="44"/>
      <c r="B47" s="43"/>
      <c r="C47" s="43"/>
      <c r="D47" s="43"/>
      <c r="E47" s="43"/>
      <c r="F47" s="43"/>
      <c r="G47" s="43"/>
      <c r="H47" s="43"/>
      <c r="I47" s="42"/>
      <c r="J47" s="42"/>
      <c r="K47" s="42"/>
      <c r="L47" s="42"/>
      <c r="M47" s="42"/>
      <c r="N47" s="42"/>
    </row>
    <row r="48" spans="1:14" ht="13.5">
      <c r="A48" s="44"/>
      <c r="B48" s="43"/>
      <c r="C48" s="43"/>
      <c r="D48" s="43"/>
      <c r="E48" s="43"/>
      <c r="F48" s="43"/>
      <c r="G48" s="43"/>
      <c r="H48" s="43"/>
      <c r="I48" s="42"/>
      <c r="J48" s="42"/>
      <c r="K48" s="42"/>
      <c r="L48" s="42"/>
      <c r="M48" s="42"/>
      <c r="N48" s="42"/>
    </row>
    <row r="49" spans="1:14" ht="13.5">
      <c r="A49" s="44"/>
      <c r="B49" s="43"/>
      <c r="C49" s="43"/>
      <c r="D49" s="43"/>
      <c r="E49" s="43"/>
      <c r="F49" s="43"/>
      <c r="G49" s="43"/>
      <c r="H49" s="43"/>
      <c r="I49" s="42"/>
      <c r="J49" s="42"/>
      <c r="K49" s="42"/>
      <c r="L49" s="42"/>
      <c r="M49" s="42"/>
      <c r="N49" s="42"/>
    </row>
    <row r="50" spans="1:14" ht="13.5">
      <c r="A50" s="44"/>
      <c r="B50" s="43"/>
      <c r="C50" s="43"/>
      <c r="D50" s="43"/>
      <c r="E50" s="43"/>
      <c r="F50" s="43"/>
      <c r="G50" s="43"/>
      <c r="H50" s="43"/>
      <c r="I50" s="42"/>
      <c r="J50" s="42"/>
      <c r="K50" s="42"/>
      <c r="L50" s="42"/>
      <c r="M50" s="42"/>
      <c r="N50" s="42"/>
    </row>
    <row r="51" spans="1:14" ht="13.5">
      <c r="A51" s="44"/>
      <c r="B51" s="43"/>
      <c r="C51" s="43"/>
      <c r="D51" s="43"/>
      <c r="E51" s="43"/>
      <c r="F51" s="43"/>
      <c r="G51" s="43"/>
      <c r="H51" s="43"/>
      <c r="I51" s="42"/>
      <c r="J51" s="42"/>
      <c r="K51" s="42"/>
      <c r="L51" s="42"/>
      <c r="M51" s="42"/>
      <c r="N51" s="42"/>
    </row>
    <row r="52" spans="1:14" ht="13.5">
      <c r="A52" s="44"/>
      <c r="B52" s="43"/>
      <c r="C52" s="43"/>
      <c r="D52" s="43"/>
      <c r="E52" s="43"/>
      <c r="F52" s="43"/>
      <c r="G52" s="43"/>
      <c r="H52" s="43"/>
      <c r="I52" s="42"/>
      <c r="J52" s="42"/>
      <c r="K52" s="42"/>
      <c r="L52" s="42"/>
      <c r="M52" s="42"/>
      <c r="N52" s="42"/>
    </row>
    <row r="53" spans="1:14" ht="13.5">
      <c r="A53" s="44"/>
      <c r="B53" s="43"/>
      <c r="C53" s="43"/>
      <c r="D53" s="43"/>
      <c r="E53" s="43"/>
      <c r="F53" s="43"/>
      <c r="G53" s="43"/>
      <c r="H53" s="43"/>
      <c r="I53" s="42"/>
      <c r="J53" s="42"/>
      <c r="K53" s="42"/>
      <c r="L53" s="42"/>
      <c r="M53" s="42"/>
      <c r="N53" s="42"/>
    </row>
    <row r="54" spans="1:14" ht="13.5">
      <c r="A54" s="44"/>
      <c r="B54" s="43"/>
      <c r="C54" s="43"/>
      <c r="D54" s="43"/>
      <c r="E54" s="43"/>
      <c r="F54" s="43"/>
      <c r="G54" s="43"/>
      <c r="H54" s="43"/>
      <c r="I54" s="42"/>
      <c r="J54" s="42"/>
      <c r="K54" s="42"/>
      <c r="L54" s="42"/>
      <c r="M54" s="42"/>
      <c r="N54" s="42"/>
    </row>
    <row r="55" spans="1:14" ht="13.5">
      <c r="A55" s="44"/>
      <c r="B55" s="43"/>
      <c r="C55" s="43"/>
      <c r="D55" s="43"/>
      <c r="E55" s="43"/>
      <c r="F55" s="43"/>
      <c r="G55" s="43"/>
      <c r="H55" s="43"/>
      <c r="I55" s="42"/>
      <c r="J55" s="42"/>
      <c r="K55" s="42"/>
      <c r="L55" s="42"/>
      <c r="M55" s="42"/>
      <c r="N55" s="42"/>
    </row>
    <row r="56" spans="1:14" ht="13.5">
      <c r="A56" s="44"/>
      <c r="B56" s="43"/>
      <c r="C56" s="43"/>
      <c r="D56" s="43"/>
      <c r="E56" s="43"/>
      <c r="F56" s="43"/>
      <c r="G56" s="43"/>
      <c r="H56" s="43"/>
      <c r="I56" s="42"/>
      <c r="J56" s="42"/>
      <c r="K56" s="42"/>
      <c r="L56" s="42"/>
      <c r="M56" s="42"/>
      <c r="N56" s="42"/>
    </row>
    <row r="57" spans="1:14" ht="13.5">
      <c r="A57" s="44"/>
      <c r="B57" s="43"/>
      <c r="C57" s="43"/>
      <c r="D57" s="43"/>
      <c r="E57" s="43"/>
      <c r="F57" s="43"/>
      <c r="G57" s="43"/>
      <c r="H57" s="43"/>
      <c r="I57" s="42"/>
      <c r="J57" s="42"/>
      <c r="K57" s="42"/>
      <c r="L57" s="42"/>
      <c r="M57" s="42"/>
      <c r="N57" s="42"/>
    </row>
    <row r="58" spans="1:14" ht="13.5">
      <c r="A58" s="44"/>
      <c r="B58" s="43"/>
      <c r="C58" s="43"/>
      <c r="D58" s="43"/>
      <c r="E58" s="43"/>
      <c r="F58" s="43"/>
      <c r="G58" s="43"/>
      <c r="H58" s="43"/>
      <c r="I58" s="42"/>
      <c r="J58" s="42"/>
      <c r="K58" s="42"/>
      <c r="L58" s="42"/>
      <c r="M58" s="42"/>
      <c r="N58" s="42"/>
    </row>
    <row r="59" spans="1:14" ht="13.5">
      <c r="A59" s="44"/>
      <c r="B59" s="43"/>
      <c r="C59" s="43"/>
      <c r="D59" s="43"/>
      <c r="E59" s="43"/>
      <c r="F59" s="43"/>
      <c r="G59" s="43"/>
      <c r="H59" s="43"/>
      <c r="I59" s="42"/>
      <c r="J59" s="42"/>
      <c r="K59" s="42"/>
      <c r="L59" s="42"/>
      <c r="M59" s="42"/>
      <c r="N59" s="42"/>
    </row>
    <row r="60" spans="1:14" ht="13.5">
      <c r="A60" s="44"/>
      <c r="B60" s="43"/>
      <c r="C60" s="43"/>
      <c r="D60" s="43"/>
      <c r="E60" s="43"/>
      <c r="F60" s="43"/>
      <c r="G60" s="43"/>
      <c r="H60" s="43"/>
      <c r="I60" s="42"/>
      <c r="J60" s="42"/>
      <c r="K60" s="42"/>
      <c r="L60" s="42"/>
      <c r="M60" s="42"/>
      <c r="N60" s="42"/>
    </row>
    <row r="61" spans="1:14" ht="13.5">
      <c r="A61" s="44"/>
      <c r="B61" s="43"/>
      <c r="C61" s="43"/>
      <c r="D61" s="43"/>
      <c r="E61" s="43"/>
      <c r="F61" s="43"/>
      <c r="G61" s="43"/>
      <c r="H61" s="43"/>
      <c r="I61" s="42"/>
      <c r="J61" s="42"/>
      <c r="K61" s="42"/>
      <c r="L61" s="42"/>
      <c r="M61" s="42"/>
      <c r="N61" s="42"/>
    </row>
    <row r="62" spans="1:14" ht="13.5">
      <c r="A62" s="44"/>
      <c r="B62" s="43"/>
      <c r="C62" s="43"/>
      <c r="D62" s="43"/>
      <c r="E62" s="43"/>
      <c r="F62" s="43"/>
      <c r="G62" s="43"/>
      <c r="H62" s="43"/>
      <c r="I62" s="42"/>
      <c r="J62" s="42"/>
      <c r="K62" s="42"/>
      <c r="L62" s="42"/>
      <c r="M62" s="42"/>
      <c r="N62" s="42"/>
    </row>
    <row r="63" spans="1:14" ht="13.5">
      <c r="A63" s="44"/>
      <c r="B63" s="43"/>
      <c r="C63" s="43"/>
      <c r="D63" s="43"/>
      <c r="E63" s="43"/>
      <c r="F63" s="43"/>
      <c r="G63" s="43"/>
      <c r="H63" s="43"/>
      <c r="I63" s="42"/>
      <c r="J63" s="42"/>
      <c r="K63" s="42"/>
      <c r="L63" s="42"/>
      <c r="M63" s="42"/>
      <c r="N63" s="42"/>
    </row>
    <row r="64" spans="1:14" ht="13.5">
      <c r="A64" s="44"/>
      <c r="B64" s="43"/>
      <c r="C64" s="43"/>
      <c r="D64" s="43"/>
      <c r="E64" s="43"/>
      <c r="F64" s="43"/>
      <c r="G64" s="43"/>
      <c r="H64" s="43"/>
      <c r="I64" s="42"/>
      <c r="J64" s="42"/>
      <c r="K64" s="42"/>
      <c r="L64" s="42"/>
      <c r="M64" s="42"/>
      <c r="N64" s="42"/>
    </row>
    <row r="65" spans="1:14" ht="13.5">
      <c r="A65" s="44"/>
      <c r="B65" s="43"/>
      <c r="C65" s="43"/>
      <c r="D65" s="43"/>
      <c r="E65" s="43"/>
      <c r="F65" s="43"/>
      <c r="G65" s="43"/>
      <c r="H65" s="43"/>
      <c r="I65" s="42"/>
      <c r="J65" s="42"/>
      <c r="K65" s="42"/>
      <c r="L65" s="42"/>
      <c r="M65" s="42"/>
      <c r="N65" s="42"/>
    </row>
    <row r="66" spans="1:14" ht="13.5">
      <c r="A66" s="44"/>
      <c r="B66" s="43"/>
      <c r="C66" s="43"/>
      <c r="D66" s="43"/>
      <c r="E66" s="43"/>
      <c r="F66" s="43"/>
      <c r="G66" s="43"/>
      <c r="H66" s="43"/>
      <c r="I66" s="42"/>
      <c r="J66" s="42"/>
      <c r="K66" s="42"/>
      <c r="L66" s="42"/>
      <c r="M66" s="42"/>
      <c r="N66" s="42"/>
    </row>
    <row r="67" spans="1:14" ht="13.5">
      <c r="A67" s="44"/>
      <c r="B67" s="43"/>
      <c r="C67" s="43"/>
      <c r="D67" s="43"/>
      <c r="E67" s="43"/>
      <c r="F67" s="43"/>
      <c r="G67" s="43"/>
      <c r="H67" s="43"/>
      <c r="I67" s="42"/>
      <c r="J67" s="42"/>
      <c r="K67" s="42"/>
      <c r="L67" s="42"/>
      <c r="M67" s="42"/>
      <c r="N67" s="42"/>
    </row>
    <row r="68" spans="1:14" ht="13.5">
      <c r="A68" s="44"/>
      <c r="B68" s="43"/>
      <c r="C68" s="43"/>
      <c r="D68" s="43"/>
      <c r="E68" s="43"/>
      <c r="F68" s="43"/>
      <c r="G68" s="43"/>
      <c r="H68" s="43"/>
      <c r="I68" s="42"/>
      <c r="J68" s="42"/>
      <c r="K68" s="42"/>
      <c r="L68" s="42"/>
      <c r="M68" s="42"/>
      <c r="N68" s="42"/>
    </row>
    <row r="69" spans="1:14" ht="13.5">
      <c r="A69" s="44"/>
      <c r="B69" s="43"/>
      <c r="C69" s="43"/>
      <c r="D69" s="43"/>
      <c r="E69" s="43"/>
      <c r="F69" s="43"/>
      <c r="G69" s="43"/>
      <c r="H69" s="43"/>
      <c r="I69" s="42"/>
      <c r="J69" s="42"/>
      <c r="K69" s="42"/>
      <c r="L69" s="42"/>
      <c r="M69" s="42"/>
      <c r="N69" s="42"/>
    </row>
    <row r="70" spans="1:14" ht="13.5">
      <c r="A70" s="44"/>
      <c r="B70" s="43"/>
      <c r="C70" s="43"/>
      <c r="D70" s="43"/>
      <c r="E70" s="43"/>
      <c r="F70" s="43"/>
      <c r="G70" s="43"/>
      <c r="H70" s="43"/>
      <c r="I70" s="42"/>
      <c r="J70" s="42"/>
      <c r="K70" s="42"/>
      <c r="L70" s="42"/>
      <c r="M70" s="42"/>
      <c r="N70" s="42"/>
    </row>
    <row r="71" spans="1:14" ht="13.5">
      <c r="A71" s="44"/>
      <c r="B71" s="43"/>
      <c r="C71" s="43"/>
      <c r="D71" s="43"/>
      <c r="E71" s="43"/>
      <c r="F71" s="43"/>
      <c r="G71" s="43"/>
      <c r="H71" s="43"/>
      <c r="I71" s="42"/>
      <c r="J71" s="42"/>
      <c r="K71" s="42"/>
      <c r="L71" s="42"/>
      <c r="M71" s="42"/>
      <c r="N71" s="42"/>
    </row>
  </sheetData>
  <sheetProtection password="CC6F" sheet="1" objects="1" scenarios="1" formatCells="0"/>
  <mergeCells count="128">
    <mergeCell ref="A23:B23"/>
    <mergeCell ref="A24:B24"/>
    <mergeCell ref="A5:B5"/>
    <mergeCell ref="A4:B4"/>
    <mergeCell ref="A14:B14"/>
    <mergeCell ref="A15:B15"/>
    <mergeCell ref="A16:B16"/>
    <mergeCell ref="A9:B9"/>
    <mergeCell ref="A8:B8"/>
    <mergeCell ref="A7:B7"/>
    <mergeCell ref="A2:B2"/>
    <mergeCell ref="A1:B1"/>
    <mergeCell ref="A22:B22"/>
    <mergeCell ref="A6:B6"/>
    <mergeCell ref="A31:B31"/>
    <mergeCell ref="A26:B26"/>
    <mergeCell ref="A27:B27"/>
    <mergeCell ref="A28:B28"/>
    <mergeCell ref="A29:B29"/>
    <mergeCell ref="A30:B30"/>
    <mergeCell ref="A17:B17"/>
    <mergeCell ref="A11:B11"/>
    <mergeCell ref="A10:B10"/>
    <mergeCell ref="A32:B32"/>
    <mergeCell ref="A33:B33"/>
    <mergeCell ref="A34:B34"/>
    <mergeCell ref="A13:B13"/>
    <mergeCell ref="A12:B12"/>
    <mergeCell ref="A18:B18"/>
    <mergeCell ref="A19:B19"/>
    <mergeCell ref="A20:B20"/>
    <mergeCell ref="A21:B21"/>
    <mergeCell ref="A25:B25"/>
    <mergeCell ref="G5:H5"/>
    <mergeCell ref="G6:H6"/>
    <mergeCell ref="G7:H7"/>
    <mergeCell ref="G8:H8"/>
    <mergeCell ref="E10:F10"/>
    <mergeCell ref="E11:F11"/>
    <mergeCell ref="E12:F12"/>
    <mergeCell ref="E29:F29"/>
    <mergeCell ref="E30:F30"/>
    <mergeCell ref="E17:F17"/>
    <mergeCell ref="E18:F18"/>
    <mergeCell ref="E19:F19"/>
    <mergeCell ref="E21:F21"/>
    <mergeCell ref="E22:F22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3:F13"/>
    <mergeCell ref="E14:F14"/>
    <mergeCell ref="E15:F15"/>
    <mergeCell ref="E16:F16"/>
    <mergeCell ref="E20:F20"/>
    <mergeCell ref="C30:D30"/>
    <mergeCell ref="C25:D25"/>
    <mergeCell ref="C26:D26"/>
    <mergeCell ref="C27:D27"/>
    <mergeCell ref="C28:D28"/>
    <mergeCell ref="C31:D31"/>
    <mergeCell ref="C32:D32"/>
    <mergeCell ref="C33:D33"/>
    <mergeCell ref="C34:D34"/>
    <mergeCell ref="E5:F5"/>
    <mergeCell ref="E6:F6"/>
    <mergeCell ref="E7:F7"/>
    <mergeCell ref="E8:F8"/>
    <mergeCell ref="E9:F9"/>
    <mergeCell ref="C24:D24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G28:H28"/>
    <mergeCell ref="G27:H27"/>
    <mergeCell ref="G26:H26"/>
    <mergeCell ref="C5:D5"/>
    <mergeCell ref="C6:D6"/>
    <mergeCell ref="C7:D7"/>
    <mergeCell ref="C8:D8"/>
    <mergeCell ref="C9:D9"/>
    <mergeCell ref="C10:D10"/>
    <mergeCell ref="C11:D11"/>
    <mergeCell ref="G34:H34"/>
    <mergeCell ref="G33:H33"/>
    <mergeCell ref="G32:H32"/>
    <mergeCell ref="G31:H31"/>
    <mergeCell ref="G30:H30"/>
    <mergeCell ref="G29:H29"/>
    <mergeCell ref="G25:H25"/>
    <mergeCell ref="G24:H24"/>
    <mergeCell ref="G23:H23"/>
    <mergeCell ref="G22:H22"/>
    <mergeCell ref="G21:H21"/>
    <mergeCell ref="G20:H20"/>
    <mergeCell ref="G19:H19"/>
    <mergeCell ref="G18:H18"/>
    <mergeCell ref="G17:H17"/>
    <mergeCell ref="G16:H16"/>
    <mergeCell ref="G15:H15"/>
    <mergeCell ref="G14:H14"/>
    <mergeCell ref="G13:H13"/>
    <mergeCell ref="G12:H12"/>
    <mergeCell ref="G11:H11"/>
    <mergeCell ref="G10:H10"/>
    <mergeCell ref="D1:F1"/>
    <mergeCell ref="D2:F2"/>
    <mergeCell ref="C4:D4"/>
    <mergeCell ref="E4:F4"/>
    <mergeCell ref="G4:H4"/>
    <mergeCell ref="G9:H9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27:A29" location="2011後期・夕刊岐阜（コード付）.xls#土岐市・瑞浪市・恵那市!A1" display="土岐市"/>
    <hyperlink ref="A30:A31" location="2011後期・夕刊岐阜（コード付）.xls#中津川市・下呂市!A1" display="中津川市"/>
    <hyperlink ref="A32:A33" location="2011後期・夕刊岐阜（コード付）.xls#高山市・飛騨市!A1" display="高山市"/>
    <hyperlink ref="A10:A11" location="2011後期・夕刊岐阜（コード付）.xls#羽島市・羽島郡!A1" display="羽島市"/>
    <hyperlink ref="A6:A9" location="2011後期・夕刊岐阜（コード付）.xls#瑞穂市・本巣市・本巣郡・山県市!A1" display="瑞穂市"/>
    <hyperlink ref="A23:A26" location="2011後期・夕刊岐阜（コード付）.xls#郡上市・可児市・可児郡・多治見市!A1" display="郡上市"/>
    <hyperlink ref="A20:A22" location="2011後期・夕刊岐阜（コード付）.xls#加茂郡・美濃市・関市!A1" display="加茂郡"/>
    <hyperlink ref="A15:A19" location="2011後期・夕刊岐阜（コード付）.xls#揖斐郡・不破郡・安八郡・養老郡・美濃加茂市!A1" display="揖斐郡"/>
    <hyperlink ref="A12:A14" location="2011後期・夕刊岐阜（コード付）.xls#各務原市・大垣市・海津市!A1" display="各務原市"/>
    <hyperlink ref="A5" location="岐阜!A1" tooltip="岐阜市ページへジャンプ" display="岐阜市"/>
    <hyperlink ref="A6" location="瑞穂市・本巣市・本巣郡・山県市!A1" tooltip="瑞穂市ページへジャンプ" display="瑞穂市"/>
    <hyperlink ref="A7" location="瑞穂市・本巣市・本巣郡・山県市!A1" tooltip="本巣市ページへジャンプ" display="本巣市"/>
    <hyperlink ref="A8" location="瑞穂市・本巣市・本巣郡・山県市!A1" tooltip="本巣郡ページへジャンプ" display="本巣郡"/>
    <hyperlink ref="A9" location="瑞穂市・本巣市・本巣郡・山県市!A1" tooltip="山県市ページへジャンプ" display="山県市"/>
    <hyperlink ref="A10" location="羽島市・羽島郡!A1" tooltip="羽島市ページへジャンプ" display="羽島市"/>
    <hyperlink ref="A11" location="羽島市・羽島郡!A1" tooltip="羽島郡ページへジャンプ" display="羽島郡"/>
    <hyperlink ref="A12" location="各務原市・大垣市・海津市!A1" tooltip="各務原市ページへジャンプ" display="各務原市"/>
    <hyperlink ref="A13" location="各務原市・大垣市・海津市!A1" tooltip="大垣市ページへジャンプ" display="大垣市"/>
    <hyperlink ref="A14" location="各務原市・大垣市・海津市!A1" tooltip="海津市ページへジャンプ" display="海津市"/>
    <hyperlink ref="A15" location="揖斐郡・不破郡・安八郡・養老郡・美濃加茂市!A1" tooltip="揖斐郡ページへジャンプ" display="揖斐郡"/>
    <hyperlink ref="A16" location="揖斐郡・不破郡・安八郡・養老郡・美濃加茂市!A1" tooltip="不破郡ページへジャンプ" display="不破郡"/>
    <hyperlink ref="A17" location="揖斐郡・不破郡・安八郡・養老郡・美濃加茂市!A1" tooltip="安八郡ページへジャンプ" display="安八郡"/>
    <hyperlink ref="A18" location="揖斐郡・不破郡・安八郡・養老郡・美濃加茂市!A1" tooltip="養老郡ページへジャンプ" display="養老郡"/>
    <hyperlink ref="A19" location="揖斐郡・不破郡・安八郡・養老郡・美濃加茂市!A1" tooltip="美濃加茂市ページへジャンプ" display="美濃加茂市"/>
    <hyperlink ref="A20" location="加茂郡・美濃市・関市!A1" tooltip="加茂郡ページへジャンプ" display="加茂郡"/>
    <hyperlink ref="A21" location="加茂郡・美濃市・関市!A1" tooltip="美濃市ページへジャンプ" display="美濃市"/>
    <hyperlink ref="A22" location="加茂郡・美濃市・関市!A1" tooltip="関市ページへジャンプ" display="関市"/>
    <hyperlink ref="A23" location="郡上市・可児市・可児郡・多治見市!A1" tooltip="郡上市ページへジャンプ" display="郡上市"/>
    <hyperlink ref="A24" location="郡上市・可児市・可児郡・多治見市!A1" tooltip="可児市ページへジャンプ" display="可児市"/>
    <hyperlink ref="A25" location="郡上市・可児市・可児郡・多治見市!A1" tooltip="可児郡ページへジャンプ" display="可児郡"/>
    <hyperlink ref="A26" location="郡上市・可児市・可児郡・多治見市!A1" tooltip="多治見市ページへジャンプ" display="多治見市"/>
    <hyperlink ref="A27" location="土岐市・瑞浪市・恵那市!A1" tooltip="土岐市ページへジャンプ" display="土岐市"/>
    <hyperlink ref="A28" location="土岐市・瑞浪市・恵那市!A1" tooltip="瑞浪市ページへジャンプ" display="瑞浪市"/>
    <hyperlink ref="A29" location="土岐市・瑞浪市・恵那市!A1" tooltip="恵那市ページへジャンプ" display="恵那市"/>
    <hyperlink ref="A30" location="中津川市・下呂市!A1" tooltip="中津川市ページへジャンプ" display="中津川市"/>
    <hyperlink ref="A31" location="中津川市・下呂市!A1" tooltip="下呂市ページへジャンプ" display="下呂市"/>
    <hyperlink ref="A32" location="高山市・飛騨市!A1" tooltip="高山市ページへジャンプ" display="高山市"/>
    <hyperlink ref="A33" location="高山市・飛騨市!A1" tooltip="飛騨市ページへジャンプ" display="飛騨市"/>
    <hyperlink ref="A5:B5" location="岐阜市!A1" tooltip="岐阜市ページへジャンプ" display="岐阜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21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SUM(A6)</f>
        <v>0</v>
      </c>
    </row>
    <row r="3" spans="4:8" s="106" customFormat="1" ht="24.75" customHeight="1">
      <c r="D3" s="109"/>
      <c r="E3" s="275"/>
      <c r="F3" s="275"/>
      <c r="G3" s="278"/>
      <c r="H3" s="279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118" t="s">
        <v>334</v>
      </c>
      <c r="H4" s="192" t="s">
        <v>59</v>
      </c>
    </row>
    <row r="5" spans="1:8" ht="19.5" customHeight="1">
      <c r="A5" s="143" t="s">
        <v>9</v>
      </c>
      <c r="B5" s="181"/>
      <c r="C5" s="182"/>
      <c r="D5" s="85" t="s">
        <v>63</v>
      </c>
      <c r="E5" s="22" t="s">
        <v>246</v>
      </c>
      <c r="F5" s="25">
        <v>500</v>
      </c>
      <c r="G5" s="117"/>
      <c r="H5" s="122">
        <v>2250</v>
      </c>
    </row>
    <row r="6" spans="1:8" ht="19.5" customHeight="1">
      <c r="A6" s="51">
        <f>SUM(G48)</f>
        <v>0</v>
      </c>
      <c r="B6" s="50" t="s">
        <v>14</v>
      </c>
      <c r="C6" s="52">
        <f>SUM(F48)</f>
        <v>7700</v>
      </c>
      <c r="D6" s="86" t="s">
        <v>332</v>
      </c>
      <c r="E6" s="23" t="s">
        <v>357</v>
      </c>
      <c r="F6" s="18">
        <v>250</v>
      </c>
      <c r="G6" s="12"/>
      <c r="H6" s="123">
        <v>2000</v>
      </c>
    </row>
    <row r="7" spans="1:8" ht="19.5" customHeight="1">
      <c r="A7" s="46"/>
      <c r="B7" s="47"/>
      <c r="C7" s="64"/>
      <c r="D7" s="86" t="s">
        <v>64</v>
      </c>
      <c r="E7" s="23" t="s">
        <v>284</v>
      </c>
      <c r="F7" s="18">
        <v>200</v>
      </c>
      <c r="G7" s="12"/>
      <c r="H7" s="123">
        <v>1000</v>
      </c>
    </row>
    <row r="8" spans="1:8" ht="19.5" customHeight="1">
      <c r="A8" s="46"/>
      <c r="B8" s="47"/>
      <c r="C8" s="64"/>
      <c r="D8" s="86" t="s">
        <v>65</v>
      </c>
      <c r="E8" s="23" t="s">
        <v>247</v>
      </c>
      <c r="F8" s="18">
        <v>400</v>
      </c>
      <c r="G8" s="12"/>
      <c r="H8" s="123">
        <v>1850</v>
      </c>
    </row>
    <row r="9" spans="1:8" ht="19.5" customHeight="1">
      <c r="A9" s="46"/>
      <c r="B9" s="47"/>
      <c r="C9" s="64"/>
      <c r="D9" s="86" t="s">
        <v>66</v>
      </c>
      <c r="E9" s="23" t="s">
        <v>248</v>
      </c>
      <c r="F9" s="26">
        <v>350</v>
      </c>
      <c r="G9" s="81"/>
      <c r="H9" s="123">
        <v>2300</v>
      </c>
    </row>
    <row r="10" spans="1:8" ht="19.5" customHeight="1">
      <c r="A10" s="46"/>
      <c r="B10" s="47"/>
      <c r="C10" s="64"/>
      <c r="D10" s="86" t="s">
        <v>67</v>
      </c>
      <c r="E10" s="23" t="s">
        <v>249</v>
      </c>
      <c r="F10" s="26">
        <v>300</v>
      </c>
      <c r="G10" s="81"/>
      <c r="H10" s="123">
        <v>2550</v>
      </c>
    </row>
    <row r="11" spans="1:8" ht="19.5" customHeight="1">
      <c r="A11" s="46"/>
      <c r="B11" s="47"/>
      <c r="C11" s="64"/>
      <c r="D11" s="86" t="s">
        <v>68</v>
      </c>
      <c r="E11" s="23" t="s">
        <v>250</v>
      </c>
      <c r="F11" s="18">
        <v>250</v>
      </c>
      <c r="G11" s="12"/>
      <c r="H11" s="123">
        <v>1700</v>
      </c>
    </row>
    <row r="12" spans="1:8" ht="19.5" customHeight="1">
      <c r="A12" s="46"/>
      <c r="B12" s="47"/>
      <c r="C12" s="64"/>
      <c r="D12" s="86" t="s">
        <v>69</v>
      </c>
      <c r="E12" s="23" t="s">
        <v>374</v>
      </c>
      <c r="F12" s="18">
        <v>250</v>
      </c>
      <c r="G12" s="12"/>
      <c r="H12" s="123">
        <v>2400</v>
      </c>
    </row>
    <row r="13" spans="1:8" ht="19.5" customHeight="1">
      <c r="A13" s="46"/>
      <c r="B13" s="120"/>
      <c r="C13" s="121"/>
      <c r="D13" s="87" t="s">
        <v>70</v>
      </c>
      <c r="E13" s="23" t="s">
        <v>285</v>
      </c>
      <c r="F13" s="18">
        <v>400</v>
      </c>
      <c r="G13" s="12"/>
      <c r="H13" s="123">
        <v>3550</v>
      </c>
    </row>
    <row r="14" spans="1:8" ht="19.5" customHeight="1">
      <c r="A14" s="46"/>
      <c r="B14" s="120"/>
      <c r="C14" s="121"/>
      <c r="D14" s="87" t="s">
        <v>71</v>
      </c>
      <c r="E14" s="23" t="s">
        <v>286</v>
      </c>
      <c r="F14" s="18">
        <v>50</v>
      </c>
      <c r="G14" s="12"/>
      <c r="H14" s="123">
        <v>900</v>
      </c>
    </row>
    <row r="15" spans="1:8" ht="19.5" customHeight="1">
      <c r="A15" s="46"/>
      <c r="B15" s="47"/>
      <c r="C15" s="64"/>
      <c r="D15" s="86" t="s">
        <v>72</v>
      </c>
      <c r="E15" s="23" t="s">
        <v>333</v>
      </c>
      <c r="F15" s="18">
        <v>150</v>
      </c>
      <c r="G15" s="12"/>
      <c r="H15" s="123">
        <v>1300</v>
      </c>
    </row>
    <row r="16" spans="1:8" ht="19.5" customHeight="1">
      <c r="A16" s="46"/>
      <c r="B16" s="47"/>
      <c r="C16" s="64"/>
      <c r="D16" s="86" t="s">
        <v>73</v>
      </c>
      <c r="E16" s="23" t="s">
        <v>287</v>
      </c>
      <c r="F16" s="18">
        <v>100</v>
      </c>
      <c r="G16" s="12"/>
      <c r="H16" s="123">
        <v>1150</v>
      </c>
    </row>
    <row r="17" spans="1:8" ht="19.5" customHeight="1">
      <c r="A17" s="46"/>
      <c r="B17" s="47"/>
      <c r="C17" s="64"/>
      <c r="D17" s="86" t="s">
        <v>74</v>
      </c>
      <c r="E17" s="23" t="s">
        <v>371</v>
      </c>
      <c r="F17" s="18">
        <v>150</v>
      </c>
      <c r="G17" s="12"/>
      <c r="H17" s="123">
        <v>1850</v>
      </c>
    </row>
    <row r="18" spans="1:8" ht="19.5" customHeight="1">
      <c r="A18" s="46"/>
      <c r="B18" s="47"/>
      <c r="C18" s="64"/>
      <c r="D18" s="86" t="s">
        <v>75</v>
      </c>
      <c r="E18" s="23" t="s">
        <v>288</v>
      </c>
      <c r="F18" s="18">
        <v>400</v>
      </c>
      <c r="G18" s="12"/>
      <c r="H18" s="123">
        <v>2750</v>
      </c>
    </row>
    <row r="19" spans="1:8" ht="19.5" customHeight="1">
      <c r="A19" s="46"/>
      <c r="B19" s="47"/>
      <c r="C19" s="64"/>
      <c r="D19" s="86" t="s">
        <v>76</v>
      </c>
      <c r="E19" s="23" t="s">
        <v>376</v>
      </c>
      <c r="F19" s="18">
        <v>250</v>
      </c>
      <c r="G19" s="12"/>
      <c r="H19" s="123">
        <v>2450</v>
      </c>
    </row>
    <row r="20" spans="1:8" ht="19.5" customHeight="1">
      <c r="A20" s="46"/>
      <c r="B20" s="47"/>
      <c r="C20" s="64"/>
      <c r="D20" s="86" t="s">
        <v>77</v>
      </c>
      <c r="E20" s="23" t="s">
        <v>289</v>
      </c>
      <c r="F20" s="18">
        <v>150</v>
      </c>
      <c r="G20" s="12"/>
      <c r="H20" s="123">
        <v>1050</v>
      </c>
    </row>
    <row r="21" spans="1:8" ht="19.5" customHeight="1">
      <c r="A21" s="46"/>
      <c r="B21" s="47"/>
      <c r="C21" s="64"/>
      <c r="D21" s="86" t="s">
        <v>78</v>
      </c>
      <c r="E21" s="23" t="s">
        <v>290</v>
      </c>
      <c r="F21" s="18">
        <v>250</v>
      </c>
      <c r="G21" s="12"/>
      <c r="H21" s="123">
        <v>1900</v>
      </c>
    </row>
    <row r="22" spans="1:8" ht="19.5" customHeight="1">
      <c r="A22" s="46"/>
      <c r="B22" s="47"/>
      <c r="C22" s="64"/>
      <c r="D22" s="86" t="s">
        <v>79</v>
      </c>
      <c r="E22" s="23" t="s">
        <v>251</v>
      </c>
      <c r="F22" s="18">
        <v>350</v>
      </c>
      <c r="G22" s="12"/>
      <c r="H22" s="123">
        <v>2650</v>
      </c>
    </row>
    <row r="23" spans="1:8" ht="19.5" customHeight="1">
      <c r="A23" s="46"/>
      <c r="B23" s="47"/>
      <c r="C23" s="64"/>
      <c r="D23" s="86" t="s">
        <v>80</v>
      </c>
      <c r="E23" s="23" t="s">
        <v>375</v>
      </c>
      <c r="F23" s="18">
        <v>200</v>
      </c>
      <c r="G23" s="12"/>
      <c r="H23" s="123">
        <v>2100</v>
      </c>
    </row>
    <row r="24" spans="1:8" ht="19.5" customHeight="1">
      <c r="A24" s="46"/>
      <c r="B24" s="47"/>
      <c r="C24" s="64"/>
      <c r="D24" s="86" t="s">
        <v>81</v>
      </c>
      <c r="E24" s="23" t="s">
        <v>252</v>
      </c>
      <c r="F24" s="18">
        <v>200</v>
      </c>
      <c r="G24" s="12"/>
      <c r="H24" s="123">
        <v>1900</v>
      </c>
    </row>
    <row r="25" spans="1:8" ht="19.5" customHeight="1">
      <c r="A25" s="46"/>
      <c r="B25" s="47"/>
      <c r="C25" s="64"/>
      <c r="D25" s="86" t="s">
        <v>82</v>
      </c>
      <c r="E25" s="23" t="s">
        <v>253</v>
      </c>
      <c r="F25" s="18">
        <v>150</v>
      </c>
      <c r="G25" s="12"/>
      <c r="H25" s="123">
        <v>2150</v>
      </c>
    </row>
    <row r="26" spans="1:8" ht="19.5" customHeight="1">
      <c r="A26" s="46"/>
      <c r="B26" s="47"/>
      <c r="C26" s="64"/>
      <c r="D26" s="86" t="s">
        <v>83</v>
      </c>
      <c r="E26" s="23" t="s">
        <v>373</v>
      </c>
      <c r="F26" s="18">
        <v>300</v>
      </c>
      <c r="G26" s="12"/>
      <c r="H26" s="123">
        <v>2250</v>
      </c>
    </row>
    <row r="27" spans="1:8" ht="19.5" customHeight="1">
      <c r="A27" s="46"/>
      <c r="B27" s="47"/>
      <c r="C27" s="64"/>
      <c r="D27" s="86" t="s">
        <v>84</v>
      </c>
      <c r="E27" s="23" t="s">
        <v>459</v>
      </c>
      <c r="F27" s="18">
        <v>200</v>
      </c>
      <c r="G27" s="12"/>
      <c r="H27" s="123">
        <v>1650</v>
      </c>
    </row>
    <row r="28" spans="1:8" ht="19.5" customHeight="1">
      <c r="A28" s="46"/>
      <c r="B28" s="47"/>
      <c r="C28" s="64"/>
      <c r="D28" s="86" t="s">
        <v>85</v>
      </c>
      <c r="E28" s="23" t="s">
        <v>254</v>
      </c>
      <c r="F28" s="18">
        <v>50</v>
      </c>
      <c r="G28" s="12"/>
      <c r="H28" s="123">
        <v>1000</v>
      </c>
    </row>
    <row r="29" spans="1:8" ht="19.5" customHeight="1">
      <c r="A29" s="46"/>
      <c r="B29" s="47"/>
      <c r="C29" s="64"/>
      <c r="D29" s="86" t="s">
        <v>86</v>
      </c>
      <c r="E29" s="23" t="s">
        <v>372</v>
      </c>
      <c r="F29" s="18">
        <v>150</v>
      </c>
      <c r="G29" s="12"/>
      <c r="H29" s="123">
        <v>1450</v>
      </c>
    </row>
    <row r="30" spans="1:8" ht="19.5" customHeight="1">
      <c r="A30" s="46"/>
      <c r="B30" s="47"/>
      <c r="C30" s="64"/>
      <c r="D30" s="86" t="s">
        <v>87</v>
      </c>
      <c r="E30" s="23" t="s">
        <v>370</v>
      </c>
      <c r="F30" s="18">
        <v>200</v>
      </c>
      <c r="G30" s="12"/>
      <c r="H30" s="123">
        <v>2550</v>
      </c>
    </row>
    <row r="31" spans="1:8" ht="19.5" customHeight="1">
      <c r="A31" s="46"/>
      <c r="B31" s="47"/>
      <c r="C31" s="64"/>
      <c r="D31" s="86" t="s">
        <v>88</v>
      </c>
      <c r="E31" s="23" t="s">
        <v>255</v>
      </c>
      <c r="F31" s="18">
        <v>250</v>
      </c>
      <c r="G31" s="12"/>
      <c r="H31" s="123">
        <v>3650</v>
      </c>
    </row>
    <row r="32" spans="1:8" ht="19.5" customHeight="1">
      <c r="A32" s="46"/>
      <c r="B32" s="47"/>
      <c r="C32" s="64"/>
      <c r="D32" s="86" t="s">
        <v>89</v>
      </c>
      <c r="E32" s="23" t="s">
        <v>256</v>
      </c>
      <c r="F32" s="18">
        <v>200</v>
      </c>
      <c r="G32" s="12"/>
      <c r="H32" s="123">
        <v>1750</v>
      </c>
    </row>
    <row r="33" spans="1:8" ht="19.5" customHeight="1">
      <c r="A33" s="46"/>
      <c r="B33" s="47"/>
      <c r="C33" s="64"/>
      <c r="D33" s="86" t="s">
        <v>90</v>
      </c>
      <c r="E33" s="23" t="s">
        <v>257</v>
      </c>
      <c r="F33" s="18">
        <v>250</v>
      </c>
      <c r="G33" s="12"/>
      <c r="H33" s="123">
        <v>1800</v>
      </c>
    </row>
    <row r="34" spans="1:8" ht="19.5" customHeight="1">
      <c r="A34" s="46"/>
      <c r="B34" s="47"/>
      <c r="C34" s="64"/>
      <c r="D34" s="86" t="s">
        <v>91</v>
      </c>
      <c r="E34" s="23" t="s">
        <v>258</v>
      </c>
      <c r="F34" s="18">
        <v>200</v>
      </c>
      <c r="G34" s="12"/>
      <c r="H34" s="123">
        <v>1250</v>
      </c>
    </row>
    <row r="35" spans="1:8" ht="19.5" customHeight="1">
      <c r="A35" s="46"/>
      <c r="B35" s="47"/>
      <c r="C35" s="64"/>
      <c r="D35" s="86" t="s">
        <v>92</v>
      </c>
      <c r="E35" s="23" t="s">
        <v>259</v>
      </c>
      <c r="F35" s="18">
        <v>250</v>
      </c>
      <c r="G35" s="12"/>
      <c r="H35" s="123">
        <v>1400</v>
      </c>
    </row>
    <row r="36" spans="1:8" ht="19.5" customHeight="1">
      <c r="A36" s="46"/>
      <c r="B36" s="47"/>
      <c r="C36" s="64"/>
      <c r="D36" s="86" t="s">
        <v>93</v>
      </c>
      <c r="E36" s="23" t="s">
        <v>460</v>
      </c>
      <c r="F36" s="18">
        <v>200</v>
      </c>
      <c r="G36" s="12"/>
      <c r="H36" s="123">
        <v>1500</v>
      </c>
    </row>
    <row r="37" spans="1:8" ht="19.5" customHeight="1">
      <c r="A37" s="46"/>
      <c r="B37" s="47"/>
      <c r="C37" s="64"/>
      <c r="D37" s="86" t="s">
        <v>94</v>
      </c>
      <c r="E37" s="23" t="s">
        <v>461</v>
      </c>
      <c r="F37" s="18">
        <v>150</v>
      </c>
      <c r="G37" s="12"/>
      <c r="H37" s="123">
        <v>1900</v>
      </c>
    </row>
    <row r="38" spans="1:8" ht="19.5" customHeight="1">
      <c r="A38" s="46"/>
      <c r="B38" s="47"/>
      <c r="C38" s="64"/>
      <c r="D38" s="86"/>
      <c r="E38" s="23"/>
      <c r="F38" s="18"/>
      <c r="G38" s="12"/>
      <c r="H38" s="123"/>
    </row>
    <row r="39" spans="1:8" ht="19.5" customHeight="1">
      <c r="A39" s="46"/>
      <c r="B39" s="47"/>
      <c r="C39" s="64"/>
      <c r="D39" s="86"/>
      <c r="E39" s="23"/>
      <c r="F39" s="18"/>
      <c r="G39" s="45"/>
      <c r="H39" s="124"/>
    </row>
    <row r="40" spans="1:8" ht="19.5" customHeight="1">
      <c r="A40" s="46"/>
      <c r="B40" s="47"/>
      <c r="C40" s="64"/>
      <c r="D40" s="86"/>
      <c r="E40" s="23"/>
      <c r="F40" s="18"/>
      <c r="G40" s="45"/>
      <c r="H40" s="124"/>
    </row>
    <row r="41" spans="1:8" ht="19.5" customHeight="1">
      <c r="A41" s="46"/>
      <c r="B41" s="47"/>
      <c r="C41" s="64"/>
      <c r="D41" s="86"/>
      <c r="E41" s="23"/>
      <c r="F41" s="18"/>
      <c r="G41" s="45"/>
      <c r="H41" s="124"/>
    </row>
    <row r="42" spans="1:8" ht="19.5" customHeight="1">
      <c r="A42" s="46"/>
      <c r="B42" s="47"/>
      <c r="C42" s="64"/>
      <c r="D42" s="86"/>
      <c r="E42" s="23"/>
      <c r="F42" s="18"/>
      <c r="G42" s="45"/>
      <c r="H42" s="124"/>
    </row>
    <row r="43" spans="1:8" ht="19.5" customHeight="1">
      <c r="A43" s="46"/>
      <c r="B43" s="47"/>
      <c r="C43" s="64"/>
      <c r="D43" s="86"/>
      <c r="E43" s="23"/>
      <c r="F43" s="18"/>
      <c r="G43" s="45"/>
      <c r="H43" s="124"/>
    </row>
    <row r="44" spans="1:8" ht="19.5" customHeight="1">
      <c r="A44" s="46"/>
      <c r="B44" s="47"/>
      <c r="C44" s="64"/>
      <c r="D44" s="86"/>
      <c r="E44" s="23"/>
      <c r="F44" s="18"/>
      <c r="G44" s="45"/>
      <c r="H44" s="124"/>
    </row>
    <row r="45" spans="1:8" ht="19.5" customHeight="1">
      <c r="A45" s="46"/>
      <c r="B45" s="47"/>
      <c r="C45" s="64"/>
      <c r="D45" s="86"/>
      <c r="E45" s="23"/>
      <c r="F45" s="18"/>
      <c r="G45" s="45"/>
      <c r="H45" s="124"/>
    </row>
    <row r="46" spans="1:8" ht="19.5" customHeight="1">
      <c r="A46" s="46"/>
      <c r="B46" s="47"/>
      <c r="C46" s="64"/>
      <c r="D46" s="86"/>
      <c r="E46" s="23"/>
      <c r="F46" s="18"/>
      <c r="G46" s="45"/>
      <c r="H46" s="124"/>
    </row>
    <row r="47" spans="1:8" ht="19.5" customHeight="1">
      <c r="A47" s="46"/>
      <c r="B47" s="47"/>
      <c r="C47" s="64"/>
      <c r="D47" s="86"/>
      <c r="E47" s="23"/>
      <c r="F47" s="18"/>
      <c r="G47" s="45"/>
      <c r="H47" s="124"/>
    </row>
    <row r="48" spans="1:8" s="7" customFormat="1" ht="19.5" customHeight="1">
      <c r="A48" s="13"/>
      <c r="B48" s="28"/>
      <c r="C48" s="29"/>
      <c r="D48" s="88"/>
      <c r="E48" s="30" t="str">
        <f>CONCATENATE(FIXED(COUNTA(E5:E47),0,0),"　店")</f>
        <v>33　店</v>
      </c>
      <c r="F48" s="27">
        <f>SUM(F5:F47)</f>
        <v>7700</v>
      </c>
      <c r="G48" s="27">
        <f>SUM(G5:G47)</f>
        <v>0</v>
      </c>
      <c r="H48" s="16">
        <f>SUM(H5:H47)</f>
        <v>63900</v>
      </c>
    </row>
    <row r="49" spans="1:8" s="7" customFormat="1" ht="19.5" customHeight="1">
      <c r="A49" s="199" t="s">
        <v>474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GZ5:IV65536">
      <formula1>GQ5</formula1>
    </dataValidation>
    <dataValidation operator="lessThanOrEqual" allowBlank="1" showInputMessage="1" showErrorMessage="1" sqref="G3 H5:H47"/>
    <dataValidation type="whole" operator="lessThanOrEqual" showInputMessage="1" showErrorMessage="1" sqref="HI3:HW4">
      <formula1>HE3</formula1>
    </dataValidation>
    <dataValidation type="whole" operator="lessThanOrEqual" showInputMessage="1" showErrorMessage="1" sqref="HX3:IV4">
      <formula1>HV3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5:GY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SUM(A6,A19,A31,A41)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196" t="s">
        <v>334</v>
      </c>
      <c r="H4" s="192" t="s">
        <v>59</v>
      </c>
    </row>
    <row r="5" spans="1:8" ht="19.5" customHeight="1">
      <c r="A5" s="38" t="s">
        <v>12</v>
      </c>
      <c r="B5" s="48"/>
      <c r="C5" s="49"/>
      <c r="D5" s="85" t="s">
        <v>95</v>
      </c>
      <c r="E5" s="100" t="s">
        <v>389</v>
      </c>
      <c r="F5" s="25">
        <v>200</v>
      </c>
      <c r="G5" s="117"/>
      <c r="H5" s="122">
        <v>1800</v>
      </c>
    </row>
    <row r="6" spans="1:8" ht="19.5" customHeight="1">
      <c r="A6" s="51">
        <f>SUM(G16)</f>
        <v>0</v>
      </c>
      <c r="B6" s="50" t="s">
        <v>10</v>
      </c>
      <c r="C6" s="52">
        <f>SUM(F16)</f>
        <v>450</v>
      </c>
      <c r="D6" s="86" t="s">
        <v>96</v>
      </c>
      <c r="E6" s="94" t="s">
        <v>390</v>
      </c>
      <c r="F6" s="18">
        <v>50</v>
      </c>
      <c r="G6" s="12"/>
      <c r="H6" s="123">
        <v>3250</v>
      </c>
    </row>
    <row r="7" spans="1:8" ht="19.5" customHeight="1">
      <c r="A7" s="51"/>
      <c r="B7" s="50"/>
      <c r="C7" s="52"/>
      <c r="D7" s="86" t="s">
        <v>97</v>
      </c>
      <c r="E7" s="94" t="s">
        <v>260</v>
      </c>
      <c r="F7" s="18">
        <v>200</v>
      </c>
      <c r="G7" s="12"/>
      <c r="H7" s="123">
        <v>2700</v>
      </c>
    </row>
    <row r="8" spans="1:8" ht="19.5" customHeight="1">
      <c r="A8" s="51"/>
      <c r="B8" s="50"/>
      <c r="C8" s="52"/>
      <c r="D8" s="86"/>
      <c r="E8" s="94"/>
      <c r="F8" s="18"/>
      <c r="G8" s="12"/>
      <c r="H8" s="123"/>
    </row>
    <row r="9" spans="1:8" ht="19.5" customHeight="1">
      <c r="A9" s="51"/>
      <c r="B9" s="50"/>
      <c r="C9" s="52"/>
      <c r="D9" s="86"/>
      <c r="E9" s="94"/>
      <c r="F9" s="18"/>
      <c r="G9" s="12"/>
      <c r="H9" s="123"/>
    </row>
    <row r="10" spans="1:8" ht="19.5" customHeight="1">
      <c r="A10" s="51"/>
      <c r="B10" s="50"/>
      <c r="C10" s="52"/>
      <c r="D10" s="86"/>
      <c r="E10" s="94"/>
      <c r="F10" s="18"/>
      <c r="G10" s="12"/>
      <c r="H10" s="123"/>
    </row>
    <row r="11" spans="1:8" ht="19.5" customHeight="1">
      <c r="A11" s="51"/>
      <c r="B11" s="50"/>
      <c r="C11" s="52"/>
      <c r="D11" s="86"/>
      <c r="E11" s="94"/>
      <c r="F11" s="18"/>
      <c r="G11" s="12"/>
      <c r="H11" s="123"/>
    </row>
    <row r="12" spans="1:8" ht="19.5" customHeight="1">
      <c r="A12" s="51"/>
      <c r="B12" s="50"/>
      <c r="C12" s="52"/>
      <c r="D12" s="86"/>
      <c r="E12" s="94"/>
      <c r="F12" s="18"/>
      <c r="G12" s="12"/>
      <c r="H12" s="123"/>
    </row>
    <row r="13" spans="1:8" ht="19.5" customHeight="1">
      <c r="A13" s="51"/>
      <c r="B13" s="50"/>
      <c r="C13" s="52"/>
      <c r="D13" s="86"/>
      <c r="E13" s="94"/>
      <c r="F13" s="18"/>
      <c r="G13" s="12"/>
      <c r="H13" s="123"/>
    </row>
    <row r="14" spans="1:8" ht="19.5" customHeight="1">
      <c r="A14" s="53"/>
      <c r="B14" s="54"/>
      <c r="C14" s="55"/>
      <c r="D14" s="86"/>
      <c r="E14" s="94"/>
      <c r="F14" s="18"/>
      <c r="G14" s="12"/>
      <c r="H14" s="123"/>
    </row>
    <row r="15" spans="1:8" ht="19.5" customHeight="1">
      <c r="A15" s="53"/>
      <c r="B15" s="54"/>
      <c r="C15" s="55"/>
      <c r="D15" s="86"/>
      <c r="E15" s="94"/>
      <c r="F15" s="18"/>
      <c r="G15" s="45"/>
      <c r="H15" s="124"/>
    </row>
    <row r="16" spans="1:8" s="7" customFormat="1" ht="19.5" customHeight="1">
      <c r="A16" s="14"/>
      <c r="B16" s="6"/>
      <c r="C16" s="32"/>
      <c r="D16" s="88"/>
      <c r="E16" s="95" t="str">
        <f>CONCATENATE(FIXED(COUNTA(E5:E15),0,0),"　店")</f>
        <v>3　店</v>
      </c>
      <c r="F16" s="27">
        <f>SUM(F5:F15)</f>
        <v>450</v>
      </c>
      <c r="G16" s="27">
        <f>SUM(G5:G15)</f>
        <v>0</v>
      </c>
      <c r="H16" s="33">
        <f>SUM(H5:H15)</f>
        <v>7750</v>
      </c>
    </row>
    <row r="17" spans="1:8" s="7" customFormat="1" ht="19.5" customHeight="1">
      <c r="A17" s="56"/>
      <c r="B17" s="57"/>
      <c r="C17" s="58"/>
      <c r="D17" s="91"/>
      <c r="E17" s="96"/>
      <c r="F17" s="34"/>
      <c r="G17" s="35"/>
      <c r="H17" s="124"/>
    </row>
    <row r="18" spans="1:8" ht="19.5" customHeight="1">
      <c r="A18" s="59" t="s">
        <v>15</v>
      </c>
      <c r="B18" s="60"/>
      <c r="C18" s="61"/>
      <c r="D18" s="90" t="s">
        <v>98</v>
      </c>
      <c r="E18" s="103" t="s">
        <v>385</v>
      </c>
      <c r="F18" s="37">
        <v>100</v>
      </c>
      <c r="G18" s="125"/>
      <c r="H18" s="126">
        <v>2750</v>
      </c>
    </row>
    <row r="19" spans="1:8" ht="19.5" customHeight="1">
      <c r="A19" s="53">
        <f>SUM(G28)</f>
        <v>0</v>
      </c>
      <c r="B19" s="54" t="s">
        <v>10</v>
      </c>
      <c r="C19" s="55">
        <f>SUM(F28)</f>
        <v>150</v>
      </c>
      <c r="D19" s="86">
        <v>210150501040</v>
      </c>
      <c r="E19" s="94" t="s">
        <v>353</v>
      </c>
      <c r="F19" s="18">
        <v>50</v>
      </c>
      <c r="G19" s="45"/>
      <c r="H19" s="124">
        <v>2150</v>
      </c>
    </row>
    <row r="20" spans="1:8" ht="19.5" customHeight="1">
      <c r="A20" s="53"/>
      <c r="B20" s="54"/>
      <c r="C20" s="55"/>
      <c r="D20" s="86"/>
      <c r="E20" s="94" t="s">
        <v>352</v>
      </c>
      <c r="F20" s="18">
        <v>0</v>
      </c>
      <c r="G20" s="45"/>
      <c r="H20" s="124">
        <v>600</v>
      </c>
    </row>
    <row r="21" spans="1:8" ht="19.5" customHeight="1">
      <c r="A21" s="53"/>
      <c r="B21" s="54"/>
      <c r="C21" s="55"/>
      <c r="D21" s="86"/>
      <c r="E21" s="94"/>
      <c r="F21" s="18"/>
      <c r="G21" s="45"/>
      <c r="H21" s="124"/>
    </row>
    <row r="22" spans="1:8" ht="19.5" customHeight="1">
      <c r="A22" s="53"/>
      <c r="B22" s="54"/>
      <c r="C22" s="55"/>
      <c r="D22" s="86"/>
      <c r="E22" s="94"/>
      <c r="F22" s="18"/>
      <c r="G22" s="45"/>
      <c r="H22" s="124"/>
    </row>
    <row r="23" spans="1:8" ht="19.5" customHeight="1">
      <c r="A23" s="53"/>
      <c r="B23" s="54"/>
      <c r="C23" s="55"/>
      <c r="D23" s="86"/>
      <c r="E23" s="94"/>
      <c r="F23" s="18"/>
      <c r="G23" s="45"/>
      <c r="H23" s="124"/>
    </row>
    <row r="24" spans="1:8" ht="19.5" customHeight="1">
      <c r="A24" s="53"/>
      <c r="B24" s="54"/>
      <c r="C24" s="55"/>
      <c r="D24" s="86"/>
      <c r="E24" s="94"/>
      <c r="F24" s="18"/>
      <c r="G24" s="45"/>
      <c r="H24" s="124"/>
    </row>
    <row r="25" spans="1:8" ht="19.5" customHeight="1">
      <c r="A25" s="53"/>
      <c r="B25" s="54"/>
      <c r="C25" s="55"/>
      <c r="D25" s="86"/>
      <c r="E25" s="94"/>
      <c r="F25" s="18"/>
      <c r="G25" s="45"/>
      <c r="H25" s="124"/>
    </row>
    <row r="26" spans="1:8" ht="19.5" customHeight="1">
      <c r="A26" s="53"/>
      <c r="B26" s="54"/>
      <c r="C26" s="55"/>
      <c r="D26" s="86"/>
      <c r="E26" s="94"/>
      <c r="F26" s="18"/>
      <c r="G26" s="12"/>
      <c r="H26" s="123"/>
    </row>
    <row r="27" spans="1:8" ht="19.5" customHeight="1">
      <c r="A27" s="53"/>
      <c r="B27" s="54"/>
      <c r="C27" s="55"/>
      <c r="D27" s="86"/>
      <c r="E27" s="94"/>
      <c r="F27" s="18"/>
      <c r="G27" s="45"/>
      <c r="H27" s="124"/>
    </row>
    <row r="28" spans="1:8" s="7" customFormat="1" ht="19.5" customHeight="1">
      <c r="A28" s="14"/>
      <c r="B28" s="6"/>
      <c r="C28" s="32"/>
      <c r="D28" s="88"/>
      <c r="E28" s="95" t="str">
        <f>CONCATENATE(FIXED(COUNTA(E18:E27),0,0),"　店")</f>
        <v>3　店</v>
      </c>
      <c r="F28" s="27">
        <f>SUM(F18:F27)</f>
        <v>150</v>
      </c>
      <c r="G28" s="27">
        <f>SUM(G18:G27)</f>
        <v>0</v>
      </c>
      <c r="H28" s="33">
        <f>SUM(H18:H27)</f>
        <v>5500</v>
      </c>
    </row>
    <row r="29" spans="1:8" s="7" customFormat="1" ht="19.5" customHeight="1">
      <c r="A29" s="56"/>
      <c r="B29" s="57"/>
      <c r="C29" s="58"/>
      <c r="D29" s="91"/>
      <c r="E29" s="96"/>
      <c r="F29" s="34"/>
      <c r="G29" s="35"/>
      <c r="H29" s="124"/>
    </row>
    <row r="30" spans="1:8" ht="19.5" customHeight="1">
      <c r="A30" s="59" t="s">
        <v>16</v>
      </c>
      <c r="B30" s="60"/>
      <c r="C30" s="61"/>
      <c r="D30" s="85" t="s">
        <v>99</v>
      </c>
      <c r="E30" s="101" t="s">
        <v>386</v>
      </c>
      <c r="F30" s="9">
        <v>250</v>
      </c>
      <c r="G30" s="117"/>
      <c r="H30" s="122">
        <v>2100</v>
      </c>
    </row>
    <row r="31" spans="1:8" ht="19.5" customHeight="1">
      <c r="A31" s="53">
        <f>SUM(G38)</f>
        <v>0</v>
      </c>
      <c r="B31" s="54" t="s">
        <v>10</v>
      </c>
      <c r="C31" s="55">
        <f>SUM(F38)</f>
        <v>400</v>
      </c>
      <c r="D31" s="86" t="s">
        <v>100</v>
      </c>
      <c r="E31" s="102" t="s">
        <v>387</v>
      </c>
      <c r="F31" s="10">
        <v>150</v>
      </c>
      <c r="G31" s="12"/>
      <c r="H31" s="123">
        <v>1750</v>
      </c>
    </row>
    <row r="32" spans="1:8" ht="19.5" customHeight="1">
      <c r="A32" s="53"/>
      <c r="B32" s="54"/>
      <c r="C32" s="62"/>
      <c r="D32" s="86"/>
      <c r="E32" s="102"/>
      <c r="F32" s="10"/>
      <c r="G32" s="12"/>
      <c r="H32" s="123"/>
    </row>
    <row r="33" spans="1:8" ht="19.5" customHeight="1">
      <c r="A33" s="53"/>
      <c r="B33" s="54"/>
      <c r="C33" s="62"/>
      <c r="D33" s="86"/>
      <c r="E33" s="102"/>
      <c r="F33" s="10"/>
      <c r="G33" s="12"/>
      <c r="H33" s="123"/>
    </row>
    <row r="34" spans="1:8" ht="19.5" customHeight="1">
      <c r="A34" s="53"/>
      <c r="B34" s="54"/>
      <c r="C34" s="62"/>
      <c r="D34" s="86"/>
      <c r="E34" s="102"/>
      <c r="F34" s="10"/>
      <c r="G34" s="12"/>
      <c r="H34" s="123"/>
    </row>
    <row r="35" spans="1:8" ht="19.5" customHeight="1">
      <c r="A35" s="53"/>
      <c r="B35" s="54"/>
      <c r="C35" s="62"/>
      <c r="D35" s="86"/>
      <c r="E35" s="102"/>
      <c r="F35" s="10"/>
      <c r="G35" s="12"/>
      <c r="H35" s="123"/>
    </row>
    <row r="36" spans="1:8" ht="19.5" customHeight="1">
      <c r="A36" s="53"/>
      <c r="B36" s="54"/>
      <c r="C36" s="55"/>
      <c r="D36" s="86"/>
      <c r="E36" s="94"/>
      <c r="F36" s="18"/>
      <c r="G36" s="12"/>
      <c r="H36" s="123"/>
    </row>
    <row r="37" spans="1:8" ht="19.5" customHeight="1">
      <c r="A37" s="53"/>
      <c r="B37" s="54"/>
      <c r="C37" s="55"/>
      <c r="D37" s="86"/>
      <c r="E37" s="94"/>
      <c r="F37" s="18"/>
      <c r="G37" s="12"/>
      <c r="H37" s="123"/>
    </row>
    <row r="38" spans="1:8" s="7" customFormat="1" ht="19.5" customHeight="1">
      <c r="A38" s="14"/>
      <c r="B38" s="6"/>
      <c r="C38" s="32"/>
      <c r="D38" s="88"/>
      <c r="E38" s="95" t="str">
        <f>CONCATENATE(FIXED(COUNTA(E30:E37),0,0),"　店")</f>
        <v>2　店</v>
      </c>
      <c r="F38" s="27">
        <f>SUM(F30:F37)</f>
        <v>400</v>
      </c>
      <c r="G38" s="27">
        <f>SUM(G30:G37)</f>
        <v>0</v>
      </c>
      <c r="H38" s="33">
        <f>SUM(H30:H37)</f>
        <v>3850</v>
      </c>
    </row>
    <row r="39" spans="1:8" s="7" customFormat="1" ht="19.5" customHeight="1">
      <c r="A39" s="56"/>
      <c r="B39" s="57"/>
      <c r="C39" s="58"/>
      <c r="D39" s="91"/>
      <c r="E39" s="96"/>
      <c r="F39" s="34"/>
      <c r="G39" s="35"/>
      <c r="H39" s="124"/>
    </row>
    <row r="40" spans="1:8" ht="19.5" customHeight="1">
      <c r="A40" s="59" t="s">
        <v>18</v>
      </c>
      <c r="B40" s="60"/>
      <c r="C40" s="61"/>
      <c r="D40" s="85" t="s">
        <v>101</v>
      </c>
      <c r="E40" s="101" t="s">
        <v>296</v>
      </c>
      <c r="F40" s="9">
        <v>250</v>
      </c>
      <c r="G40" s="117"/>
      <c r="H40" s="122">
        <v>3500</v>
      </c>
    </row>
    <row r="41" spans="1:8" ht="19.5" customHeight="1">
      <c r="A41" s="53">
        <f>SUM(G48)</f>
        <v>0</v>
      </c>
      <c r="B41" s="54" t="s">
        <v>10</v>
      </c>
      <c r="C41" s="55">
        <f>SUM(F48)</f>
        <v>300</v>
      </c>
      <c r="D41" s="86" t="s">
        <v>102</v>
      </c>
      <c r="E41" s="102" t="s">
        <v>388</v>
      </c>
      <c r="F41" s="10">
        <v>50</v>
      </c>
      <c r="G41" s="12"/>
      <c r="H41" s="123">
        <v>1100</v>
      </c>
    </row>
    <row r="42" spans="1:8" ht="19.5" customHeight="1">
      <c r="A42" s="53"/>
      <c r="B42" s="54"/>
      <c r="C42" s="62"/>
      <c r="D42" s="86"/>
      <c r="E42" s="102"/>
      <c r="F42" s="10"/>
      <c r="G42" s="12"/>
      <c r="H42" s="123"/>
    </row>
    <row r="43" spans="1:8" ht="19.5" customHeight="1">
      <c r="A43" s="53"/>
      <c r="B43" s="54"/>
      <c r="C43" s="62"/>
      <c r="D43" s="86"/>
      <c r="E43" s="102"/>
      <c r="F43" s="10"/>
      <c r="G43" s="12"/>
      <c r="H43" s="123"/>
    </row>
    <row r="44" spans="1:8" ht="19.5" customHeight="1">
      <c r="A44" s="53"/>
      <c r="B44" s="54"/>
      <c r="C44" s="62"/>
      <c r="D44" s="86"/>
      <c r="E44" s="102"/>
      <c r="F44" s="10"/>
      <c r="G44" s="12"/>
      <c r="H44" s="123"/>
    </row>
    <row r="45" spans="1:8" ht="19.5" customHeight="1">
      <c r="A45" s="53"/>
      <c r="B45" s="54"/>
      <c r="C45" s="62"/>
      <c r="D45" s="86"/>
      <c r="E45" s="102"/>
      <c r="F45" s="10"/>
      <c r="G45" s="12"/>
      <c r="H45" s="123"/>
    </row>
    <row r="46" spans="1:8" ht="19.5" customHeight="1">
      <c r="A46" s="53"/>
      <c r="B46" s="54"/>
      <c r="C46" s="55"/>
      <c r="D46" s="86"/>
      <c r="E46" s="94"/>
      <c r="F46" s="18"/>
      <c r="G46" s="12"/>
      <c r="H46" s="123"/>
    </row>
    <row r="47" spans="1:8" ht="19.5" customHeight="1">
      <c r="A47" s="53"/>
      <c r="B47" s="54"/>
      <c r="C47" s="55"/>
      <c r="D47" s="86"/>
      <c r="E47" s="94"/>
      <c r="F47" s="18"/>
      <c r="G47" s="12"/>
      <c r="H47" s="123"/>
    </row>
    <row r="48" spans="1:8" s="7" customFormat="1" ht="19.5" customHeight="1">
      <c r="A48" s="14"/>
      <c r="B48" s="6"/>
      <c r="C48" s="32"/>
      <c r="D48" s="88"/>
      <c r="E48" s="95" t="str">
        <f>CONCATENATE(FIXED(COUNTA(E40:E47),0,0),"　店")</f>
        <v>2　店</v>
      </c>
      <c r="F48" s="27">
        <f>SUM(F40:F47)</f>
        <v>300</v>
      </c>
      <c r="G48" s="27">
        <f>SUM(G40:G47)</f>
        <v>0</v>
      </c>
      <c r="H48" s="33">
        <f>SUM(H40:H47)</f>
        <v>4600</v>
      </c>
    </row>
    <row r="49" spans="1:8" s="7" customFormat="1" ht="19.5" customHeight="1">
      <c r="A49" s="199" t="s">
        <v>474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6"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I5:HP65536 I3:HH4">
      <formula1>#REF!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40:G47 G18:G27 G30:G37 G5:G15">
      <formula1>F40</formula1>
    </dataValidation>
    <dataValidation operator="lessThanOrEqual" allowBlank="1" showInputMessage="1" showErrorMessage="1" sqref="H5:H48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SUM(A6,A30)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334</v>
      </c>
      <c r="H4" s="195" t="s">
        <v>59</v>
      </c>
    </row>
    <row r="5" spans="1:8" ht="19.5" customHeight="1">
      <c r="A5" s="59" t="s">
        <v>19</v>
      </c>
      <c r="B5" s="60"/>
      <c r="C5" s="61"/>
      <c r="D5" s="85" t="s">
        <v>103</v>
      </c>
      <c r="E5" s="193" t="s">
        <v>261</v>
      </c>
      <c r="F5" s="9">
        <v>250</v>
      </c>
      <c r="G5" s="125"/>
      <c r="H5" s="126">
        <v>2950</v>
      </c>
    </row>
    <row r="6" spans="1:8" ht="19.5" customHeight="1">
      <c r="A6" s="53">
        <f>SUM(G27)</f>
        <v>0</v>
      </c>
      <c r="B6" s="54" t="s">
        <v>10</v>
      </c>
      <c r="C6" s="55">
        <f>SUM(F27)</f>
        <v>1050</v>
      </c>
      <c r="D6" s="86" t="s">
        <v>104</v>
      </c>
      <c r="E6" s="194" t="s">
        <v>262</v>
      </c>
      <c r="F6" s="10">
        <v>100</v>
      </c>
      <c r="G6" s="45"/>
      <c r="H6" s="124">
        <v>1100</v>
      </c>
    </row>
    <row r="7" spans="1:8" ht="19.5" customHeight="1">
      <c r="A7" s="53"/>
      <c r="B7" s="54"/>
      <c r="C7" s="55"/>
      <c r="D7" s="86" t="s">
        <v>105</v>
      </c>
      <c r="E7" s="194" t="s">
        <v>263</v>
      </c>
      <c r="F7" s="10">
        <v>100</v>
      </c>
      <c r="G7" s="45"/>
      <c r="H7" s="124">
        <v>1300</v>
      </c>
    </row>
    <row r="8" spans="1:8" ht="19.5" customHeight="1">
      <c r="A8" s="53"/>
      <c r="B8" s="54"/>
      <c r="C8" s="55"/>
      <c r="D8" s="86" t="s">
        <v>106</v>
      </c>
      <c r="E8" s="194" t="s">
        <v>264</v>
      </c>
      <c r="F8" s="10">
        <v>350</v>
      </c>
      <c r="G8" s="45"/>
      <c r="H8" s="124">
        <v>3200</v>
      </c>
    </row>
    <row r="9" spans="1:8" ht="19.5" customHeight="1">
      <c r="A9" s="53"/>
      <c r="B9" s="54"/>
      <c r="C9" s="55"/>
      <c r="D9" s="86" t="s">
        <v>107</v>
      </c>
      <c r="E9" s="194" t="s">
        <v>265</v>
      </c>
      <c r="F9" s="11">
        <v>150</v>
      </c>
      <c r="G9" s="83"/>
      <c r="H9" s="124">
        <v>1600</v>
      </c>
    </row>
    <row r="10" spans="1:8" ht="19.5" customHeight="1">
      <c r="A10" s="53"/>
      <c r="B10" s="54"/>
      <c r="C10" s="55"/>
      <c r="D10" s="86" t="s">
        <v>108</v>
      </c>
      <c r="E10" s="194" t="s">
        <v>266</v>
      </c>
      <c r="F10" s="11">
        <v>100</v>
      </c>
      <c r="G10" s="81"/>
      <c r="H10" s="123">
        <v>1450</v>
      </c>
    </row>
    <row r="11" spans="1:8" ht="19.5" customHeight="1">
      <c r="A11" s="53"/>
      <c r="B11" s="54"/>
      <c r="C11" s="55"/>
      <c r="D11" s="86"/>
      <c r="E11" s="102"/>
      <c r="F11" s="11"/>
      <c r="G11" s="83"/>
      <c r="H11" s="124"/>
    </row>
    <row r="12" spans="1:8" ht="19.5" customHeight="1">
      <c r="A12" s="53"/>
      <c r="B12" s="54"/>
      <c r="C12" s="55"/>
      <c r="D12" s="86"/>
      <c r="E12" s="102"/>
      <c r="F12" s="11"/>
      <c r="G12" s="83"/>
      <c r="H12" s="124"/>
    </row>
    <row r="13" spans="1:8" ht="19.5" customHeight="1">
      <c r="A13" s="53"/>
      <c r="B13" s="54"/>
      <c r="C13" s="55"/>
      <c r="D13" s="86"/>
      <c r="E13" s="102"/>
      <c r="F13" s="11"/>
      <c r="G13" s="83"/>
      <c r="H13" s="124"/>
    </row>
    <row r="14" spans="1:8" ht="19.5" customHeight="1">
      <c r="A14" s="53"/>
      <c r="B14" s="54"/>
      <c r="C14" s="55"/>
      <c r="D14" s="86"/>
      <c r="E14" s="102"/>
      <c r="F14" s="11"/>
      <c r="G14" s="83"/>
      <c r="H14" s="124"/>
    </row>
    <row r="15" spans="1:8" ht="19.5" customHeight="1">
      <c r="A15" s="53"/>
      <c r="B15" s="54"/>
      <c r="C15" s="55"/>
      <c r="D15" s="86"/>
      <c r="E15" s="102"/>
      <c r="F15" s="11"/>
      <c r="G15" s="83"/>
      <c r="H15" s="124"/>
    </row>
    <row r="16" spans="1:8" ht="19.5" customHeight="1">
      <c r="A16" s="53"/>
      <c r="B16" s="54"/>
      <c r="C16" s="55"/>
      <c r="D16" s="86"/>
      <c r="E16" s="102"/>
      <c r="F16" s="11"/>
      <c r="G16" s="83"/>
      <c r="H16" s="124"/>
    </row>
    <row r="17" spans="1:8" ht="19.5" customHeight="1">
      <c r="A17" s="53"/>
      <c r="B17" s="54"/>
      <c r="C17" s="55"/>
      <c r="D17" s="86"/>
      <c r="E17" s="102"/>
      <c r="F17" s="11"/>
      <c r="G17" s="83"/>
      <c r="H17" s="124"/>
    </row>
    <row r="18" spans="1:8" ht="19.5" customHeight="1">
      <c r="A18" s="53"/>
      <c r="B18" s="54"/>
      <c r="C18" s="55"/>
      <c r="D18" s="86"/>
      <c r="E18" s="102"/>
      <c r="F18" s="11"/>
      <c r="G18" s="83"/>
      <c r="H18" s="124"/>
    </row>
    <row r="19" spans="1:8" ht="19.5" customHeight="1">
      <c r="A19" s="53"/>
      <c r="B19" s="54"/>
      <c r="C19" s="55"/>
      <c r="D19" s="86"/>
      <c r="E19" s="102"/>
      <c r="F19" s="11"/>
      <c r="G19" s="83"/>
      <c r="H19" s="124"/>
    </row>
    <row r="20" spans="1:8" ht="19.5" customHeight="1">
      <c r="A20" s="53"/>
      <c r="B20" s="54"/>
      <c r="C20" s="55"/>
      <c r="D20" s="86"/>
      <c r="E20" s="102"/>
      <c r="F20" s="11"/>
      <c r="G20" s="83"/>
      <c r="H20" s="124"/>
    </row>
    <row r="21" spans="1:8" ht="19.5" customHeight="1">
      <c r="A21" s="53"/>
      <c r="B21" s="54"/>
      <c r="C21" s="55"/>
      <c r="D21" s="86"/>
      <c r="E21" s="102"/>
      <c r="F21" s="11"/>
      <c r="G21" s="83"/>
      <c r="H21" s="124"/>
    </row>
    <row r="22" spans="1:8" ht="19.5" customHeight="1">
      <c r="A22" s="53"/>
      <c r="B22" s="54"/>
      <c r="C22" s="55"/>
      <c r="D22" s="86"/>
      <c r="E22" s="102"/>
      <c r="F22" s="11"/>
      <c r="G22" s="83"/>
      <c r="H22" s="124"/>
    </row>
    <row r="23" spans="1:8" ht="19.5" customHeight="1">
      <c r="A23" s="53"/>
      <c r="B23" s="54"/>
      <c r="C23" s="55"/>
      <c r="D23" s="86"/>
      <c r="E23" s="102"/>
      <c r="F23" s="11"/>
      <c r="G23" s="83"/>
      <c r="H23" s="124"/>
    </row>
    <row r="24" spans="1:8" ht="19.5" customHeight="1">
      <c r="A24" s="53"/>
      <c r="B24" s="54"/>
      <c r="C24" s="55"/>
      <c r="D24" s="86"/>
      <c r="E24" s="102"/>
      <c r="F24" s="11"/>
      <c r="G24" s="83"/>
      <c r="H24" s="124"/>
    </row>
    <row r="25" spans="1:8" ht="19.5" customHeight="1">
      <c r="A25" s="53"/>
      <c r="B25" s="54"/>
      <c r="C25" s="55"/>
      <c r="D25" s="86"/>
      <c r="E25" s="94"/>
      <c r="F25" s="18"/>
      <c r="G25" s="45"/>
      <c r="H25" s="124"/>
    </row>
    <row r="26" spans="1:8" ht="19.5" customHeight="1">
      <c r="A26" s="53"/>
      <c r="B26" s="54"/>
      <c r="C26" s="55"/>
      <c r="D26" s="86"/>
      <c r="E26" s="94"/>
      <c r="F26" s="18"/>
      <c r="G26" s="45"/>
      <c r="H26" s="124"/>
    </row>
    <row r="27" spans="1:8" s="7" customFormat="1" ht="19.5" customHeight="1">
      <c r="A27" s="14"/>
      <c r="B27" s="6"/>
      <c r="C27" s="32"/>
      <c r="D27" s="88"/>
      <c r="E27" s="95" t="str">
        <f>CONCATENATE(FIXED(COUNTA(E5:E26),0,0),"　店")</f>
        <v>6　店</v>
      </c>
      <c r="F27" s="27">
        <f>SUM(F5:F26)</f>
        <v>1050</v>
      </c>
      <c r="G27" s="27">
        <f>SUM(G5:G26)</f>
        <v>0</v>
      </c>
      <c r="H27" s="33">
        <f>SUM(H5:H26)</f>
        <v>11600</v>
      </c>
    </row>
    <row r="28" spans="1:8" s="7" customFormat="1" ht="19.5" customHeight="1">
      <c r="A28" s="56"/>
      <c r="B28" s="57"/>
      <c r="C28" s="58"/>
      <c r="D28" s="91"/>
      <c r="E28" s="96"/>
      <c r="F28" s="34"/>
      <c r="G28" s="35"/>
      <c r="H28" s="124"/>
    </row>
    <row r="29" spans="1:8" ht="19.5" customHeight="1">
      <c r="A29" s="59" t="s">
        <v>20</v>
      </c>
      <c r="B29" s="60"/>
      <c r="C29" s="63"/>
      <c r="D29" s="85" t="s">
        <v>109</v>
      </c>
      <c r="E29" s="101" t="s">
        <v>267</v>
      </c>
      <c r="F29" s="9">
        <v>150</v>
      </c>
      <c r="G29" s="117"/>
      <c r="H29" s="122">
        <v>1800</v>
      </c>
    </row>
    <row r="30" spans="1:8" ht="19.5" customHeight="1">
      <c r="A30" s="53">
        <f>SUM(G48)</f>
        <v>0</v>
      </c>
      <c r="B30" s="54" t="s">
        <v>10</v>
      </c>
      <c r="C30" s="55">
        <f>SUM(F48)</f>
        <v>850</v>
      </c>
      <c r="D30" s="86" t="s">
        <v>110</v>
      </c>
      <c r="E30" s="102" t="s">
        <v>268</v>
      </c>
      <c r="F30" s="10">
        <v>250</v>
      </c>
      <c r="G30" s="12"/>
      <c r="H30" s="123">
        <v>2250</v>
      </c>
    </row>
    <row r="31" spans="1:8" ht="19.5" customHeight="1">
      <c r="A31" s="53"/>
      <c r="B31" s="54"/>
      <c r="C31" s="55"/>
      <c r="D31" s="86" t="s">
        <v>111</v>
      </c>
      <c r="E31" s="102" t="s">
        <v>269</v>
      </c>
      <c r="F31" s="10">
        <v>450</v>
      </c>
      <c r="G31" s="12"/>
      <c r="H31" s="123">
        <v>3250</v>
      </c>
    </row>
    <row r="32" spans="1:8" ht="19.5" customHeight="1">
      <c r="A32" s="53"/>
      <c r="B32" s="54"/>
      <c r="C32" s="55"/>
      <c r="D32" s="86"/>
      <c r="E32" s="102"/>
      <c r="F32" s="10"/>
      <c r="G32" s="12"/>
      <c r="H32" s="123"/>
    </row>
    <row r="33" spans="1:8" ht="19.5" customHeight="1">
      <c r="A33" s="53"/>
      <c r="B33" s="54"/>
      <c r="C33" s="55"/>
      <c r="D33" s="86"/>
      <c r="E33" s="102"/>
      <c r="F33" s="10"/>
      <c r="G33" s="12"/>
      <c r="H33" s="123"/>
    </row>
    <row r="34" spans="1:8" ht="19.5" customHeight="1">
      <c r="A34" s="53"/>
      <c r="B34" s="54"/>
      <c r="C34" s="55"/>
      <c r="D34" s="86"/>
      <c r="E34" s="102"/>
      <c r="F34" s="10"/>
      <c r="G34" s="12"/>
      <c r="H34" s="123"/>
    </row>
    <row r="35" spans="1:8" ht="19.5" customHeight="1">
      <c r="A35" s="53"/>
      <c r="B35" s="54"/>
      <c r="C35" s="55"/>
      <c r="D35" s="86"/>
      <c r="E35" s="102"/>
      <c r="F35" s="10"/>
      <c r="G35" s="12"/>
      <c r="H35" s="123"/>
    </row>
    <row r="36" spans="1:8" ht="19.5" customHeight="1">
      <c r="A36" s="53"/>
      <c r="B36" s="54"/>
      <c r="C36" s="55"/>
      <c r="D36" s="86"/>
      <c r="E36" s="102"/>
      <c r="F36" s="10"/>
      <c r="G36" s="12"/>
      <c r="H36" s="123"/>
    </row>
    <row r="37" spans="1:8" ht="19.5" customHeight="1">
      <c r="A37" s="53"/>
      <c r="B37" s="54"/>
      <c r="C37" s="55"/>
      <c r="D37" s="86"/>
      <c r="E37" s="102"/>
      <c r="F37" s="10"/>
      <c r="G37" s="12"/>
      <c r="H37" s="123"/>
    </row>
    <row r="38" spans="1:8" ht="19.5" customHeight="1">
      <c r="A38" s="53"/>
      <c r="B38" s="54"/>
      <c r="C38" s="55"/>
      <c r="D38" s="86"/>
      <c r="E38" s="102"/>
      <c r="F38" s="10"/>
      <c r="G38" s="12"/>
      <c r="H38" s="123"/>
    </row>
    <row r="39" spans="1:8" ht="19.5" customHeight="1">
      <c r="A39" s="53"/>
      <c r="B39" s="54"/>
      <c r="C39" s="55"/>
      <c r="D39" s="86"/>
      <c r="E39" s="102"/>
      <c r="F39" s="10"/>
      <c r="G39" s="12"/>
      <c r="H39" s="123"/>
    </row>
    <row r="40" spans="1:8" ht="19.5" customHeight="1">
      <c r="A40" s="53"/>
      <c r="B40" s="54"/>
      <c r="C40" s="55"/>
      <c r="D40" s="86"/>
      <c r="E40" s="102"/>
      <c r="F40" s="10"/>
      <c r="G40" s="12"/>
      <c r="H40" s="123"/>
    </row>
    <row r="41" spans="1:8" ht="19.5" customHeight="1">
      <c r="A41" s="53"/>
      <c r="B41" s="54"/>
      <c r="C41" s="55"/>
      <c r="D41" s="86"/>
      <c r="E41" s="102"/>
      <c r="F41" s="10"/>
      <c r="G41" s="12"/>
      <c r="H41" s="123"/>
    </row>
    <row r="42" spans="1:8" ht="19.5" customHeight="1">
      <c r="A42" s="53"/>
      <c r="B42" s="54"/>
      <c r="C42" s="55"/>
      <c r="D42" s="86"/>
      <c r="E42" s="102"/>
      <c r="F42" s="10"/>
      <c r="G42" s="12"/>
      <c r="H42" s="123"/>
    </row>
    <row r="43" spans="1:8" ht="19.5" customHeight="1">
      <c r="A43" s="53"/>
      <c r="B43" s="54"/>
      <c r="C43" s="55"/>
      <c r="D43" s="86"/>
      <c r="E43" s="102"/>
      <c r="F43" s="10"/>
      <c r="G43" s="12"/>
      <c r="H43" s="123"/>
    </row>
    <row r="44" spans="1:8" ht="19.5" customHeight="1">
      <c r="A44" s="53"/>
      <c r="B44" s="54"/>
      <c r="C44" s="55"/>
      <c r="D44" s="86"/>
      <c r="E44" s="102"/>
      <c r="F44" s="10"/>
      <c r="G44" s="12"/>
      <c r="H44" s="123"/>
    </row>
    <row r="45" spans="1:8" ht="19.5" customHeight="1">
      <c r="A45" s="53"/>
      <c r="B45" s="54"/>
      <c r="C45" s="55"/>
      <c r="D45" s="86"/>
      <c r="E45" s="102"/>
      <c r="F45" s="10"/>
      <c r="G45" s="12"/>
      <c r="H45" s="123"/>
    </row>
    <row r="46" spans="1:8" ht="19.5" customHeight="1">
      <c r="A46" s="53"/>
      <c r="B46" s="54"/>
      <c r="C46" s="55"/>
      <c r="D46" s="86"/>
      <c r="E46" s="94"/>
      <c r="F46" s="18"/>
      <c r="G46" s="12"/>
      <c r="H46" s="123"/>
    </row>
    <row r="47" spans="1:8" ht="19.5" customHeight="1">
      <c r="A47" s="51"/>
      <c r="B47" s="50"/>
      <c r="C47" s="52"/>
      <c r="D47" s="86"/>
      <c r="E47" s="94"/>
      <c r="F47" s="18"/>
      <c r="G47" s="45"/>
      <c r="H47" s="127"/>
    </row>
    <row r="48" spans="1:8" s="7" customFormat="1" ht="19.5" customHeight="1">
      <c r="A48" s="14"/>
      <c r="B48" s="6"/>
      <c r="C48" s="32"/>
      <c r="D48" s="88"/>
      <c r="E48" s="95" t="str">
        <f>CONCATENATE(FIXED(COUNTA(E28:E47),0,0),"　店")</f>
        <v>3　店</v>
      </c>
      <c r="F48" s="27">
        <f>SUM(F28:F47)</f>
        <v>850</v>
      </c>
      <c r="G48" s="27">
        <f>SUM(G28:G47)</f>
        <v>0</v>
      </c>
      <c r="H48" s="16">
        <f>SUM(H28:H47)</f>
        <v>7300</v>
      </c>
    </row>
    <row r="49" spans="1:8" s="7" customFormat="1" ht="19.5" customHeight="1">
      <c r="A49" s="199" t="s">
        <v>474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8">
      <formula1>F28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SUM(A6,A24,A40)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334</v>
      </c>
      <c r="H4" s="195" t="s">
        <v>59</v>
      </c>
    </row>
    <row r="5" spans="1:8" ht="19.5" customHeight="1">
      <c r="A5" s="143" t="s">
        <v>22</v>
      </c>
      <c r="B5" s="181"/>
      <c r="C5" s="182"/>
      <c r="D5" s="85" t="s">
        <v>112</v>
      </c>
      <c r="E5" s="19" t="s">
        <v>377</v>
      </c>
      <c r="F5" s="25">
        <v>150</v>
      </c>
      <c r="G5" s="117"/>
      <c r="H5" s="122">
        <v>1550</v>
      </c>
    </row>
    <row r="6" spans="1:8" ht="19.5" customHeight="1">
      <c r="A6" s="51">
        <f>SUM(G21)</f>
        <v>0</v>
      </c>
      <c r="B6" s="50" t="s">
        <v>13</v>
      </c>
      <c r="C6" s="52">
        <f>SUM(F21)</f>
        <v>2600</v>
      </c>
      <c r="D6" s="86" t="s">
        <v>113</v>
      </c>
      <c r="E6" s="20" t="s">
        <v>378</v>
      </c>
      <c r="F6" s="18">
        <v>300</v>
      </c>
      <c r="G6" s="12"/>
      <c r="H6" s="123">
        <v>3250</v>
      </c>
    </row>
    <row r="7" spans="1:8" ht="19.5" customHeight="1">
      <c r="A7" s="46"/>
      <c r="B7" s="47"/>
      <c r="C7" s="64"/>
      <c r="D7" s="86" t="s">
        <v>114</v>
      </c>
      <c r="E7" s="20" t="s">
        <v>270</v>
      </c>
      <c r="F7" s="18">
        <v>200</v>
      </c>
      <c r="G7" s="12"/>
      <c r="H7" s="123">
        <v>1800</v>
      </c>
    </row>
    <row r="8" spans="1:8" ht="19.5" customHeight="1">
      <c r="A8" s="46"/>
      <c r="B8" s="47"/>
      <c r="C8" s="64"/>
      <c r="D8" s="86" t="s">
        <v>115</v>
      </c>
      <c r="E8" s="20" t="s">
        <v>271</v>
      </c>
      <c r="F8" s="26">
        <v>150</v>
      </c>
      <c r="G8" s="81"/>
      <c r="H8" s="123">
        <v>1900</v>
      </c>
    </row>
    <row r="9" spans="1:8" ht="19.5" customHeight="1">
      <c r="A9" s="46"/>
      <c r="B9" s="47"/>
      <c r="C9" s="64"/>
      <c r="D9" s="86" t="s">
        <v>116</v>
      </c>
      <c r="E9" s="20" t="s">
        <v>379</v>
      </c>
      <c r="F9" s="26">
        <v>150</v>
      </c>
      <c r="G9" s="81"/>
      <c r="H9" s="123">
        <v>1400</v>
      </c>
    </row>
    <row r="10" spans="1:8" ht="19.5" customHeight="1">
      <c r="A10" s="46"/>
      <c r="B10" s="47"/>
      <c r="C10" s="64"/>
      <c r="D10" s="86" t="s">
        <v>117</v>
      </c>
      <c r="E10" s="20" t="s">
        <v>272</v>
      </c>
      <c r="F10" s="18">
        <v>150</v>
      </c>
      <c r="G10" s="12"/>
      <c r="H10" s="123">
        <v>1400</v>
      </c>
    </row>
    <row r="11" spans="1:8" ht="19.5" customHeight="1">
      <c r="A11" s="46"/>
      <c r="B11" s="47"/>
      <c r="C11" s="64"/>
      <c r="D11" s="86" t="s">
        <v>118</v>
      </c>
      <c r="E11" s="20" t="s">
        <v>380</v>
      </c>
      <c r="F11" s="18">
        <v>150</v>
      </c>
      <c r="G11" s="12"/>
      <c r="H11" s="123">
        <v>2350</v>
      </c>
    </row>
    <row r="12" spans="1:8" ht="19.5" customHeight="1">
      <c r="A12" s="46"/>
      <c r="B12" s="47"/>
      <c r="C12" s="64"/>
      <c r="D12" s="86" t="s">
        <v>119</v>
      </c>
      <c r="E12" s="20" t="s">
        <v>381</v>
      </c>
      <c r="F12" s="18">
        <v>300</v>
      </c>
      <c r="G12" s="12"/>
      <c r="H12" s="123">
        <v>4350</v>
      </c>
    </row>
    <row r="13" spans="1:8" ht="19.5" customHeight="1">
      <c r="A13" s="46"/>
      <c r="B13" s="47"/>
      <c r="C13" s="64"/>
      <c r="D13" s="86" t="s">
        <v>120</v>
      </c>
      <c r="E13" s="20" t="s">
        <v>382</v>
      </c>
      <c r="F13" s="18">
        <v>150</v>
      </c>
      <c r="G13" s="12"/>
      <c r="H13" s="123">
        <v>1600</v>
      </c>
    </row>
    <row r="14" spans="1:8" ht="19.5" customHeight="1">
      <c r="A14" s="46"/>
      <c r="B14" s="47"/>
      <c r="C14" s="64"/>
      <c r="D14" s="86" t="s">
        <v>121</v>
      </c>
      <c r="E14" s="20" t="s">
        <v>383</v>
      </c>
      <c r="F14" s="18">
        <v>500</v>
      </c>
      <c r="G14" s="12"/>
      <c r="H14" s="123">
        <v>2900</v>
      </c>
    </row>
    <row r="15" spans="1:8" ht="19.5" customHeight="1">
      <c r="A15" s="46"/>
      <c r="B15" s="47"/>
      <c r="C15" s="64"/>
      <c r="D15" s="86" t="s">
        <v>122</v>
      </c>
      <c r="E15" s="20" t="s">
        <v>273</v>
      </c>
      <c r="F15" s="26">
        <v>250</v>
      </c>
      <c r="G15" s="81"/>
      <c r="H15" s="123">
        <v>2150</v>
      </c>
    </row>
    <row r="16" spans="1:8" ht="19.5" customHeight="1">
      <c r="A16" s="46"/>
      <c r="B16" s="47"/>
      <c r="C16" s="64"/>
      <c r="D16" s="86" t="s">
        <v>123</v>
      </c>
      <c r="E16" s="20" t="s">
        <v>384</v>
      </c>
      <c r="F16" s="26">
        <v>150</v>
      </c>
      <c r="G16" s="81"/>
      <c r="H16" s="123">
        <v>2250</v>
      </c>
    </row>
    <row r="17" spans="1:8" ht="19.5" customHeight="1">
      <c r="A17" s="46"/>
      <c r="B17" s="47"/>
      <c r="C17" s="64"/>
      <c r="D17" s="86"/>
      <c r="E17" s="20"/>
      <c r="F17" s="26"/>
      <c r="G17" s="81"/>
      <c r="H17" s="123"/>
    </row>
    <row r="18" spans="1:8" ht="19.5" customHeight="1">
      <c r="A18" s="46"/>
      <c r="B18" s="47"/>
      <c r="C18" s="64"/>
      <c r="D18" s="86"/>
      <c r="E18" s="20"/>
      <c r="F18" s="26"/>
      <c r="G18" s="81"/>
      <c r="H18" s="123"/>
    </row>
    <row r="19" spans="1:8" ht="19.5" customHeight="1">
      <c r="A19" s="46"/>
      <c r="B19" s="47"/>
      <c r="C19" s="64"/>
      <c r="D19" s="86"/>
      <c r="E19" s="20"/>
      <c r="F19" s="65"/>
      <c r="G19" s="83"/>
      <c r="H19" s="123"/>
    </row>
    <row r="20" spans="1:8" ht="19.5" customHeight="1">
      <c r="A20" s="46"/>
      <c r="B20" s="47"/>
      <c r="C20" s="64"/>
      <c r="D20" s="86"/>
      <c r="E20" s="20"/>
      <c r="F20" s="65"/>
      <c r="G20" s="83"/>
      <c r="H20" s="123"/>
    </row>
    <row r="21" spans="1:8" s="7" customFormat="1" ht="19.5" customHeight="1">
      <c r="A21" s="13"/>
      <c r="B21" s="28"/>
      <c r="C21" s="29"/>
      <c r="D21" s="88"/>
      <c r="E21" s="30" t="str">
        <f>CONCATENATE(FIXED(COUNTA(E5:E20),0,0),"　店")</f>
        <v>12　店</v>
      </c>
      <c r="F21" s="27">
        <f>SUM(F5:F20)</f>
        <v>2600</v>
      </c>
      <c r="G21" s="27">
        <f>SUM(G5:G20)</f>
        <v>0</v>
      </c>
      <c r="H21" s="33">
        <f>SUM(H5:H20)</f>
        <v>26900</v>
      </c>
    </row>
    <row r="22" spans="1:8" s="7" customFormat="1" ht="19.5" customHeight="1">
      <c r="A22" s="75"/>
      <c r="B22" s="76"/>
      <c r="C22" s="77"/>
      <c r="D22" s="91"/>
      <c r="E22" s="36"/>
      <c r="F22" s="65"/>
      <c r="G22" s="105"/>
      <c r="H22" s="124"/>
    </row>
    <row r="23" spans="1:8" ht="19.5" customHeight="1">
      <c r="A23" s="143" t="s">
        <v>23</v>
      </c>
      <c r="B23" s="181"/>
      <c r="C23" s="182"/>
      <c r="D23" s="85" t="s">
        <v>124</v>
      </c>
      <c r="E23" s="19" t="s">
        <v>391</v>
      </c>
      <c r="F23" s="25">
        <v>400</v>
      </c>
      <c r="G23" s="117"/>
      <c r="H23" s="122">
        <v>3000</v>
      </c>
    </row>
    <row r="24" spans="1:8" ht="19.5" customHeight="1">
      <c r="A24" s="51">
        <f>SUM(G37)</f>
        <v>0</v>
      </c>
      <c r="B24" s="50" t="s">
        <v>25</v>
      </c>
      <c r="C24" s="52">
        <f>SUM(F37)</f>
        <v>2750</v>
      </c>
      <c r="D24" s="86" t="s">
        <v>125</v>
      </c>
      <c r="E24" s="20" t="s">
        <v>274</v>
      </c>
      <c r="F24" s="18">
        <v>950</v>
      </c>
      <c r="G24" s="12"/>
      <c r="H24" s="123">
        <v>7550</v>
      </c>
    </row>
    <row r="25" spans="1:8" ht="19.5" customHeight="1">
      <c r="A25" s="51"/>
      <c r="B25" s="50"/>
      <c r="C25" s="52"/>
      <c r="D25" s="86" t="s">
        <v>126</v>
      </c>
      <c r="E25" s="20" t="s">
        <v>275</v>
      </c>
      <c r="F25" s="18">
        <v>150</v>
      </c>
      <c r="G25" s="12"/>
      <c r="H25" s="123">
        <v>2000</v>
      </c>
    </row>
    <row r="26" spans="1:8" ht="19.5" customHeight="1">
      <c r="A26" s="78"/>
      <c r="B26" s="79"/>
      <c r="C26" s="80"/>
      <c r="D26" s="86" t="s">
        <v>127</v>
      </c>
      <c r="E26" s="20" t="s">
        <v>472</v>
      </c>
      <c r="F26" s="18">
        <v>100</v>
      </c>
      <c r="G26" s="12"/>
      <c r="H26" s="123">
        <v>1050</v>
      </c>
    </row>
    <row r="27" spans="1:8" ht="19.5" customHeight="1">
      <c r="A27" s="78"/>
      <c r="B27" s="79"/>
      <c r="C27" s="80"/>
      <c r="D27" s="86" t="s">
        <v>128</v>
      </c>
      <c r="E27" s="20" t="s">
        <v>276</v>
      </c>
      <c r="F27" s="18">
        <v>50</v>
      </c>
      <c r="G27" s="12"/>
      <c r="H27" s="123">
        <v>1050</v>
      </c>
    </row>
    <row r="28" spans="1:8" ht="19.5" customHeight="1">
      <c r="A28" s="78"/>
      <c r="B28" s="79"/>
      <c r="C28" s="80"/>
      <c r="D28" s="86" t="s">
        <v>129</v>
      </c>
      <c r="E28" s="20" t="s">
        <v>393</v>
      </c>
      <c r="F28" s="26">
        <v>150</v>
      </c>
      <c r="G28" s="81"/>
      <c r="H28" s="123">
        <v>2700</v>
      </c>
    </row>
    <row r="29" spans="1:8" ht="19.5" customHeight="1">
      <c r="A29" s="78"/>
      <c r="B29" s="79"/>
      <c r="C29" s="80"/>
      <c r="D29" s="86" t="s">
        <v>130</v>
      </c>
      <c r="E29" s="20" t="s">
        <v>394</v>
      </c>
      <c r="F29" s="26">
        <v>200</v>
      </c>
      <c r="G29" s="81"/>
      <c r="H29" s="123">
        <v>5050</v>
      </c>
    </row>
    <row r="30" spans="1:8" ht="19.5" customHeight="1">
      <c r="A30" s="78"/>
      <c r="B30" s="79"/>
      <c r="C30" s="80"/>
      <c r="D30" s="86" t="s">
        <v>131</v>
      </c>
      <c r="E30" s="20" t="s">
        <v>392</v>
      </c>
      <c r="F30" s="18">
        <v>300</v>
      </c>
      <c r="G30" s="12"/>
      <c r="H30" s="123">
        <v>4750</v>
      </c>
    </row>
    <row r="31" spans="1:8" ht="19.5" customHeight="1">
      <c r="A31" s="78"/>
      <c r="B31" s="79"/>
      <c r="C31" s="80"/>
      <c r="D31" s="86" t="s">
        <v>132</v>
      </c>
      <c r="E31" s="20" t="s">
        <v>395</v>
      </c>
      <c r="F31" s="18">
        <v>300</v>
      </c>
      <c r="G31" s="12"/>
      <c r="H31" s="123">
        <v>3400</v>
      </c>
    </row>
    <row r="32" spans="1:8" ht="19.5" customHeight="1">
      <c r="A32" s="78"/>
      <c r="B32" s="79"/>
      <c r="C32" s="80"/>
      <c r="D32" s="86" t="s">
        <v>133</v>
      </c>
      <c r="E32" s="20" t="s">
        <v>396</v>
      </c>
      <c r="F32" s="18">
        <v>150</v>
      </c>
      <c r="G32" s="12"/>
      <c r="H32" s="123">
        <v>2700</v>
      </c>
    </row>
    <row r="33" spans="1:8" ht="19.5" customHeight="1">
      <c r="A33" s="78"/>
      <c r="B33" s="79"/>
      <c r="C33" s="80"/>
      <c r="D33" s="86"/>
      <c r="E33" s="20" t="s">
        <v>397</v>
      </c>
      <c r="F33" s="18"/>
      <c r="G33" s="12"/>
      <c r="H33" s="123">
        <v>1200</v>
      </c>
    </row>
    <row r="34" spans="1:8" ht="19.5" customHeight="1">
      <c r="A34" s="78"/>
      <c r="B34" s="79"/>
      <c r="C34" s="80"/>
      <c r="D34" s="86"/>
      <c r="E34" s="20"/>
      <c r="F34" s="34"/>
      <c r="G34" s="45"/>
      <c r="H34" s="123"/>
    </row>
    <row r="35" spans="1:8" ht="19.5" customHeight="1">
      <c r="A35" s="78"/>
      <c r="B35" s="79"/>
      <c r="C35" s="80"/>
      <c r="D35" s="86"/>
      <c r="E35" s="20"/>
      <c r="F35" s="65"/>
      <c r="G35" s="83"/>
      <c r="H35" s="123"/>
    </row>
    <row r="36" spans="1:8" ht="19.5" customHeight="1">
      <c r="A36" s="78"/>
      <c r="B36" s="79"/>
      <c r="C36" s="80"/>
      <c r="D36" s="86"/>
      <c r="E36" s="20"/>
      <c r="F36" s="65"/>
      <c r="G36" s="83"/>
      <c r="H36" s="123"/>
    </row>
    <row r="37" spans="1:8" s="7" customFormat="1" ht="19.5" customHeight="1">
      <c r="A37" s="206"/>
      <c r="B37" s="207"/>
      <c r="C37" s="208"/>
      <c r="D37" s="88"/>
      <c r="E37" s="30" t="str">
        <f>CONCATENATE(FIXED(COUNTA(E23:E36),0,0),"　店")</f>
        <v>11　店</v>
      </c>
      <c r="F37" s="27">
        <f>SUM(F23:F36)</f>
        <v>2750</v>
      </c>
      <c r="G37" s="27">
        <f>SUM(G23:G36)</f>
        <v>0</v>
      </c>
      <c r="H37" s="33">
        <f>SUM(H23:H36)</f>
        <v>34450</v>
      </c>
    </row>
    <row r="38" spans="1:8" s="7" customFormat="1" ht="19.5" customHeight="1">
      <c r="A38" s="172"/>
      <c r="B38" s="173"/>
      <c r="C38" s="174"/>
      <c r="D38" s="91"/>
      <c r="E38" s="36"/>
      <c r="F38" s="65"/>
      <c r="G38" s="105"/>
      <c r="H38" s="124"/>
    </row>
    <row r="39" spans="1:8" ht="19.5" customHeight="1">
      <c r="A39" s="143" t="s">
        <v>24</v>
      </c>
      <c r="B39" s="181"/>
      <c r="C39" s="182"/>
      <c r="D39" s="85" t="s">
        <v>134</v>
      </c>
      <c r="E39" s="19" t="s">
        <v>470</v>
      </c>
      <c r="F39" s="25">
        <v>50</v>
      </c>
      <c r="G39" s="117"/>
      <c r="H39" s="122">
        <v>1350</v>
      </c>
    </row>
    <row r="40" spans="1:8" ht="19.5" customHeight="1">
      <c r="A40" s="51">
        <f>SUM(G48)</f>
        <v>0</v>
      </c>
      <c r="B40" s="50" t="s">
        <v>10</v>
      </c>
      <c r="C40" s="52">
        <f>SUM(F48)</f>
        <v>350</v>
      </c>
      <c r="D40" s="86" t="s">
        <v>135</v>
      </c>
      <c r="E40" s="20" t="s">
        <v>471</v>
      </c>
      <c r="F40" s="18">
        <v>100</v>
      </c>
      <c r="G40" s="12"/>
      <c r="H40" s="123">
        <v>1950</v>
      </c>
    </row>
    <row r="41" spans="1:8" ht="19.5" customHeight="1">
      <c r="A41" s="209"/>
      <c r="B41" s="210"/>
      <c r="C41" s="211"/>
      <c r="D41" s="86" t="s">
        <v>136</v>
      </c>
      <c r="E41" s="20" t="s">
        <v>458</v>
      </c>
      <c r="F41" s="18">
        <v>150</v>
      </c>
      <c r="G41" s="12"/>
      <c r="H41" s="123">
        <v>2800</v>
      </c>
    </row>
    <row r="42" spans="1:8" ht="19.5" customHeight="1">
      <c r="A42" s="209"/>
      <c r="B42" s="210"/>
      <c r="C42" s="211"/>
      <c r="D42" s="86" t="s">
        <v>137</v>
      </c>
      <c r="E42" s="20" t="s">
        <v>410</v>
      </c>
      <c r="F42" s="26">
        <v>50</v>
      </c>
      <c r="G42" s="81"/>
      <c r="H42" s="123">
        <v>1400</v>
      </c>
    </row>
    <row r="43" spans="1:8" ht="19.5" customHeight="1">
      <c r="A43" s="46"/>
      <c r="B43" s="47"/>
      <c r="C43" s="64"/>
      <c r="D43" s="86"/>
      <c r="E43" s="20"/>
      <c r="F43" s="26"/>
      <c r="G43" s="81"/>
      <c r="H43" s="123"/>
    </row>
    <row r="44" spans="1:8" ht="19.5" customHeight="1">
      <c r="A44" s="46"/>
      <c r="B44" s="47"/>
      <c r="C44" s="64"/>
      <c r="D44" s="86"/>
      <c r="E44" s="20"/>
      <c r="F44" s="26"/>
      <c r="G44" s="81"/>
      <c r="H44" s="123"/>
    </row>
    <row r="45" spans="1:8" ht="19.5" customHeight="1">
      <c r="A45" s="46"/>
      <c r="B45" s="47"/>
      <c r="C45" s="64"/>
      <c r="D45" s="86"/>
      <c r="E45" s="20"/>
      <c r="F45" s="26"/>
      <c r="G45" s="81"/>
      <c r="H45" s="123"/>
    </row>
    <row r="46" spans="1:8" ht="19.5" customHeight="1">
      <c r="A46" s="46"/>
      <c r="B46" s="47"/>
      <c r="C46" s="64"/>
      <c r="D46" s="86"/>
      <c r="E46" s="20"/>
      <c r="F46" s="26"/>
      <c r="G46" s="81"/>
      <c r="H46" s="123"/>
    </row>
    <row r="47" spans="1:8" ht="19.5" customHeight="1">
      <c r="A47" s="46"/>
      <c r="B47" s="47"/>
      <c r="C47" s="64"/>
      <c r="D47" s="86"/>
      <c r="E47" s="20"/>
      <c r="F47" s="67"/>
      <c r="G47" s="128"/>
      <c r="H47" s="127"/>
    </row>
    <row r="48" spans="1:8" s="7" customFormat="1" ht="19.5" customHeight="1">
      <c r="A48" s="13"/>
      <c r="B48" s="28"/>
      <c r="C48" s="29"/>
      <c r="D48" s="88"/>
      <c r="E48" s="30" t="str">
        <f>CONCATENATE(FIXED(COUNTA(E38:E47),0,0),"　店")</f>
        <v>4　店</v>
      </c>
      <c r="F48" s="27">
        <f>SUM(F39:F47)</f>
        <v>350</v>
      </c>
      <c r="G48" s="27">
        <f>SUM(G39:G47)</f>
        <v>0</v>
      </c>
      <c r="H48" s="16">
        <f>SUM(H39:H47)</f>
        <v>7500</v>
      </c>
    </row>
    <row r="49" spans="1:8" s="7" customFormat="1" ht="19.5" customHeight="1">
      <c r="A49" s="199" t="s">
        <v>474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3 H39:H42 H23:H33 H4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I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3:G36 G39:G47 G5:G20">
      <formula1>F23</formula1>
    </dataValidation>
    <dataValidation type="whole" operator="lessThanOrEqual" allowBlank="1" showInputMessage="1" showErrorMessage="1" sqref="H37:H38 H21:H22">
      <formula1>F37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SUM(A6,A16,A25,A33,A41)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334</v>
      </c>
      <c r="H4" s="195" t="s">
        <v>59</v>
      </c>
    </row>
    <row r="5" spans="1:8" ht="19.5" customHeight="1">
      <c r="A5" s="132" t="s">
        <v>26</v>
      </c>
      <c r="B5" s="133"/>
      <c r="C5" s="134"/>
      <c r="D5" s="85" t="s">
        <v>138</v>
      </c>
      <c r="E5" s="100" t="s">
        <v>401</v>
      </c>
      <c r="F5" s="9">
        <v>150</v>
      </c>
      <c r="G5" s="117"/>
      <c r="H5" s="122">
        <v>3050</v>
      </c>
    </row>
    <row r="6" spans="1:8" ht="19.5" customHeight="1">
      <c r="A6" s="51">
        <f>SUM(G13)</f>
        <v>0</v>
      </c>
      <c r="B6" s="68" t="s">
        <v>21</v>
      </c>
      <c r="C6" s="52">
        <f>SUM(F13)</f>
        <v>550</v>
      </c>
      <c r="D6" s="86" t="s">
        <v>139</v>
      </c>
      <c r="E6" s="94" t="s">
        <v>398</v>
      </c>
      <c r="F6" s="10">
        <v>150</v>
      </c>
      <c r="G6" s="12"/>
      <c r="H6" s="123">
        <v>2550</v>
      </c>
    </row>
    <row r="7" spans="1:8" ht="19.5" customHeight="1">
      <c r="A7" s="135"/>
      <c r="B7" s="68"/>
      <c r="C7" s="136"/>
      <c r="D7" s="86" t="s">
        <v>140</v>
      </c>
      <c r="E7" s="94" t="s">
        <v>399</v>
      </c>
      <c r="F7" s="10">
        <v>150</v>
      </c>
      <c r="G7" s="12"/>
      <c r="H7" s="123">
        <v>2050</v>
      </c>
    </row>
    <row r="8" spans="1:8" ht="19.5" customHeight="1">
      <c r="A8" s="135"/>
      <c r="B8" s="68"/>
      <c r="C8" s="136"/>
      <c r="D8" s="86" t="s">
        <v>141</v>
      </c>
      <c r="E8" s="94" t="s">
        <v>400</v>
      </c>
      <c r="F8" s="10">
        <v>100</v>
      </c>
      <c r="G8" s="12"/>
      <c r="H8" s="123">
        <v>4350</v>
      </c>
    </row>
    <row r="9" spans="1:8" ht="19.5" customHeight="1">
      <c r="A9" s="135"/>
      <c r="B9" s="68"/>
      <c r="C9" s="136"/>
      <c r="D9" s="86"/>
      <c r="E9" s="94"/>
      <c r="F9" s="11"/>
      <c r="G9" s="81"/>
      <c r="H9" s="123"/>
    </row>
    <row r="10" spans="1:8" ht="19.5" customHeight="1">
      <c r="A10" s="135"/>
      <c r="B10" s="68"/>
      <c r="C10" s="136"/>
      <c r="D10" s="86"/>
      <c r="E10" s="94"/>
      <c r="F10" s="11"/>
      <c r="G10" s="81"/>
      <c r="H10" s="123"/>
    </row>
    <row r="11" spans="1:8" ht="19.5" customHeight="1">
      <c r="A11" s="135"/>
      <c r="B11" s="68"/>
      <c r="C11" s="136"/>
      <c r="D11" s="86"/>
      <c r="E11" s="94"/>
      <c r="F11" s="11"/>
      <c r="G11" s="81"/>
      <c r="H11" s="123"/>
    </row>
    <row r="12" spans="1:8" ht="19.5" customHeight="1">
      <c r="A12" s="135"/>
      <c r="B12" s="68"/>
      <c r="C12" s="136"/>
      <c r="D12" s="86"/>
      <c r="E12" s="94"/>
      <c r="F12" s="11"/>
      <c r="G12" s="81"/>
      <c r="H12" s="123"/>
    </row>
    <row r="13" spans="1:8" s="7" customFormat="1" ht="19.5" customHeight="1">
      <c r="A13" s="13"/>
      <c r="B13" s="28"/>
      <c r="C13" s="29"/>
      <c r="D13" s="88"/>
      <c r="E13" s="95" t="str">
        <f>CONCATENATE(FIXED(COUNTA(E5:E12),0,0),"　店")</f>
        <v>4　店</v>
      </c>
      <c r="F13" s="15">
        <f>SUM(F5:F12)</f>
        <v>550</v>
      </c>
      <c r="G13" s="15">
        <f>SUM(G5:G12)</f>
        <v>0</v>
      </c>
      <c r="H13" s="33">
        <f>SUM(H5:H12)</f>
        <v>12000</v>
      </c>
    </row>
    <row r="14" spans="1:8" s="7" customFormat="1" ht="19.5" customHeight="1">
      <c r="A14" s="129"/>
      <c r="B14" s="130"/>
      <c r="C14" s="131"/>
      <c r="D14" s="91"/>
      <c r="E14" s="96"/>
      <c r="F14" s="105"/>
      <c r="G14" s="105"/>
      <c r="H14" s="124"/>
    </row>
    <row r="15" spans="1:8" ht="19.5" customHeight="1">
      <c r="A15" s="137" t="s">
        <v>27</v>
      </c>
      <c r="B15" s="138"/>
      <c r="C15" s="139"/>
      <c r="D15" s="85" t="s">
        <v>142</v>
      </c>
      <c r="E15" s="19" t="s">
        <v>402</v>
      </c>
      <c r="F15" s="25">
        <v>200</v>
      </c>
      <c r="G15" s="117"/>
      <c r="H15" s="122">
        <v>3000</v>
      </c>
    </row>
    <row r="16" spans="1:8" ht="19.5" customHeight="1">
      <c r="A16" s="53">
        <f>SUM(G22)</f>
        <v>0</v>
      </c>
      <c r="B16" s="69" t="s">
        <v>14</v>
      </c>
      <c r="C16" s="55">
        <f>SUM(F22)</f>
        <v>350</v>
      </c>
      <c r="D16" s="86" t="s">
        <v>143</v>
      </c>
      <c r="E16" s="20" t="s">
        <v>403</v>
      </c>
      <c r="F16" s="18">
        <v>100</v>
      </c>
      <c r="G16" s="12"/>
      <c r="H16" s="123">
        <v>2350</v>
      </c>
    </row>
    <row r="17" spans="1:8" ht="19.5" customHeight="1">
      <c r="A17" s="140"/>
      <c r="B17" s="69"/>
      <c r="C17" s="141"/>
      <c r="D17" s="86" t="s">
        <v>144</v>
      </c>
      <c r="E17" s="20" t="s">
        <v>404</v>
      </c>
      <c r="F17" s="18">
        <v>50</v>
      </c>
      <c r="G17" s="12"/>
      <c r="H17" s="123">
        <v>1750</v>
      </c>
    </row>
    <row r="18" spans="1:8" ht="19.5" customHeight="1">
      <c r="A18" s="140"/>
      <c r="B18" s="69"/>
      <c r="C18" s="141"/>
      <c r="D18" s="86"/>
      <c r="E18" s="20" t="s">
        <v>323</v>
      </c>
      <c r="F18" s="18"/>
      <c r="G18" s="12"/>
      <c r="H18" s="123">
        <v>300</v>
      </c>
    </row>
    <row r="19" spans="1:8" ht="19.5" customHeight="1">
      <c r="A19" s="140"/>
      <c r="B19" s="69"/>
      <c r="C19" s="141"/>
      <c r="D19" s="86"/>
      <c r="E19" s="20"/>
      <c r="F19" s="10"/>
      <c r="G19" s="12"/>
      <c r="H19" s="123"/>
    </row>
    <row r="20" spans="1:8" ht="19.5" customHeight="1">
      <c r="A20" s="140"/>
      <c r="B20" s="69"/>
      <c r="C20" s="141"/>
      <c r="D20" s="86"/>
      <c r="E20" s="94"/>
      <c r="F20" s="11"/>
      <c r="G20" s="81"/>
      <c r="H20" s="123"/>
    </row>
    <row r="21" spans="1:8" ht="19.5" customHeight="1">
      <c r="A21" s="140"/>
      <c r="B21" s="69"/>
      <c r="C21" s="141"/>
      <c r="D21" s="86"/>
      <c r="E21" s="94"/>
      <c r="F21" s="11"/>
      <c r="G21" s="81"/>
      <c r="H21" s="123"/>
    </row>
    <row r="22" spans="1:8" s="7" customFormat="1" ht="19.5" customHeight="1">
      <c r="A22" s="13"/>
      <c r="B22" s="28"/>
      <c r="C22" s="29"/>
      <c r="D22" s="88"/>
      <c r="E22" s="95" t="str">
        <f>CONCATENATE(FIXED(COUNTA(E15:E21),0,0),"　店")</f>
        <v>4　店</v>
      </c>
      <c r="F22" s="15">
        <f>SUM(F15:F21)</f>
        <v>350</v>
      </c>
      <c r="G22" s="15">
        <f>SUM(G15:G21)</f>
        <v>0</v>
      </c>
      <c r="H22" s="33">
        <f>SUM(H15:H21)</f>
        <v>7400</v>
      </c>
    </row>
    <row r="23" spans="1:8" s="7" customFormat="1" ht="19.5" customHeight="1">
      <c r="A23" s="129"/>
      <c r="B23" s="130"/>
      <c r="C23" s="131"/>
      <c r="D23" s="91"/>
      <c r="E23" s="96"/>
      <c r="F23" s="105"/>
      <c r="G23" s="105"/>
      <c r="H23" s="124"/>
    </row>
    <row r="24" spans="1:8" ht="19.5" customHeight="1">
      <c r="A24" s="137" t="s">
        <v>28</v>
      </c>
      <c r="B24" s="138"/>
      <c r="C24" s="139"/>
      <c r="D24" s="85" t="s">
        <v>145</v>
      </c>
      <c r="E24" s="19" t="s">
        <v>407</v>
      </c>
      <c r="F24" s="25">
        <v>200</v>
      </c>
      <c r="G24" s="117"/>
      <c r="H24" s="122">
        <v>5900</v>
      </c>
    </row>
    <row r="25" spans="1:8" ht="19.5" customHeight="1">
      <c r="A25" s="53">
        <f>SUM(G30)</f>
        <v>0</v>
      </c>
      <c r="B25" s="69" t="s">
        <v>14</v>
      </c>
      <c r="C25" s="55">
        <f>SUM(F30)</f>
        <v>300</v>
      </c>
      <c r="D25" s="86" t="s">
        <v>146</v>
      </c>
      <c r="E25" s="20" t="s">
        <v>408</v>
      </c>
      <c r="F25" s="18">
        <v>50</v>
      </c>
      <c r="G25" s="12"/>
      <c r="H25" s="123">
        <v>2250</v>
      </c>
    </row>
    <row r="26" spans="1:8" ht="19.5" customHeight="1">
      <c r="A26" s="140"/>
      <c r="B26" s="69"/>
      <c r="C26" s="141"/>
      <c r="D26" s="86" t="s">
        <v>147</v>
      </c>
      <c r="E26" s="20" t="s">
        <v>409</v>
      </c>
      <c r="F26" s="18">
        <v>50</v>
      </c>
      <c r="G26" s="12"/>
      <c r="H26" s="123">
        <v>2500</v>
      </c>
    </row>
    <row r="27" spans="1:8" ht="19.5" customHeight="1">
      <c r="A27" s="140"/>
      <c r="B27" s="69"/>
      <c r="C27" s="141"/>
      <c r="D27" s="86"/>
      <c r="E27" s="20"/>
      <c r="F27" s="18"/>
      <c r="G27" s="12"/>
      <c r="H27" s="123"/>
    </row>
    <row r="28" spans="1:8" ht="19.5" customHeight="1">
      <c r="A28" s="53"/>
      <c r="B28" s="54"/>
      <c r="C28" s="55"/>
      <c r="D28" s="86"/>
      <c r="E28" s="94"/>
      <c r="F28" s="26"/>
      <c r="G28" s="81"/>
      <c r="H28" s="123"/>
    </row>
    <row r="29" spans="1:8" ht="19.5" customHeight="1">
      <c r="A29" s="53"/>
      <c r="B29" s="54"/>
      <c r="C29" s="55"/>
      <c r="D29" s="86"/>
      <c r="E29" s="94"/>
      <c r="F29" s="11"/>
      <c r="G29" s="81"/>
      <c r="H29" s="123"/>
    </row>
    <row r="30" spans="1:8" s="7" customFormat="1" ht="19.5" customHeight="1">
      <c r="A30" s="13"/>
      <c r="B30" s="28"/>
      <c r="C30" s="29"/>
      <c r="D30" s="88"/>
      <c r="E30" s="95" t="str">
        <f>CONCATENATE(FIXED(COUNTA(E24:E29),0,0),"　店")</f>
        <v>3　店</v>
      </c>
      <c r="F30" s="15">
        <f>SUM(F24:F29)</f>
        <v>300</v>
      </c>
      <c r="G30" s="15">
        <f>SUM(G24:G29)</f>
        <v>0</v>
      </c>
      <c r="H30" s="33">
        <f>SUM(H24:H29)</f>
        <v>10650</v>
      </c>
    </row>
    <row r="31" spans="1:8" s="7" customFormat="1" ht="19.5" customHeight="1">
      <c r="A31" s="56"/>
      <c r="B31" s="57"/>
      <c r="C31" s="58"/>
      <c r="D31" s="91"/>
      <c r="E31" s="96"/>
      <c r="F31" s="105"/>
      <c r="G31" s="105"/>
      <c r="H31" s="124"/>
    </row>
    <row r="32" spans="1:8" ht="19.5" customHeight="1">
      <c r="A32" s="142" t="s">
        <v>29</v>
      </c>
      <c r="B32" s="60"/>
      <c r="C32" s="61"/>
      <c r="D32" s="85" t="s">
        <v>148</v>
      </c>
      <c r="E32" s="19" t="s">
        <v>405</v>
      </c>
      <c r="F32" s="9">
        <v>150</v>
      </c>
      <c r="G32" s="117"/>
      <c r="H32" s="122">
        <v>3200</v>
      </c>
    </row>
    <row r="33" spans="1:8" ht="19.5" customHeight="1">
      <c r="A33" s="53">
        <f>SUM(G38)</f>
        <v>0</v>
      </c>
      <c r="B33" s="54" t="s">
        <v>14</v>
      </c>
      <c r="C33" s="55">
        <f>SUM(F38)</f>
        <v>200</v>
      </c>
      <c r="D33" s="86" t="s">
        <v>149</v>
      </c>
      <c r="E33" s="20" t="s">
        <v>406</v>
      </c>
      <c r="F33" s="10">
        <v>50</v>
      </c>
      <c r="G33" s="12"/>
      <c r="H33" s="123">
        <v>1650</v>
      </c>
    </row>
    <row r="34" spans="1:8" ht="19.5" customHeight="1">
      <c r="A34" s="53"/>
      <c r="B34" s="54"/>
      <c r="C34" s="55"/>
      <c r="D34" s="86"/>
      <c r="E34" s="20"/>
      <c r="F34" s="10"/>
      <c r="G34" s="12"/>
      <c r="H34" s="123"/>
    </row>
    <row r="35" spans="1:8" ht="19.5" customHeight="1">
      <c r="A35" s="53"/>
      <c r="B35" s="54"/>
      <c r="C35" s="55"/>
      <c r="D35" s="86"/>
      <c r="E35" s="94"/>
      <c r="F35" s="11"/>
      <c r="G35" s="81"/>
      <c r="H35" s="123"/>
    </row>
    <row r="36" spans="1:8" ht="19.5" customHeight="1">
      <c r="A36" s="53"/>
      <c r="B36" s="54"/>
      <c r="C36" s="55"/>
      <c r="D36" s="86"/>
      <c r="E36" s="94"/>
      <c r="F36" s="11"/>
      <c r="G36" s="81"/>
      <c r="H36" s="123"/>
    </row>
    <row r="37" spans="1:8" ht="19.5" customHeight="1">
      <c r="A37" s="53"/>
      <c r="B37" s="54"/>
      <c r="C37" s="55"/>
      <c r="D37" s="86"/>
      <c r="E37" s="94"/>
      <c r="F37" s="11"/>
      <c r="G37" s="81"/>
      <c r="H37" s="123"/>
    </row>
    <row r="38" spans="1:8" s="7" customFormat="1" ht="19.5" customHeight="1">
      <c r="A38" s="13"/>
      <c r="B38" s="28"/>
      <c r="C38" s="29"/>
      <c r="D38" s="88"/>
      <c r="E38" s="95" t="str">
        <f>CONCATENATE(FIXED(COUNTA(E32:E37),0,0),"　店")</f>
        <v>2　店</v>
      </c>
      <c r="F38" s="15">
        <f>SUM(F32:F37)</f>
        <v>200</v>
      </c>
      <c r="G38" s="15">
        <f>SUM(G32:G37)</f>
        <v>0</v>
      </c>
      <c r="H38" s="33">
        <f>SUM(H32:H37)</f>
        <v>4850</v>
      </c>
    </row>
    <row r="39" spans="1:8" s="7" customFormat="1" ht="19.5" customHeight="1">
      <c r="A39" s="56"/>
      <c r="B39" s="57"/>
      <c r="C39" s="58"/>
      <c r="D39" s="91"/>
      <c r="E39" s="96"/>
      <c r="F39" s="105"/>
      <c r="G39" s="105"/>
      <c r="H39" s="124"/>
    </row>
    <row r="40" spans="1:8" ht="19.5" customHeight="1">
      <c r="A40" s="143" t="s">
        <v>30</v>
      </c>
      <c r="B40" s="60"/>
      <c r="C40" s="61"/>
      <c r="D40" s="85" t="s">
        <v>150</v>
      </c>
      <c r="E40" s="19" t="s">
        <v>412</v>
      </c>
      <c r="F40" s="25">
        <v>150</v>
      </c>
      <c r="G40" s="117"/>
      <c r="H40" s="122">
        <v>2250</v>
      </c>
    </row>
    <row r="41" spans="1:8" ht="19.5" customHeight="1">
      <c r="A41" s="53">
        <f>SUM(G48)</f>
        <v>0</v>
      </c>
      <c r="B41" s="54" t="s">
        <v>17</v>
      </c>
      <c r="C41" s="55">
        <f>SUM(F48)</f>
        <v>400</v>
      </c>
      <c r="D41" s="86" t="s">
        <v>151</v>
      </c>
      <c r="E41" s="20" t="s">
        <v>414</v>
      </c>
      <c r="F41" s="18">
        <v>100</v>
      </c>
      <c r="G41" s="12"/>
      <c r="H41" s="123">
        <v>3800</v>
      </c>
    </row>
    <row r="42" spans="1:8" ht="19.5" customHeight="1">
      <c r="A42" s="53"/>
      <c r="B42" s="54"/>
      <c r="C42" s="55"/>
      <c r="D42" s="86" t="s">
        <v>152</v>
      </c>
      <c r="E42" s="36" t="s">
        <v>413</v>
      </c>
      <c r="F42" s="18">
        <v>150</v>
      </c>
      <c r="G42" s="12"/>
      <c r="H42" s="123">
        <v>4000</v>
      </c>
    </row>
    <row r="43" spans="1:8" ht="19.5" customHeight="1">
      <c r="A43" s="53"/>
      <c r="B43" s="54"/>
      <c r="C43" s="55"/>
      <c r="D43" s="86"/>
      <c r="E43" s="94"/>
      <c r="F43" s="11"/>
      <c r="G43" s="81"/>
      <c r="H43" s="123"/>
    </row>
    <row r="44" spans="1:8" ht="19.5" customHeight="1">
      <c r="A44" s="53"/>
      <c r="B44" s="54"/>
      <c r="C44" s="55"/>
      <c r="D44" s="86"/>
      <c r="E44" s="94"/>
      <c r="F44" s="11"/>
      <c r="G44" s="81"/>
      <c r="H44" s="123"/>
    </row>
    <row r="45" spans="1:8" ht="19.5" customHeight="1">
      <c r="A45" s="53"/>
      <c r="B45" s="54"/>
      <c r="C45" s="55"/>
      <c r="D45" s="86"/>
      <c r="E45" s="94"/>
      <c r="F45" s="11"/>
      <c r="G45" s="81"/>
      <c r="H45" s="123"/>
    </row>
    <row r="46" spans="1:8" ht="19.5" customHeight="1">
      <c r="A46" s="53"/>
      <c r="B46" s="54"/>
      <c r="C46" s="55"/>
      <c r="D46" s="86"/>
      <c r="E46" s="94"/>
      <c r="F46" s="11"/>
      <c r="G46" s="81"/>
      <c r="H46" s="123"/>
    </row>
    <row r="47" spans="1:8" ht="19.5" customHeight="1">
      <c r="A47" s="144"/>
      <c r="B47" s="145"/>
      <c r="C47" s="146"/>
      <c r="D47" s="93"/>
      <c r="E47" s="147"/>
      <c r="F47" s="148"/>
      <c r="G47" s="84"/>
      <c r="H47" s="127"/>
    </row>
    <row r="48" spans="1:8" s="7" customFormat="1" ht="19.5" customHeight="1">
      <c r="A48" s="13"/>
      <c r="B48" s="28"/>
      <c r="C48" s="29"/>
      <c r="D48" s="88"/>
      <c r="E48" s="95" t="str">
        <f>CONCATENATE(FIXED(COUNTA(E40:E47),0,0),"　店")</f>
        <v>3　店</v>
      </c>
      <c r="F48" s="15">
        <f>SUM(F40:F47)</f>
        <v>400</v>
      </c>
      <c r="G48" s="15">
        <f>SUM(G40:G47)</f>
        <v>0</v>
      </c>
      <c r="H48" s="16">
        <f>SUM(H40:H47)</f>
        <v>10050</v>
      </c>
    </row>
    <row r="49" spans="1:8" s="7" customFormat="1" ht="19.5" customHeight="1">
      <c r="A49" s="199" t="s">
        <v>474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6"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I5:HP65536 I3:HH4">
      <formula1>#REF!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2 G15:G21 G24:G29 G32:G37 G40:G47">
      <formula1>F5</formula1>
    </dataValidation>
    <dataValidation type="whole" operator="lessThanOrEqual" allowBlank="1" showInputMessage="1" showErrorMessage="1" sqref="H13:H14 H22:H23 H48 H30:H31 H38:H39">
      <formula1>F13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SUM(A6,A26,A34)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334</v>
      </c>
      <c r="H4" s="195" t="s">
        <v>59</v>
      </c>
    </row>
    <row r="5" spans="1:8" ht="19.5" customHeight="1">
      <c r="A5" s="153" t="s">
        <v>31</v>
      </c>
      <c r="B5" s="133"/>
      <c r="C5" s="134"/>
      <c r="D5" s="85" t="s">
        <v>153</v>
      </c>
      <c r="E5" s="19" t="s">
        <v>356</v>
      </c>
      <c r="F5" s="25">
        <v>50</v>
      </c>
      <c r="G5" s="117"/>
      <c r="H5" s="122">
        <v>1950</v>
      </c>
    </row>
    <row r="6" spans="1:8" ht="19.5" customHeight="1">
      <c r="A6" s="51">
        <f>SUM(G23)</f>
        <v>0</v>
      </c>
      <c r="B6" s="68" t="s">
        <v>34</v>
      </c>
      <c r="C6" s="52">
        <f>SUM(F23)</f>
        <v>400</v>
      </c>
      <c r="D6" s="86" t="s">
        <v>154</v>
      </c>
      <c r="E6" s="20" t="s">
        <v>415</v>
      </c>
      <c r="F6" s="18">
        <v>50</v>
      </c>
      <c r="G6" s="12"/>
      <c r="H6" s="123">
        <v>1500</v>
      </c>
    </row>
    <row r="7" spans="1:8" ht="19.5" customHeight="1">
      <c r="A7" s="135"/>
      <c r="B7" s="68"/>
      <c r="C7" s="136"/>
      <c r="D7" s="86" t="s">
        <v>155</v>
      </c>
      <c r="E7" s="20" t="s">
        <v>324</v>
      </c>
      <c r="F7" s="18">
        <v>100</v>
      </c>
      <c r="G7" s="12"/>
      <c r="H7" s="123">
        <v>2150</v>
      </c>
    </row>
    <row r="8" spans="1:8" ht="19.5" customHeight="1">
      <c r="A8" s="135"/>
      <c r="B8" s="68"/>
      <c r="C8" s="136"/>
      <c r="D8" s="86" t="s">
        <v>156</v>
      </c>
      <c r="E8" s="20" t="s">
        <v>277</v>
      </c>
      <c r="F8" s="18">
        <v>50</v>
      </c>
      <c r="G8" s="12"/>
      <c r="H8" s="123">
        <v>400</v>
      </c>
    </row>
    <row r="9" spans="1:8" ht="19.5" customHeight="1">
      <c r="A9" s="135"/>
      <c r="B9" s="68"/>
      <c r="C9" s="136"/>
      <c r="D9" s="86"/>
      <c r="E9" s="20" t="s">
        <v>354</v>
      </c>
      <c r="F9" s="26"/>
      <c r="G9" s="81"/>
      <c r="H9" s="123">
        <v>200</v>
      </c>
    </row>
    <row r="10" spans="1:8" ht="19.5" customHeight="1">
      <c r="A10" s="135"/>
      <c r="B10" s="68"/>
      <c r="C10" s="136"/>
      <c r="D10" s="86"/>
      <c r="E10" s="20" t="s">
        <v>317</v>
      </c>
      <c r="F10" s="18"/>
      <c r="G10" s="12"/>
      <c r="H10" s="123">
        <v>550</v>
      </c>
    </row>
    <row r="11" spans="1:8" ht="19.5" customHeight="1">
      <c r="A11" s="135"/>
      <c r="B11" s="68"/>
      <c r="C11" s="136"/>
      <c r="D11" s="86"/>
      <c r="E11" s="20" t="s">
        <v>318</v>
      </c>
      <c r="F11" s="18"/>
      <c r="G11" s="12"/>
      <c r="H11" s="123">
        <v>400</v>
      </c>
    </row>
    <row r="12" spans="1:8" ht="19.5" customHeight="1">
      <c r="A12" s="135"/>
      <c r="B12" s="68"/>
      <c r="C12" s="136"/>
      <c r="D12" s="86"/>
      <c r="E12" s="20" t="s">
        <v>319</v>
      </c>
      <c r="F12" s="18"/>
      <c r="G12" s="12"/>
      <c r="H12" s="123">
        <v>400</v>
      </c>
    </row>
    <row r="13" spans="1:8" ht="19.5" customHeight="1">
      <c r="A13" s="135"/>
      <c r="B13" s="68"/>
      <c r="C13" s="136"/>
      <c r="D13" s="86"/>
      <c r="E13" s="20" t="s">
        <v>320</v>
      </c>
      <c r="F13" s="18"/>
      <c r="G13" s="12"/>
      <c r="H13" s="123">
        <v>350</v>
      </c>
    </row>
    <row r="14" spans="1:8" ht="19.5" customHeight="1">
      <c r="A14" s="135"/>
      <c r="B14" s="68"/>
      <c r="C14" s="136"/>
      <c r="D14" s="86"/>
      <c r="E14" s="20" t="s">
        <v>416</v>
      </c>
      <c r="F14" s="18"/>
      <c r="G14" s="12"/>
      <c r="H14" s="123">
        <v>700</v>
      </c>
    </row>
    <row r="15" spans="1:8" ht="19.5" customHeight="1">
      <c r="A15" s="135"/>
      <c r="B15" s="68"/>
      <c r="C15" s="136"/>
      <c r="D15" s="86"/>
      <c r="E15" s="20" t="s">
        <v>355</v>
      </c>
      <c r="F15" s="18"/>
      <c r="G15" s="12"/>
      <c r="H15" s="123">
        <v>950</v>
      </c>
    </row>
    <row r="16" spans="1:8" ht="19.5" customHeight="1">
      <c r="A16" s="135"/>
      <c r="B16" s="68"/>
      <c r="C16" s="136"/>
      <c r="D16" s="86" t="s">
        <v>157</v>
      </c>
      <c r="E16" s="71" t="s">
        <v>325</v>
      </c>
      <c r="F16" s="18">
        <v>100</v>
      </c>
      <c r="G16" s="12"/>
      <c r="H16" s="123">
        <v>2000</v>
      </c>
    </row>
    <row r="17" spans="1:8" ht="19.5" customHeight="1">
      <c r="A17" s="135"/>
      <c r="B17" s="68"/>
      <c r="C17" s="136"/>
      <c r="D17" s="86" t="s">
        <v>158</v>
      </c>
      <c r="E17" s="20" t="s">
        <v>326</v>
      </c>
      <c r="F17" s="26">
        <v>50</v>
      </c>
      <c r="G17" s="81"/>
      <c r="H17" s="123">
        <v>1150</v>
      </c>
    </row>
    <row r="18" spans="1:8" ht="19.5" customHeight="1">
      <c r="A18" s="135"/>
      <c r="B18" s="68"/>
      <c r="C18" s="136"/>
      <c r="D18" s="86"/>
      <c r="E18" s="20"/>
      <c r="F18" s="18"/>
      <c r="G18" s="12"/>
      <c r="H18" s="123"/>
    </row>
    <row r="19" spans="1:8" ht="19.5" customHeight="1">
      <c r="A19" s="135"/>
      <c r="B19" s="68"/>
      <c r="C19" s="136"/>
      <c r="D19" s="86"/>
      <c r="E19" s="20"/>
      <c r="F19" s="18"/>
      <c r="G19" s="12"/>
      <c r="H19" s="123"/>
    </row>
    <row r="20" spans="1:8" ht="19.5" customHeight="1">
      <c r="A20" s="135"/>
      <c r="B20" s="68"/>
      <c r="C20" s="136"/>
      <c r="D20" s="86"/>
      <c r="E20" s="20"/>
      <c r="F20" s="18"/>
      <c r="G20" s="12"/>
      <c r="H20" s="123"/>
    </row>
    <row r="21" spans="1:8" ht="19.5" customHeight="1">
      <c r="A21" s="51"/>
      <c r="B21" s="50"/>
      <c r="C21" s="52"/>
      <c r="D21" s="86"/>
      <c r="E21" s="98"/>
      <c r="F21" s="18"/>
      <c r="G21" s="12"/>
      <c r="H21" s="123"/>
    </row>
    <row r="22" spans="1:8" ht="19.5" customHeight="1">
      <c r="A22" s="51"/>
      <c r="B22" s="50"/>
      <c r="C22" s="52"/>
      <c r="D22" s="86"/>
      <c r="E22" s="99"/>
      <c r="F22" s="18"/>
      <c r="G22" s="12"/>
      <c r="H22" s="123"/>
    </row>
    <row r="23" spans="1:8" s="7" customFormat="1" ht="19.5" customHeight="1">
      <c r="A23" s="13"/>
      <c r="B23" s="28"/>
      <c r="C23" s="29"/>
      <c r="D23" s="88"/>
      <c r="E23" s="30" t="str">
        <f>CONCATENATE(FIXED(COUNTA(E5:E22),0,0),"　店")</f>
        <v>13　店</v>
      </c>
      <c r="F23" s="27">
        <f>SUM(F5:F22)</f>
        <v>400</v>
      </c>
      <c r="G23" s="27">
        <f>SUM(G5:G22)</f>
        <v>0</v>
      </c>
      <c r="H23" s="33">
        <f>SUM(H5:H22)</f>
        <v>12700</v>
      </c>
    </row>
    <row r="24" spans="1:8" s="7" customFormat="1" ht="19.5" customHeight="1">
      <c r="A24" s="149"/>
      <c r="B24" s="150"/>
      <c r="C24" s="151"/>
      <c r="D24" s="91"/>
      <c r="E24" s="152"/>
      <c r="F24" s="34"/>
      <c r="G24" s="35"/>
      <c r="H24" s="124"/>
    </row>
    <row r="25" spans="1:8" ht="19.5" customHeight="1">
      <c r="A25" s="38" t="s">
        <v>32</v>
      </c>
      <c r="B25" s="48"/>
      <c r="C25" s="49"/>
      <c r="D25" s="85" t="s">
        <v>159</v>
      </c>
      <c r="E25" s="19" t="s">
        <v>327</v>
      </c>
      <c r="F25" s="25">
        <v>150</v>
      </c>
      <c r="G25" s="117"/>
      <c r="H25" s="122">
        <v>2000</v>
      </c>
    </row>
    <row r="26" spans="1:8" ht="19.5" customHeight="1">
      <c r="A26" s="51">
        <f>SUM(G31)</f>
        <v>0</v>
      </c>
      <c r="B26" s="50" t="s">
        <v>35</v>
      </c>
      <c r="C26" s="52">
        <f>SUM(F31)</f>
        <v>200</v>
      </c>
      <c r="D26" s="86" t="s">
        <v>160</v>
      </c>
      <c r="E26" s="20" t="s">
        <v>411</v>
      </c>
      <c r="F26" s="18">
        <v>50</v>
      </c>
      <c r="G26" s="12"/>
      <c r="H26" s="123">
        <v>900</v>
      </c>
    </row>
    <row r="27" spans="1:8" ht="19.5" customHeight="1">
      <c r="A27" s="51"/>
      <c r="B27" s="50"/>
      <c r="C27" s="52"/>
      <c r="D27" s="86"/>
      <c r="E27" s="20" t="s">
        <v>462</v>
      </c>
      <c r="F27" s="18"/>
      <c r="G27" s="12"/>
      <c r="H27" s="123">
        <v>1350</v>
      </c>
    </row>
    <row r="28" spans="1:8" ht="19.5" customHeight="1">
      <c r="A28" s="51"/>
      <c r="B28" s="50"/>
      <c r="C28" s="52"/>
      <c r="D28" s="86"/>
      <c r="E28" s="98"/>
      <c r="F28" s="18"/>
      <c r="G28" s="12"/>
      <c r="H28" s="123"/>
    </row>
    <row r="29" spans="1:8" ht="19.5" customHeight="1">
      <c r="A29" s="51"/>
      <c r="B29" s="50"/>
      <c r="C29" s="52"/>
      <c r="D29" s="86"/>
      <c r="E29" s="98"/>
      <c r="F29" s="18"/>
      <c r="G29" s="12"/>
      <c r="H29" s="123"/>
    </row>
    <row r="30" spans="1:8" ht="19.5" customHeight="1">
      <c r="A30" s="51"/>
      <c r="B30" s="50"/>
      <c r="C30" s="52"/>
      <c r="D30" s="86"/>
      <c r="E30" s="98"/>
      <c r="F30" s="18"/>
      <c r="G30" s="12"/>
      <c r="H30" s="123"/>
    </row>
    <row r="31" spans="1:8" s="7" customFormat="1" ht="19.5" customHeight="1">
      <c r="A31" s="13"/>
      <c r="B31" s="28"/>
      <c r="C31" s="29"/>
      <c r="D31" s="88"/>
      <c r="E31" s="30" t="str">
        <f>CONCATENATE(FIXED(COUNTA(E24:E30),0,0),"　店")</f>
        <v>3　店</v>
      </c>
      <c r="F31" s="27">
        <f>SUM(F24:F30)</f>
        <v>200</v>
      </c>
      <c r="G31" s="27">
        <f>SUM(G24:G30)</f>
        <v>0</v>
      </c>
      <c r="H31" s="33">
        <f>SUM(H24:H30)</f>
        <v>4250</v>
      </c>
    </row>
    <row r="32" spans="1:8" s="7" customFormat="1" ht="19.5" customHeight="1">
      <c r="A32" s="149"/>
      <c r="B32" s="150"/>
      <c r="C32" s="151"/>
      <c r="D32" s="91"/>
      <c r="E32" s="152"/>
      <c r="F32" s="34"/>
      <c r="G32" s="35"/>
      <c r="H32" s="124"/>
    </row>
    <row r="33" spans="1:8" ht="19.5" customHeight="1">
      <c r="A33" s="38" t="s">
        <v>33</v>
      </c>
      <c r="B33" s="48"/>
      <c r="C33" s="49"/>
      <c r="D33" s="85" t="s">
        <v>161</v>
      </c>
      <c r="E33" s="19" t="s">
        <v>278</v>
      </c>
      <c r="F33" s="25">
        <v>150</v>
      </c>
      <c r="G33" s="117"/>
      <c r="H33" s="122">
        <v>2400</v>
      </c>
    </row>
    <row r="34" spans="1:8" ht="19.5" customHeight="1">
      <c r="A34" s="51">
        <f>SUM(G48)</f>
        <v>0</v>
      </c>
      <c r="B34" s="50" t="s">
        <v>36</v>
      </c>
      <c r="C34" s="52">
        <f>SUM(F48)</f>
        <v>700</v>
      </c>
      <c r="D34" s="86" t="s">
        <v>162</v>
      </c>
      <c r="E34" s="20" t="s">
        <v>279</v>
      </c>
      <c r="F34" s="18">
        <v>200</v>
      </c>
      <c r="G34" s="12"/>
      <c r="H34" s="123">
        <v>2250</v>
      </c>
    </row>
    <row r="35" spans="1:8" ht="19.5" customHeight="1">
      <c r="A35" s="51"/>
      <c r="B35" s="50"/>
      <c r="C35" s="52"/>
      <c r="D35" s="86" t="s">
        <v>163</v>
      </c>
      <c r="E35" s="20" t="s">
        <v>280</v>
      </c>
      <c r="F35" s="18">
        <v>100</v>
      </c>
      <c r="G35" s="12"/>
      <c r="H35" s="123">
        <v>1450</v>
      </c>
    </row>
    <row r="36" spans="1:8" ht="19.5" customHeight="1">
      <c r="A36" s="51"/>
      <c r="B36" s="50"/>
      <c r="C36" s="52"/>
      <c r="D36" s="86" t="s">
        <v>164</v>
      </c>
      <c r="E36" s="20" t="s">
        <v>281</v>
      </c>
      <c r="F36" s="26">
        <v>150</v>
      </c>
      <c r="G36" s="81"/>
      <c r="H36" s="123">
        <v>2600</v>
      </c>
    </row>
    <row r="37" spans="1:8" ht="19.5" customHeight="1">
      <c r="A37" s="51"/>
      <c r="B37" s="50"/>
      <c r="C37" s="52"/>
      <c r="D37" s="86" t="s">
        <v>165</v>
      </c>
      <c r="E37" s="20" t="s">
        <v>282</v>
      </c>
      <c r="F37" s="26">
        <v>100</v>
      </c>
      <c r="G37" s="81"/>
      <c r="H37" s="123">
        <v>2100</v>
      </c>
    </row>
    <row r="38" spans="1:8" ht="19.5" customHeight="1">
      <c r="A38" s="51"/>
      <c r="B38" s="50"/>
      <c r="C38" s="52"/>
      <c r="D38" s="86"/>
      <c r="E38" s="20" t="s">
        <v>321</v>
      </c>
      <c r="F38" s="18"/>
      <c r="G38" s="12"/>
      <c r="H38" s="123">
        <v>600</v>
      </c>
    </row>
    <row r="39" spans="1:8" ht="19.5" customHeight="1">
      <c r="A39" s="51"/>
      <c r="B39" s="50"/>
      <c r="C39" s="52"/>
      <c r="D39" s="86"/>
      <c r="E39" s="20" t="s">
        <v>322</v>
      </c>
      <c r="F39" s="18"/>
      <c r="G39" s="12"/>
      <c r="H39" s="123">
        <v>900</v>
      </c>
    </row>
    <row r="40" spans="1:8" ht="19.5" customHeight="1">
      <c r="A40" s="51"/>
      <c r="B40" s="50"/>
      <c r="C40" s="52"/>
      <c r="D40" s="86">
        <v>210330504060</v>
      </c>
      <c r="E40" s="98" t="s">
        <v>347</v>
      </c>
      <c r="F40" s="18">
        <v>0</v>
      </c>
      <c r="G40" s="12"/>
      <c r="H40" s="123">
        <v>1600</v>
      </c>
    </row>
    <row r="41" spans="1:8" ht="19.5" customHeight="1">
      <c r="A41" s="51"/>
      <c r="B41" s="50"/>
      <c r="C41" s="52"/>
      <c r="D41" s="86"/>
      <c r="E41" s="98" t="s">
        <v>348</v>
      </c>
      <c r="F41" s="18"/>
      <c r="G41" s="12"/>
      <c r="H41" s="123">
        <v>700</v>
      </c>
    </row>
    <row r="42" spans="1:8" ht="19.5" customHeight="1">
      <c r="A42" s="51"/>
      <c r="B42" s="50"/>
      <c r="C42" s="52"/>
      <c r="D42" s="86"/>
      <c r="E42" s="98" t="s">
        <v>349</v>
      </c>
      <c r="F42" s="18"/>
      <c r="G42" s="12"/>
      <c r="H42" s="123">
        <v>950</v>
      </c>
    </row>
    <row r="43" spans="1:8" ht="19.5" customHeight="1">
      <c r="A43" s="51"/>
      <c r="B43" s="50"/>
      <c r="C43" s="52"/>
      <c r="D43" s="86"/>
      <c r="E43" s="98"/>
      <c r="F43" s="18"/>
      <c r="G43" s="12"/>
      <c r="H43" s="123"/>
    </row>
    <row r="44" spans="1:8" ht="19.5" customHeight="1">
      <c r="A44" s="51"/>
      <c r="B44" s="50"/>
      <c r="C44" s="52"/>
      <c r="D44" s="86"/>
      <c r="E44" s="98"/>
      <c r="F44" s="18"/>
      <c r="G44" s="12"/>
      <c r="H44" s="123"/>
    </row>
    <row r="45" spans="1:8" ht="19.5" customHeight="1">
      <c r="A45" s="51"/>
      <c r="B45" s="50"/>
      <c r="C45" s="52"/>
      <c r="D45" s="86"/>
      <c r="E45" s="98"/>
      <c r="F45" s="18"/>
      <c r="G45" s="12"/>
      <c r="H45" s="123"/>
    </row>
    <row r="46" spans="1:8" ht="19.5" customHeight="1">
      <c r="A46" s="51"/>
      <c r="B46" s="50"/>
      <c r="C46" s="52"/>
      <c r="D46" s="86"/>
      <c r="E46" s="98"/>
      <c r="F46" s="18"/>
      <c r="G46" s="12"/>
      <c r="H46" s="123"/>
    </row>
    <row r="47" spans="1:8" ht="19.5" customHeight="1">
      <c r="A47" s="154"/>
      <c r="B47" s="155"/>
      <c r="C47" s="156"/>
      <c r="D47" s="93"/>
      <c r="E47" s="70"/>
      <c r="F47" s="67"/>
      <c r="G47" s="128"/>
      <c r="H47" s="31"/>
    </row>
    <row r="48" spans="1:8" s="7" customFormat="1" ht="19.5" customHeight="1">
      <c r="A48" s="13"/>
      <c r="B48" s="28"/>
      <c r="C48" s="29"/>
      <c r="D48" s="88"/>
      <c r="E48" s="30" t="str">
        <f>CONCATENATE(FIXED(COUNTA(E33:E47),0,0),"　店")</f>
        <v>10　店</v>
      </c>
      <c r="F48" s="27">
        <f>SUM(F33:F47)</f>
        <v>700</v>
      </c>
      <c r="G48" s="27">
        <f>SUM(G33:G47)</f>
        <v>0</v>
      </c>
      <c r="H48" s="33">
        <f>SUM(H33:H47)</f>
        <v>15550</v>
      </c>
    </row>
    <row r="49" spans="1:8" s="7" customFormat="1" ht="19.5" customHeight="1">
      <c r="A49" s="199" t="s">
        <v>474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9">
    <dataValidation operator="lessThanOrEqual" showInputMessage="1" showErrorMessage="1" sqref="I1:IV2"/>
    <dataValidation operator="lessThanOrEqual" allowBlank="1" showInputMessage="1" showErrorMessage="1" sqref="H3"/>
    <dataValidation type="whole" operator="lessThanOrEqual" showInputMessage="1" showErrorMessage="1" sqref="GZ5:IV65536">
      <formula1>GP5</formula1>
    </dataValidation>
    <dataValidation type="whole" operator="lessThanOrEqual" showInputMessage="1" showErrorMessage="1" sqref="I5:GY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I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2 G25:G30 G33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SUM(A35,A29,A18,A6)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334</v>
      </c>
      <c r="H4" s="195" t="s">
        <v>59</v>
      </c>
    </row>
    <row r="5" spans="1:8" ht="19.5" customHeight="1">
      <c r="A5" s="163" t="s">
        <v>37</v>
      </c>
      <c r="B5" s="164"/>
      <c r="C5" s="165"/>
      <c r="D5" s="85" t="s">
        <v>166</v>
      </c>
      <c r="E5" s="100" t="s">
        <v>417</v>
      </c>
      <c r="F5" s="25">
        <v>100</v>
      </c>
      <c r="G5" s="117"/>
      <c r="H5" s="122">
        <v>2650</v>
      </c>
    </row>
    <row r="6" spans="1:8" ht="19.5" customHeight="1">
      <c r="A6" s="51">
        <f>SUM(G15)</f>
        <v>0</v>
      </c>
      <c r="B6" s="50" t="s">
        <v>40</v>
      </c>
      <c r="C6" s="52">
        <f>SUM(F15)</f>
        <v>100</v>
      </c>
      <c r="D6" s="86"/>
      <c r="E6" s="97" t="s">
        <v>292</v>
      </c>
      <c r="F6" s="18"/>
      <c r="G6" s="12"/>
      <c r="H6" s="123">
        <v>1300</v>
      </c>
    </row>
    <row r="7" spans="1:8" ht="19.5" customHeight="1">
      <c r="A7" s="166"/>
      <c r="B7" s="167"/>
      <c r="C7" s="168"/>
      <c r="D7" s="86"/>
      <c r="E7" s="94" t="s">
        <v>418</v>
      </c>
      <c r="F7" s="18"/>
      <c r="G7" s="12"/>
      <c r="H7" s="123">
        <v>1050</v>
      </c>
    </row>
    <row r="8" spans="1:8" ht="19.5" customHeight="1">
      <c r="A8" s="51"/>
      <c r="B8" s="50"/>
      <c r="C8" s="52"/>
      <c r="D8" s="86"/>
      <c r="E8" s="94" t="s">
        <v>350</v>
      </c>
      <c r="F8" s="18"/>
      <c r="G8" s="12"/>
      <c r="H8" s="123">
        <v>500</v>
      </c>
    </row>
    <row r="9" spans="1:8" ht="19.5" customHeight="1">
      <c r="A9" s="166"/>
      <c r="B9" s="167"/>
      <c r="C9" s="168"/>
      <c r="D9" s="86"/>
      <c r="E9" s="94" t="s">
        <v>351</v>
      </c>
      <c r="F9" s="26"/>
      <c r="G9" s="81"/>
      <c r="H9" s="123">
        <v>2600</v>
      </c>
    </row>
    <row r="10" spans="1:8" ht="19.5" customHeight="1">
      <c r="A10" s="51"/>
      <c r="B10" s="50"/>
      <c r="C10" s="52"/>
      <c r="D10" s="86"/>
      <c r="E10" s="94" t="s">
        <v>316</v>
      </c>
      <c r="F10" s="26"/>
      <c r="G10" s="81"/>
      <c r="H10" s="123">
        <v>1150</v>
      </c>
    </row>
    <row r="11" spans="1:8" ht="19.5" customHeight="1">
      <c r="A11" s="169"/>
      <c r="B11" s="72"/>
      <c r="C11" s="170"/>
      <c r="D11" s="86"/>
      <c r="E11" s="94" t="s">
        <v>463</v>
      </c>
      <c r="F11" s="18"/>
      <c r="G11" s="12"/>
      <c r="H11" s="123">
        <v>550</v>
      </c>
    </row>
    <row r="12" spans="1:8" ht="19.5" customHeight="1">
      <c r="A12" s="169"/>
      <c r="B12" s="72"/>
      <c r="C12" s="170"/>
      <c r="D12" s="86"/>
      <c r="E12" s="94"/>
      <c r="F12" s="18"/>
      <c r="G12" s="12"/>
      <c r="H12" s="123"/>
    </row>
    <row r="13" spans="1:8" ht="19.5" customHeight="1">
      <c r="A13" s="169"/>
      <c r="B13" s="72"/>
      <c r="C13" s="170"/>
      <c r="D13" s="86"/>
      <c r="E13" s="94"/>
      <c r="F13" s="18"/>
      <c r="G13" s="12"/>
      <c r="H13" s="123"/>
    </row>
    <row r="14" spans="1:8" ht="19.5" customHeight="1">
      <c r="A14" s="169"/>
      <c r="B14" s="72"/>
      <c r="C14" s="170"/>
      <c r="D14" s="93"/>
      <c r="E14" s="147"/>
      <c r="F14" s="73"/>
      <c r="G14" s="157"/>
      <c r="H14" s="123"/>
    </row>
    <row r="15" spans="1:8" s="7" customFormat="1" ht="19.5" customHeight="1">
      <c r="A15" s="13"/>
      <c r="B15" s="28"/>
      <c r="C15" s="29"/>
      <c r="D15" s="88"/>
      <c r="E15" s="30" t="str">
        <f>CONCATENATE(FIXED(COUNTA(E5:E14),0,0),"　店")</f>
        <v>7　店</v>
      </c>
      <c r="F15" s="27">
        <f>SUM(F5:F14)</f>
        <v>100</v>
      </c>
      <c r="G15" s="27">
        <f>SUM(G5:G14)</f>
        <v>0</v>
      </c>
      <c r="H15" s="33">
        <f>SUM(H5:H14)</f>
        <v>9800</v>
      </c>
    </row>
    <row r="16" spans="1:8" s="7" customFormat="1" ht="19.5" customHeight="1">
      <c r="A16" s="158"/>
      <c r="B16" s="159"/>
      <c r="C16" s="160"/>
      <c r="D16" s="92"/>
      <c r="E16" s="74"/>
      <c r="F16" s="161"/>
      <c r="G16" s="162"/>
      <c r="H16" s="124"/>
    </row>
    <row r="17" spans="1:8" ht="19.5" customHeight="1">
      <c r="A17" s="38" t="s">
        <v>38</v>
      </c>
      <c r="B17" s="60"/>
      <c r="C17" s="61"/>
      <c r="D17" s="85" t="s">
        <v>167</v>
      </c>
      <c r="E17" s="19" t="s">
        <v>432</v>
      </c>
      <c r="F17" s="25">
        <v>300</v>
      </c>
      <c r="G17" s="117"/>
      <c r="H17" s="122">
        <v>4400</v>
      </c>
    </row>
    <row r="18" spans="1:8" ht="19.5" customHeight="1">
      <c r="A18" s="169">
        <f>SUM(G26)</f>
        <v>0</v>
      </c>
      <c r="B18" s="212" t="s">
        <v>54</v>
      </c>
      <c r="C18" s="170">
        <f>SUM(F26)</f>
        <v>1600</v>
      </c>
      <c r="D18" s="86" t="s">
        <v>168</v>
      </c>
      <c r="E18" s="20" t="s">
        <v>434</v>
      </c>
      <c r="F18" s="18">
        <v>450</v>
      </c>
      <c r="G18" s="12"/>
      <c r="H18" s="123">
        <v>5700</v>
      </c>
    </row>
    <row r="19" spans="1:8" ht="19.5" customHeight="1">
      <c r="A19" s="169"/>
      <c r="B19" s="72"/>
      <c r="C19" s="170"/>
      <c r="D19" s="86" t="s">
        <v>169</v>
      </c>
      <c r="E19" s="20" t="s">
        <v>435</v>
      </c>
      <c r="F19" s="18">
        <v>300</v>
      </c>
      <c r="G19" s="12"/>
      <c r="H19" s="123">
        <v>2700</v>
      </c>
    </row>
    <row r="20" spans="1:8" ht="19.5" customHeight="1">
      <c r="A20" s="169"/>
      <c r="B20" s="72"/>
      <c r="C20" s="170"/>
      <c r="D20" s="86" t="s">
        <v>170</v>
      </c>
      <c r="E20" s="20" t="s">
        <v>436</v>
      </c>
      <c r="F20" s="18">
        <v>350</v>
      </c>
      <c r="G20" s="12"/>
      <c r="H20" s="123">
        <v>2900</v>
      </c>
    </row>
    <row r="21" spans="1:8" ht="19.5" customHeight="1">
      <c r="A21" s="169"/>
      <c r="B21" s="72"/>
      <c r="C21" s="170"/>
      <c r="D21" s="87" t="s">
        <v>171</v>
      </c>
      <c r="E21" s="20" t="s">
        <v>433</v>
      </c>
      <c r="F21" s="26">
        <v>100</v>
      </c>
      <c r="G21" s="81"/>
      <c r="H21" s="123">
        <v>1650</v>
      </c>
    </row>
    <row r="22" spans="1:8" ht="19.5" customHeight="1">
      <c r="A22" s="169"/>
      <c r="B22" s="72"/>
      <c r="C22" s="170"/>
      <c r="D22" s="86" t="s">
        <v>172</v>
      </c>
      <c r="E22" s="20" t="s">
        <v>437</v>
      </c>
      <c r="F22" s="18">
        <v>100</v>
      </c>
      <c r="G22" s="12"/>
      <c r="H22" s="123">
        <v>1850</v>
      </c>
    </row>
    <row r="23" spans="1:8" ht="19.5" customHeight="1">
      <c r="A23" s="169"/>
      <c r="B23" s="72"/>
      <c r="C23" s="170"/>
      <c r="D23" s="87"/>
      <c r="E23" s="66"/>
      <c r="F23" s="18"/>
      <c r="G23" s="12"/>
      <c r="H23" s="123"/>
    </row>
    <row r="24" spans="1:8" ht="19.5" customHeight="1">
      <c r="A24" s="169"/>
      <c r="B24" s="72"/>
      <c r="C24" s="170"/>
      <c r="D24" s="87"/>
      <c r="E24" s="66"/>
      <c r="F24" s="18"/>
      <c r="G24" s="12"/>
      <c r="H24" s="123"/>
    </row>
    <row r="25" spans="1:8" ht="19.5" customHeight="1">
      <c r="A25" s="169"/>
      <c r="B25" s="72"/>
      <c r="C25" s="170"/>
      <c r="D25" s="87"/>
      <c r="E25" s="66"/>
      <c r="F25" s="73"/>
      <c r="G25" s="157"/>
      <c r="H25" s="123"/>
    </row>
    <row r="26" spans="1:8" s="7" customFormat="1" ht="19.5" customHeight="1">
      <c r="A26" s="13"/>
      <c r="B26" s="28"/>
      <c r="C26" s="29"/>
      <c r="D26" s="88"/>
      <c r="E26" s="30" t="str">
        <f>CONCATENATE(FIXED(COUNTA(E17:E25),0,0),"　店")</f>
        <v>6　店</v>
      </c>
      <c r="F26" s="27">
        <f>SUM(F17:F25)</f>
        <v>1600</v>
      </c>
      <c r="G26" s="27">
        <f>SUM(G17:G25)</f>
        <v>0</v>
      </c>
      <c r="H26" s="33">
        <f>SUM(H17:H25)</f>
        <v>19200</v>
      </c>
    </row>
    <row r="27" spans="1:8" s="7" customFormat="1" ht="19.5" customHeight="1">
      <c r="A27" s="158"/>
      <c r="B27" s="159"/>
      <c r="C27" s="160"/>
      <c r="D27" s="92"/>
      <c r="E27" s="74"/>
      <c r="F27" s="161"/>
      <c r="G27" s="162"/>
      <c r="H27" s="124"/>
    </row>
    <row r="28" spans="1:8" ht="19.5" customHeight="1">
      <c r="A28" s="38" t="s">
        <v>39</v>
      </c>
      <c r="B28" s="60"/>
      <c r="C28" s="61"/>
      <c r="D28" s="85" t="s">
        <v>173</v>
      </c>
      <c r="E28" s="19" t="s">
        <v>442</v>
      </c>
      <c r="F28" s="25">
        <v>150</v>
      </c>
      <c r="G28" s="117"/>
      <c r="H28" s="122">
        <v>2650</v>
      </c>
    </row>
    <row r="29" spans="1:8" ht="19.5" customHeight="1">
      <c r="A29" s="169">
        <f>SUM(G32)</f>
        <v>0</v>
      </c>
      <c r="B29" s="72" t="s">
        <v>41</v>
      </c>
      <c r="C29" s="170">
        <f>SUM(F32)</f>
        <v>150</v>
      </c>
      <c r="D29" s="87"/>
      <c r="E29" s="66"/>
      <c r="F29" s="73"/>
      <c r="G29" s="157"/>
      <c r="H29" s="123"/>
    </row>
    <row r="30" spans="1:8" ht="19.5" customHeight="1">
      <c r="A30" s="169"/>
      <c r="B30" s="72"/>
      <c r="C30" s="170"/>
      <c r="D30" s="87"/>
      <c r="E30" s="66"/>
      <c r="F30" s="73"/>
      <c r="G30" s="157"/>
      <c r="H30" s="123"/>
    </row>
    <row r="31" spans="1:8" ht="19.5" customHeight="1">
      <c r="A31" s="169"/>
      <c r="B31" s="72"/>
      <c r="C31" s="170"/>
      <c r="D31" s="87"/>
      <c r="E31" s="66"/>
      <c r="F31" s="73"/>
      <c r="G31" s="157"/>
      <c r="H31" s="123"/>
    </row>
    <row r="32" spans="1:8" s="7" customFormat="1" ht="19.5" customHeight="1">
      <c r="A32" s="13"/>
      <c r="B32" s="28"/>
      <c r="C32" s="29"/>
      <c r="D32" s="88"/>
      <c r="E32" s="30" t="str">
        <f>CONCATENATE(FIXED(COUNTA(E27:E31),0,0),"　店")</f>
        <v>1　店</v>
      </c>
      <c r="F32" s="27">
        <f>SUM(F27:F31)</f>
        <v>150</v>
      </c>
      <c r="G32" s="27">
        <f>SUM(G27:G31)</f>
        <v>0</v>
      </c>
      <c r="H32" s="33">
        <f>SUM(H27:H31)</f>
        <v>2650</v>
      </c>
    </row>
    <row r="33" spans="1:8" s="7" customFormat="1" ht="19.5" customHeight="1">
      <c r="A33" s="158"/>
      <c r="B33" s="159"/>
      <c r="C33" s="160"/>
      <c r="D33" s="92"/>
      <c r="E33" s="74"/>
      <c r="F33" s="161"/>
      <c r="G33" s="162"/>
      <c r="H33" s="124"/>
    </row>
    <row r="34" spans="1:8" ht="19.5" customHeight="1">
      <c r="A34" s="38" t="s">
        <v>42</v>
      </c>
      <c r="B34" s="60"/>
      <c r="C34" s="61"/>
      <c r="D34" s="85" t="s">
        <v>174</v>
      </c>
      <c r="E34" s="19" t="s">
        <v>419</v>
      </c>
      <c r="F34" s="25">
        <v>1050</v>
      </c>
      <c r="G34" s="117"/>
      <c r="H34" s="122">
        <v>9000</v>
      </c>
    </row>
    <row r="35" spans="1:8" ht="19.5" customHeight="1">
      <c r="A35" s="169">
        <f>SUM(G48)</f>
        <v>0</v>
      </c>
      <c r="B35" s="72" t="s">
        <v>10</v>
      </c>
      <c r="C35" s="170">
        <f>SUM(F48)</f>
        <v>3200</v>
      </c>
      <c r="D35" s="86" t="s">
        <v>175</v>
      </c>
      <c r="E35" s="20" t="s">
        <v>293</v>
      </c>
      <c r="F35" s="18">
        <v>250</v>
      </c>
      <c r="G35" s="12"/>
      <c r="H35" s="123">
        <v>2250</v>
      </c>
    </row>
    <row r="36" spans="1:8" ht="19.5" customHeight="1">
      <c r="A36" s="169"/>
      <c r="B36" s="72"/>
      <c r="C36" s="170"/>
      <c r="D36" s="86" t="s">
        <v>176</v>
      </c>
      <c r="E36" s="20" t="s">
        <v>420</v>
      </c>
      <c r="F36" s="18">
        <v>250</v>
      </c>
      <c r="G36" s="12"/>
      <c r="H36" s="123">
        <v>1900</v>
      </c>
    </row>
    <row r="37" spans="1:8" ht="19.5" customHeight="1">
      <c r="A37" s="169"/>
      <c r="B37" s="72"/>
      <c r="C37" s="170"/>
      <c r="D37" s="86" t="s">
        <v>177</v>
      </c>
      <c r="E37" s="20" t="s">
        <v>421</v>
      </c>
      <c r="F37" s="18">
        <v>150</v>
      </c>
      <c r="G37" s="12"/>
      <c r="H37" s="123">
        <v>1700</v>
      </c>
    </row>
    <row r="38" spans="1:8" ht="19.5" customHeight="1">
      <c r="A38" s="169"/>
      <c r="B38" s="72"/>
      <c r="C38" s="170"/>
      <c r="D38" s="86" t="s">
        <v>178</v>
      </c>
      <c r="E38" s="20" t="s">
        <v>422</v>
      </c>
      <c r="F38" s="26">
        <v>350</v>
      </c>
      <c r="G38" s="81"/>
      <c r="H38" s="123">
        <v>4100</v>
      </c>
    </row>
    <row r="39" spans="1:8" ht="19.5" customHeight="1">
      <c r="A39" s="169"/>
      <c r="B39" s="72"/>
      <c r="C39" s="170"/>
      <c r="D39" s="86" t="s">
        <v>179</v>
      </c>
      <c r="E39" s="20" t="s">
        <v>294</v>
      </c>
      <c r="F39" s="26">
        <v>100</v>
      </c>
      <c r="G39" s="81"/>
      <c r="H39" s="123">
        <v>1100</v>
      </c>
    </row>
    <row r="40" spans="1:8" ht="19.5" customHeight="1">
      <c r="A40" s="169"/>
      <c r="B40" s="72"/>
      <c r="C40" s="170"/>
      <c r="D40" s="86" t="s">
        <v>180</v>
      </c>
      <c r="E40" s="20" t="s">
        <v>295</v>
      </c>
      <c r="F40" s="18">
        <v>350</v>
      </c>
      <c r="G40" s="12"/>
      <c r="H40" s="123">
        <v>1850</v>
      </c>
    </row>
    <row r="41" spans="1:8" ht="19.5" customHeight="1">
      <c r="A41" s="169"/>
      <c r="B41" s="72"/>
      <c r="C41" s="170"/>
      <c r="D41" s="87" t="s">
        <v>181</v>
      </c>
      <c r="E41" s="20" t="s">
        <v>424</v>
      </c>
      <c r="F41" s="18">
        <v>100</v>
      </c>
      <c r="G41" s="12"/>
      <c r="H41" s="123">
        <v>1600</v>
      </c>
    </row>
    <row r="42" spans="1:8" ht="19.5" customHeight="1">
      <c r="A42" s="169"/>
      <c r="B42" s="72"/>
      <c r="C42" s="170"/>
      <c r="D42" s="87" t="s">
        <v>182</v>
      </c>
      <c r="E42" s="20" t="s">
        <v>423</v>
      </c>
      <c r="F42" s="18">
        <v>400</v>
      </c>
      <c r="G42" s="12"/>
      <c r="H42" s="123">
        <v>2600</v>
      </c>
    </row>
    <row r="43" spans="1:8" ht="19.5" customHeight="1">
      <c r="A43" s="53"/>
      <c r="B43" s="54"/>
      <c r="C43" s="55"/>
      <c r="D43" s="91" t="s">
        <v>183</v>
      </c>
      <c r="E43" s="36" t="s">
        <v>425</v>
      </c>
      <c r="F43" s="26">
        <v>200</v>
      </c>
      <c r="G43" s="81"/>
      <c r="H43" s="123">
        <v>3600</v>
      </c>
    </row>
    <row r="44" spans="1:8" ht="19.5" customHeight="1">
      <c r="A44" s="53"/>
      <c r="B44" s="54"/>
      <c r="C44" s="55"/>
      <c r="D44" s="86"/>
      <c r="E44" s="20"/>
      <c r="F44" s="18"/>
      <c r="G44" s="12"/>
      <c r="H44" s="123"/>
    </row>
    <row r="45" spans="1:8" ht="19.5" customHeight="1">
      <c r="A45" s="53"/>
      <c r="B45" s="54"/>
      <c r="C45" s="55"/>
      <c r="D45" s="86"/>
      <c r="E45" s="20"/>
      <c r="F45" s="18"/>
      <c r="G45" s="12"/>
      <c r="H45" s="123"/>
    </row>
    <row r="46" spans="1:8" ht="19.5" customHeight="1">
      <c r="A46" s="53"/>
      <c r="B46" s="54"/>
      <c r="C46" s="55"/>
      <c r="D46" s="86"/>
      <c r="E46" s="20"/>
      <c r="F46" s="18"/>
      <c r="G46" s="12"/>
      <c r="H46" s="123"/>
    </row>
    <row r="47" spans="1:8" ht="19.5" customHeight="1">
      <c r="A47" s="149"/>
      <c r="B47" s="150"/>
      <c r="C47" s="151"/>
      <c r="D47" s="91"/>
      <c r="E47" s="36"/>
      <c r="F47" s="67"/>
      <c r="G47" s="45"/>
      <c r="H47" s="124"/>
    </row>
    <row r="48" spans="1:8" s="7" customFormat="1" ht="19.5" customHeight="1">
      <c r="A48" s="13"/>
      <c r="B48" s="28"/>
      <c r="C48" s="29"/>
      <c r="D48" s="88"/>
      <c r="E48" s="30" t="str">
        <f>CONCATENATE(FIXED(COUNTA(E34:E47),0,0),"　店")</f>
        <v>10　店</v>
      </c>
      <c r="F48" s="27">
        <f>SUM(F34:F47)</f>
        <v>3200</v>
      </c>
      <c r="G48" s="27">
        <f>SUM(G34:G47)</f>
        <v>0</v>
      </c>
      <c r="H48" s="33">
        <f>SUM(H34:H47)</f>
        <v>29700</v>
      </c>
    </row>
    <row r="49" spans="1:8" s="7" customFormat="1" ht="19.5" customHeight="1">
      <c r="A49" s="199" t="s">
        <v>474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:H4 H15:H16 H26:H4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17:G25 G28:G31 G5:G14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EIGYOK05</dc:creator>
  <cp:keywords/>
  <dc:description/>
  <cp:lastModifiedBy>honsya38</cp:lastModifiedBy>
  <cp:lastPrinted>2015-12-11T08:17:47Z</cp:lastPrinted>
  <dcterms:created xsi:type="dcterms:W3CDTF">2003-12-10T06:40:10Z</dcterms:created>
  <dcterms:modified xsi:type="dcterms:W3CDTF">2019-03-11T07:40:59Z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