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1"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<sst xmlns="http://schemas.openxmlformats.org/spreadsheetml/2006/main" count="1101" uniqueCount="598">
  <si>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</si>
  <si>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</si>
  <si>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</si>
  <si>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</si>
  <si>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</si>
  <si>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</si>
  <si>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</si>
  <si>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</si>
  <si>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</si>
  <si>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</si>
  <si>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</si>
  <si>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</si>
  <si>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</si>
  <si>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</si>
  <si>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</si>
  <si>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</si>
  <si>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</si>
  <si>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</si>
  <si>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</si>
  <si>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</si>
  <si>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</si>
  <si>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</si>
  <si>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</si>
  <si>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</si>
  <si>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</si>
  <si>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</si>
  <si>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</si>
  <si>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</si>
  <si>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</si>
  <si>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</si>
  <si>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</si>
  <si>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</si>
  <si>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</si>
  <si>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</si>
  <si>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</si>
  <si>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</si>
  <si>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</si>
  <si>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</si>
  <si>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</si>
  <si>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</si>
  <si>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</si>
  <si>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</si>
  <si>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</si>
  <si>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</si>
  <si>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</si>
  <si>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</si>
  <si>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</si>
  <si>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</si>
  <si>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</si>
  <si>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</si>
  <si>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</si>
  <si>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</si>
  <si>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</si>
  <si>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</si>
  <si>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</si>
  <si>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</si>
  <si>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</si>
  <si>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</si>
  <si>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</si>
  <si>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</si>
  <si>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</si>
  <si>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</si>
  <si>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</si>
  <si>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</si>
  <si>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</si>
  <si>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</si>
  <si>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</si>
  <si>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</si>
  <si>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</si>
  <si>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</si>
  <si>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</si>
  <si>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</si>
  <si>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</si>
  <si>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</si>
  <si>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</si>
  <si>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</si>
  <si>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岐阜中央(中野)N</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</si>
  <si>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</si>
  <si>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</si>
  <si>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</si>
  <si>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</si>
  <si>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</si>
  <si>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</si>
  <si>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</si>
  <si>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</si>
  <si>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</si>
  <si>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</si>
  <si>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</si>
  <si>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</si>
  <si>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</si>
  <si>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</si>
  <si>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</si>
  <si>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</si>
  <si>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</si>
  <si>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</si>
  <si>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</si>
  <si>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</si>
  <si>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</si>
  <si>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</si>
  <si>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</si>
  <si>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</si>
  <si>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</si>
  <si>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</si>
  <si>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</si>
  <si>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</si>
  <si>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</si>
  <si>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</si>
  <si>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柳津NM</t>
  </si>
  <si>
    <t>茜部佐波NMS</t>
  </si>
  <si>
    <t>長森</t>
  </si>
  <si>
    <t>忠節</t>
  </si>
  <si>
    <t>岐阜東部</t>
  </si>
  <si>
    <t>岐阜南部</t>
  </si>
  <si>
    <t>岐北</t>
  </si>
  <si>
    <t>長良</t>
  </si>
  <si>
    <t>岐阜県庁前</t>
  </si>
  <si>
    <t>岐南長森</t>
  </si>
  <si>
    <t>岐阜本荘</t>
  </si>
  <si>
    <t>岐南</t>
  </si>
  <si>
    <t>長良北部</t>
  </si>
  <si>
    <t>鶉A</t>
  </si>
  <si>
    <t>長森南岐南A</t>
  </si>
  <si>
    <t>岐南西A</t>
  </si>
  <si>
    <t>岐南東A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</si>
  <si>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</si>
  <si>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</si>
  <si>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</si>
  <si>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</si>
  <si>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</si>
  <si>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</si>
  <si>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</si>
  <si>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</si>
  <si>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</si>
  <si>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</si>
  <si>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</si>
  <si>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</si>
  <si>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</si>
  <si>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</si>
  <si>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</si>
  <si>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本巣郡北方西郷900枚</t>
  </si>
  <si>
    <t>山県市高富1,300枚</t>
  </si>
  <si>
    <t>穂積S</t>
  </si>
  <si>
    <t>美江寺NAMGS</t>
  </si>
  <si>
    <t>瑞穂牛牧N</t>
  </si>
  <si>
    <t>瑞穂</t>
  </si>
  <si>
    <t>瑞穂NAM</t>
  </si>
  <si>
    <t>瑞穂北NAM</t>
  </si>
  <si>
    <t>北方西部NS</t>
  </si>
  <si>
    <t>糸貫AM</t>
  </si>
  <si>
    <t>真正AM</t>
  </si>
  <si>
    <t>岐阜山添CNAM</t>
  </si>
  <si>
    <t>根尾CNAM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</si>
  <si>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</si>
  <si>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</si>
  <si>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</si>
  <si>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</si>
  <si>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</si>
  <si>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</si>
  <si>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</si>
  <si>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</si>
  <si>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</si>
  <si>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</si>
  <si>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</si>
  <si>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</si>
  <si>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</si>
  <si>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</si>
  <si>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</si>
  <si>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</si>
  <si>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</si>
  <si>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</si>
  <si>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</si>
  <si>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</si>
  <si>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</si>
  <si>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</si>
  <si>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</si>
  <si>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</si>
  <si>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</si>
  <si>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</si>
  <si>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</si>
  <si>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</si>
  <si>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</si>
  <si>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</si>
  <si>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</si>
  <si>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</si>
  <si>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</si>
  <si>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</si>
  <si>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</si>
  <si>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</si>
  <si>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</si>
  <si>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</si>
  <si>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</si>
  <si>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</si>
  <si>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</si>
  <si>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</si>
  <si>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</si>
  <si>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</si>
  <si>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</si>
  <si>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</si>
  <si>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</si>
  <si>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</si>
  <si>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</si>
  <si>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</si>
  <si>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</si>
  <si>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</si>
  <si>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</si>
  <si>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</si>
  <si>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</si>
  <si>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</si>
  <si>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</si>
  <si>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</si>
  <si>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</si>
  <si>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</si>
  <si>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</si>
  <si>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</si>
  <si>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</si>
  <si>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</si>
  <si>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</si>
  <si>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</si>
  <si>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</si>
  <si>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</si>
  <si>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</si>
  <si>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</si>
  <si>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</si>
  <si>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</si>
  <si>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</si>
  <si>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</si>
  <si>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</si>
  <si>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</si>
  <si>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</si>
  <si>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</si>
  <si>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</si>
  <si>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</si>
  <si>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</si>
  <si>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</si>
  <si>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</si>
  <si>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</si>
  <si>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</si>
  <si>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</si>
  <si>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</si>
  <si>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</si>
  <si>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養老郡養老550枚プラス</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</si>
  <si>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</si>
  <si>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</si>
  <si>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</si>
  <si>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</si>
  <si>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</si>
  <si>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</si>
  <si>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</si>
  <si>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</si>
  <si>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</si>
  <si>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</si>
  <si>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</si>
  <si>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</si>
  <si>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</si>
  <si>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</si>
  <si>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</si>
  <si>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</si>
  <si>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</si>
  <si>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</si>
  <si>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</si>
  <si>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</si>
  <si>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</si>
  <si>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</si>
  <si>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</si>
  <si>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</si>
  <si>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</si>
  <si>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</si>
  <si>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</si>
  <si>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</si>
  <si>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</si>
  <si>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加茂野NY</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</si>
  <si>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</si>
  <si>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</si>
  <si>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</si>
  <si>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</si>
  <si>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</si>
  <si>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</si>
  <si>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</si>
  <si>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</si>
  <si>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</si>
  <si>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</si>
  <si>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</si>
  <si>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</si>
  <si>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</si>
  <si>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</si>
  <si>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</si>
  <si>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</si>
  <si>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</si>
  <si>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</si>
  <si>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</si>
  <si>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</si>
  <si>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</si>
  <si>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</si>
  <si>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</si>
  <si>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</si>
  <si>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</si>
  <si>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</si>
  <si>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</si>
  <si>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</si>
  <si>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</si>
  <si>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</si>
  <si>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</si>
  <si>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</si>
  <si>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</si>
  <si>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</si>
  <si>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</si>
  <si>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</si>
  <si>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</si>
  <si>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</si>
  <si>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</si>
  <si>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</si>
  <si>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</si>
  <si>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</si>
  <si>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</si>
  <si>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</si>
  <si>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下川NAMGS</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</si>
  <si>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</si>
  <si>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</si>
  <si>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</si>
  <si>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</si>
  <si>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</si>
  <si>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</si>
  <si>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</si>
  <si>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</si>
  <si>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</si>
  <si>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</si>
  <si>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</si>
  <si>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</si>
  <si>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</si>
  <si>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</si>
  <si>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</si>
  <si>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</si>
  <si>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</si>
  <si>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</si>
  <si>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</si>
  <si>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</si>
  <si>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</si>
  <si>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</si>
  <si>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</si>
  <si>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</si>
  <si>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</si>
  <si>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</si>
  <si>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</si>
  <si>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</si>
  <si>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</si>
  <si>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</si>
  <si>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</si>
  <si>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</si>
  <si>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</si>
  <si>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</si>
  <si>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</si>
  <si>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</si>
  <si>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</si>
  <si>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</si>
  <si>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</si>
  <si>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</si>
  <si>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</si>
  <si>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</si>
  <si>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</si>
  <si>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</si>
  <si>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</si>
  <si>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</si>
  <si>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</si>
  <si>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</si>
  <si>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</si>
  <si>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</si>
  <si>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</si>
  <si>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</si>
  <si>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</si>
  <si>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</si>
  <si>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</si>
  <si>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</si>
  <si>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</si>
  <si>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</si>
  <si>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</si>
  <si>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</si>
  <si>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</si>
  <si>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</si>
  <si>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</si>
  <si>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</si>
  <si>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</si>
  <si>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</si>
  <si>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</si>
  <si>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</si>
  <si>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</si>
  <si>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</si>
  <si>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</si>
  <si>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</si>
  <si>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</si>
  <si>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</si>
  <si>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</si>
  <si>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</si>
  <si>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</si>
  <si>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</si>
  <si>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</si>
  <si>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</si>
  <si>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</si>
  <si>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</si>
  <si>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</si>
  <si>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</si>
  <si>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</si>
  <si>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</si>
  <si>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</si>
  <si>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</si>
  <si>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</si>
  <si>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</si>
  <si>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</si>
  <si>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</si>
  <si>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</si>
  <si>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</si>
  <si>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</si>
  <si>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</si>
  <si>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</si>
  <si>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</si>
  <si>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</si>
  <si>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</si>
  <si>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</si>
  <si>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</si>
  <si>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</si>
  <si>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</si>
  <si>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</si>
  <si>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</si>
  <si>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</si>
  <si>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</si>
  <si>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</si>
  <si>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</si>
  <si>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</si>
  <si>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</si>
  <si>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</si>
  <si>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</si>
  <si>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</si>
  <si>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</si>
  <si>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</si>
  <si>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</si>
  <si>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</si>
  <si>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</si>
  <si>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</si>
  <si>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</si>
  <si>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</si>
  <si>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</si>
  <si>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</si>
  <si>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</si>
  <si>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</si>
  <si>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</si>
  <si>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</si>
  <si>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</si>
  <si>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</si>
  <si>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</si>
  <si>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</si>
  <si>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</si>
  <si>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</si>
  <si>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</si>
  <si>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</si>
  <si>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</si>
  <si>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</si>
  <si>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</si>
  <si>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</si>
  <si>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</si>
  <si>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</si>
  <si>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</si>
  <si>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</si>
  <si>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</si>
  <si>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</si>
  <si>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</si>
  <si>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</si>
  <si>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</si>
  <si>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</si>
  <si>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</si>
  <si>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</si>
  <si>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</si>
  <si>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</si>
  <si>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</si>
  <si>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</si>
  <si>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</si>
  <si>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</si>
  <si>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</si>
  <si>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</si>
  <si>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</si>
  <si>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</si>
  <si>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</si>
  <si>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</si>
  <si>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</si>
  <si>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</si>
  <si>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</si>
  <si>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</si>
  <si>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</si>
  <si>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</si>
  <si>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</si>
  <si>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</si>
  <si>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</si>
  <si>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</si>
  <si>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</si>
  <si>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</si>
  <si>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</si>
  <si>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</si>
  <si>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</si>
  <si>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</si>
  <si>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</si>
  <si>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</si>
  <si>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</si>
  <si>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</si>
  <si>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</si>
  <si>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</si>
  <si>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</si>
  <si>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</si>
  <si>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</si>
  <si>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</si>
  <si>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</si>
  <si>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</si>
  <si>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</si>
  <si>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</si>
  <si>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</si>
  <si>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</si>
  <si>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</si>
  <si>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</si>
  <si>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</si>
  <si>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</si>
  <si>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</si>
  <si>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</si>
  <si>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</si>
  <si>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</si>
  <si>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*2各務原市200枚含む</t>
  </si>
  <si>
    <t>*3関市1,500枚含む</t>
  </si>
  <si>
    <t>多治見市桜ヶ丘1,800枚</t>
  </si>
  <si>
    <t>多治見市姫800枚</t>
  </si>
  <si>
    <t>*1多治見市300枚含む</t>
  </si>
  <si>
    <t>可児市下切300枚</t>
  </si>
  <si>
    <t>*1土岐市350枚</t>
  </si>
  <si>
    <t>*2可児市800枚含む</t>
  </si>
  <si>
    <t>*3可児市1,800枚含む</t>
  </si>
  <si>
    <t>岐阜市藍川橋1,500枚</t>
  </si>
  <si>
    <t>加茂郡加茂野800枚</t>
  </si>
  <si>
    <t>加茂郡和知300枚</t>
  </si>
  <si>
    <t>*1八百津町50枚含む</t>
  </si>
  <si>
    <t>*2美濃加茂市800枚</t>
  </si>
  <si>
    <t>*3美濃加茂市300枚</t>
  </si>
  <si>
    <t>*2養老町350枚含む</t>
  </si>
  <si>
    <t>350枚</t>
  </si>
  <si>
    <t>*3海津市550枚含む</t>
  </si>
  <si>
    <t>*1安八郡神戸町の</t>
  </si>
  <si>
    <t>*2養老郡養老町</t>
  </si>
  <si>
    <t>*3安八郡安八町</t>
  </si>
  <si>
    <t>岐阜市長森500枚</t>
  </si>
  <si>
    <t>岐阜市岩田坂200枚</t>
  </si>
  <si>
    <t>*1岐阜市500枚含む</t>
  </si>
  <si>
    <t>*1岐阜市900枚含む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</si>
  <si>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</si>
  <si>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</si>
  <si>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</si>
  <si>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</si>
  <si>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</si>
  <si>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</si>
  <si>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</si>
  <si>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</si>
  <si>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</si>
  <si>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</si>
  <si>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</si>
  <si>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</si>
  <si>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</si>
  <si>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</si>
  <si>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</si>
  <si>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</si>
  <si>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</si>
  <si>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</si>
  <si>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</si>
  <si>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</si>
  <si>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</si>
  <si>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</si>
  <si>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</si>
  <si>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</si>
  <si>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</si>
  <si>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</si>
  <si>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</si>
  <si>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</si>
  <si>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</si>
  <si>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</si>
  <si>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</si>
  <si>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那加西部A</t>
  </si>
  <si>
    <t>東栄AM</t>
  </si>
  <si>
    <t>岐阜東部AM</t>
  </si>
  <si>
    <t>海津平田NMS</t>
  </si>
  <si>
    <t>海津高須NMS</t>
  </si>
  <si>
    <t>大垣荒崎NS</t>
  </si>
  <si>
    <t xml:space="preserve">    1,550枚含む</t>
  </si>
  <si>
    <t>1,550枚</t>
  </si>
  <si>
    <t xml:space="preserve">    1,400枚含む</t>
  </si>
  <si>
    <t>大垣市墨俣1,400枚</t>
  </si>
  <si>
    <t>*1大垣市750枚含む</t>
  </si>
  <si>
    <t>不破郡垂井750枚プラス</t>
  </si>
  <si>
    <t>岐阜A</t>
  </si>
  <si>
    <t>岐阜中部A</t>
  </si>
  <si>
    <t>岐阜西部A</t>
  </si>
  <si>
    <t>本郷A</t>
  </si>
  <si>
    <t>2019年前期
（4月1日以降）</t>
  </si>
  <si>
    <t>2019年前期（4月1日以降）</t>
  </si>
  <si>
    <t>関武芸川CNAM</t>
  </si>
  <si>
    <t>加納三里A</t>
  </si>
  <si>
    <t>加納六条M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</si>
</sst>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name val="MS UI Gothic"/>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35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9"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9"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9"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9"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9"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9"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9"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9"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9"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9"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9"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9"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9"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9"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0"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190" fontId="17" fillId="0" borderId="0" xfId="51" applyNumberFormat="1" applyFont="1" applyAlignment="1" applyProtection="1">
      <alignment shrinkToFit="1"/>
      <protection locked="0"/>
    </xf>
    <xf numFmtId="190" fontId="0" fillId="0" borderId="0" xfId="51" applyNumberFormat="1" applyFont="1" applyAlignment="1" applyProtection="1">
      <alignment shrinkToFit="1"/>
      <protection locked="0"/>
    </xf>
    <xf numFmtId="190" fontId="17" fillId="0" borderId="0" xfId="51" applyNumberFormat="1" applyFont="1" applyAlignment="1" applyProtection="1">
      <alignment vertical="center" shrinkToFit="1"/>
      <protection locked="0"/>
    </xf>
    <xf numFmtId="190" fontId="17" fillId="0" borderId="0" xfId="51" applyNumberFormat="1" applyFont="1" applyBorder="1" applyAlignment="1" applyProtection="1">
      <alignment shrinkToFit="1"/>
      <protection locked="0"/>
    </xf>
    <xf numFmtId="0" fontId="59" fillId="0" borderId="20" xfId="49" applyNumberFormat="1" applyFont="1" applyBorder="1" applyAlignment="1" applyProtection="1">
      <alignment horizontal="left" vertical="center" shrinkToFit="1"/>
      <protection/>
    </xf>
    <xf numFmtId="0" fontId="59" fillId="0" borderId="46" xfId="49" applyNumberFormat="1" applyFont="1" applyBorder="1" applyAlignment="1" applyProtection="1">
      <alignment horizontal="left" vertical="center" shrinkToFit="1"/>
      <protection/>
    </xf>
    <xf numFmtId="0" fontId="59" fillId="0" borderId="26" xfId="49" applyNumberFormat="1" applyFont="1" applyBorder="1" applyAlignment="1" applyProtection="1">
      <alignment horizontal="left" vertical="center" shrinkToFit="1"/>
      <protection/>
    </xf>
    <xf numFmtId="0" fontId="59" fillId="0" borderId="33" xfId="49" applyNumberFormat="1" applyFont="1" applyBorder="1" applyAlignment="1" applyProtection="1">
      <alignment horizontal="left" vertical="center" shrinkToFit="1"/>
      <protection/>
    </xf>
    <xf numFmtId="0" fontId="59"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1"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1"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79" fontId="61" fillId="0" borderId="12" xfId="62" applyNumberFormat="1" applyFont="1" applyBorder="1" applyAlignment="1" applyProtection="1">
      <alignment horizontal="distributed" vertical="center" shrinkToFit="1"/>
      <protection/>
    </xf>
    <xf numFmtId="0" fontId="61" fillId="0" borderId="32" xfId="0" applyFont="1" applyBorder="1" applyAlignment="1" applyProtection="1">
      <alignment horizontal="distributed" vertical="center"/>
      <protection/>
    </xf>
    <xf numFmtId="0" fontId="61"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1"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1" fillId="0" borderId="12" xfId="62" applyNumberFormat="1" applyFont="1" applyFill="1" applyBorder="1" applyAlignment="1" applyProtection="1">
      <alignment horizontal="distributed" vertical="center" shrinkToFit="1"/>
      <protection/>
    </xf>
    <xf numFmtId="179" fontId="61" fillId="0" borderId="32" xfId="62" applyNumberFormat="1" applyFont="1" applyBorder="1" applyAlignment="1" applyProtection="1">
      <alignment horizontal="distributed" vertical="center" shrinkToFit="1"/>
      <protection/>
    </xf>
    <xf numFmtId="179" fontId="61"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91"/>
      <c r="B1" s="291"/>
    </row>
    <row r="2" spans="1:2" ht="24">
      <c r="A2" s="81" t="s">
        <v>445</v>
      </c>
      <c r="B2" s="7"/>
    </row>
    <row r="3" spans="1:2" ht="18.75">
      <c r="A3" s="82"/>
      <c r="B3" s="7"/>
    </row>
    <row r="4" spans="1:2" ht="13.5">
      <c r="A4" s="6"/>
      <c r="B4" s="6"/>
    </row>
    <row r="5" spans="1:2" ht="13.5">
      <c r="A5" s="292" t="s">
        <v>446</v>
      </c>
      <c r="B5" s="293"/>
    </row>
    <row r="6" spans="1:2" ht="6" customHeight="1">
      <c r="A6" s="83"/>
      <c r="B6" s="84"/>
    </row>
    <row r="7" spans="1:2" ht="13.5">
      <c r="A7" s="292" t="s">
        <v>447</v>
      </c>
      <c r="B7" s="293"/>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448</v>
      </c>
      <c r="B14" s="8"/>
    </row>
    <row r="15" spans="1:2" ht="13.5">
      <c r="A15" s="9"/>
      <c r="B15" s="8"/>
    </row>
    <row r="16" spans="1:2" ht="13.5">
      <c r="A16" s="9" t="s">
        <v>36</v>
      </c>
      <c r="B16" s="8"/>
    </row>
    <row r="17" spans="1:2" ht="6" customHeight="1">
      <c r="A17" s="9"/>
      <c r="B17" s="8"/>
    </row>
    <row r="18" spans="1:2" ht="13.5">
      <c r="A18" s="9" t="s">
        <v>14</v>
      </c>
      <c r="B18" s="8"/>
    </row>
    <row r="19" spans="1:2" ht="13.5">
      <c r="A19" s="9" t="s">
        <v>449</v>
      </c>
      <c r="B19" s="8"/>
    </row>
    <row r="20" spans="1:2" ht="13.5">
      <c r="A20" s="9" t="s">
        <v>15</v>
      </c>
      <c r="B20" s="8"/>
    </row>
    <row r="21" spans="1:2" ht="13.5">
      <c r="A21" s="9" t="s">
        <v>450</v>
      </c>
      <c r="B21" s="8"/>
    </row>
    <row r="22" spans="1:2" ht="13.5">
      <c r="A22" s="9" t="s">
        <v>16</v>
      </c>
      <c r="B22" s="8"/>
    </row>
    <row r="23" spans="1:2" ht="13.5">
      <c r="A23" s="9" t="s">
        <v>451</v>
      </c>
      <c r="B23" s="8"/>
    </row>
    <row r="24" spans="1:2" ht="13.5">
      <c r="A24" s="9" t="s">
        <v>29</v>
      </c>
      <c r="B24" s="8"/>
    </row>
    <row r="25" spans="1:2" ht="6" customHeight="1">
      <c r="A25" s="9"/>
      <c r="B25" s="8"/>
    </row>
    <row r="26" spans="1:2" ht="13.5">
      <c r="A26" s="9" t="s">
        <v>452</v>
      </c>
      <c r="B26" s="8"/>
    </row>
    <row r="27" spans="1:2" ht="13.5">
      <c r="A27" s="9" t="s">
        <v>451</v>
      </c>
      <c r="B27" s="8"/>
    </row>
    <row r="28" spans="1:2" ht="13.5">
      <c r="A28" s="9" t="s">
        <v>17</v>
      </c>
      <c r="B28" s="8"/>
    </row>
    <row r="29" spans="1:2" ht="13.5">
      <c r="A29" s="9" t="s">
        <v>453</v>
      </c>
      <c r="B29" s="8"/>
    </row>
    <row r="30" spans="1:2" ht="13.5">
      <c r="A30" s="9" t="s">
        <v>454</v>
      </c>
      <c r="B30" s="8"/>
    </row>
    <row r="31" spans="1:2" ht="6" customHeight="1">
      <c r="A31" s="9"/>
      <c r="B31" s="8"/>
    </row>
    <row r="32" spans="1:2" ht="13.5">
      <c r="A32" s="9" t="s">
        <v>455</v>
      </c>
      <c r="B32" s="8"/>
    </row>
    <row r="33" spans="1:2" ht="13.5">
      <c r="A33" s="9" t="s">
        <v>453</v>
      </c>
      <c r="B33" s="8"/>
    </row>
    <row r="34" spans="1:2" ht="13.5">
      <c r="A34" s="9" t="s">
        <v>456</v>
      </c>
      <c r="B34" s="8"/>
    </row>
    <row r="35" spans="1:2" ht="13.5">
      <c r="A35" s="9" t="s">
        <v>450</v>
      </c>
      <c r="B35" s="8"/>
    </row>
    <row r="36" spans="1:2" ht="13.5">
      <c r="A36" s="9" t="s">
        <v>457</v>
      </c>
      <c r="B36" s="8"/>
    </row>
    <row r="37" spans="1:2" ht="6" customHeight="1">
      <c r="A37" s="9"/>
      <c r="B37" s="8"/>
    </row>
    <row r="38" spans="1:2" ht="13.5">
      <c r="A38" s="9" t="s">
        <v>458</v>
      </c>
      <c r="B38" s="8"/>
    </row>
    <row r="39" spans="1:2" ht="13.5">
      <c r="A39" s="9" t="s">
        <v>451</v>
      </c>
      <c r="B39" s="8"/>
    </row>
    <row r="40" spans="1:2" ht="13.5">
      <c r="A40" s="9" t="s">
        <v>30</v>
      </c>
      <c r="B40" s="8"/>
    </row>
    <row r="41" spans="1:2" ht="13.5">
      <c r="A41" s="9" t="s">
        <v>450</v>
      </c>
      <c r="B41" s="8"/>
    </row>
    <row r="42" spans="1:2" ht="13.5">
      <c r="A42" s="9" t="s">
        <v>459</v>
      </c>
      <c r="B42" s="8"/>
    </row>
    <row r="43" spans="1:2" ht="13.5">
      <c r="A43" s="9"/>
      <c r="B43" s="8"/>
    </row>
    <row r="44" spans="1:2" ht="13.5">
      <c r="A44" s="9"/>
      <c r="B44" s="8"/>
    </row>
    <row r="45" spans="1:2" ht="13.5">
      <c r="A45" s="9"/>
      <c r="B45" s="8"/>
    </row>
    <row r="46" spans="1:2" ht="13.5">
      <c r="A46" s="6" t="s">
        <v>460</v>
      </c>
      <c r="B46" s="8"/>
    </row>
    <row r="47" spans="1:2" ht="6" customHeight="1">
      <c r="A47" s="6"/>
      <c r="B47" s="8"/>
    </row>
    <row r="48" spans="1:2" ht="13.5">
      <c r="A48" s="6" t="s">
        <v>18</v>
      </c>
      <c r="B48" s="8"/>
    </row>
    <row r="49" spans="1:2" ht="13.5">
      <c r="A49" s="6" t="s">
        <v>461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E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49</v>
      </c>
      <c r="B5" s="210"/>
      <c r="C5" s="70"/>
      <c r="D5" s="286">
        <v>210130101010</v>
      </c>
      <c r="E5" s="140" t="s">
        <v>178</v>
      </c>
      <c r="F5" s="141">
        <v>1550</v>
      </c>
      <c r="G5" s="142"/>
      <c r="H5" s="139"/>
      <c r="I5" s="140"/>
      <c r="J5" s="143"/>
      <c r="K5" s="251"/>
      <c r="L5" s="286">
        <v>210130303010</v>
      </c>
      <c r="M5" s="140" t="s">
        <v>190</v>
      </c>
      <c r="N5" s="144">
        <v>300</v>
      </c>
      <c r="O5" s="252"/>
      <c r="P5" s="287">
        <v>210130405001</v>
      </c>
      <c r="Q5" s="146" t="s">
        <v>194</v>
      </c>
      <c r="R5" s="147">
        <v>700</v>
      </c>
      <c r="S5" s="253"/>
      <c r="T5" s="286">
        <v>210130504010</v>
      </c>
      <c r="U5" s="140" t="s">
        <v>577</v>
      </c>
      <c r="V5" s="148">
        <v>3200</v>
      </c>
      <c r="W5" s="142"/>
      <c r="X5" s="276" t="s">
        <v>198</v>
      </c>
      <c r="AA5" s="282"/>
      <c r="AB5" s="282"/>
      <c r="AC5" s="282"/>
      <c r="AD5" s="282"/>
      <c r="AE5" s="282"/>
      <c r="AF5" s="282"/>
      <c r="AG5" s="282"/>
      <c r="AH5" s="282"/>
      <c r="AI5" s="282"/>
      <c r="AJ5" s="282"/>
      <c r="AK5" s="282"/>
      <c r="AL5" s="282"/>
      <c r="AM5" s="282"/>
      <c r="AP5" s="282"/>
    </row>
    <row r="6" spans="1:42" ht="15.75" customHeight="1">
      <c r="A6" s="149">
        <f>SUM(G48,K48,O48,S48,W48)</f>
        <v>0</v>
      </c>
      <c r="B6" s="211">
        <f>SUM(F48,J48,N48,R48,V48)</f>
        <v>44300</v>
      </c>
      <c r="C6" s="71"/>
      <c r="D6" s="288">
        <v>210130101020</v>
      </c>
      <c r="E6" s="146" t="s">
        <v>179</v>
      </c>
      <c r="F6" s="151">
        <v>3250</v>
      </c>
      <c r="G6" s="152"/>
      <c r="H6" s="150"/>
      <c r="I6" s="146"/>
      <c r="J6" s="153"/>
      <c r="K6" s="254"/>
      <c r="L6" s="288">
        <v>210130303020</v>
      </c>
      <c r="M6" s="146" t="s">
        <v>191</v>
      </c>
      <c r="N6" s="154">
        <v>300</v>
      </c>
      <c r="O6" s="255"/>
      <c r="P6" s="288">
        <v>210130405002</v>
      </c>
      <c r="Q6" s="146" t="s">
        <v>192</v>
      </c>
      <c r="R6" s="147">
        <v>250</v>
      </c>
      <c r="S6" s="253"/>
      <c r="T6" s="288">
        <v>210130504020</v>
      </c>
      <c r="U6" s="146" t="s">
        <v>196</v>
      </c>
      <c r="V6" s="155">
        <v>1600</v>
      </c>
      <c r="W6" s="152"/>
      <c r="X6" s="277" t="s">
        <v>542</v>
      </c>
      <c r="AA6" s="282"/>
      <c r="AB6" s="282"/>
      <c r="AC6" s="282"/>
      <c r="AD6" s="282"/>
      <c r="AE6" s="282"/>
      <c r="AF6" s="282"/>
      <c r="AG6" s="282"/>
      <c r="AH6" s="282"/>
      <c r="AI6" s="282"/>
      <c r="AJ6" s="282"/>
      <c r="AK6" s="282"/>
      <c r="AL6" s="282"/>
      <c r="AM6" s="282"/>
      <c r="AP6" s="282"/>
    </row>
    <row r="7" spans="1:42" ht="15.75" customHeight="1">
      <c r="A7" s="156"/>
      <c r="B7" s="212"/>
      <c r="C7" s="72"/>
      <c r="D7" s="288">
        <v>210130101040</v>
      </c>
      <c r="E7" s="146" t="s">
        <v>180</v>
      </c>
      <c r="F7" s="151">
        <v>1800</v>
      </c>
      <c r="G7" s="152"/>
      <c r="H7" s="150"/>
      <c r="I7" s="146"/>
      <c r="J7" s="153"/>
      <c r="K7" s="254"/>
      <c r="L7" s="288">
        <v>210130303030</v>
      </c>
      <c r="M7" s="146" t="s">
        <v>192</v>
      </c>
      <c r="N7" s="154">
        <v>1500</v>
      </c>
      <c r="O7" s="255"/>
      <c r="P7" s="288">
        <v>210130405003</v>
      </c>
      <c r="Q7" s="146" t="s">
        <v>195</v>
      </c>
      <c r="R7" s="147">
        <v>200</v>
      </c>
      <c r="S7" s="253"/>
      <c r="T7" s="288">
        <v>210130504040</v>
      </c>
      <c r="U7" s="146" t="s">
        <v>563</v>
      </c>
      <c r="V7" s="155">
        <v>2750</v>
      </c>
      <c r="W7" s="152"/>
      <c r="X7" s="277" t="s">
        <v>543</v>
      </c>
      <c r="AA7" s="282"/>
      <c r="AB7" s="282"/>
      <c r="AC7" s="282"/>
      <c r="AD7" s="282"/>
      <c r="AE7" s="282"/>
      <c r="AF7" s="282"/>
      <c r="AG7" s="282"/>
      <c r="AH7" s="282"/>
      <c r="AI7" s="282"/>
      <c r="AJ7" s="282"/>
      <c r="AK7" s="282"/>
      <c r="AL7" s="282"/>
      <c r="AM7" s="282"/>
      <c r="AP7" s="282"/>
    </row>
    <row r="8" spans="1:42" ht="15.75" customHeight="1">
      <c r="A8" s="156"/>
      <c r="B8" s="212"/>
      <c r="C8" s="72"/>
      <c r="D8" s="288">
        <v>210130101050</v>
      </c>
      <c r="E8" s="146" t="s">
        <v>181</v>
      </c>
      <c r="F8" s="151">
        <v>1900</v>
      </c>
      <c r="G8" s="152"/>
      <c r="H8" s="150"/>
      <c r="I8" s="146"/>
      <c r="J8" s="153"/>
      <c r="K8" s="254"/>
      <c r="L8" s="150">
        <v>210130303040</v>
      </c>
      <c r="M8" s="146" t="s">
        <v>193</v>
      </c>
      <c r="N8" s="158">
        <v>950</v>
      </c>
      <c r="O8" s="253"/>
      <c r="P8" s="150"/>
      <c r="Q8" s="146"/>
      <c r="R8" s="147"/>
      <c r="S8" s="253"/>
      <c r="T8" s="288">
        <v>210130504030</v>
      </c>
      <c r="U8" s="146" t="s">
        <v>568</v>
      </c>
      <c r="V8" s="155">
        <v>1800</v>
      </c>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288">
        <v>210130101060</v>
      </c>
      <c r="E9" s="146" t="s">
        <v>182</v>
      </c>
      <c r="F9" s="151">
        <v>1400</v>
      </c>
      <c r="G9" s="152"/>
      <c r="H9" s="150"/>
      <c r="I9" s="146"/>
      <c r="J9" s="158"/>
      <c r="K9" s="253"/>
      <c r="L9" s="150"/>
      <c r="M9" s="146"/>
      <c r="N9" s="158"/>
      <c r="O9" s="253"/>
      <c r="P9" s="150"/>
      <c r="Q9" s="146"/>
      <c r="R9" s="147"/>
      <c r="S9" s="152"/>
      <c r="T9" s="288">
        <v>210130504050</v>
      </c>
      <c r="U9" s="146" t="s">
        <v>197</v>
      </c>
      <c r="V9" s="155">
        <v>1650</v>
      </c>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210130101070</v>
      </c>
      <c r="E10" s="146" t="s">
        <v>183</v>
      </c>
      <c r="F10" s="151">
        <v>1400</v>
      </c>
      <c r="G10" s="152"/>
      <c r="H10" s="150"/>
      <c r="I10" s="146"/>
      <c r="J10" s="158"/>
      <c r="K10" s="253"/>
      <c r="L10" s="150"/>
      <c r="M10" s="146"/>
      <c r="N10" s="158"/>
      <c r="O10" s="253"/>
      <c r="P10" s="150"/>
      <c r="Q10" s="146"/>
      <c r="R10" s="147"/>
      <c r="S10" s="152"/>
      <c r="T10" s="288">
        <v>210130504060</v>
      </c>
      <c r="U10" s="146" t="s">
        <v>558</v>
      </c>
      <c r="V10" s="155">
        <v>2200</v>
      </c>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210130101080</v>
      </c>
      <c r="E11" s="146" t="s">
        <v>184</v>
      </c>
      <c r="F11" s="151">
        <v>2350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210130101090</v>
      </c>
      <c r="E12" s="146" t="s">
        <v>185</v>
      </c>
      <c r="F12" s="151">
        <v>4350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c r="D13" s="288">
        <v>210130101100</v>
      </c>
      <c r="E13" s="146" t="s">
        <v>186</v>
      </c>
      <c r="F13" s="151">
        <v>1600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210130101110</v>
      </c>
      <c r="E14" s="146" t="s">
        <v>187</v>
      </c>
      <c r="F14" s="151">
        <v>2900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210130101130</v>
      </c>
      <c r="E15" s="146" t="s">
        <v>188</v>
      </c>
      <c r="F15" s="151">
        <v>2150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288">
        <v>210130101120</v>
      </c>
      <c r="E16" s="146" t="s">
        <v>189</v>
      </c>
      <c r="F16" s="151">
        <v>2250</v>
      </c>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c r="AA25" s="282"/>
      <c r="AB25" s="282"/>
      <c r="AC25" s="282"/>
      <c r="AD25" s="282"/>
      <c r="AE25" s="282"/>
      <c r="AF25" s="282"/>
      <c r="AG25" s="282"/>
      <c r="AH25" s="282"/>
      <c r="AI25" s="282"/>
      <c r="AJ25" s="282"/>
      <c r="AK25" s="282"/>
      <c r="AL25" s="282"/>
      <c r="AM25" s="282"/>
      <c r="AP25" s="282"/>
    </row>
    <row r="26" spans="1:42"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c r="AA30" s="282"/>
      <c r="AB30" s="282"/>
      <c r="AC30" s="282"/>
      <c r="AD30" s="282"/>
      <c r="AE30" s="282"/>
      <c r="AF30" s="282"/>
      <c r="AG30" s="282"/>
      <c r="AH30" s="282"/>
      <c r="AI30" s="282"/>
      <c r="AJ30" s="282"/>
      <c r="AK30" s="282"/>
      <c r="AL30" s="282"/>
      <c r="AM30" s="282"/>
      <c r="AP30" s="282"/>
    </row>
    <row r="31" spans="1:42"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c r="AA31" s="282"/>
      <c r="AB31" s="282"/>
      <c r="AC31" s="282"/>
      <c r="AD31" s="282"/>
      <c r="AE31" s="282"/>
      <c r="AF31" s="282"/>
      <c r="AG31" s="282"/>
      <c r="AH31" s="282"/>
      <c r="AI31" s="282"/>
      <c r="AJ31" s="282"/>
      <c r="AK31" s="282"/>
      <c r="AL31" s="282"/>
      <c r="AM31" s="282"/>
      <c r="AP31" s="282"/>
    </row>
    <row r="32" spans="1:42"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CONCATENATE(FIXED(COUNTA(E5:E47),0,0),"　店")</f>
        <v>12　店</v>
      </c>
      <c r="F48" s="175">
        <f>SUM(F5:F47)</f>
        <v>26900</v>
      </c>
      <c r="G48" s="175">
        <f>SUM(G5:G47)</f>
        <v>0</v>
      </c>
      <c r="H48" s="173"/>
      <c r="I48" s="203" t="str">
        <f>CONCATENATE(FIXED(COUNTA(I5:I47),0,0),"　店")</f>
        <v>0　店</v>
      </c>
      <c r="J48" s="175">
        <f>SUM(J5:J47)</f>
        <v>0</v>
      </c>
      <c r="K48" s="175">
        <f>SUM(K5:K47)</f>
        <v>0</v>
      </c>
      <c r="L48" s="173"/>
      <c r="M48" s="203" t="str">
        <f>CONCATENATE(FIXED(COUNTA(M5:M47),0,0),"　店")</f>
        <v>4　店</v>
      </c>
      <c r="N48" s="175">
        <f>SUM(N5:N47)</f>
        <v>3050</v>
      </c>
      <c r="O48" s="175">
        <f>SUM(O5:O47)</f>
        <v>0</v>
      </c>
      <c r="P48" s="173"/>
      <c r="Q48" s="203" t="str">
        <f>CONCATENATE(FIXED(COUNTA(Q5:Q47),0,0),"　店")</f>
        <v>3　店</v>
      </c>
      <c r="R48" s="175">
        <f>SUM(R5:R47)</f>
        <v>1150</v>
      </c>
      <c r="S48" s="176">
        <f>SUM(S5:S47)</f>
        <v>0</v>
      </c>
      <c r="T48" s="173"/>
      <c r="U48" s="174" t="str">
        <f>CONCATENATE(FIXED(COUNTA(U5:U47),0,0),"　店")</f>
        <v>6　店</v>
      </c>
      <c r="V48" s="175">
        <f>SUM(V5:V47)</f>
        <v>13200</v>
      </c>
      <c r="W48" s="239">
        <f>SUM(W5:W47)</f>
        <v>0</v>
      </c>
      <c r="X48" s="241">
        <f>SUM(X5:X47)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X5 G4 K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各務原市!#REF!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A6+A26+A40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53</v>
      </c>
      <c r="B5" s="210"/>
      <c r="C5" s="70"/>
      <c r="D5" s="286">
        <v>210210101020</v>
      </c>
      <c r="E5" s="140" t="s">
        <v>200</v>
      </c>
      <c r="F5" s="141">
        <v>3000</v>
      </c>
      <c r="G5" s="142"/>
      <c r="H5" s="286">
        <v>210210202010</v>
      </c>
      <c r="I5" s="140" t="s">
        <v>210</v>
      </c>
      <c r="J5" s="143">
        <v>1400</v>
      </c>
      <c r="K5" s="251"/>
      <c r="L5" s="139"/>
      <c r="M5" s="140"/>
      <c r="N5" s="144"/>
      <c r="O5" s="252"/>
      <c r="P5" s="145">
        <v>210210405001</v>
      </c>
      <c r="Q5" s="146" t="s">
        <v>212</v>
      </c>
      <c r="R5" s="147">
        <v>350</v>
      </c>
      <c r="S5" s="253"/>
      <c r="T5" s="286">
        <v>210210504010</v>
      </c>
      <c r="U5" s="140" t="s">
        <v>215</v>
      </c>
      <c r="V5" s="148">
        <v>2300</v>
      </c>
      <c r="W5" s="142"/>
      <c r="X5" s="276" t="s">
        <v>237</v>
      </c>
      <c r="AA5" s="282"/>
      <c r="AB5" s="282"/>
      <c r="AC5" s="282"/>
      <c r="AD5" s="282"/>
      <c r="AE5" s="282"/>
      <c r="AF5" s="282"/>
      <c r="AG5" s="282"/>
      <c r="AH5" s="282"/>
      <c r="AI5" s="282"/>
      <c r="AJ5" s="282"/>
      <c r="AK5" s="282"/>
      <c r="AL5" s="282"/>
      <c r="AM5" s="282"/>
      <c r="AP5" s="282"/>
    </row>
    <row r="6" spans="1:42" ht="15.75" customHeight="1">
      <c r="A6" s="149">
        <f>SUM(G22,K22,O22,S22,W22)</f>
        <v>0</v>
      </c>
      <c r="B6" s="211">
        <f>SUM(F22,J22,N22,R22,V22)</f>
        <v>51500</v>
      </c>
      <c r="C6" s="71"/>
      <c r="D6" s="288">
        <v>210210101010</v>
      </c>
      <c r="E6" s="146" t="s">
        <v>201</v>
      </c>
      <c r="F6" s="151">
        <v>7550</v>
      </c>
      <c r="G6" s="152"/>
      <c r="H6" s="288">
        <v>210210202020</v>
      </c>
      <c r="I6" s="146" t="s">
        <v>211</v>
      </c>
      <c r="J6" s="153">
        <v>550</v>
      </c>
      <c r="K6" s="254"/>
      <c r="L6" s="150"/>
      <c r="M6" s="146"/>
      <c r="N6" s="154"/>
      <c r="O6" s="255"/>
      <c r="P6" s="150">
        <v>210210405002</v>
      </c>
      <c r="Q6" s="146" t="s">
        <v>213</v>
      </c>
      <c r="R6" s="147">
        <v>600</v>
      </c>
      <c r="S6" s="253"/>
      <c r="T6" s="288">
        <v>210210504020</v>
      </c>
      <c r="U6" s="146" t="s">
        <v>216</v>
      </c>
      <c r="V6" s="155">
        <v>3150</v>
      </c>
      <c r="W6" s="152"/>
      <c r="X6" s="277" t="s">
        <v>588</v>
      </c>
      <c r="AA6" s="282"/>
      <c r="AB6" s="282"/>
      <c r="AC6" s="282"/>
      <c r="AD6" s="282"/>
      <c r="AE6" s="282"/>
      <c r="AF6" s="282"/>
      <c r="AG6" s="282"/>
      <c r="AH6" s="282"/>
      <c r="AI6" s="282"/>
      <c r="AJ6" s="282"/>
      <c r="AK6" s="282"/>
      <c r="AL6" s="282"/>
      <c r="AM6" s="282"/>
      <c r="AP6" s="282"/>
    </row>
    <row r="7" spans="1:42" ht="15.75" customHeight="1">
      <c r="A7" s="156"/>
      <c r="B7" s="212"/>
      <c r="C7" s="72"/>
      <c r="D7" s="288">
        <v>210210101110</v>
      </c>
      <c r="E7" s="146" t="s">
        <v>202</v>
      </c>
      <c r="F7" s="151">
        <v>2000</v>
      </c>
      <c r="G7" s="152"/>
      <c r="H7" s="288">
        <v>210210202030</v>
      </c>
      <c r="I7" s="146" t="s">
        <v>212</v>
      </c>
      <c r="J7" s="153">
        <v>450</v>
      </c>
      <c r="K7" s="254"/>
      <c r="L7" s="150"/>
      <c r="M7" s="146"/>
      <c r="N7" s="154"/>
      <c r="O7" s="255"/>
      <c r="P7" s="150">
        <v>210210405004</v>
      </c>
      <c r="Q7" s="146" t="s">
        <v>214</v>
      </c>
      <c r="R7" s="147">
        <v>700</v>
      </c>
      <c r="S7" s="253"/>
      <c r="T7" s="288">
        <v>210210504030</v>
      </c>
      <c r="U7" s="146" t="s">
        <v>217</v>
      </c>
      <c r="V7" s="155">
        <v>1950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210210101030</v>
      </c>
      <c r="E8" s="146" t="s">
        <v>582</v>
      </c>
      <c r="F8" s="151">
        <v>1050</v>
      </c>
      <c r="G8" s="152"/>
      <c r="H8" s="150"/>
      <c r="I8" s="146"/>
      <c r="J8" s="153"/>
      <c r="K8" s="254"/>
      <c r="L8" s="150"/>
      <c r="M8" s="146"/>
      <c r="N8" s="158"/>
      <c r="O8" s="253"/>
      <c r="P8" s="150"/>
      <c r="Q8" s="146"/>
      <c r="R8" s="147"/>
      <c r="S8" s="253"/>
      <c r="T8" s="288">
        <v>210210504045</v>
      </c>
      <c r="U8" s="146" t="s">
        <v>218</v>
      </c>
      <c r="V8" s="155">
        <v>1500</v>
      </c>
      <c r="W8" s="152"/>
      <c r="X8" s="277"/>
      <c r="AA8" s="282"/>
      <c r="AB8" s="282"/>
      <c r="AC8" s="282"/>
      <c r="AD8" s="282"/>
      <c r="AE8" s="282"/>
      <c r="AF8" s="282"/>
      <c r="AG8" s="282"/>
      <c r="AH8" s="282"/>
      <c r="AI8" s="282"/>
      <c r="AJ8" s="282"/>
      <c r="AK8" s="282"/>
      <c r="AL8" s="282"/>
      <c r="AM8" s="282"/>
      <c r="AP8" s="282"/>
    </row>
    <row r="9" spans="1:42" ht="15.75" customHeight="1">
      <c r="A9" s="156"/>
      <c r="B9" s="212"/>
      <c r="C9" s="72"/>
      <c r="D9" s="288">
        <v>210210101040</v>
      </c>
      <c r="E9" s="146" t="s">
        <v>203</v>
      </c>
      <c r="F9" s="151">
        <v>1050</v>
      </c>
      <c r="G9" s="152"/>
      <c r="H9" s="150"/>
      <c r="I9" s="146"/>
      <c r="J9" s="158"/>
      <c r="K9" s="253"/>
      <c r="L9" s="150"/>
      <c r="M9" s="146"/>
      <c r="N9" s="158"/>
      <c r="O9" s="253"/>
      <c r="P9" s="150"/>
      <c r="Q9" s="146"/>
      <c r="R9" s="147"/>
      <c r="S9" s="152"/>
      <c r="T9" s="288">
        <v>210210504060</v>
      </c>
      <c r="U9" s="146" t="s">
        <v>219</v>
      </c>
      <c r="V9" s="155">
        <v>1450</v>
      </c>
      <c r="W9" s="152"/>
      <c r="X9" s="277"/>
      <c r="AA9" s="282"/>
      <c r="AB9" s="282"/>
      <c r="AC9" s="282"/>
      <c r="AD9" s="282"/>
      <c r="AE9" s="282"/>
      <c r="AF9" s="282"/>
      <c r="AG9" s="282"/>
      <c r="AH9" s="282"/>
      <c r="AI9" s="282"/>
      <c r="AJ9" s="282"/>
      <c r="AK9" s="282"/>
      <c r="AL9" s="282"/>
      <c r="AM9" s="282"/>
      <c r="AP9" s="282"/>
    </row>
    <row r="10" spans="1:42" ht="15.75" customHeight="1">
      <c r="A10" s="156"/>
      <c r="B10" s="212"/>
      <c r="C10" s="72" t="s">
        <v>39</v>
      </c>
      <c r="D10" s="288">
        <v>210210101060</v>
      </c>
      <c r="E10" s="146" t="s">
        <v>204</v>
      </c>
      <c r="F10" s="151">
        <v>2700</v>
      </c>
      <c r="G10" s="152"/>
      <c r="H10" s="150"/>
      <c r="I10" s="146"/>
      <c r="J10" s="158"/>
      <c r="K10" s="253"/>
      <c r="L10" s="150"/>
      <c r="M10" s="146"/>
      <c r="N10" s="158"/>
      <c r="O10" s="253"/>
      <c r="P10" s="150"/>
      <c r="Q10" s="146"/>
      <c r="R10" s="147"/>
      <c r="S10" s="152"/>
      <c r="T10" s="288">
        <v>210210504050</v>
      </c>
      <c r="U10" s="146" t="s">
        <v>220</v>
      </c>
      <c r="V10" s="155">
        <v>2050</v>
      </c>
      <c r="W10" s="152"/>
      <c r="X10" s="277" t="s">
        <v>539</v>
      </c>
      <c r="AA10" s="282"/>
      <c r="AB10" s="282"/>
      <c r="AC10" s="282"/>
      <c r="AD10" s="282"/>
      <c r="AE10" s="282"/>
      <c r="AF10" s="282"/>
      <c r="AG10" s="282"/>
      <c r="AH10" s="282"/>
      <c r="AI10" s="282"/>
      <c r="AJ10" s="282"/>
      <c r="AK10" s="282"/>
      <c r="AL10" s="282"/>
      <c r="AM10" s="282"/>
      <c r="AP10" s="282"/>
    </row>
    <row r="11" spans="1:42" ht="15.75" customHeight="1">
      <c r="A11" s="156"/>
      <c r="B11" s="212"/>
      <c r="C11" s="72" t="s">
        <v>162</v>
      </c>
      <c r="D11" s="288">
        <v>210210101070</v>
      </c>
      <c r="E11" s="146" t="s">
        <v>205</v>
      </c>
      <c r="F11" s="151">
        <v>5050</v>
      </c>
      <c r="G11" s="152"/>
      <c r="H11" s="159"/>
      <c r="I11" s="160"/>
      <c r="J11" s="147"/>
      <c r="K11" s="152"/>
      <c r="L11" s="159"/>
      <c r="M11" s="160"/>
      <c r="N11" s="158"/>
      <c r="O11" s="152"/>
      <c r="P11" s="150"/>
      <c r="Q11" s="146"/>
      <c r="R11" s="147"/>
      <c r="S11" s="152"/>
      <c r="T11" s="150">
        <v>210215504010</v>
      </c>
      <c r="U11" s="146" t="s">
        <v>221</v>
      </c>
      <c r="V11" s="155">
        <v>600</v>
      </c>
      <c r="W11" s="161"/>
      <c r="X11" s="277" t="s">
        <v>547</v>
      </c>
      <c r="AA11" s="282"/>
      <c r="AB11" s="282"/>
      <c r="AC11" s="282"/>
      <c r="AD11" s="282"/>
      <c r="AE11" s="282"/>
      <c r="AF11" s="282"/>
      <c r="AG11" s="282"/>
      <c r="AH11" s="282"/>
      <c r="AI11" s="282"/>
      <c r="AJ11" s="282"/>
      <c r="AK11" s="282"/>
      <c r="AL11" s="282"/>
      <c r="AM11" s="282"/>
      <c r="AP11" s="282"/>
    </row>
    <row r="12" spans="1:42" ht="15.75" customHeight="1">
      <c r="A12" s="156"/>
      <c r="B12" s="212"/>
      <c r="C12" s="72"/>
      <c r="D12" s="288">
        <v>210210101050</v>
      </c>
      <c r="E12" s="146" t="s">
        <v>206</v>
      </c>
      <c r="F12" s="151">
        <v>4750</v>
      </c>
      <c r="G12" s="152"/>
      <c r="H12" s="150"/>
      <c r="I12" s="146"/>
      <c r="J12" s="147"/>
      <c r="K12" s="152"/>
      <c r="L12" s="150"/>
      <c r="M12" s="146"/>
      <c r="N12" s="147"/>
      <c r="O12" s="152"/>
      <c r="P12" s="150"/>
      <c r="Q12" s="146"/>
      <c r="R12" s="147"/>
      <c r="S12" s="152"/>
      <c r="T12" s="150"/>
      <c r="U12" s="146"/>
      <c r="V12" s="155"/>
      <c r="W12" s="152"/>
      <c r="X12" s="277" t="s">
        <v>540</v>
      </c>
      <c r="AA12" s="282"/>
      <c r="AB12" s="282"/>
      <c r="AC12" s="282"/>
      <c r="AD12" s="282"/>
      <c r="AE12" s="282"/>
      <c r="AF12" s="282"/>
      <c r="AG12" s="282"/>
      <c r="AH12" s="282"/>
      <c r="AI12" s="282"/>
      <c r="AJ12" s="282"/>
      <c r="AK12" s="282"/>
      <c r="AL12" s="282"/>
      <c r="AM12" s="282"/>
      <c r="AP12" s="282"/>
    </row>
    <row r="13" spans="1:42" ht="15.75" customHeight="1">
      <c r="A13" s="156"/>
      <c r="B13" s="212"/>
      <c r="C13" s="72"/>
      <c r="D13" s="288">
        <v>210210101080</v>
      </c>
      <c r="E13" s="146" t="s">
        <v>207</v>
      </c>
      <c r="F13" s="151">
        <v>3400</v>
      </c>
      <c r="G13" s="152"/>
      <c r="H13" s="150"/>
      <c r="I13" s="146"/>
      <c r="J13" s="153"/>
      <c r="K13" s="254"/>
      <c r="L13" s="150"/>
      <c r="M13" s="146"/>
      <c r="N13" s="158"/>
      <c r="O13" s="253"/>
      <c r="P13" s="150"/>
      <c r="Q13" s="146"/>
      <c r="R13" s="147"/>
      <c r="S13" s="253"/>
      <c r="T13" s="150"/>
      <c r="U13" s="146"/>
      <c r="V13" s="155"/>
      <c r="W13" s="152"/>
      <c r="X13" s="277" t="s">
        <v>583</v>
      </c>
      <c r="AA13" s="282"/>
      <c r="AB13" s="282"/>
      <c r="AC13" s="282"/>
      <c r="AD13" s="282"/>
      <c r="AE13" s="282"/>
      <c r="AF13" s="282"/>
      <c r="AG13" s="282"/>
      <c r="AH13" s="282"/>
      <c r="AI13" s="282"/>
      <c r="AJ13" s="282"/>
      <c r="AK13" s="282"/>
      <c r="AL13" s="282"/>
      <c r="AM13" s="282"/>
      <c r="AP13" s="282"/>
    </row>
    <row r="14" spans="1:42" ht="15.75" customHeight="1">
      <c r="A14" s="156"/>
      <c r="B14" s="212"/>
      <c r="C14" s="72" t="s">
        <v>238</v>
      </c>
      <c r="D14" s="288">
        <v>210215101010</v>
      </c>
      <c r="E14" s="146" t="s">
        <v>208</v>
      </c>
      <c r="F14" s="151">
        <v>2700</v>
      </c>
      <c r="G14" s="152"/>
      <c r="H14" s="150"/>
      <c r="I14" s="146"/>
      <c r="J14" s="158"/>
      <c r="K14" s="253"/>
      <c r="L14" s="150"/>
      <c r="M14" s="146"/>
      <c r="N14" s="158"/>
      <c r="O14" s="253"/>
      <c r="P14" s="150"/>
      <c r="Q14" s="146"/>
      <c r="R14" s="147"/>
      <c r="S14" s="152"/>
      <c r="T14" s="150"/>
      <c r="U14" s="146"/>
      <c r="V14" s="155"/>
      <c r="W14" s="152"/>
      <c r="X14" s="277" t="s">
        <v>541</v>
      </c>
      <c r="AA14" s="282"/>
      <c r="AB14" s="282"/>
      <c r="AC14" s="282"/>
      <c r="AD14" s="282"/>
      <c r="AE14" s="282"/>
      <c r="AF14" s="282"/>
      <c r="AG14" s="282"/>
      <c r="AH14" s="282"/>
      <c r="AI14" s="282"/>
      <c r="AJ14" s="282"/>
      <c r="AK14" s="282"/>
      <c r="AL14" s="282"/>
      <c r="AM14" s="282"/>
      <c r="AP14" s="282"/>
    </row>
    <row r="15" spans="1:42" ht="15.75" customHeight="1">
      <c r="A15" s="156"/>
      <c r="B15" s="212"/>
      <c r="C15" s="72"/>
      <c r="D15" s="288">
        <v>210215101020</v>
      </c>
      <c r="E15" s="146" t="s">
        <v>209</v>
      </c>
      <c r="F15" s="151">
        <v>1200</v>
      </c>
      <c r="G15" s="152"/>
      <c r="H15" s="150"/>
      <c r="I15" s="146"/>
      <c r="J15" s="158"/>
      <c r="K15" s="253"/>
      <c r="L15" s="150"/>
      <c r="M15" s="146"/>
      <c r="N15" s="158"/>
      <c r="O15" s="253"/>
      <c r="P15" s="150"/>
      <c r="Q15" s="146"/>
      <c r="R15" s="147"/>
      <c r="S15" s="152"/>
      <c r="T15" s="150"/>
      <c r="U15" s="146"/>
      <c r="V15" s="155"/>
      <c r="W15" s="152"/>
      <c r="X15" s="277" t="s">
        <v>585</v>
      </c>
      <c r="AA15" s="282"/>
      <c r="AB15" s="282"/>
      <c r="AC15" s="282"/>
      <c r="AD15" s="282"/>
      <c r="AE15" s="282"/>
      <c r="AF15" s="282"/>
      <c r="AG15" s="282"/>
      <c r="AH15" s="282"/>
      <c r="AI15" s="282"/>
      <c r="AJ15" s="282"/>
      <c r="AK15" s="282"/>
      <c r="AL15" s="282"/>
      <c r="AM15" s="282"/>
      <c r="AP15" s="282"/>
    </row>
    <row r="16" spans="1:42"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c r="AA16" s="282"/>
      <c r="AB16" s="282"/>
      <c r="AC16" s="282"/>
      <c r="AD16" s="282"/>
      <c r="AE16" s="282"/>
      <c r="AF16" s="282"/>
      <c r="AG16" s="282"/>
      <c r="AH16" s="282"/>
      <c r="AI16" s="282"/>
      <c r="AJ16" s="282"/>
      <c r="AK16" s="282"/>
      <c r="AL16" s="282"/>
      <c r="AM16" s="282"/>
      <c r="AP16" s="282"/>
    </row>
    <row r="17" spans="1:42"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c r="AA18" s="282"/>
      <c r="AB18" s="282"/>
      <c r="AC18" s="282"/>
      <c r="AD18" s="282"/>
      <c r="AE18" s="282"/>
      <c r="AF18" s="282"/>
      <c r="AG18" s="282"/>
      <c r="AH18" s="282"/>
      <c r="AI18" s="282"/>
      <c r="AJ18" s="282"/>
      <c r="AK18" s="282"/>
      <c r="AL18" s="282"/>
      <c r="AM18" s="282"/>
      <c r="AP18" s="282"/>
    </row>
    <row r="19" spans="1:42"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c r="AA19" s="282"/>
      <c r="AB19" s="282"/>
      <c r="AC19" s="282"/>
      <c r="AD19" s="282"/>
      <c r="AE19" s="282"/>
      <c r="AF19" s="282"/>
      <c r="AG19" s="282"/>
      <c r="AH19" s="282"/>
      <c r="AI19" s="282"/>
      <c r="AJ19" s="282"/>
      <c r="AK19" s="282"/>
      <c r="AL19" s="282"/>
      <c r="AM19" s="282"/>
      <c r="AP19" s="282"/>
    </row>
    <row r="20" spans="1:42"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c r="AA21" s="282"/>
      <c r="AB21" s="282"/>
      <c r="AC21" s="282"/>
      <c r="AD21" s="282"/>
      <c r="AE21" s="282"/>
      <c r="AF21" s="282"/>
      <c r="AG21" s="282"/>
      <c r="AH21" s="282"/>
      <c r="AI21" s="282"/>
      <c r="AJ21" s="282"/>
      <c r="AK21" s="282"/>
      <c r="AL21" s="282"/>
      <c r="AM21" s="282"/>
      <c r="AP21" s="282"/>
    </row>
    <row r="22" spans="1:42" ht="15.75" customHeight="1">
      <c r="A22" s="172"/>
      <c r="B22" s="216"/>
      <c r="C22" s="79"/>
      <c r="D22" s="173"/>
      <c r="E22" s="174" t="str">
        <f>CONCATENATE(FIXED(COUNTA(E5:E21),0,0),"　店")</f>
        <v>11　店</v>
      </c>
      <c r="F22" s="175">
        <f>SUM(F5:F21)</f>
        <v>34450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1650</v>
      </c>
      <c r="S22" s="176">
        <f>SUM(S5:S21)</f>
        <v>0</v>
      </c>
      <c r="T22" s="173"/>
      <c r="U22" s="174" t="str">
        <f>CONCATENATE(FIXED(COUNTA(U5:U21),0,0),"　店")</f>
        <v>7　店</v>
      </c>
      <c r="V22" s="175">
        <f>SUM(V5:V21)</f>
        <v>13000</v>
      </c>
      <c r="W22" s="176">
        <f>SUM(W5:W21)</f>
        <v>0</v>
      </c>
      <c r="X22" s="229">
        <f>SUM(X5:X21)</f>
        <v>0</v>
      </c>
      <c r="AA22" s="282"/>
      <c r="AB22" s="282"/>
      <c r="AC22" s="282"/>
      <c r="AD22" s="282"/>
      <c r="AE22" s="282"/>
      <c r="AF22" s="282"/>
      <c r="AG22" s="282"/>
      <c r="AH22" s="282"/>
      <c r="AI22" s="282"/>
      <c r="AJ22" s="282"/>
      <c r="AK22" s="282"/>
      <c r="AL22" s="282"/>
      <c r="AM22" s="282"/>
      <c r="AP22" s="282"/>
    </row>
    <row r="23" spans="1:42"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c r="AA23" s="282"/>
      <c r="AB23" s="282"/>
      <c r="AC23" s="282"/>
      <c r="AD23" s="282"/>
      <c r="AE23" s="282"/>
      <c r="AF23" s="282"/>
      <c r="AG23" s="282"/>
      <c r="AH23" s="282"/>
      <c r="AI23" s="282"/>
      <c r="AJ23" s="282"/>
      <c r="AK23" s="282"/>
      <c r="AL23" s="282"/>
      <c r="AM23" s="282"/>
      <c r="AP23" s="282"/>
    </row>
    <row r="24" spans="1:42" s="250" customFormat="1" ht="15.75" customHeight="1">
      <c r="A24" s="341" t="s">
        <v>0</v>
      </c>
      <c r="B24" s="342"/>
      <c r="C24" s="77"/>
      <c r="D24" s="336" t="s">
        <v>3</v>
      </c>
      <c r="E24" s="337"/>
      <c r="F24" s="338"/>
      <c r="G24" s="136" t="s">
        <v>7</v>
      </c>
      <c r="H24" s="336" t="s">
        <v>4</v>
      </c>
      <c r="I24" s="337"/>
      <c r="J24" s="338"/>
      <c r="K24" s="137" t="s">
        <v>7</v>
      </c>
      <c r="L24" s="336" t="s">
        <v>5</v>
      </c>
      <c r="M24" s="337"/>
      <c r="N24" s="338"/>
      <c r="O24" s="137" t="s">
        <v>7</v>
      </c>
      <c r="P24" s="336" t="s">
        <v>6</v>
      </c>
      <c r="Q24" s="337"/>
      <c r="R24" s="338"/>
      <c r="S24" s="137" t="s">
        <v>7</v>
      </c>
      <c r="T24" s="354" t="s">
        <v>71</v>
      </c>
      <c r="U24" s="337"/>
      <c r="V24" s="338"/>
      <c r="W24" s="136" t="s">
        <v>7</v>
      </c>
      <c r="X24" s="136" t="s">
        <v>9</v>
      </c>
      <c r="AA24" s="282"/>
      <c r="AB24" s="282"/>
      <c r="AC24" s="282"/>
      <c r="AD24" s="282"/>
      <c r="AE24" s="282"/>
      <c r="AF24" s="282"/>
      <c r="AG24" s="282"/>
      <c r="AH24" s="282"/>
      <c r="AI24" s="282"/>
      <c r="AJ24" s="282"/>
      <c r="AK24" s="282"/>
      <c r="AL24" s="282"/>
      <c r="AM24" s="282"/>
      <c r="AP24" s="282"/>
    </row>
    <row r="25" spans="1:42" ht="15.75" customHeight="1">
      <c r="A25" s="189" t="s">
        <v>54</v>
      </c>
      <c r="B25" s="218"/>
      <c r="C25" s="78"/>
      <c r="D25" s="290">
        <v>210260101010</v>
      </c>
      <c r="E25" s="191" t="s">
        <v>580</v>
      </c>
      <c r="F25" s="192">
        <v>1350</v>
      </c>
      <c r="G25" s="193"/>
      <c r="H25" s="190"/>
      <c r="I25" s="191"/>
      <c r="J25" s="194"/>
      <c r="K25" s="193"/>
      <c r="L25" s="190"/>
      <c r="M25" s="191"/>
      <c r="N25" s="194"/>
      <c r="O25" s="193"/>
      <c r="P25" s="190">
        <v>210260405001</v>
      </c>
      <c r="Q25" s="191" t="s">
        <v>224</v>
      </c>
      <c r="R25" s="194">
        <v>400</v>
      </c>
      <c r="S25" s="193"/>
      <c r="T25" s="290">
        <v>210260504050</v>
      </c>
      <c r="U25" s="191" t="s">
        <v>225</v>
      </c>
      <c r="V25" s="195">
        <v>1100</v>
      </c>
      <c r="W25" s="193"/>
      <c r="X25" s="276" t="s">
        <v>239</v>
      </c>
      <c r="AA25" s="282"/>
      <c r="AB25" s="282"/>
      <c r="AC25" s="282"/>
      <c r="AD25" s="282"/>
      <c r="AE25" s="282"/>
      <c r="AF25" s="282"/>
      <c r="AG25" s="282"/>
      <c r="AH25" s="282"/>
      <c r="AI25" s="282"/>
      <c r="AJ25" s="282"/>
      <c r="AK25" s="282"/>
      <c r="AL25" s="282"/>
      <c r="AM25" s="282"/>
      <c r="AP25" s="282"/>
    </row>
    <row r="26" spans="1:42" ht="15.75" customHeight="1">
      <c r="A26" s="149">
        <f>SUM(G36,K36,O36,S36,W36)</f>
        <v>0</v>
      </c>
      <c r="B26" s="211">
        <f>SUM(F36,J36,N36,R36,V36)</f>
        <v>9700</v>
      </c>
      <c r="C26" s="75"/>
      <c r="D26" s="288">
        <v>210260101030</v>
      </c>
      <c r="E26" s="146" t="s">
        <v>581</v>
      </c>
      <c r="F26" s="158">
        <v>1950</v>
      </c>
      <c r="G26" s="152"/>
      <c r="H26" s="150"/>
      <c r="I26" s="146"/>
      <c r="J26" s="147"/>
      <c r="K26" s="152"/>
      <c r="L26" s="150"/>
      <c r="M26" s="146"/>
      <c r="N26" s="147"/>
      <c r="O26" s="152"/>
      <c r="P26" s="150"/>
      <c r="Q26" s="146"/>
      <c r="R26" s="147"/>
      <c r="S26" s="152"/>
      <c r="T26" s="288">
        <v>210260504030</v>
      </c>
      <c r="U26" s="146" t="s">
        <v>226</v>
      </c>
      <c r="V26" s="170">
        <v>700</v>
      </c>
      <c r="W26" s="152"/>
      <c r="X26" s="277" t="s">
        <v>240</v>
      </c>
      <c r="AA26" s="282"/>
      <c r="AB26" s="282"/>
      <c r="AC26" s="282"/>
      <c r="AD26" s="282"/>
      <c r="AE26" s="282"/>
      <c r="AF26" s="282"/>
      <c r="AG26" s="282"/>
      <c r="AH26" s="282"/>
      <c r="AI26" s="282"/>
      <c r="AJ26" s="282"/>
      <c r="AK26" s="282"/>
      <c r="AL26" s="282"/>
      <c r="AM26" s="282"/>
      <c r="AP26" s="282"/>
    </row>
    <row r="27" spans="1:42" ht="15.75" customHeight="1">
      <c r="A27" s="163"/>
      <c r="B27" s="215"/>
      <c r="C27" s="74"/>
      <c r="D27" s="289">
        <v>210260101040</v>
      </c>
      <c r="E27" s="165" t="s">
        <v>222</v>
      </c>
      <c r="F27" s="169">
        <v>2800</v>
      </c>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4"/>
      <c r="D28" s="289">
        <v>210260101050</v>
      </c>
      <c r="E28" s="165" t="s">
        <v>223</v>
      </c>
      <c r="F28" s="169">
        <v>1400</v>
      </c>
      <c r="G28" s="167"/>
      <c r="H28" s="164"/>
      <c r="I28" s="165"/>
      <c r="J28" s="168"/>
      <c r="K28" s="167"/>
      <c r="L28" s="164"/>
      <c r="M28" s="165"/>
      <c r="N28" s="168"/>
      <c r="O28" s="167"/>
      <c r="P28" s="164"/>
      <c r="Q28" s="165"/>
      <c r="R28" s="168"/>
      <c r="S28" s="167"/>
      <c r="T28" s="164"/>
      <c r="U28" s="165"/>
      <c r="V28" s="171"/>
      <c r="W28" s="167"/>
      <c r="X28" s="277"/>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c r="AA30" s="282"/>
      <c r="AB30" s="282"/>
      <c r="AC30" s="282"/>
      <c r="AD30" s="282"/>
      <c r="AE30" s="282"/>
      <c r="AF30" s="282"/>
      <c r="AG30" s="282"/>
      <c r="AH30" s="282"/>
      <c r="AI30" s="282"/>
      <c r="AJ30" s="282"/>
      <c r="AK30" s="282"/>
      <c r="AL30" s="282"/>
      <c r="AM30" s="282"/>
      <c r="AP30" s="282"/>
    </row>
    <row r="31" spans="1:42"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c r="AA35" s="282"/>
      <c r="AB35" s="282"/>
      <c r="AC35" s="282"/>
      <c r="AD35" s="282"/>
      <c r="AE35" s="282"/>
      <c r="AF35" s="282"/>
      <c r="AG35" s="282"/>
      <c r="AH35" s="282"/>
      <c r="AI35" s="282"/>
      <c r="AJ35" s="282"/>
      <c r="AK35" s="282"/>
      <c r="AL35" s="282"/>
      <c r="AM35" s="282"/>
      <c r="AP35" s="282"/>
    </row>
    <row r="36" spans="1:42" ht="15.75" customHeight="1">
      <c r="A36" s="172"/>
      <c r="B36" s="216"/>
      <c r="C36" s="126"/>
      <c r="D36" s="173"/>
      <c r="E36" s="174" t="str">
        <f>CONCATENATE(FIXED(COUNTA(E25:E35),0,0),"　店")</f>
        <v>4　店</v>
      </c>
      <c r="F36" s="175">
        <f>SUM(F25:F35)</f>
        <v>7500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400</v>
      </c>
      <c r="S36" s="176">
        <f>SUM(S25:S35)</f>
        <v>0</v>
      </c>
      <c r="T36" s="173"/>
      <c r="U36" s="174" t="str">
        <f>CONCATENATE(FIXED(COUNTA(U25:U35),0,0),"　店")</f>
        <v>2　店</v>
      </c>
      <c r="V36" s="175">
        <f>SUM(V25:V35)</f>
        <v>1800</v>
      </c>
      <c r="W36" s="239">
        <f>SUM(W25:W35)</f>
        <v>0</v>
      </c>
      <c r="X36" s="240">
        <f>SUM(X25:X35)</f>
        <v>0</v>
      </c>
      <c r="AA36" s="282"/>
      <c r="AB36" s="282"/>
      <c r="AC36" s="282"/>
      <c r="AD36" s="282"/>
      <c r="AE36" s="282"/>
      <c r="AF36" s="282"/>
      <c r="AG36" s="282"/>
      <c r="AH36" s="282"/>
      <c r="AI36" s="282"/>
      <c r="AJ36" s="282"/>
      <c r="AK36" s="282"/>
      <c r="AL36" s="282"/>
      <c r="AM36" s="282"/>
      <c r="AP36" s="282"/>
    </row>
    <row r="37" spans="1:42"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c r="AA37" s="282"/>
      <c r="AB37" s="282"/>
      <c r="AC37" s="282"/>
      <c r="AD37" s="282"/>
      <c r="AE37" s="282"/>
      <c r="AF37" s="282"/>
      <c r="AG37" s="282"/>
      <c r="AH37" s="282"/>
      <c r="AI37" s="282"/>
      <c r="AJ37" s="282"/>
      <c r="AK37" s="282"/>
      <c r="AL37" s="282"/>
      <c r="AM37" s="282"/>
      <c r="AP37" s="282"/>
    </row>
    <row r="38" spans="1:42" s="250" customFormat="1" ht="15.75" customHeight="1">
      <c r="A38" s="341" t="s">
        <v>0</v>
      </c>
      <c r="B38" s="342"/>
      <c r="C38" s="77"/>
      <c r="D38" s="336" t="s">
        <v>3</v>
      </c>
      <c r="E38" s="337"/>
      <c r="F38" s="338"/>
      <c r="G38" s="136" t="s">
        <v>7</v>
      </c>
      <c r="H38" s="336" t="s">
        <v>4</v>
      </c>
      <c r="I38" s="337"/>
      <c r="J38" s="338"/>
      <c r="K38" s="137" t="s">
        <v>7</v>
      </c>
      <c r="L38" s="336" t="s">
        <v>5</v>
      </c>
      <c r="M38" s="337"/>
      <c r="N38" s="338"/>
      <c r="O38" s="137" t="s">
        <v>7</v>
      </c>
      <c r="P38" s="336" t="s">
        <v>6</v>
      </c>
      <c r="Q38" s="337"/>
      <c r="R38" s="338"/>
      <c r="S38" s="137" t="s">
        <v>7</v>
      </c>
      <c r="T38" s="354" t="s">
        <v>71</v>
      </c>
      <c r="U38" s="337"/>
      <c r="V38" s="338"/>
      <c r="W38" s="136" t="s">
        <v>7</v>
      </c>
      <c r="X38" s="136" t="s">
        <v>9</v>
      </c>
      <c r="AA38" s="282"/>
      <c r="AB38" s="282"/>
      <c r="AC38" s="282"/>
      <c r="AD38" s="282"/>
      <c r="AE38" s="282"/>
      <c r="AF38" s="282"/>
      <c r="AG38" s="282"/>
      <c r="AH38" s="282"/>
      <c r="AI38" s="282"/>
      <c r="AJ38" s="282"/>
      <c r="AK38" s="282"/>
      <c r="AL38" s="282"/>
      <c r="AM38" s="282"/>
      <c r="AP38" s="282"/>
    </row>
    <row r="39" spans="1:42" ht="15.75" customHeight="1">
      <c r="A39" s="189" t="s">
        <v>55</v>
      </c>
      <c r="B39" s="218"/>
      <c r="C39" s="78"/>
      <c r="D39" s="290">
        <v>210221101010</v>
      </c>
      <c r="E39" s="191" t="s">
        <v>233</v>
      </c>
      <c r="F39" s="192">
        <v>3050</v>
      </c>
      <c r="G39" s="193"/>
      <c r="H39" s="190"/>
      <c r="I39" s="191"/>
      <c r="J39" s="194"/>
      <c r="K39" s="193"/>
      <c r="L39" s="190"/>
      <c r="M39" s="191"/>
      <c r="N39" s="194"/>
      <c r="O39" s="193"/>
      <c r="P39" s="190">
        <v>210221405001</v>
      </c>
      <c r="Q39" s="191" t="s">
        <v>227</v>
      </c>
      <c r="R39" s="194">
        <v>350</v>
      </c>
      <c r="S39" s="193"/>
      <c r="T39" s="190">
        <v>210221504010</v>
      </c>
      <c r="U39" s="191" t="s">
        <v>229</v>
      </c>
      <c r="V39" s="195">
        <v>2500</v>
      </c>
      <c r="W39" s="193"/>
      <c r="X39" s="276"/>
      <c r="AA39" s="282"/>
      <c r="AB39" s="282"/>
      <c r="AC39" s="282"/>
      <c r="AD39" s="282"/>
      <c r="AE39" s="282"/>
      <c r="AF39" s="282"/>
      <c r="AG39" s="282"/>
      <c r="AH39" s="282"/>
      <c r="AI39" s="282"/>
      <c r="AJ39" s="282"/>
      <c r="AK39" s="282"/>
      <c r="AL39" s="282"/>
      <c r="AM39" s="282"/>
      <c r="AP39" s="282"/>
    </row>
    <row r="40" spans="1:42" ht="15.75" customHeight="1">
      <c r="A40" s="149">
        <f>SUM(G48,K48,O48,S48,W48)</f>
        <v>0</v>
      </c>
      <c r="B40" s="211">
        <f>SUM(F48,J48,N48,R48,V48)</f>
        <v>19300</v>
      </c>
      <c r="C40" s="75"/>
      <c r="D40" s="288">
        <v>210220101010</v>
      </c>
      <c r="E40" s="146" t="s">
        <v>234</v>
      </c>
      <c r="F40" s="158">
        <v>2550</v>
      </c>
      <c r="G40" s="152"/>
      <c r="H40" s="150"/>
      <c r="I40" s="146"/>
      <c r="J40" s="147"/>
      <c r="K40" s="152"/>
      <c r="L40" s="150"/>
      <c r="M40" s="146"/>
      <c r="N40" s="147"/>
      <c r="O40" s="152"/>
      <c r="P40" s="150">
        <v>210220405010</v>
      </c>
      <c r="Q40" s="146" t="s">
        <v>228</v>
      </c>
      <c r="R40" s="147">
        <v>100</v>
      </c>
      <c r="S40" s="152"/>
      <c r="T40" s="150">
        <v>210221504020</v>
      </c>
      <c r="U40" s="146" t="s">
        <v>230</v>
      </c>
      <c r="V40" s="170">
        <v>1700</v>
      </c>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289">
        <v>210220101030</v>
      </c>
      <c r="E41" s="165" t="s">
        <v>235</v>
      </c>
      <c r="F41" s="169">
        <v>2050</v>
      </c>
      <c r="G41" s="167"/>
      <c r="H41" s="164"/>
      <c r="I41" s="165"/>
      <c r="J41" s="168"/>
      <c r="K41" s="167"/>
      <c r="L41" s="164"/>
      <c r="M41" s="165"/>
      <c r="N41" s="168"/>
      <c r="O41" s="167"/>
      <c r="P41" s="164"/>
      <c r="Q41" s="165"/>
      <c r="R41" s="168"/>
      <c r="S41" s="167"/>
      <c r="T41" s="164">
        <v>210220504020</v>
      </c>
      <c r="U41" s="165" t="s">
        <v>231</v>
      </c>
      <c r="V41" s="171">
        <v>1450</v>
      </c>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289">
        <v>210220101040</v>
      </c>
      <c r="E42" s="165" t="s">
        <v>236</v>
      </c>
      <c r="F42" s="169">
        <v>4350</v>
      </c>
      <c r="G42" s="167"/>
      <c r="H42" s="164"/>
      <c r="I42" s="165"/>
      <c r="J42" s="168"/>
      <c r="K42" s="167"/>
      <c r="L42" s="164"/>
      <c r="M42" s="165"/>
      <c r="N42" s="168"/>
      <c r="O42" s="167"/>
      <c r="P42" s="164"/>
      <c r="Q42" s="165"/>
      <c r="R42" s="168"/>
      <c r="S42" s="167"/>
      <c r="T42" s="164">
        <v>210220504010</v>
      </c>
      <c r="U42" s="165" t="s">
        <v>232</v>
      </c>
      <c r="V42" s="171">
        <v>1200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CONCATENATE(FIXED(COUNTA(E39:E47),0,0),"　店")</f>
        <v>4　店</v>
      </c>
      <c r="F48" s="175">
        <f>SUM(F39:F47)</f>
        <v>12000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50</v>
      </c>
      <c r="B5" s="210"/>
      <c r="C5" s="70" t="s">
        <v>561</v>
      </c>
      <c r="D5" s="286">
        <v>210230101010</v>
      </c>
      <c r="E5" s="140" t="s">
        <v>241</v>
      </c>
      <c r="F5" s="141">
        <v>3000</v>
      </c>
      <c r="G5" s="142"/>
      <c r="H5" s="139"/>
      <c r="I5" s="140"/>
      <c r="J5" s="143"/>
      <c r="K5" s="251"/>
      <c r="L5" s="139"/>
      <c r="M5" s="140"/>
      <c r="N5" s="144"/>
      <c r="O5" s="252"/>
      <c r="P5" s="145">
        <v>210230405020</v>
      </c>
      <c r="Q5" s="146" t="s">
        <v>245</v>
      </c>
      <c r="R5" s="147">
        <v>250</v>
      </c>
      <c r="S5" s="253"/>
      <c r="T5" s="139">
        <v>210230504010</v>
      </c>
      <c r="U5" s="140" t="s">
        <v>246</v>
      </c>
      <c r="V5" s="148">
        <v>3450</v>
      </c>
      <c r="W5" s="142"/>
      <c r="X5" s="276" t="s">
        <v>587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11100</v>
      </c>
      <c r="C6" s="71" t="s">
        <v>162</v>
      </c>
      <c r="D6" s="288">
        <v>210230101020</v>
      </c>
      <c r="E6" s="146" t="s">
        <v>242</v>
      </c>
      <c r="F6" s="151">
        <v>2350</v>
      </c>
      <c r="G6" s="152"/>
      <c r="H6" s="150"/>
      <c r="I6" s="146"/>
      <c r="J6" s="153"/>
      <c r="K6" s="254"/>
      <c r="L6" s="150"/>
      <c r="M6" s="146"/>
      <c r="N6" s="154"/>
      <c r="O6" s="255"/>
      <c r="P6" s="150"/>
      <c r="Q6" s="146"/>
      <c r="R6" s="147"/>
      <c r="S6" s="253"/>
      <c r="T6" s="150"/>
      <c r="U6" s="146"/>
      <c r="V6" s="155"/>
      <c r="W6" s="152"/>
      <c r="X6" s="277" t="s">
        <v>536</v>
      </c>
      <c r="AA6" s="282"/>
      <c r="AB6" s="282"/>
      <c r="AC6" s="282"/>
      <c r="AD6" s="282"/>
      <c r="AE6" s="282"/>
      <c r="AF6" s="282"/>
      <c r="AG6" s="282"/>
      <c r="AH6" s="282"/>
      <c r="AI6" s="282"/>
      <c r="AJ6" s="282"/>
      <c r="AK6" s="282"/>
      <c r="AL6" s="282"/>
      <c r="AM6" s="282"/>
      <c r="AP6" s="282"/>
    </row>
    <row r="7" spans="1:42" ht="15.75" customHeight="1">
      <c r="A7" s="156"/>
      <c r="B7" s="212"/>
      <c r="C7" s="72"/>
      <c r="D7" s="288">
        <v>210230101030</v>
      </c>
      <c r="E7" s="146" t="s">
        <v>243</v>
      </c>
      <c r="F7" s="151">
        <v>1750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210230101040</v>
      </c>
      <c r="E8" s="146" t="s">
        <v>244</v>
      </c>
      <c r="F8" s="151">
        <v>300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4　店</v>
      </c>
      <c r="F14" s="175">
        <f>SUM(F5:F13)</f>
        <v>7400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51</v>
      </c>
      <c r="B17" s="218"/>
      <c r="C17" s="78"/>
      <c r="D17" s="290">
        <v>210250101030</v>
      </c>
      <c r="E17" s="191" t="s">
        <v>247</v>
      </c>
      <c r="F17" s="192">
        <v>5900</v>
      </c>
      <c r="G17" s="193"/>
      <c r="H17" s="190"/>
      <c r="I17" s="191"/>
      <c r="J17" s="194"/>
      <c r="K17" s="193"/>
      <c r="L17" s="190"/>
      <c r="M17" s="191"/>
      <c r="N17" s="194"/>
      <c r="O17" s="193"/>
      <c r="P17" s="190">
        <v>210250405002</v>
      </c>
      <c r="Q17" s="191" t="s">
        <v>250</v>
      </c>
      <c r="R17" s="194">
        <v>150</v>
      </c>
      <c r="S17" s="193"/>
      <c r="T17" s="190"/>
      <c r="U17" s="191"/>
      <c r="V17" s="195"/>
      <c r="W17" s="193"/>
      <c r="X17" s="276" t="s">
        <v>258</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10900</v>
      </c>
      <c r="C18" s="75"/>
      <c r="D18" s="288">
        <v>210250101040</v>
      </c>
      <c r="E18" s="146" t="s">
        <v>248</v>
      </c>
      <c r="F18" s="158">
        <v>2250</v>
      </c>
      <c r="G18" s="152"/>
      <c r="H18" s="150"/>
      <c r="I18" s="146"/>
      <c r="J18" s="147"/>
      <c r="K18" s="152"/>
      <c r="L18" s="150"/>
      <c r="M18" s="146"/>
      <c r="N18" s="147"/>
      <c r="O18" s="152"/>
      <c r="P18" s="150">
        <v>210250405001</v>
      </c>
      <c r="Q18" s="146" t="s">
        <v>251</v>
      </c>
      <c r="R18" s="147">
        <v>100</v>
      </c>
      <c r="S18" s="152"/>
      <c r="T18" s="150"/>
      <c r="U18" s="146"/>
      <c r="V18" s="170"/>
      <c r="W18" s="152"/>
      <c r="X18" s="277" t="s">
        <v>586</v>
      </c>
      <c r="AA18" s="282"/>
      <c r="AB18" s="282"/>
      <c r="AC18" s="282"/>
      <c r="AD18" s="282"/>
      <c r="AE18" s="282"/>
      <c r="AF18" s="282"/>
      <c r="AG18" s="282"/>
      <c r="AH18" s="282"/>
      <c r="AI18" s="282"/>
      <c r="AJ18" s="282"/>
      <c r="AK18" s="282"/>
      <c r="AL18" s="282"/>
      <c r="AM18" s="282"/>
      <c r="AP18" s="282"/>
    </row>
    <row r="19" spans="1:42" ht="15.75" customHeight="1">
      <c r="A19" s="163"/>
      <c r="B19" s="215"/>
      <c r="C19" s="74"/>
      <c r="D19" s="289">
        <v>210250101020</v>
      </c>
      <c r="E19" s="165" t="s">
        <v>249</v>
      </c>
      <c r="F19" s="169">
        <v>2500</v>
      </c>
      <c r="G19" s="167"/>
      <c r="H19" s="164"/>
      <c r="I19" s="165"/>
      <c r="J19" s="168"/>
      <c r="K19" s="167"/>
      <c r="L19" s="164"/>
      <c r="M19" s="165"/>
      <c r="N19" s="168"/>
      <c r="O19" s="167"/>
      <c r="P19" s="164"/>
      <c r="Q19" s="165"/>
      <c r="R19" s="168"/>
      <c r="S19" s="167"/>
      <c r="T19" s="164"/>
      <c r="U19" s="165"/>
      <c r="V19" s="171"/>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3　店</v>
      </c>
      <c r="F31" s="175">
        <f>SUM(F17:F30)</f>
        <v>10650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41" t="s">
        <v>0</v>
      </c>
      <c r="B33" s="342"/>
      <c r="C33" s="77"/>
      <c r="D33" s="336" t="s">
        <v>3</v>
      </c>
      <c r="E33" s="337"/>
      <c r="F33" s="338"/>
      <c r="G33" s="136" t="s">
        <v>7</v>
      </c>
      <c r="H33" s="336" t="s">
        <v>4</v>
      </c>
      <c r="I33" s="337"/>
      <c r="J33" s="338"/>
      <c r="K33" s="137" t="s">
        <v>7</v>
      </c>
      <c r="L33" s="336" t="s">
        <v>5</v>
      </c>
      <c r="M33" s="337"/>
      <c r="N33" s="338"/>
      <c r="O33" s="137" t="s">
        <v>7</v>
      </c>
      <c r="P33" s="336" t="s">
        <v>6</v>
      </c>
      <c r="Q33" s="337"/>
      <c r="R33" s="338"/>
      <c r="S33" s="137" t="s">
        <v>7</v>
      </c>
      <c r="T33" s="354" t="s">
        <v>71</v>
      </c>
      <c r="U33" s="337"/>
      <c r="V33" s="338"/>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52</v>
      </c>
      <c r="B34" s="218"/>
      <c r="C34" s="78"/>
      <c r="D34" s="290">
        <v>210240101010</v>
      </c>
      <c r="E34" s="191" t="s">
        <v>252</v>
      </c>
      <c r="F34" s="192">
        <v>3200</v>
      </c>
      <c r="G34" s="193"/>
      <c r="H34" s="190">
        <v>210240202010</v>
      </c>
      <c r="I34" s="191" t="s">
        <v>254</v>
      </c>
      <c r="J34" s="194">
        <v>400</v>
      </c>
      <c r="K34" s="193"/>
      <c r="L34" s="190"/>
      <c r="M34" s="191"/>
      <c r="N34" s="194"/>
      <c r="O34" s="193"/>
      <c r="P34" s="190"/>
      <c r="Q34" s="191"/>
      <c r="R34" s="194"/>
      <c r="S34" s="193"/>
      <c r="T34" s="290">
        <v>210240504010</v>
      </c>
      <c r="U34" s="191" t="s">
        <v>255</v>
      </c>
      <c r="V34" s="195">
        <v>2100</v>
      </c>
      <c r="W34" s="193"/>
      <c r="X34" s="276" t="s">
        <v>259</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8300</v>
      </c>
      <c r="C35" s="75" t="s">
        <v>41</v>
      </c>
      <c r="D35" s="288">
        <v>210240101020</v>
      </c>
      <c r="E35" s="146" t="s">
        <v>253</v>
      </c>
      <c r="F35" s="158">
        <v>1650</v>
      </c>
      <c r="G35" s="152"/>
      <c r="H35" s="150"/>
      <c r="I35" s="146"/>
      <c r="J35" s="147"/>
      <c r="K35" s="152"/>
      <c r="L35" s="150"/>
      <c r="M35" s="146"/>
      <c r="N35" s="147"/>
      <c r="O35" s="152"/>
      <c r="P35" s="150"/>
      <c r="Q35" s="146"/>
      <c r="R35" s="147"/>
      <c r="S35" s="152"/>
      <c r="T35" s="288">
        <v>210240504030</v>
      </c>
      <c r="U35" s="146" t="s">
        <v>256</v>
      </c>
      <c r="V35" s="170">
        <v>550</v>
      </c>
      <c r="W35" s="152"/>
      <c r="X35" s="277" t="s">
        <v>260</v>
      </c>
      <c r="AA35" s="282"/>
      <c r="AB35" s="282"/>
      <c r="AC35" s="282"/>
      <c r="AD35" s="282"/>
      <c r="AE35" s="282"/>
      <c r="AF35" s="282"/>
      <c r="AG35" s="282"/>
      <c r="AH35" s="282"/>
      <c r="AI35" s="282"/>
      <c r="AJ35" s="282"/>
      <c r="AK35" s="282"/>
      <c r="AL35" s="282"/>
      <c r="AM35" s="282"/>
      <c r="AP35" s="282"/>
    </row>
    <row r="36" spans="1:42" ht="15.75" customHeight="1">
      <c r="A36" s="163"/>
      <c r="B36" s="215"/>
      <c r="C36" s="74"/>
      <c r="D36" s="164"/>
      <c r="E36" s="165"/>
      <c r="F36" s="169"/>
      <c r="G36" s="167"/>
      <c r="H36" s="164"/>
      <c r="I36" s="165"/>
      <c r="J36" s="168"/>
      <c r="K36" s="167"/>
      <c r="L36" s="164"/>
      <c r="M36" s="165"/>
      <c r="N36" s="168"/>
      <c r="O36" s="167"/>
      <c r="P36" s="164"/>
      <c r="Q36" s="165"/>
      <c r="R36" s="168"/>
      <c r="S36" s="167"/>
      <c r="T36" s="289">
        <v>210240504020</v>
      </c>
      <c r="U36" s="165" t="s">
        <v>257</v>
      </c>
      <c r="V36" s="171">
        <v>400</v>
      </c>
      <c r="W36" s="167"/>
      <c r="X36" s="277" t="s">
        <v>584</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261</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537</v>
      </c>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199</v>
      </c>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538</v>
      </c>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2　店</v>
      </c>
      <c r="F48" s="175">
        <f>SUM(F34:F47)</f>
        <v>4850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5 G33 S33 W4:X4 O33 G4 S4 K4 O4 F1:F2 W33:X33 W16:X16 K16 X18"/>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6:X15 X17 X19:X30 X43:X48">
      <formula1>不破郡・安八郡・養老郡!#REF!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56</v>
      </c>
      <c r="B5" s="210"/>
      <c r="C5" s="70"/>
      <c r="D5" s="286">
        <v>210320101010</v>
      </c>
      <c r="E5" s="140" t="s">
        <v>262</v>
      </c>
      <c r="F5" s="141">
        <v>2250</v>
      </c>
      <c r="G5" s="142"/>
      <c r="H5" s="139"/>
      <c r="I5" s="140"/>
      <c r="J5" s="143"/>
      <c r="K5" s="251"/>
      <c r="L5" s="139"/>
      <c r="M5" s="140"/>
      <c r="N5" s="144"/>
      <c r="O5" s="252"/>
      <c r="P5" s="145">
        <v>210320405001</v>
      </c>
      <c r="Q5" s="146" t="s">
        <v>265</v>
      </c>
      <c r="R5" s="147">
        <v>850</v>
      </c>
      <c r="S5" s="253"/>
      <c r="T5" s="139">
        <v>210320504010</v>
      </c>
      <c r="U5" s="140" t="s">
        <v>266</v>
      </c>
      <c r="V5" s="148">
        <v>2100</v>
      </c>
      <c r="W5" s="142"/>
      <c r="X5" s="276" t="s">
        <v>267</v>
      </c>
      <c r="AA5" s="282"/>
      <c r="AB5" s="282"/>
      <c r="AC5" s="282"/>
      <c r="AD5" s="282"/>
      <c r="AE5" s="282"/>
      <c r="AF5" s="282"/>
      <c r="AG5" s="282"/>
      <c r="AH5" s="282"/>
      <c r="AI5" s="282"/>
      <c r="AJ5" s="282"/>
      <c r="AK5" s="282"/>
      <c r="AL5" s="282"/>
      <c r="AM5" s="282"/>
      <c r="AP5" s="282"/>
    </row>
    <row r="6" spans="1:42" ht="15.75" customHeight="1">
      <c r="A6" s="149">
        <f>SUM(G21,K21,O21,S21,W21)</f>
        <v>0</v>
      </c>
      <c r="B6" s="211">
        <f>SUM(F21,J21,N21,R21,V21)</f>
        <v>13000</v>
      </c>
      <c r="C6" s="71"/>
      <c r="D6" s="288">
        <v>210320101050</v>
      </c>
      <c r="E6" s="146" t="s">
        <v>263</v>
      </c>
      <c r="F6" s="151">
        <v>3800</v>
      </c>
      <c r="G6" s="152"/>
      <c r="H6" s="150"/>
      <c r="I6" s="146"/>
      <c r="J6" s="153"/>
      <c r="K6" s="254"/>
      <c r="L6" s="150"/>
      <c r="M6" s="146"/>
      <c r="N6" s="154"/>
      <c r="O6" s="255"/>
      <c r="P6" s="150"/>
      <c r="Q6" s="146"/>
      <c r="R6" s="147"/>
      <c r="S6" s="253"/>
      <c r="T6" s="150"/>
      <c r="U6" s="146"/>
      <c r="V6" s="155"/>
      <c r="W6" s="152"/>
      <c r="X6" s="277" t="s">
        <v>531</v>
      </c>
      <c r="AA6" s="282"/>
      <c r="AB6" s="282"/>
      <c r="AC6" s="282"/>
      <c r="AD6" s="282"/>
      <c r="AE6" s="282"/>
      <c r="AF6" s="282"/>
      <c r="AG6" s="282"/>
      <c r="AH6" s="282"/>
      <c r="AI6" s="282"/>
      <c r="AJ6" s="282"/>
      <c r="AK6" s="282"/>
      <c r="AL6" s="282"/>
      <c r="AM6" s="282"/>
      <c r="AP6" s="282"/>
    </row>
    <row r="7" spans="1:42" ht="15.75" customHeight="1">
      <c r="A7" s="156"/>
      <c r="B7" s="212"/>
      <c r="C7" s="72"/>
      <c r="D7" s="288">
        <v>210320101040</v>
      </c>
      <c r="E7" s="146" t="s">
        <v>264</v>
      </c>
      <c r="F7" s="151">
        <v>4000</v>
      </c>
      <c r="G7" s="152"/>
      <c r="H7" s="150"/>
      <c r="I7" s="146"/>
      <c r="J7" s="153"/>
      <c r="K7" s="254"/>
      <c r="L7" s="150"/>
      <c r="M7" s="146"/>
      <c r="N7" s="154"/>
      <c r="O7" s="255"/>
      <c r="P7" s="150"/>
      <c r="Q7" s="146"/>
      <c r="R7" s="147"/>
      <c r="S7" s="253"/>
      <c r="T7" s="150"/>
      <c r="U7" s="146"/>
      <c r="V7" s="155"/>
      <c r="W7" s="152"/>
      <c r="X7" s="277" t="s">
        <v>532</v>
      </c>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c r="AA15" s="282"/>
      <c r="AB15" s="282"/>
      <c r="AC15" s="282"/>
      <c r="AD15" s="282"/>
      <c r="AE15" s="282"/>
      <c r="AF15" s="282"/>
      <c r="AG15" s="282"/>
      <c r="AH15" s="282"/>
      <c r="AI15" s="282"/>
      <c r="AJ15" s="282"/>
      <c r="AK15" s="282"/>
      <c r="AL15" s="282"/>
      <c r="AM15" s="282"/>
      <c r="AP15" s="282"/>
    </row>
    <row r="16" spans="1:42"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c r="AA16" s="282"/>
      <c r="AB16" s="282"/>
      <c r="AC16" s="282"/>
      <c r="AD16" s="282"/>
      <c r="AE16" s="282"/>
      <c r="AF16" s="282"/>
      <c r="AG16" s="282"/>
      <c r="AH16" s="282"/>
      <c r="AI16" s="282"/>
      <c r="AJ16" s="282"/>
      <c r="AK16" s="282"/>
      <c r="AL16" s="282"/>
      <c r="AM16" s="282"/>
      <c r="AP16" s="282"/>
    </row>
    <row r="17" spans="1:42"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c r="AA20" s="282"/>
      <c r="AB20" s="282"/>
      <c r="AC20" s="282"/>
      <c r="AD20" s="282"/>
      <c r="AE20" s="282"/>
      <c r="AF20" s="282"/>
      <c r="AG20" s="282"/>
      <c r="AH20" s="282"/>
      <c r="AI20" s="282"/>
      <c r="AJ20" s="282"/>
      <c r="AK20" s="282"/>
      <c r="AL20" s="282"/>
      <c r="AM20" s="282"/>
      <c r="AP20" s="282"/>
    </row>
    <row r="21" spans="1:42" ht="15.75" customHeight="1">
      <c r="A21" s="172"/>
      <c r="B21" s="216"/>
      <c r="C21" s="79"/>
      <c r="D21" s="173"/>
      <c r="E21" s="174" t="str">
        <f>CONCATENATE(FIXED(COUNTA(E5:E20),0,0),"　店")</f>
        <v>3　店</v>
      </c>
      <c r="F21" s="175">
        <f>SUM(F5:F20)</f>
        <v>10050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c r="AA21" s="282"/>
      <c r="AB21" s="282"/>
      <c r="AC21" s="282"/>
      <c r="AD21" s="282"/>
      <c r="AE21" s="282"/>
      <c r="AF21" s="282"/>
      <c r="AG21" s="282"/>
      <c r="AH21" s="282"/>
      <c r="AI21" s="282"/>
      <c r="AJ21" s="282"/>
      <c r="AK21" s="282"/>
      <c r="AL21" s="282"/>
      <c r="AM21" s="282"/>
      <c r="AP21" s="282"/>
    </row>
    <row r="22" spans="1:42"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c r="AA22" s="282"/>
      <c r="AB22" s="282"/>
      <c r="AC22" s="282"/>
      <c r="AD22" s="282"/>
      <c r="AE22" s="282"/>
      <c r="AF22" s="282"/>
      <c r="AG22" s="282"/>
      <c r="AH22" s="282"/>
      <c r="AI22" s="282"/>
      <c r="AJ22" s="282"/>
      <c r="AK22" s="282"/>
      <c r="AL22" s="282"/>
      <c r="AM22" s="282"/>
      <c r="AP22" s="282"/>
    </row>
    <row r="23" spans="1:42" s="250" customFormat="1" ht="15.75" customHeight="1">
      <c r="A23" s="341" t="s">
        <v>0</v>
      </c>
      <c r="B23" s="342"/>
      <c r="C23" s="77"/>
      <c r="D23" s="336" t="s">
        <v>3</v>
      </c>
      <c r="E23" s="337"/>
      <c r="F23" s="338"/>
      <c r="G23" s="136" t="s">
        <v>7</v>
      </c>
      <c r="H23" s="336" t="s">
        <v>4</v>
      </c>
      <c r="I23" s="337"/>
      <c r="J23" s="338"/>
      <c r="K23" s="137" t="s">
        <v>7</v>
      </c>
      <c r="L23" s="336" t="s">
        <v>5</v>
      </c>
      <c r="M23" s="337"/>
      <c r="N23" s="338"/>
      <c r="O23" s="137" t="s">
        <v>7</v>
      </c>
      <c r="P23" s="336" t="s">
        <v>6</v>
      </c>
      <c r="Q23" s="337"/>
      <c r="R23" s="338"/>
      <c r="S23" s="137" t="s">
        <v>7</v>
      </c>
      <c r="T23" s="354" t="s">
        <v>71</v>
      </c>
      <c r="U23" s="337"/>
      <c r="V23" s="338"/>
      <c r="W23" s="136" t="s">
        <v>7</v>
      </c>
      <c r="X23" s="204" t="s">
        <v>9</v>
      </c>
      <c r="AA23" s="282"/>
      <c r="AB23" s="282"/>
      <c r="AC23" s="282"/>
      <c r="AD23" s="282"/>
      <c r="AE23" s="282"/>
      <c r="AF23" s="282"/>
      <c r="AG23" s="282"/>
      <c r="AH23" s="282"/>
      <c r="AI23" s="282"/>
      <c r="AJ23" s="282"/>
      <c r="AK23" s="282"/>
      <c r="AL23" s="282"/>
      <c r="AM23" s="282"/>
      <c r="AP23" s="282"/>
    </row>
    <row r="24" spans="1:42" ht="15.75" customHeight="1">
      <c r="A24" s="189" t="s">
        <v>57</v>
      </c>
      <c r="B24" s="218"/>
      <c r="C24" s="78" t="s">
        <v>39</v>
      </c>
      <c r="D24" s="290">
        <v>210340101011</v>
      </c>
      <c r="E24" s="191" t="s">
        <v>268</v>
      </c>
      <c r="F24" s="192">
        <v>1950</v>
      </c>
      <c r="G24" s="193"/>
      <c r="H24" s="190">
        <v>210340202010</v>
      </c>
      <c r="I24" s="191" t="s">
        <v>281</v>
      </c>
      <c r="J24" s="194">
        <v>150</v>
      </c>
      <c r="K24" s="193"/>
      <c r="L24" s="190"/>
      <c r="M24" s="191"/>
      <c r="N24" s="194"/>
      <c r="O24" s="193"/>
      <c r="P24" s="190">
        <v>210340405003</v>
      </c>
      <c r="Q24" s="191" t="s">
        <v>282</v>
      </c>
      <c r="R24" s="194">
        <v>200</v>
      </c>
      <c r="S24" s="193"/>
      <c r="T24" s="290">
        <v>210340504010</v>
      </c>
      <c r="U24" s="191" t="s">
        <v>283</v>
      </c>
      <c r="V24" s="195">
        <v>1250</v>
      </c>
      <c r="W24" s="193"/>
      <c r="X24" s="276" t="s">
        <v>287</v>
      </c>
      <c r="AA24" s="282"/>
      <c r="AB24" s="282"/>
      <c r="AC24" s="282"/>
      <c r="AD24" s="282"/>
      <c r="AE24" s="282"/>
      <c r="AF24" s="282"/>
      <c r="AG24" s="282"/>
      <c r="AH24" s="282"/>
      <c r="AI24" s="282"/>
      <c r="AJ24" s="282"/>
      <c r="AK24" s="282"/>
      <c r="AL24" s="282"/>
      <c r="AM24" s="282"/>
      <c r="AP24" s="282"/>
    </row>
    <row r="25" spans="1:42" ht="15.75" customHeight="1">
      <c r="A25" s="149">
        <f>SUM(G48,K48,O48,S48,W48)</f>
        <v>0</v>
      </c>
      <c r="B25" s="211">
        <f>SUM(F48,J48,N48,R48,V48)</f>
        <v>16400</v>
      </c>
      <c r="C25" s="75"/>
      <c r="D25" s="288">
        <v>210340101020</v>
      </c>
      <c r="E25" s="146" t="s">
        <v>269</v>
      </c>
      <c r="F25" s="158">
        <v>1500</v>
      </c>
      <c r="G25" s="152"/>
      <c r="H25" s="150"/>
      <c r="I25" s="146"/>
      <c r="J25" s="147"/>
      <c r="K25" s="152"/>
      <c r="L25" s="150"/>
      <c r="M25" s="146"/>
      <c r="N25" s="147"/>
      <c r="O25" s="152"/>
      <c r="P25" s="150"/>
      <c r="Q25" s="146"/>
      <c r="R25" s="147"/>
      <c r="S25" s="152"/>
      <c r="T25" s="288">
        <v>210340504020</v>
      </c>
      <c r="U25" s="146" t="s">
        <v>284</v>
      </c>
      <c r="V25" s="170">
        <v>600</v>
      </c>
      <c r="W25" s="152"/>
      <c r="X25" s="277" t="s">
        <v>559</v>
      </c>
      <c r="AA25" s="282"/>
      <c r="AB25" s="282"/>
      <c r="AC25" s="282"/>
      <c r="AD25" s="282"/>
      <c r="AE25" s="282"/>
      <c r="AF25" s="282"/>
      <c r="AG25" s="282"/>
      <c r="AH25" s="282"/>
      <c r="AI25" s="282"/>
      <c r="AJ25" s="282"/>
      <c r="AK25" s="282"/>
      <c r="AL25" s="282"/>
      <c r="AM25" s="282"/>
      <c r="AP25" s="282"/>
    </row>
    <row r="26" spans="1:42" ht="15.75" customHeight="1">
      <c r="A26" s="163"/>
      <c r="B26" s="215"/>
      <c r="C26" s="74" t="s">
        <v>162</v>
      </c>
      <c r="D26" s="289">
        <v>210340101030</v>
      </c>
      <c r="E26" s="165" t="s">
        <v>270</v>
      </c>
      <c r="F26" s="169">
        <v>2150</v>
      </c>
      <c r="G26" s="167"/>
      <c r="H26" s="164"/>
      <c r="I26" s="165"/>
      <c r="J26" s="168"/>
      <c r="K26" s="167"/>
      <c r="L26" s="164"/>
      <c r="M26" s="165"/>
      <c r="N26" s="168"/>
      <c r="O26" s="167"/>
      <c r="P26" s="164"/>
      <c r="Q26" s="165"/>
      <c r="R26" s="168"/>
      <c r="S26" s="167"/>
      <c r="T26" s="289">
        <v>210340504030</v>
      </c>
      <c r="U26" s="165" t="s">
        <v>285</v>
      </c>
      <c r="V26" s="171">
        <v>1000</v>
      </c>
      <c r="W26" s="167"/>
      <c r="X26" s="277" t="s">
        <v>199</v>
      </c>
      <c r="AA26" s="282"/>
      <c r="AB26" s="282"/>
      <c r="AC26" s="282"/>
      <c r="AD26" s="282"/>
      <c r="AE26" s="282"/>
      <c r="AF26" s="282"/>
      <c r="AG26" s="282"/>
      <c r="AH26" s="282"/>
      <c r="AI26" s="282"/>
      <c r="AJ26" s="282"/>
      <c r="AK26" s="282"/>
      <c r="AL26" s="282"/>
      <c r="AM26" s="282"/>
      <c r="AP26" s="282"/>
    </row>
    <row r="27" spans="1:42" ht="15.75" customHeight="1">
      <c r="A27" s="163"/>
      <c r="B27" s="215"/>
      <c r="C27" s="74"/>
      <c r="D27" s="289">
        <v>210340101140</v>
      </c>
      <c r="E27" s="165" t="s">
        <v>271</v>
      </c>
      <c r="F27" s="169">
        <v>400</v>
      </c>
      <c r="G27" s="167"/>
      <c r="H27" s="164"/>
      <c r="I27" s="165"/>
      <c r="J27" s="168"/>
      <c r="K27" s="167"/>
      <c r="L27" s="164"/>
      <c r="M27" s="165"/>
      <c r="N27" s="168"/>
      <c r="O27" s="167"/>
      <c r="P27" s="164"/>
      <c r="Q27" s="165"/>
      <c r="R27" s="168"/>
      <c r="S27" s="167"/>
      <c r="T27" s="289">
        <v>210340504060</v>
      </c>
      <c r="U27" s="165" t="s">
        <v>286</v>
      </c>
      <c r="V27" s="171">
        <v>500</v>
      </c>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288">
        <v>210340101080</v>
      </c>
      <c r="E28" s="146" t="s">
        <v>272</v>
      </c>
      <c r="F28" s="158">
        <v>200</v>
      </c>
      <c r="G28" s="152"/>
      <c r="H28" s="150"/>
      <c r="I28" s="146"/>
      <c r="J28" s="147"/>
      <c r="K28" s="152"/>
      <c r="L28" s="150"/>
      <c r="M28" s="146"/>
      <c r="N28" s="147"/>
      <c r="O28" s="152"/>
      <c r="P28" s="150"/>
      <c r="Q28" s="146"/>
      <c r="R28" s="147"/>
      <c r="S28" s="152"/>
      <c r="T28" s="150"/>
      <c r="U28" s="146"/>
      <c r="V28" s="170"/>
      <c r="W28" s="152"/>
      <c r="X28" s="277" t="s">
        <v>533</v>
      </c>
      <c r="AA28" s="282"/>
      <c r="AB28" s="284"/>
      <c r="AC28" s="284"/>
      <c r="AD28" s="282"/>
      <c r="AE28" s="282"/>
      <c r="AF28" s="284"/>
      <c r="AG28" s="284"/>
      <c r="AH28" s="282"/>
      <c r="AI28" s="282"/>
      <c r="AJ28" s="284"/>
      <c r="AK28" s="284"/>
      <c r="AL28" s="284"/>
      <c r="AM28" s="282"/>
      <c r="AP28" s="282"/>
    </row>
    <row r="29" spans="1:42" ht="15.75" customHeight="1">
      <c r="A29" s="149"/>
      <c r="B29" s="219"/>
      <c r="C29" s="75"/>
      <c r="D29" s="288">
        <v>210340101090</v>
      </c>
      <c r="E29" s="146" t="s">
        <v>273</v>
      </c>
      <c r="F29" s="158">
        <v>550</v>
      </c>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289">
        <v>210340101110</v>
      </c>
      <c r="E30" s="165" t="s">
        <v>274</v>
      </c>
      <c r="F30" s="169">
        <v>400</v>
      </c>
      <c r="G30" s="167"/>
      <c r="H30" s="164"/>
      <c r="I30" s="165"/>
      <c r="J30" s="168"/>
      <c r="K30" s="167"/>
      <c r="L30" s="164"/>
      <c r="M30" s="165"/>
      <c r="N30" s="168"/>
      <c r="O30" s="167"/>
      <c r="P30" s="164"/>
      <c r="Q30" s="165"/>
      <c r="R30" s="168"/>
      <c r="S30" s="167"/>
      <c r="T30" s="164"/>
      <c r="U30" s="165"/>
      <c r="V30" s="171"/>
      <c r="W30" s="167"/>
      <c r="X30" s="277" t="s">
        <v>534</v>
      </c>
      <c r="AA30" s="282"/>
      <c r="AB30" s="282"/>
      <c r="AC30" s="282"/>
      <c r="AD30" s="282"/>
      <c r="AE30" s="282"/>
      <c r="AF30" s="282"/>
      <c r="AG30" s="282"/>
      <c r="AH30" s="282"/>
      <c r="AI30" s="282"/>
      <c r="AJ30" s="282"/>
      <c r="AK30" s="282"/>
      <c r="AL30" s="282"/>
      <c r="AM30" s="282"/>
      <c r="AP30" s="282"/>
    </row>
    <row r="31" spans="1:42" ht="15.75" customHeight="1">
      <c r="A31" s="149"/>
      <c r="B31" s="219"/>
      <c r="C31" s="75"/>
      <c r="D31" s="288">
        <v>210340101120</v>
      </c>
      <c r="E31" s="146" t="s">
        <v>275</v>
      </c>
      <c r="F31" s="158">
        <v>400</v>
      </c>
      <c r="G31" s="152"/>
      <c r="H31" s="150"/>
      <c r="I31" s="146"/>
      <c r="J31" s="147"/>
      <c r="K31" s="152"/>
      <c r="L31" s="150"/>
      <c r="M31" s="146"/>
      <c r="N31" s="147"/>
      <c r="O31" s="152"/>
      <c r="P31" s="150"/>
      <c r="Q31" s="146"/>
      <c r="R31" s="147"/>
      <c r="S31" s="152"/>
      <c r="T31" s="150"/>
      <c r="U31" s="146"/>
      <c r="V31" s="170"/>
      <c r="W31" s="152"/>
      <c r="X31" s="277" t="s">
        <v>562</v>
      </c>
      <c r="AA31" s="282"/>
      <c r="AB31" s="282"/>
      <c r="AC31" s="282"/>
      <c r="AD31" s="282"/>
      <c r="AE31" s="282"/>
      <c r="AF31" s="282"/>
      <c r="AG31" s="282"/>
      <c r="AH31" s="282"/>
      <c r="AI31" s="282"/>
      <c r="AJ31" s="282"/>
      <c r="AK31" s="282"/>
      <c r="AL31" s="282"/>
      <c r="AM31" s="282"/>
      <c r="AP31" s="282"/>
    </row>
    <row r="32" spans="1:42" ht="15.75" customHeight="1">
      <c r="A32" s="163"/>
      <c r="B32" s="215"/>
      <c r="C32" s="74"/>
      <c r="D32" s="289">
        <v>210340101130</v>
      </c>
      <c r="E32" s="165" t="s">
        <v>276</v>
      </c>
      <c r="F32" s="169">
        <v>350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210340101040</v>
      </c>
      <c r="E33" s="146" t="s">
        <v>277</v>
      </c>
      <c r="F33" s="158">
        <v>700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289">
        <v>210340101070</v>
      </c>
      <c r="E34" s="165" t="s">
        <v>278</v>
      </c>
      <c r="F34" s="169">
        <v>950</v>
      </c>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210340101050</v>
      </c>
      <c r="E35" s="165" t="s">
        <v>279</v>
      </c>
      <c r="F35" s="169">
        <v>2000</v>
      </c>
      <c r="G35" s="167"/>
      <c r="H35" s="164"/>
      <c r="I35" s="165"/>
      <c r="J35" s="168"/>
      <c r="K35" s="167"/>
      <c r="L35" s="164"/>
      <c r="M35" s="165"/>
      <c r="N35" s="168"/>
      <c r="O35" s="167"/>
      <c r="P35" s="164"/>
      <c r="Q35" s="165"/>
      <c r="R35" s="168"/>
      <c r="S35" s="167"/>
      <c r="T35" s="164"/>
      <c r="U35" s="165"/>
      <c r="V35" s="171"/>
      <c r="W35" s="167"/>
      <c r="X35" s="277" t="s">
        <v>288</v>
      </c>
      <c r="AA35" s="282"/>
      <c r="AB35" s="282"/>
      <c r="AC35" s="282"/>
      <c r="AD35" s="282"/>
      <c r="AE35" s="282"/>
      <c r="AF35" s="282"/>
      <c r="AG35" s="282"/>
      <c r="AH35" s="282"/>
      <c r="AI35" s="282"/>
      <c r="AJ35" s="282"/>
      <c r="AK35" s="282"/>
      <c r="AL35" s="282"/>
      <c r="AM35" s="282"/>
      <c r="AP35" s="282"/>
    </row>
    <row r="36" spans="1:42" ht="15.75" customHeight="1">
      <c r="A36" s="149"/>
      <c r="B36" s="219"/>
      <c r="C36" s="75" t="s">
        <v>238</v>
      </c>
      <c r="D36" s="288">
        <v>210340101060</v>
      </c>
      <c r="E36" s="146" t="s">
        <v>280</v>
      </c>
      <c r="F36" s="158">
        <v>1150</v>
      </c>
      <c r="G36" s="152"/>
      <c r="H36" s="150"/>
      <c r="I36" s="146"/>
      <c r="J36" s="147"/>
      <c r="K36" s="152"/>
      <c r="L36" s="150"/>
      <c r="M36" s="146"/>
      <c r="N36" s="147"/>
      <c r="O36" s="152"/>
      <c r="P36" s="150"/>
      <c r="Q36" s="146"/>
      <c r="R36" s="147"/>
      <c r="S36" s="152"/>
      <c r="T36" s="150"/>
      <c r="U36" s="146"/>
      <c r="V36" s="170"/>
      <c r="W36" s="152"/>
      <c r="X36" s="277" t="s">
        <v>560</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555</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535</v>
      </c>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548</v>
      </c>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CONCATENATE(FIXED(COUNTA(E24:E47),0,0),"　店")</f>
        <v>13　店</v>
      </c>
      <c r="F48" s="175">
        <f>SUM(F24:F47)</f>
        <v>12700</v>
      </c>
      <c r="G48" s="175">
        <f>SUM(G24:G47)</f>
        <v>0</v>
      </c>
      <c r="H48" s="173"/>
      <c r="I48" s="203" t="str">
        <f>CONCATENATE(FIXED(COUNTA(I24:I47),0,0),"　店")</f>
        <v>1　店</v>
      </c>
      <c r="J48" s="175">
        <f>SUM(J24:J47)</f>
        <v>150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U23" sqref="U2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A6+A18+A35</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58</v>
      </c>
      <c r="B5" s="210"/>
      <c r="C5" s="70"/>
      <c r="D5" s="286">
        <v>210310101010</v>
      </c>
      <c r="E5" s="140" t="s">
        <v>289</v>
      </c>
      <c r="F5" s="141">
        <v>2000</v>
      </c>
      <c r="G5" s="142"/>
      <c r="H5" s="139"/>
      <c r="I5" s="140"/>
      <c r="J5" s="143"/>
      <c r="K5" s="251"/>
      <c r="L5" s="139"/>
      <c r="M5" s="140"/>
      <c r="N5" s="144"/>
      <c r="O5" s="252"/>
      <c r="P5" s="145"/>
      <c r="Q5" s="146"/>
      <c r="R5" s="147"/>
      <c r="S5" s="253"/>
      <c r="T5" s="139">
        <v>210310504010</v>
      </c>
      <c r="U5" s="140" t="s">
        <v>292</v>
      </c>
      <c r="V5" s="148">
        <v>2050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7000</v>
      </c>
      <c r="C6" s="71"/>
      <c r="D6" s="288">
        <v>210310101030</v>
      </c>
      <c r="E6" s="146" t="s">
        <v>290</v>
      </c>
      <c r="F6" s="151">
        <v>900</v>
      </c>
      <c r="G6" s="152"/>
      <c r="H6" s="150"/>
      <c r="I6" s="146"/>
      <c r="J6" s="153"/>
      <c r="K6" s="254"/>
      <c r="L6" s="150"/>
      <c r="M6" s="146"/>
      <c r="N6" s="154"/>
      <c r="O6" s="255"/>
      <c r="P6" s="150"/>
      <c r="Q6" s="146"/>
      <c r="R6" s="147"/>
      <c r="S6" s="253"/>
      <c r="T6" s="150">
        <v>210310504020</v>
      </c>
      <c r="U6" s="146" t="s">
        <v>293</v>
      </c>
      <c r="V6" s="155">
        <v>700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210310101020</v>
      </c>
      <c r="E7" s="146" t="s">
        <v>291</v>
      </c>
      <c r="F7" s="151">
        <v>1350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4250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59</v>
      </c>
      <c r="B17" s="218"/>
      <c r="C17" s="78"/>
      <c r="D17" s="290">
        <v>210330101010</v>
      </c>
      <c r="E17" s="191" t="s">
        <v>294</v>
      </c>
      <c r="F17" s="192">
        <v>2400</v>
      </c>
      <c r="G17" s="193"/>
      <c r="H17" s="190">
        <v>210330202010</v>
      </c>
      <c r="I17" s="191" t="s">
        <v>301</v>
      </c>
      <c r="J17" s="194">
        <v>300</v>
      </c>
      <c r="K17" s="193"/>
      <c r="L17" s="190"/>
      <c r="M17" s="191"/>
      <c r="N17" s="194"/>
      <c r="O17" s="193"/>
      <c r="P17" s="190">
        <v>210330405001</v>
      </c>
      <c r="Q17" s="191" t="s">
        <v>303</v>
      </c>
      <c r="R17" s="194">
        <v>700</v>
      </c>
      <c r="S17" s="193"/>
      <c r="T17" s="290">
        <v>210330504020</v>
      </c>
      <c r="U17" s="191" t="s">
        <v>305</v>
      </c>
      <c r="V17" s="195">
        <v>1350</v>
      </c>
      <c r="W17" s="193"/>
      <c r="X17" s="276" t="s">
        <v>312</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25100</v>
      </c>
      <c r="C18" s="75"/>
      <c r="D18" s="288">
        <v>210330101030</v>
      </c>
      <c r="E18" s="146" t="s">
        <v>295</v>
      </c>
      <c r="F18" s="158">
        <v>2250</v>
      </c>
      <c r="G18" s="152"/>
      <c r="H18" s="150">
        <v>210330202020</v>
      </c>
      <c r="I18" s="146" t="s">
        <v>302</v>
      </c>
      <c r="J18" s="147">
        <v>450</v>
      </c>
      <c r="K18" s="152"/>
      <c r="L18" s="150"/>
      <c r="M18" s="146"/>
      <c r="N18" s="147"/>
      <c r="O18" s="152"/>
      <c r="P18" s="150">
        <v>210350405001</v>
      </c>
      <c r="Q18" s="146" t="s">
        <v>304</v>
      </c>
      <c r="R18" s="147">
        <v>150</v>
      </c>
      <c r="S18" s="152"/>
      <c r="T18" s="288">
        <v>210330504030</v>
      </c>
      <c r="U18" s="146" t="s">
        <v>306</v>
      </c>
      <c r="V18" s="170">
        <v>1500</v>
      </c>
      <c r="W18" s="152"/>
      <c r="X18" s="277" t="s">
        <v>530</v>
      </c>
      <c r="AA18" s="282"/>
      <c r="AB18" s="282"/>
      <c r="AC18" s="282"/>
      <c r="AD18" s="282"/>
      <c r="AE18" s="282"/>
      <c r="AF18" s="282"/>
      <c r="AG18" s="282"/>
      <c r="AH18" s="282"/>
      <c r="AI18" s="282"/>
      <c r="AJ18" s="282"/>
      <c r="AK18" s="282"/>
      <c r="AL18" s="282"/>
      <c r="AM18" s="282"/>
      <c r="AP18" s="282"/>
    </row>
    <row r="19" spans="1:42" ht="15.75" customHeight="1">
      <c r="A19" s="163"/>
      <c r="B19" s="215"/>
      <c r="C19" s="74"/>
      <c r="D19" s="289">
        <v>210330101031</v>
      </c>
      <c r="E19" s="165" t="s">
        <v>296</v>
      </c>
      <c r="F19" s="169">
        <v>1450</v>
      </c>
      <c r="G19" s="167"/>
      <c r="H19" s="164"/>
      <c r="I19" s="165"/>
      <c r="J19" s="168"/>
      <c r="K19" s="167"/>
      <c r="L19" s="164"/>
      <c r="M19" s="165"/>
      <c r="N19" s="168"/>
      <c r="O19" s="167"/>
      <c r="P19" s="164"/>
      <c r="Q19" s="165"/>
      <c r="R19" s="168"/>
      <c r="S19" s="167"/>
      <c r="T19" s="289">
        <v>210330504040</v>
      </c>
      <c r="U19" s="165" t="s">
        <v>307</v>
      </c>
      <c r="V19" s="171">
        <v>1750</v>
      </c>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289">
        <v>210330101020</v>
      </c>
      <c r="E20" s="165" t="s">
        <v>297</v>
      </c>
      <c r="F20" s="169">
        <v>2600</v>
      </c>
      <c r="G20" s="167"/>
      <c r="H20" s="164"/>
      <c r="I20" s="165"/>
      <c r="J20" s="168"/>
      <c r="K20" s="167"/>
      <c r="L20" s="164"/>
      <c r="M20" s="165"/>
      <c r="N20" s="168"/>
      <c r="O20" s="167"/>
      <c r="P20" s="164"/>
      <c r="Q20" s="165"/>
      <c r="R20" s="168"/>
      <c r="S20" s="167"/>
      <c r="T20" s="289">
        <v>210330504050</v>
      </c>
      <c r="U20" s="165" t="s">
        <v>308</v>
      </c>
      <c r="V20" s="171">
        <v>1750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288">
        <v>210330101050</v>
      </c>
      <c r="E21" s="146" t="s">
        <v>298</v>
      </c>
      <c r="F21" s="158">
        <v>2100</v>
      </c>
      <c r="G21" s="152"/>
      <c r="H21" s="150"/>
      <c r="I21" s="146"/>
      <c r="J21" s="147"/>
      <c r="K21" s="152"/>
      <c r="L21" s="150"/>
      <c r="M21" s="146"/>
      <c r="N21" s="147"/>
      <c r="O21" s="152"/>
      <c r="P21" s="150"/>
      <c r="Q21" s="146"/>
      <c r="R21" s="147"/>
      <c r="S21" s="152"/>
      <c r="T21" s="288">
        <v>210330504090</v>
      </c>
      <c r="U21" s="146" t="s">
        <v>309</v>
      </c>
      <c r="V21" s="170">
        <v>1600</v>
      </c>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288">
        <v>210330101060</v>
      </c>
      <c r="E22" s="146" t="s">
        <v>299</v>
      </c>
      <c r="F22" s="158">
        <v>600</v>
      </c>
      <c r="G22" s="152"/>
      <c r="H22" s="150"/>
      <c r="I22" s="146"/>
      <c r="J22" s="147"/>
      <c r="K22" s="152"/>
      <c r="L22" s="150"/>
      <c r="M22" s="146"/>
      <c r="N22" s="147"/>
      <c r="O22" s="152"/>
      <c r="P22" s="150"/>
      <c r="Q22" s="146"/>
      <c r="R22" s="147"/>
      <c r="S22" s="152"/>
      <c r="T22" s="288">
        <v>210330504060</v>
      </c>
      <c r="U22" s="146" t="s">
        <v>595</v>
      </c>
      <c r="V22" s="170">
        <v>1600</v>
      </c>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289">
        <v>210330101070</v>
      </c>
      <c r="E23" s="165" t="s">
        <v>300</v>
      </c>
      <c r="F23" s="169">
        <v>900</v>
      </c>
      <c r="G23" s="167"/>
      <c r="H23" s="164"/>
      <c r="I23" s="165"/>
      <c r="J23" s="168"/>
      <c r="K23" s="167"/>
      <c r="L23" s="164"/>
      <c r="M23" s="165"/>
      <c r="N23" s="168"/>
      <c r="O23" s="167"/>
      <c r="P23" s="164"/>
      <c r="Q23" s="165"/>
      <c r="R23" s="168"/>
      <c r="S23" s="167"/>
      <c r="T23" s="289">
        <v>210330504085</v>
      </c>
      <c r="U23" s="165" t="s">
        <v>310</v>
      </c>
      <c r="V23" s="171">
        <v>700</v>
      </c>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311</v>
      </c>
      <c r="V24" s="170">
        <v>950</v>
      </c>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7　店</v>
      </c>
      <c r="F31" s="175">
        <f>SUM(F17:F30)</f>
        <v>12300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850</v>
      </c>
      <c r="S31" s="176">
        <f>SUM(S17:S30)</f>
        <v>0</v>
      </c>
      <c r="T31" s="173"/>
      <c r="U31" s="174" t="str">
        <f>CONCATENATE(FIXED(COUNTA(U17:U30),0,0),"　店")</f>
        <v>8　店</v>
      </c>
      <c r="V31" s="175">
        <f>SUM(V17:V30)</f>
        <v>11200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41" t="s">
        <v>0</v>
      </c>
      <c r="B33" s="342"/>
      <c r="C33" s="77"/>
      <c r="D33" s="336" t="s">
        <v>3</v>
      </c>
      <c r="E33" s="337"/>
      <c r="F33" s="338"/>
      <c r="G33" s="136" t="s">
        <v>7</v>
      </c>
      <c r="H33" s="336" t="s">
        <v>4</v>
      </c>
      <c r="I33" s="337"/>
      <c r="J33" s="338"/>
      <c r="K33" s="137" t="s">
        <v>7</v>
      </c>
      <c r="L33" s="336" t="s">
        <v>5</v>
      </c>
      <c r="M33" s="337"/>
      <c r="N33" s="338"/>
      <c r="O33" s="137" t="s">
        <v>7</v>
      </c>
      <c r="P33" s="336" t="s">
        <v>6</v>
      </c>
      <c r="Q33" s="337"/>
      <c r="R33" s="338"/>
      <c r="S33" s="137" t="s">
        <v>7</v>
      </c>
      <c r="T33" s="354" t="s">
        <v>71</v>
      </c>
      <c r="U33" s="337"/>
      <c r="V33" s="338"/>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60</v>
      </c>
      <c r="B34" s="218"/>
      <c r="C34" s="78"/>
      <c r="D34" s="290">
        <v>210360101010</v>
      </c>
      <c r="E34" s="191" t="s">
        <v>313</v>
      </c>
      <c r="F34" s="192">
        <v>2650</v>
      </c>
      <c r="G34" s="193"/>
      <c r="H34" s="190"/>
      <c r="I34" s="191"/>
      <c r="J34" s="194"/>
      <c r="K34" s="193"/>
      <c r="L34" s="190"/>
      <c r="M34" s="191"/>
      <c r="N34" s="194"/>
      <c r="O34" s="193"/>
      <c r="P34" s="190">
        <v>210360405001</v>
      </c>
      <c r="Q34" s="191" t="s">
        <v>320</v>
      </c>
      <c r="R34" s="194">
        <v>100</v>
      </c>
      <c r="S34" s="193"/>
      <c r="T34" s="290">
        <v>210360504010</v>
      </c>
      <c r="U34" s="191" t="s">
        <v>321</v>
      </c>
      <c r="V34" s="195">
        <v>1400</v>
      </c>
      <c r="W34" s="193"/>
      <c r="X34" s="276" t="s">
        <v>323</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11700</v>
      </c>
      <c r="C35" s="75"/>
      <c r="D35" s="288">
        <v>210360101025</v>
      </c>
      <c r="E35" s="146" t="s">
        <v>314</v>
      </c>
      <c r="F35" s="158">
        <v>1300</v>
      </c>
      <c r="G35" s="152"/>
      <c r="H35" s="150"/>
      <c r="I35" s="146"/>
      <c r="J35" s="147"/>
      <c r="K35" s="152"/>
      <c r="L35" s="150"/>
      <c r="M35" s="146"/>
      <c r="N35" s="147"/>
      <c r="O35" s="152"/>
      <c r="P35" s="150"/>
      <c r="Q35" s="146"/>
      <c r="R35" s="147"/>
      <c r="S35" s="152"/>
      <c r="T35" s="288">
        <v>210360504020</v>
      </c>
      <c r="U35" s="146" t="s">
        <v>322</v>
      </c>
      <c r="V35" s="170">
        <v>400</v>
      </c>
      <c r="W35" s="152"/>
      <c r="X35" s="277" t="s">
        <v>552</v>
      </c>
      <c r="AA35" s="282"/>
      <c r="AB35" s="282"/>
      <c r="AC35" s="282"/>
      <c r="AD35" s="282"/>
      <c r="AE35" s="282"/>
      <c r="AF35" s="282"/>
      <c r="AG35" s="282"/>
      <c r="AH35" s="282"/>
      <c r="AI35" s="282"/>
      <c r="AJ35" s="282"/>
      <c r="AK35" s="282"/>
      <c r="AL35" s="282"/>
      <c r="AM35" s="282"/>
      <c r="AP35" s="282"/>
    </row>
    <row r="36" spans="1:42" ht="15.75" customHeight="1">
      <c r="A36" s="163"/>
      <c r="B36" s="215"/>
      <c r="C36" s="74"/>
      <c r="D36" s="289">
        <v>210360101040</v>
      </c>
      <c r="E36" s="165" t="s">
        <v>315</v>
      </c>
      <c r="F36" s="169">
        <v>1050</v>
      </c>
      <c r="G36" s="167"/>
      <c r="H36" s="164"/>
      <c r="I36" s="165"/>
      <c r="J36" s="168"/>
      <c r="K36" s="167"/>
      <c r="L36" s="164"/>
      <c r="M36" s="165"/>
      <c r="N36" s="168"/>
      <c r="O36" s="167"/>
      <c r="P36" s="164"/>
      <c r="Q36" s="165"/>
      <c r="R36" s="168"/>
      <c r="S36" s="167"/>
      <c r="T36" s="164"/>
      <c r="U36" s="165"/>
      <c r="V36" s="171"/>
      <c r="W36" s="167"/>
      <c r="X36" s="277" t="s">
        <v>553</v>
      </c>
      <c r="AA36" s="282"/>
      <c r="AB36" s="282"/>
      <c r="AC36" s="282"/>
      <c r="AD36" s="282"/>
      <c r="AE36" s="282"/>
      <c r="AF36" s="282"/>
      <c r="AG36" s="282"/>
      <c r="AH36" s="282"/>
      <c r="AI36" s="282"/>
      <c r="AJ36" s="282"/>
      <c r="AK36" s="282"/>
      <c r="AL36" s="282"/>
      <c r="AM36" s="282"/>
      <c r="AP36" s="282"/>
    </row>
    <row r="37" spans="1:42" ht="15.75" customHeight="1">
      <c r="A37" s="163"/>
      <c r="B37" s="215"/>
      <c r="C37" s="74"/>
      <c r="D37" s="289">
        <v>210360101050</v>
      </c>
      <c r="E37" s="165" t="s">
        <v>316</v>
      </c>
      <c r="F37" s="169">
        <v>500</v>
      </c>
      <c r="G37" s="167"/>
      <c r="H37" s="164"/>
      <c r="I37" s="165"/>
      <c r="J37" s="168"/>
      <c r="K37" s="167"/>
      <c r="L37" s="164"/>
      <c r="M37" s="165"/>
      <c r="N37" s="168"/>
      <c r="O37" s="167"/>
      <c r="P37" s="164"/>
      <c r="Q37" s="165"/>
      <c r="R37" s="168"/>
      <c r="S37" s="167"/>
      <c r="T37" s="164"/>
      <c r="U37" s="165"/>
      <c r="V37" s="171"/>
      <c r="W37" s="167"/>
      <c r="X37" s="277" t="s">
        <v>554</v>
      </c>
      <c r="AA37" s="282"/>
      <c r="AB37" s="282"/>
      <c r="AC37" s="282"/>
      <c r="AD37" s="282"/>
      <c r="AE37" s="282"/>
      <c r="AF37" s="282"/>
      <c r="AG37" s="282"/>
      <c r="AH37" s="282"/>
      <c r="AI37" s="282"/>
      <c r="AJ37" s="282"/>
      <c r="AK37" s="282"/>
      <c r="AL37" s="282"/>
      <c r="AM37" s="282"/>
      <c r="AP37" s="282"/>
    </row>
    <row r="38" spans="1:42" ht="15.75" customHeight="1">
      <c r="A38" s="149"/>
      <c r="B38" s="219"/>
      <c r="C38" s="75"/>
      <c r="D38" s="288">
        <v>210370101020</v>
      </c>
      <c r="E38" s="146" t="s">
        <v>317</v>
      </c>
      <c r="F38" s="158">
        <v>2600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80" t="s">
        <v>551</v>
      </c>
      <c r="D39" s="288">
        <v>210370101030</v>
      </c>
      <c r="E39" s="146" t="s">
        <v>318</v>
      </c>
      <c r="F39" s="158">
        <v>1150</v>
      </c>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289">
        <v>210370101040</v>
      </c>
      <c r="E40" s="165" t="s">
        <v>319</v>
      </c>
      <c r="F40" s="169">
        <v>550</v>
      </c>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7　店</v>
      </c>
      <c r="F48" s="175">
        <f>SUM(F34:F47)</f>
        <v>9800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A6+A20+A30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61</v>
      </c>
      <c r="B5" s="210"/>
      <c r="C5" s="70"/>
      <c r="D5" s="286">
        <v>210440101010</v>
      </c>
      <c r="E5" s="140" t="s">
        <v>324</v>
      </c>
      <c r="F5" s="141">
        <v>4400</v>
      </c>
      <c r="G5" s="142"/>
      <c r="H5" s="286">
        <v>210440204010</v>
      </c>
      <c r="I5" s="140" t="s">
        <v>330</v>
      </c>
      <c r="J5" s="143">
        <v>850</v>
      </c>
      <c r="K5" s="251"/>
      <c r="L5" s="139"/>
      <c r="M5" s="140"/>
      <c r="N5" s="144"/>
      <c r="O5" s="252"/>
      <c r="P5" s="145">
        <v>210440405001</v>
      </c>
      <c r="Q5" s="146" t="s">
        <v>334</v>
      </c>
      <c r="R5" s="147">
        <v>700</v>
      </c>
      <c r="S5" s="253"/>
      <c r="T5" s="139">
        <v>210440504050</v>
      </c>
      <c r="U5" s="140" t="s">
        <v>336</v>
      </c>
      <c r="V5" s="148">
        <v>200</v>
      </c>
      <c r="W5" s="142"/>
      <c r="X5" s="276" t="s">
        <v>337</v>
      </c>
      <c r="AA5" s="282"/>
      <c r="AB5" s="282"/>
      <c r="AC5" s="282"/>
      <c r="AD5" s="282"/>
      <c r="AE5" s="282"/>
      <c r="AF5" s="282"/>
      <c r="AG5" s="282"/>
      <c r="AH5" s="282"/>
      <c r="AI5" s="282"/>
      <c r="AJ5" s="282"/>
      <c r="AK5" s="282"/>
      <c r="AL5" s="282"/>
      <c r="AM5" s="282"/>
      <c r="AP5" s="282"/>
    </row>
    <row r="6" spans="1:42" ht="15.75" customHeight="1">
      <c r="A6" s="149">
        <f>SUM(G16,K16,O16,S16,W16)</f>
        <v>0</v>
      </c>
      <c r="B6" s="211">
        <f>SUM(F16,J16,N16,R16,V16)</f>
        <v>24500</v>
      </c>
      <c r="C6" s="71"/>
      <c r="D6" s="288">
        <v>210440101020</v>
      </c>
      <c r="E6" s="146" t="s">
        <v>325</v>
      </c>
      <c r="F6" s="151">
        <v>5700</v>
      </c>
      <c r="G6" s="152"/>
      <c r="H6" s="288">
        <v>210440204020</v>
      </c>
      <c r="I6" s="146" t="s">
        <v>331</v>
      </c>
      <c r="J6" s="153">
        <v>1150</v>
      </c>
      <c r="K6" s="254"/>
      <c r="L6" s="150"/>
      <c r="M6" s="146"/>
      <c r="N6" s="154"/>
      <c r="O6" s="255"/>
      <c r="P6" s="150">
        <v>210440405002</v>
      </c>
      <c r="Q6" s="146" t="s">
        <v>335</v>
      </c>
      <c r="R6" s="147">
        <v>700</v>
      </c>
      <c r="S6" s="253"/>
      <c r="T6" s="150"/>
      <c r="U6" s="146"/>
      <c r="V6" s="155"/>
      <c r="W6" s="152"/>
      <c r="X6" s="277" t="s">
        <v>523</v>
      </c>
      <c r="AA6" s="282"/>
      <c r="AB6" s="282"/>
      <c r="AC6" s="282"/>
      <c r="AD6" s="282"/>
      <c r="AE6" s="282"/>
      <c r="AF6" s="282"/>
      <c r="AG6" s="282"/>
      <c r="AH6" s="282"/>
      <c r="AI6" s="282"/>
      <c r="AJ6" s="282"/>
      <c r="AK6" s="282"/>
      <c r="AL6" s="282"/>
      <c r="AM6" s="282"/>
      <c r="AP6" s="282"/>
    </row>
    <row r="7" spans="1:42" ht="15.75" customHeight="1">
      <c r="A7" s="156"/>
      <c r="B7" s="212"/>
      <c r="C7" s="72"/>
      <c r="D7" s="288">
        <v>210440101030</v>
      </c>
      <c r="E7" s="146" t="s">
        <v>326</v>
      </c>
      <c r="F7" s="151">
        <v>2700</v>
      </c>
      <c r="G7" s="152"/>
      <c r="H7" s="288">
        <v>210440204030</v>
      </c>
      <c r="I7" s="146" t="s">
        <v>332</v>
      </c>
      <c r="J7" s="153">
        <v>1250</v>
      </c>
      <c r="K7" s="254"/>
      <c r="L7" s="150"/>
      <c r="M7" s="146"/>
      <c r="N7" s="154"/>
      <c r="O7" s="255"/>
      <c r="P7" s="150"/>
      <c r="Q7" s="146"/>
      <c r="R7" s="147"/>
      <c r="S7" s="253"/>
      <c r="T7" s="150"/>
      <c r="U7" s="146"/>
      <c r="V7" s="155"/>
      <c r="W7" s="152"/>
      <c r="X7" s="277" t="s">
        <v>524</v>
      </c>
      <c r="AA7" s="282"/>
      <c r="AB7" s="282"/>
      <c r="AC7" s="282"/>
      <c r="AD7" s="282"/>
      <c r="AE7" s="282"/>
      <c r="AF7" s="282"/>
      <c r="AG7" s="282"/>
      <c r="AH7" s="282"/>
      <c r="AI7" s="282"/>
      <c r="AJ7" s="282"/>
      <c r="AK7" s="282"/>
      <c r="AL7" s="282"/>
      <c r="AM7" s="282"/>
      <c r="AP7" s="282"/>
    </row>
    <row r="8" spans="1:42" ht="15.75" customHeight="1">
      <c r="A8" s="156"/>
      <c r="B8" s="212"/>
      <c r="C8" s="72"/>
      <c r="D8" s="288">
        <v>210440101040</v>
      </c>
      <c r="E8" s="146" t="s">
        <v>327</v>
      </c>
      <c r="F8" s="151">
        <v>2900</v>
      </c>
      <c r="G8" s="152"/>
      <c r="H8" s="288">
        <v>210440202020</v>
      </c>
      <c r="I8" s="146" t="s">
        <v>333</v>
      </c>
      <c r="J8" s="153">
        <v>450</v>
      </c>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t="s">
        <v>39</v>
      </c>
      <c r="D9" s="288">
        <v>210440101011</v>
      </c>
      <c r="E9" s="146" t="s">
        <v>328</v>
      </c>
      <c r="F9" s="151">
        <v>1650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210440101050</v>
      </c>
      <c r="E10" s="146" t="s">
        <v>329</v>
      </c>
      <c r="F10" s="151">
        <v>1850</v>
      </c>
      <c r="G10" s="152"/>
      <c r="H10" s="150"/>
      <c r="I10" s="146"/>
      <c r="J10" s="158"/>
      <c r="K10" s="253"/>
      <c r="L10" s="150"/>
      <c r="M10" s="146"/>
      <c r="N10" s="158"/>
      <c r="O10" s="253"/>
      <c r="P10" s="150"/>
      <c r="Q10" s="146"/>
      <c r="R10" s="147"/>
      <c r="S10" s="152"/>
      <c r="T10" s="150"/>
      <c r="U10" s="146"/>
      <c r="V10" s="155"/>
      <c r="W10" s="152"/>
      <c r="X10" s="277" t="s">
        <v>525</v>
      </c>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c r="AA15" s="282"/>
      <c r="AB15" s="282"/>
      <c r="AC15" s="282"/>
      <c r="AD15" s="282"/>
      <c r="AE15" s="282"/>
      <c r="AF15" s="282"/>
      <c r="AG15" s="282"/>
      <c r="AH15" s="282"/>
      <c r="AI15" s="282"/>
      <c r="AJ15" s="282"/>
      <c r="AK15" s="282"/>
      <c r="AL15" s="282"/>
      <c r="AM15" s="282"/>
      <c r="AP15" s="282"/>
    </row>
    <row r="16" spans="1:42" ht="15.75" customHeight="1">
      <c r="A16" s="172"/>
      <c r="B16" s="216"/>
      <c r="C16" s="79"/>
      <c r="D16" s="173"/>
      <c r="E16" s="174" t="str">
        <f>CONCATENATE(FIXED(COUNTA(E5:E15),0,0),"　店")</f>
        <v>6　店</v>
      </c>
      <c r="F16" s="175">
        <f>SUM(F5:F15)</f>
        <v>19200</v>
      </c>
      <c r="G16" s="176">
        <f>SUM(G5:G15)</f>
        <v>0</v>
      </c>
      <c r="H16" s="173"/>
      <c r="I16" s="174" t="str">
        <f>CONCATENATE(FIXED(COUNTA(I5:I15),0,0),"　店")</f>
        <v>4　店</v>
      </c>
      <c r="J16" s="175">
        <f>SUM(J5:J15)</f>
        <v>3700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c r="AA16" s="282"/>
      <c r="AB16" s="282"/>
      <c r="AC16" s="282"/>
      <c r="AD16" s="282"/>
      <c r="AE16" s="282"/>
      <c r="AF16" s="282"/>
      <c r="AG16" s="282"/>
      <c r="AH16" s="282"/>
      <c r="AI16" s="282"/>
      <c r="AJ16" s="282"/>
      <c r="AK16" s="282"/>
      <c r="AL16" s="282"/>
      <c r="AM16" s="282"/>
      <c r="AP16" s="282"/>
    </row>
    <row r="17" spans="1:42"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c r="AA17" s="282"/>
      <c r="AB17" s="282"/>
      <c r="AC17" s="282"/>
      <c r="AD17" s="282"/>
      <c r="AE17" s="282"/>
      <c r="AF17" s="282"/>
      <c r="AG17" s="282"/>
      <c r="AH17" s="282"/>
      <c r="AI17" s="282"/>
      <c r="AJ17" s="282"/>
      <c r="AK17" s="282"/>
      <c r="AL17" s="282"/>
      <c r="AM17" s="282"/>
      <c r="AP17" s="282"/>
    </row>
    <row r="18" spans="1:42" s="250" customFormat="1" ht="15.75" customHeight="1">
      <c r="A18" s="341" t="s">
        <v>0</v>
      </c>
      <c r="B18" s="342"/>
      <c r="C18" s="77"/>
      <c r="D18" s="336" t="s">
        <v>3</v>
      </c>
      <c r="E18" s="337"/>
      <c r="F18" s="338"/>
      <c r="G18" s="136" t="s">
        <v>7</v>
      </c>
      <c r="H18" s="336" t="s">
        <v>4</v>
      </c>
      <c r="I18" s="337"/>
      <c r="J18" s="338"/>
      <c r="K18" s="137" t="s">
        <v>7</v>
      </c>
      <c r="L18" s="336" t="s">
        <v>5</v>
      </c>
      <c r="M18" s="337"/>
      <c r="N18" s="338"/>
      <c r="O18" s="137" t="s">
        <v>7</v>
      </c>
      <c r="P18" s="336" t="s">
        <v>6</v>
      </c>
      <c r="Q18" s="337"/>
      <c r="R18" s="338"/>
      <c r="S18" s="137" t="s">
        <v>7</v>
      </c>
      <c r="T18" s="354" t="s">
        <v>71</v>
      </c>
      <c r="U18" s="337"/>
      <c r="V18" s="338"/>
      <c r="W18" s="136" t="s">
        <v>7</v>
      </c>
      <c r="X18" s="204" t="s">
        <v>9</v>
      </c>
      <c r="AA18" s="282"/>
      <c r="AB18" s="282"/>
      <c r="AC18" s="282"/>
      <c r="AD18" s="282"/>
      <c r="AE18" s="282"/>
      <c r="AF18" s="282"/>
      <c r="AG18" s="282"/>
      <c r="AH18" s="282"/>
      <c r="AI18" s="282"/>
      <c r="AJ18" s="282"/>
      <c r="AK18" s="282"/>
      <c r="AL18" s="282"/>
      <c r="AM18" s="282"/>
      <c r="AP18" s="282"/>
    </row>
    <row r="19" spans="1:42" ht="15.75" customHeight="1">
      <c r="A19" s="189" t="s">
        <v>62</v>
      </c>
      <c r="B19" s="218"/>
      <c r="C19" s="78"/>
      <c r="D19" s="290">
        <v>210460101010</v>
      </c>
      <c r="E19" s="191" t="s">
        <v>338</v>
      </c>
      <c r="F19" s="192">
        <v>2650</v>
      </c>
      <c r="G19" s="193"/>
      <c r="H19" s="190">
        <v>210460204010</v>
      </c>
      <c r="I19" s="191" t="s">
        <v>339</v>
      </c>
      <c r="J19" s="194">
        <v>750</v>
      </c>
      <c r="K19" s="193"/>
      <c r="L19" s="190"/>
      <c r="M19" s="191"/>
      <c r="N19" s="194"/>
      <c r="O19" s="193"/>
      <c r="P19" s="190"/>
      <c r="Q19" s="191"/>
      <c r="R19" s="194"/>
      <c r="S19" s="193"/>
      <c r="T19" s="190"/>
      <c r="U19" s="191"/>
      <c r="V19" s="195"/>
      <c r="W19" s="193"/>
      <c r="X19" s="276"/>
      <c r="AA19" s="282"/>
      <c r="AB19" s="282"/>
      <c r="AC19" s="282"/>
      <c r="AD19" s="282"/>
      <c r="AE19" s="282"/>
      <c r="AF19" s="282"/>
      <c r="AG19" s="282"/>
      <c r="AH19" s="282"/>
      <c r="AI19" s="282"/>
      <c r="AJ19" s="282"/>
      <c r="AK19" s="282"/>
      <c r="AL19" s="282"/>
      <c r="AM19" s="282"/>
      <c r="AP19" s="282"/>
    </row>
    <row r="20" spans="1:42" ht="15.75" customHeight="1">
      <c r="A20" s="149">
        <f>SUM(G26,K26,O26,S26,W26)</f>
        <v>0</v>
      </c>
      <c r="B20" s="211">
        <f>SUM(F26,J26,N26,R26,V26)</f>
        <v>3400</v>
      </c>
      <c r="C20" s="75"/>
      <c r="D20" s="150"/>
      <c r="E20" s="146"/>
      <c r="F20" s="158"/>
      <c r="G20" s="152"/>
      <c r="H20" s="150"/>
      <c r="I20" s="146"/>
      <c r="J20" s="147"/>
      <c r="K20" s="152"/>
      <c r="L20" s="150"/>
      <c r="M20" s="146"/>
      <c r="N20" s="147"/>
      <c r="O20" s="152"/>
      <c r="P20" s="150"/>
      <c r="Q20" s="146"/>
      <c r="R20" s="147"/>
      <c r="S20" s="152"/>
      <c r="T20" s="150"/>
      <c r="U20" s="146"/>
      <c r="V20" s="170"/>
      <c r="W20" s="152"/>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c r="AA22" s="282"/>
      <c r="AB22" s="282"/>
      <c r="AC22" s="282"/>
      <c r="AD22" s="282"/>
      <c r="AE22" s="282"/>
      <c r="AF22" s="282"/>
      <c r="AG22" s="282"/>
      <c r="AH22" s="282"/>
      <c r="AI22" s="282"/>
      <c r="AJ22" s="282"/>
      <c r="AK22" s="282"/>
      <c r="AL22" s="282"/>
      <c r="AM22" s="282"/>
      <c r="AP22" s="282"/>
    </row>
    <row r="23" spans="1:42"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c r="AA23" s="282"/>
      <c r="AB23" s="282"/>
      <c r="AC23" s="282"/>
      <c r="AD23" s="282"/>
      <c r="AE23" s="282"/>
      <c r="AF23" s="282"/>
      <c r="AG23" s="282"/>
      <c r="AH23" s="282"/>
      <c r="AI23" s="282"/>
      <c r="AJ23" s="282"/>
      <c r="AK23" s="282"/>
      <c r="AL23" s="282"/>
      <c r="AM23" s="282"/>
      <c r="AP23" s="282"/>
    </row>
    <row r="24" spans="1:42"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c r="AA24" s="282"/>
      <c r="AB24" s="282"/>
      <c r="AC24" s="282"/>
      <c r="AD24" s="282"/>
      <c r="AE24" s="282"/>
      <c r="AF24" s="282"/>
      <c r="AG24" s="282"/>
      <c r="AH24" s="282"/>
      <c r="AI24" s="282"/>
      <c r="AJ24" s="282"/>
      <c r="AK24" s="282"/>
      <c r="AL24" s="282"/>
      <c r="AM24" s="282"/>
      <c r="AP24" s="282"/>
    </row>
    <row r="25" spans="1:42"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c r="AA25" s="282"/>
      <c r="AB25" s="282"/>
      <c r="AC25" s="282"/>
      <c r="AD25" s="282"/>
      <c r="AE25" s="282"/>
      <c r="AF25" s="282"/>
      <c r="AG25" s="282"/>
      <c r="AH25" s="282"/>
      <c r="AI25" s="282"/>
      <c r="AJ25" s="282"/>
      <c r="AK25" s="282"/>
      <c r="AL25" s="282"/>
      <c r="AM25" s="282"/>
      <c r="AP25" s="282"/>
    </row>
    <row r="26" spans="1:42"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750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c r="AA26" s="282"/>
      <c r="AB26" s="282"/>
      <c r="AC26" s="282"/>
      <c r="AD26" s="282"/>
      <c r="AE26" s="282"/>
      <c r="AF26" s="282"/>
      <c r="AG26" s="282"/>
      <c r="AH26" s="282"/>
      <c r="AI26" s="282"/>
      <c r="AJ26" s="282"/>
      <c r="AK26" s="282"/>
      <c r="AL26" s="282"/>
      <c r="AM26" s="282"/>
      <c r="AP26" s="282"/>
    </row>
    <row r="27" spans="1:42"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63</v>
      </c>
      <c r="B29" s="218"/>
      <c r="C29" s="78" t="s">
        <v>39</v>
      </c>
      <c r="D29" s="290">
        <v>210410101010</v>
      </c>
      <c r="E29" s="191" t="s">
        <v>341</v>
      </c>
      <c r="F29" s="192">
        <v>9000</v>
      </c>
      <c r="G29" s="193"/>
      <c r="H29" s="290">
        <v>210410202020</v>
      </c>
      <c r="I29" s="191" t="s">
        <v>351</v>
      </c>
      <c r="J29" s="194">
        <v>800</v>
      </c>
      <c r="K29" s="193"/>
      <c r="L29" s="190"/>
      <c r="M29" s="191"/>
      <c r="N29" s="194"/>
      <c r="O29" s="193"/>
      <c r="P29" s="190">
        <v>210410405002</v>
      </c>
      <c r="Q29" s="191" t="s">
        <v>355</v>
      </c>
      <c r="R29" s="194">
        <v>950</v>
      </c>
      <c r="S29" s="193"/>
      <c r="T29" s="190"/>
      <c r="U29" s="191"/>
      <c r="V29" s="195"/>
      <c r="W29" s="193"/>
      <c r="X29" s="276" t="s">
        <v>340</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35350</v>
      </c>
      <c r="C30" s="75"/>
      <c r="D30" s="288">
        <v>210410101020</v>
      </c>
      <c r="E30" s="146" t="s">
        <v>342</v>
      </c>
      <c r="F30" s="158">
        <v>2250</v>
      </c>
      <c r="G30" s="152"/>
      <c r="H30" s="288">
        <v>210410202050</v>
      </c>
      <c r="I30" s="146" t="s">
        <v>352</v>
      </c>
      <c r="J30" s="147">
        <v>500</v>
      </c>
      <c r="K30" s="152"/>
      <c r="L30" s="150"/>
      <c r="M30" s="146"/>
      <c r="N30" s="147"/>
      <c r="O30" s="152"/>
      <c r="P30" s="150">
        <v>210410405003</v>
      </c>
      <c r="Q30" s="146" t="s">
        <v>356</v>
      </c>
      <c r="R30" s="147">
        <v>300</v>
      </c>
      <c r="S30" s="152"/>
      <c r="T30" s="150"/>
      <c r="U30" s="146"/>
      <c r="V30" s="170"/>
      <c r="W30" s="152"/>
      <c r="X30" s="277" t="s">
        <v>526</v>
      </c>
      <c r="AA30" s="282"/>
      <c r="AB30" s="282"/>
      <c r="AC30" s="282"/>
      <c r="AD30" s="282"/>
      <c r="AE30" s="282"/>
      <c r="AF30" s="282"/>
      <c r="AG30" s="282"/>
      <c r="AH30" s="282"/>
      <c r="AI30" s="282"/>
      <c r="AJ30" s="282"/>
      <c r="AK30" s="282"/>
      <c r="AL30" s="282"/>
      <c r="AM30" s="282"/>
      <c r="AP30" s="282"/>
    </row>
    <row r="31" spans="1:42" ht="15.75" customHeight="1">
      <c r="A31" s="163"/>
      <c r="B31" s="215"/>
      <c r="C31" s="74"/>
      <c r="D31" s="289">
        <v>210410101030</v>
      </c>
      <c r="E31" s="165" t="s">
        <v>343</v>
      </c>
      <c r="F31" s="169">
        <v>1900</v>
      </c>
      <c r="G31" s="167"/>
      <c r="H31" s="289">
        <v>210410204020</v>
      </c>
      <c r="I31" s="165" t="s">
        <v>353</v>
      </c>
      <c r="J31" s="168">
        <v>1800</v>
      </c>
      <c r="K31" s="167"/>
      <c r="L31" s="164"/>
      <c r="M31" s="165"/>
      <c r="N31" s="168"/>
      <c r="O31" s="167"/>
      <c r="P31" s="164"/>
      <c r="Q31" s="165"/>
      <c r="R31" s="168"/>
      <c r="S31" s="167"/>
      <c r="T31" s="164"/>
      <c r="U31" s="165"/>
      <c r="V31" s="171"/>
      <c r="W31" s="167"/>
      <c r="X31" s="277" t="s">
        <v>199</v>
      </c>
      <c r="AA31" s="282"/>
      <c r="AB31" s="282"/>
      <c r="AC31" s="282"/>
      <c r="AD31" s="282"/>
      <c r="AE31" s="282"/>
      <c r="AF31" s="282"/>
      <c r="AG31" s="282"/>
      <c r="AH31" s="282"/>
      <c r="AI31" s="282"/>
      <c r="AJ31" s="282"/>
      <c r="AK31" s="282"/>
      <c r="AL31" s="282"/>
      <c r="AM31" s="282"/>
      <c r="AP31" s="282"/>
    </row>
    <row r="32" spans="1:42" ht="15.75" customHeight="1">
      <c r="A32" s="163"/>
      <c r="B32" s="215"/>
      <c r="C32" s="74"/>
      <c r="D32" s="289">
        <v>210410101040</v>
      </c>
      <c r="E32" s="165" t="s">
        <v>344</v>
      </c>
      <c r="F32" s="169">
        <v>1700</v>
      </c>
      <c r="G32" s="167"/>
      <c r="H32" s="289">
        <v>210410204030</v>
      </c>
      <c r="I32" s="165" t="s">
        <v>354</v>
      </c>
      <c r="J32" s="168">
        <v>1300</v>
      </c>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210410101050</v>
      </c>
      <c r="E33" s="146" t="s">
        <v>345</v>
      </c>
      <c r="F33" s="158">
        <v>4100</v>
      </c>
      <c r="G33" s="152"/>
      <c r="H33" s="150"/>
      <c r="I33" s="146"/>
      <c r="J33" s="147"/>
      <c r="K33" s="152"/>
      <c r="L33" s="150"/>
      <c r="M33" s="146"/>
      <c r="N33" s="147"/>
      <c r="O33" s="152"/>
      <c r="P33" s="150"/>
      <c r="Q33" s="146"/>
      <c r="R33" s="147"/>
      <c r="S33" s="152"/>
      <c r="T33" s="150"/>
      <c r="U33" s="146"/>
      <c r="V33" s="170"/>
      <c r="W33" s="152"/>
      <c r="X33" s="277" t="s">
        <v>527</v>
      </c>
      <c r="AA33" s="282"/>
      <c r="AB33" s="282"/>
      <c r="AC33" s="282"/>
      <c r="AD33" s="282"/>
      <c r="AE33" s="282"/>
      <c r="AF33" s="282"/>
      <c r="AG33" s="282"/>
      <c r="AH33" s="282"/>
      <c r="AI33" s="282"/>
      <c r="AJ33" s="282"/>
      <c r="AK33" s="282"/>
      <c r="AL33" s="282"/>
      <c r="AM33" s="282"/>
      <c r="AP33" s="282"/>
    </row>
    <row r="34" spans="1:42" ht="15.75" customHeight="1">
      <c r="A34" s="149"/>
      <c r="B34" s="219"/>
      <c r="C34" s="75"/>
      <c r="D34" s="288">
        <v>210410101060</v>
      </c>
      <c r="E34" s="146" t="s">
        <v>346</v>
      </c>
      <c r="F34" s="158">
        <v>1100</v>
      </c>
      <c r="G34" s="152"/>
      <c r="H34" s="150"/>
      <c r="I34" s="146"/>
      <c r="J34" s="147"/>
      <c r="K34" s="152"/>
      <c r="L34" s="150"/>
      <c r="M34" s="146"/>
      <c r="N34" s="147"/>
      <c r="O34" s="152"/>
      <c r="P34" s="150"/>
      <c r="Q34" s="146"/>
      <c r="R34" s="147"/>
      <c r="S34" s="152"/>
      <c r="T34" s="150"/>
      <c r="U34" s="146"/>
      <c r="V34" s="170"/>
      <c r="W34" s="152"/>
      <c r="X34" s="277" t="s">
        <v>549</v>
      </c>
      <c r="AA34" s="282"/>
      <c r="AB34" s="282"/>
      <c r="AC34" s="282"/>
      <c r="AD34" s="282"/>
      <c r="AE34" s="282"/>
      <c r="AF34" s="282"/>
      <c r="AG34" s="282"/>
      <c r="AH34" s="282"/>
      <c r="AI34" s="282"/>
      <c r="AJ34" s="282"/>
      <c r="AK34" s="282"/>
      <c r="AL34" s="282"/>
      <c r="AM34" s="282"/>
      <c r="AP34" s="282"/>
    </row>
    <row r="35" spans="1:42" ht="15.75" customHeight="1">
      <c r="A35" s="163"/>
      <c r="B35" s="215"/>
      <c r="C35" s="74"/>
      <c r="D35" s="289">
        <v>210410101080</v>
      </c>
      <c r="E35" s="165" t="s">
        <v>347</v>
      </c>
      <c r="F35" s="169">
        <v>1850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4" t="s">
        <v>162</v>
      </c>
      <c r="D36" s="289">
        <v>210410101090</v>
      </c>
      <c r="E36" s="165" t="s">
        <v>348</v>
      </c>
      <c r="F36" s="169">
        <v>1600</v>
      </c>
      <c r="G36" s="167"/>
      <c r="H36" s="164"/>
      <c r="I36" s="165"/>
      <c r="J36" s="168"/>
      <c r="K36" s="167"/>
      <c r="L36" s="164"/>
      <c r="M36" s="165"/>
      <c r="N36" s="168"/>
      <c r="O36" s="167"/>
      <c r="P36" s="164"/>
      <c r="Q36" s="165"/>
      <c r="R36" s="168"/>
      <c r="S36" s="167"/>
      <c r="T36" s="164"/>
      <c r="U36" s="165"/>
      <c r="V36" s="171"/>
      <c r="W36" s="167"/>
      <c r="X36" s="277" t="s">
        <v>528</v>
      </c>
      <c r="AA36" s="282"/>
      <c r="AB36" s="282"/>
      <c r="AC36" s="282"/>
      <c r="AD36" s="282"/>
      <c r="AE36" s="282"/>
      <c r="AF36" s="282"/>
      <c r="AG36" s="282"/>
      <c r="AH36" s="282"/>
      <c r="AI36" s="282"/>
      <c r="AJ36" s="282"/>
      <c r="AK36" s="282"/>
      <c r="AL36" s="282"/>
      <c r="AM36" s="282"/>
      <c r="AP36" s="282"/>
    </row>
    <row r="37" spans="1:42" ht="15.75" customHeight="1">
      <c r="A37" s="163"/>
      <c r="B37" s="215"/>
      <c r="C37" s="74" t="s">
        <v>238</v>
      </c>
      <c r="D37" s="289">
        <v>210410101070</v>
      </c>
      <c r="E37" s="165" t="s">
        <v>349</v>
      </c>
      <c r="F37" s="169">
        <v>2600</v>
      </c>
      <c r="G37" s="167"/>
      <c r="H37" s="164"/>
      <c r="I37" s="165"/>
      <c r="J37" s="168"/>
      <c r="K37" s="167"/>
      <c r="L37" s="164"/>
      <c r="M37" s="165"/>
      <c r="N37" s="168"/>
      <c r="O37" s="167"/>
      <c r="P37" s="164"/>
      <c r="Q37" s="165"/>
      <c r="R37" s="168"/>
      <c r="S37" s="167"/>
      <c r="T37" s="164"/>
      <c r="U37" s="165"/>
      <c r="V37" s="171"/>
      <c r="W37" s="167"/>
      <c r="X37" s="277" t="s">
        <v>529</v>
      </c>
      <c r="AA37" s="282"/>
      <c r="AB37" s="282"/>
      <c r="AC37" s="282"/>
      <c r="AD37" s="282"/>
      <c r="AE37" s="282"/>
      <c r="AF37" s="282"/>
      <c r="AG37" s="282"/>
      <c r="AH37" s="282"/>
      <c r="AI37" s="282"/>
      <c r="AJ37" s="282"/>
      <c r="AK37" s="282"/>
      <c r="AL37" s="282"/>
      <c r="AM37" s="282"/>
      <c r="AP37" s="282"/>
    </row>
    <row r="38" spans="1:42" ht="15.75" customHeight="1">
      <c r="A38" s="149"/>
      <c r="B38" s="219"/>
      <c r="C38" s="75"/>
      <c r="D38" s="288">
        <v>210410101100</v>
      </c>
      <c r="E38" s="146" t="s">
        <v>350</v>
      </c>
      <c r="F38" s="158">
        <v>3600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10　店</v>
      </c>
      <c r="F48" s="175">
        <f>SUM(F29:F47)</f>
        <v>29700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1250</v>
      </c>
      <c r="S48" s="176">
        <f>SUM(S29:S47)</f>
        <v>0</v>
      </c>
      <c r="T48" s="173"/>
      <c r="U48" s="174" t="str">
        <f>CONCATENATE(FIXED(COUNTA(U29:U47),0,0),"　店")</f>
        <v>0　店</v>
      </c>
      <c r="V48" s="175">
        <f>SUM(V29:V47)</f>
        <v>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EE9"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A6+A18+A31</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64</v>
      </c>
      <c r="B5" s="210"/>
      <c r="C5" s="70"/>
      <c r="D5" s="286">
        <v>210420101010</v>
      </c>
      <c r="E5" s="140" t="s">
        <v>360</v>
      </c>
      <c r="F5" s="141">
        <v>6650</v>
      </c>
      <c r="G5" s="142"/>
      <c r="H5" s="286">
        <v>210420204010</v>
      </c>
      <c r="I5" s="140" t="s">
        <v>365</v>
      </c>
      <c r="J5" s="143">
        <v>1250</v>
      </c>
      <c r="K5" s="251"/>
      <c r="L5" s="139"/>
      <c r="M5" s="140"/>
      <c r="N5" s="144"/>
      <c r="O5" s="252"/>
      <c r="P5" s="145">
        <v>210420405001</v>
      </c>
      <c r="Q5" s="146" t="s">
        <v>369</v>
      </c>
      <c r="R5" s="147">
        <v>850</v>
      </c>
      <c r="S5" s="253"/>
      <c r="T5" s="139"/>
      <c r="U5" s="140"/>
      <c r="V5" s="148"/>
      <c r="W5" s="142"/>
      <c r="X5" s="276" t="s">
        <v>357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16550</v>
      </c>
      <c r="C6" s="71"/>
      <c r="D6" s="288">
        <v>210420101020</v>
      </c>
      <c r="E6" s="146" t="s">
        <v>361</v>
      </c>
      <c r="F6" s="151">
        <v>1650</v>
      </c>
      <c r="G6" s="152"/>
      <c r="H6" s="288">
        <v>210420204030</v>
      </c>
      <c r="I6" s="146" t="s">
        <v>366</v>
      </c>
      <c r="J6" s="153">
        <v>200</v>
      </c>
      <c r="K6" s="254"/>
      <c r="L6" s="150"/>
      <c r="M6" s="146"/>
      <c r="N6" s="154"/>
      <c r="O6" s="255"/>
      <c r="P6" s="150"/>
      <c r="Q6" s="146"/>
      <c r="R6" s="147"/>
      <c r="S6" s="253"/>
      <c r="T6" s="150"/>
      <c r="U6" s="146"/>
      <c r="V6" s="155"/>
      <c r="W6" s="152"/>
      <c r="X6" s="277" t="s">
        <v>358</v>
      </c>
      <c r="AA6" s="282"/>
      <c r="AB6" s="282"/>
      <c r="AC6" s="282"/>
      <c r="AD6" s="282"/>
      <c r="AE6" s="282"/>
      <c r="AF6" s="282"/>
      <c r="AG6" s="282"/>
      <c r="AH6" s="282"/>
      <c r="AI6" s="282"/>
      <c r="AJ6" s="282"/>
      <c r="AK6" s="282"/>
      <c r="AL6" s="282"/>
      <c r="AM6" s="282"/>
      <c r="AP6" s="282"/>
    </row>
    <row r="7" spans="1:42" ht="15.75" customHeight="1">
      <c r="A7" s="156"/>
      <c r="B7" s="212"/>
      <c r="C7" s="72"/>
      <c r="D7" s="288">
        <v>210420101070</v>
      </c>
      <c r="E7" s="146" t="s">
        <v>362</v>
      </c>
      <c r="F7" s="151">
        <v>1550</v>
      </c>
      <c r="G7" s="152"/>
      <c r="H7" s="288">
        <v>210420204020</v>
      </c>
      <c r="I7" s="146" t="s">
        <v>367</v>
      </c>
      <c r="J7" s="153">
        <v>400</v>
      </c>
      <c r="K7" s="254"/>
      <c r="L7" s="150"/>
      <c r="M7" s="146"/>
      <c r="N7" s="154"/>
      <c r="O7" s="255"/>
      <c r="P7" s="150"/>
      <c r="Q7" s="146"/>
      <c r="R7" s="147"/>
      <c r="S7" s="253"/>
      <c r="T7" s="150"/>
      <c r="U7" s="146"/>
      <c r="V7" s="155"/>
      <c r="W7" s="152"/>
      <c r="X7" s="277" t="s">
        <v>359</v>
      </c>
      <c r="AA7" s="282"/>
      <c r="AB7" s="282"/>
      <c r="AC7" s="282"/>
      <c r="AD7" s="282"/>
      <c r="AE7" s="282"/>
      <c r="AF7" s="282"/>
      <c r="AG7" s="282"/>
      <c r="AH7" s="282"/>
      <c r="AI7" s="282"/>
      <c r="AJ7" s="282"/>
      <c r="AK7" s="282"/>
      <c r="AL7" s="282"/>
      <c r="AM7" s="282"/>
      <c r="AP7" s="282"/>
    </row>
    <row r="8" spans="1:42" ht="15.75" customHeight="1">
      <c r="A8" s="156"/>
      <c r="B8" s="212"/>
      <c r="C8" s="72"/>
      <c r="D8" s="288">
        <v>210420101030</v>
      </c>
      <c r="E8" s="146" t="s">
        <v>363</v>
      </c>
      <c r="F8" s="151">
        <v>1550</v>
      </c>
      <c r="G8" s="152"/>
      <c r="H8" s="288">
        <v>210420204040</v>
      </c>
      <c r="I8" s="146" t="s">
        <v>368</v>
      </c>
      <c r="J8" s="153">
        <v>350</v>
      </c>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210420101040</v>
      </c>
      <c r="E9" s="146" t="s">
        <v>364</v>
      </c>
      <c r="F9" s="151">
        <v>2100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5　店</v>
      </c>
      <c r="F14" s="175">
        <f>SUM(F5:F13)</f>
        <v>13500</v>
      </c>
      <c r="G14" s="176">
        <f>SUM(G5:G13)</f>
        <v>0</v>
      </c>
      <c r="H14" s="173"/>
      <c r="I14" s="174" t="str">
        <f>CONCATENATE(FIXED(COUNTA(I5:I13),0,0),"　店")</f>
        <v>4　店</v>
      </c>
      <c r="J14" s="175">
        <f>SUM(J5:J13)</f>
        <v>2200</v>
      </c>
      <c r="K14" s="176">
        <f>SUM(K5:K13)</f>
        <v>0</v>
      </c>
      <c r="L14" s="173"/>
      <c r="M14" s="174" t="str">
        <f>CONCATENATE(FIXED(COUNTA(M5:M13),0,0),"　店")</f>
        <v>0　店</v>
      </c>
      <c r="N14" s="175">
        <f>SUM(N5:N13)</f>
        <v>0</v>
      </c>
      <c r="O14" s="176">
        <f>SUM(O5:O13)</f>
        <v>0</v>
      </c>
      <c r="P14" s="173"/>
      <c r="Q14" s="174" t="str">
        <f>CONCATENATE(FIXED(COUNTA(Q5:Q13),0,0),"　店")</f>
        <v>1　店</v>
      </c>
      <c r="R14" s="175">
        <f>SUM(R5:R13)</f>
        <v>850</v>
      </c>
      <c r="S14" s="176">
        <f>SUM(S5:S13)</f>
        <v>0</v>
      </c>
      <c r="T14" s="173"/>
      <c r="U14" s="174" t="str">
        <f>CONCATENATE(FIXED(COUNTA(U5:U13),0,0),"　店")</f>
        <v>0　店</v>
      </c>
      <c r="V14" s="175">
        <f>SUM(V5:V13)</f>
        <v>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65</v>
      </c>
      <c r="B17" s="218"/>
      <c r="C17" s="78"/>
      <c r="D17" s="290">
        <v>210430101010</v>
      </c>
      <c r="E17" s="191" t="s">
        <v>370</v>
      </c>
      <c r="F17" s="192">
        <v>3700</v>
      </c>
      <c r="G17" s="193"/>
      <c r="H17" s="190">
        <v>210430204010</v>
      </c>
      <c r="I17" s="191" t="s">
        <v>374</v>
      </c>
      <c r="J17" s="194">
        <v>900</v>
      </c>
      <c r="K17" s="193"/>
      <c r="L17" s="190">
        <v>210430303010</v>
      </c>
      <c r="M17" s="191" t="s">
        <v>375</v>
      </c>
      <c r="N17" s="194">
        <v>300</v>
      </c>
      <c r="O17" s="193"/>
      <c r="P17" s="190">
        <v>210430405001</v>
      </c>
      <c r="Q17" s="191" t="s">
        <v>375</v>
      </c>
      <c r="R17" s="194">
        <v>350</v>
      </c>
      <c r="S17" s="193"/>
      <c r="T17" s="190"/>
      <c r="U17" s="191"/>
      <c r="V17" s="195"/>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10750</v>
      </c>
      <c r="C18" s="75"/>
      <c r="D18" s="288">
        <v>210430101020</v>
      </c>
      <c r="E18" s="146" t="s">
        <v>371</v>
      </c>
      <c r="F18" s="158">
        <v>3100</v>
      </c>
      <c r="G18" s="152"/>
      <c r="H18" s="150"/>
      <c r="I18" s="146"/>
      <c r="J18" s="147"/>
      <c r="K18" s="152"/>
      <c r="L18" s="150">
        <v>210430303020</v>
      </c>
      <c r="M18" s="146" t="s">
        <v>376</v>
      </c>
      <c r="N18" s="147">
        <v>200</v>
      </c>
      <c r="O18" s="152"/>
      <c r="P18" s="150">
        <v>210430405002</v>
      </c>
      <c r="Q18" s="146" t="s">
        <v>377</v>
      </c>
      <c r="R18" s="147">
        <v>150</v>
      </c>
      <c r="S18" s="152"/>
      <c r="T18" s="150"/>
      <c r="U18" s="146"/>
      <c r="V18" s="170"/>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289">
        <v>210430101040</v>
      </c>
      <c r="E19" s="165" t="s">
        <v>372</v>
      </c>
      <c r="F19" s="169">
        <v>950</v>
      </c>
      <c r="G19" s="167"/>
      <c r="H19" s="164"/>
      <c r="I19" s="165"/>
      <c r="J19" s="168"/>
      <c r="K19" s="167"/>
      <c r="L19" s="164"/>
      <c r="M19" s="165"/>
      <c r="N19" s="168"/>
      <c r="O19" s="167"/>
      <c r="P19" s="164"/>
      <c r="Q19" s="165"/>
      <c r="R19" s="168"/>
      <c r="S19" s="167"/>
      <c r="T19" s="164"/>
      <c r="U19" s="165"/>
      <c r="V19" s="171"/>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289">
        <v>210430101030</v>
      </c>
      <c r="E20" s="165" t="s">
        <v>373</v>
      </c>
      <c r="F20" s="169">
        <v>1100</v>
      </c>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4　店</v>
      </c>
      <c r="F27" s="175">
        <f>SUM(F17:F26)</f>
        <v>8850</v>
      </c>
      <c r="G27" s="175">
        <f>SUM(G17:G26)</f>
        <v>0</v>
      </c>
      <c r="H27" s="173"/>
      <c r="I27" s="203" t="str">
        <f>CONCATENATE(FIXED(COUNTA(I17:I26),0,0),"　店")</f>
        <v>1　店</v>
      </c>
      <c r="J27" s="175">
        <f>SUM(J17:J26)</f>
        <v>900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41" t="s">
        <v>0</v>
      </c>
      <c r="B29" s="342"/>
      <c r="C29" s="77"/>
      <c r="D29" s="336" t="s">
        <v>3</v>
      </c>
      <c r="E29" s="337"/>
      <c r="F29" s="338"/>
      <c r="G29" s="136" t="s">
        <v>7</v>
      </c>
      <c r="H29" s="336" t="s">
        <v>4</v>
      </c>
      <c r="I29" s="337"/>
      <c r="J29" s="338"/>
      <c r="K29" s="137" t="s">
        <v>7</v>
      </c>
      <c r="L29" s="336" t="s">
        <v>5</v>
      </c>
      <c r="M29" s="337"/>
      <c r="N29" s="338"/>
      <c r="O29" s="137" t="s">
        <v>7</v>
      </c>
      <c r="P29" s="336" t="s">
        <v>6</v>
      </c>
      <c r="Q29" s="337"/>
      <c r="R29" s="338"/>
      <c r="S29" s="137" t="s">
        <v>7</v>
      </c>
      <c r="T29" s="354" t="s">
        <v>71</v>
      </c>
      <c r="U29" s="337"/>
      <c r="V29" s="338"/>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66</v>
      </c>
      <c r="B30" s="218"/>
      <c r="C30" s="78"/>
      <c r="D30" s="290">
        <v>210450101010</v>
      </c>
      <c r="E30" s="191" t="s">
        <v>378</v>
      </c>
      <c r="F30" s="192">
        <v>3850</v>
      </c>
      <c r="G30" s="193"/>
      <c r="H30" s="290">
        <v>210450204010</v>
      </c>
      <c r="I30" s="191" t="s">
        <v>386</v>
      </c>
      <c r="J30" s="194">
        <v>1300</v>
      </c>
      <c r="K30" s="193"/>
      <c r="L30" s="190"/>
      <c r="M30" s="191"/>
      <c r="N30" s="194"/>
      <c r="O30" s="193"/>
      <c r="P30" s="190">
        <v>210450405001</v>
      </c>
      <c r="Q30" s="191" t="s">
        <v>388</v>
      </c>
      <c r="R30" s="194">
        <v>500</v>
      </c>
      <c r="S30" s="193"/>
      <c r="T30" s="190">
        <v>210450504020</v>
      </c>
      <c r="U30" s="191" t="s">
        <v>389</v>
      </c>
      <c r="V30" s="195">
        <v>200</v>
      </c>
      <c r="W30" s="193"/>
      <c r="X30" s="276"/>
      <c r="AA30" s="282"/>
      <c r="AB30" s="282"/>
      <c r="AC30" s="282"/>
      <c r="AD30" s="282"/>
      <c r="AE30" s="282"/>
      <c r="AF30" s="282"/>
      <c r="AG30" s="282"/>
      <c r="AH30" s="282"/>
      <c r="AI30" s="282"/>
      <c r="AJ30" s="282"/>
      <c r="AK30" s="282"/>
      <c r="AL30" s="282"/>
      <c r="AM30" s="282"/>
      <c r="AP30" s="282"/>
    </row>
    <row r="31" spans="1:42" ht="15.75" customHeight="1">
      <c r="A31" s="149">
        <f>SUM(G48,K48,O48,S48,W48)</f>
        <v>0</v>
      </c>
      <c r="B31" s="211">
        <f>SUM(F48,J48,N48,R48,V48)</f>
        <v>14950</v>
      </c>
      <c r="C31" s="75"/>
      <c r="D31" s="288">
        <v>210450101020</v>
      </c>
      <c r="E31" s="146" t="s">
        <v>379</v>
      </c>
      <c r="F31" s="158">
        <v>2350</v>
      </c>
      <c r="G31" s="152"/>
      <c r="H31" s="288">
        <v>210450202020</v>
      </c>
      <c r="I31" s="146" t="s">
        <v>387</v>
      </c>
      <c r="J31" s="147">
        <v>750</v>
      </c>
      <c r="K31" s="152"/>
      <c r="L31" s="150"/>
      <c r="M31" s="146"/>
      <c r="N31" s="147"/>
      <c r="O31" s="152"/>
      <c r="P31" s="150"/>
      <c r="Q31" s="146"/>
      <c r="R31" s="147"/>
      <c r="S31" s="152"/>
      <c r="T31" s="150">
        <v>210450504050</v>
      </c>
      <c r="U31" s="146" t="s">
        <v>390</v>
      </c>
      <c r="V31" s="170">
        <v>300</v>
      </c>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210450101030</v>
      </c>
      <c r="E32" s="165" t="s">
        <v>380</v>
      </c>
      <c r="F32" s="169">
        <v>800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289">
        <v>210450101040</v>
      </c>
      <c r="E33" s="165" t="s">
        <v>381</v>
      </c>
      <c r="F33" s="169">
        <v>1350</v>
      </c>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210450101050</v>
      </c>
      <c r="E34" s="146" t="s">
        <v>382</v>
      </c>
      <c r="F34" s="158">
        <v>600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288">
        <v>210450101060</v>
      </c>
      <c r="E35" s="146" t="s">
        <v>383</v>
      </c>
      <c r="F35" s="158">
        <v>550</v>
      </c>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63"/>
      <c r="B36" s="215"/>
      <c r="C36" s="74"/>
      <c r="D36" s="289">
        <v>210450101070</v>
      </c>
      <c r="E36" s="165" t="s">
        <v>384</v>
      </c>
      <c r="F36" s="169">
        <v>700</v>
      </c>
      <c r="G36" s="167"/>
      <c r="H36" s="164"/>
      <c r="I36" s="165"/>
      <c r="J36" s="168"/>
      <c r="K36" s="167"/>
      <c r="L36" s="164"/>
      <c r="M36" s="165"/>
      <c r="N36" s="168"/>
      <c r="O36" s="167"/>
      <c r="P36" s="164"/>
      <c r="Q36" s="165"/>
      <c r="R36" s="168"/>
      <c r="S36" s="167"/>
      <c r="T36" s="164"/>
      <c r="U36" s="165"/>
      <c r="V36" s="171"/>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289">
        <v>210450101080</v>
      </c>
      <c r="E37" s="165" t="s">
        <v>385</v>
      </c>
      <c r="F37" s="169">
        <v>1700</v>
      </c>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CONCATENATE(FIXED(COUNTA(E30:E47),0,0),"　店")</f>
        <v>8　店</v>
      </c>
      <c r="F48" s="175">
        <f>SUM(F30:F47)</f>
        <v>11900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17:X28 X6:X15 X30:X48">
      <formula1>土岐市・瑞浪市・恵那市!#REF!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67</v>
      </c>
      <c r="B5" s="210"/>
      <c r="C5" s="70"/>
      <c r="D5" s="286">
        <v>210490101010</v>
      </c>
      <c r="E5" s="140" t="s">
        <v>391</v>
      </c>
      <c r="F5" s="141">
        <v>2700</v>
      </c>
      <c r="G5" s="142"/>
      <c r="H5" s="139">
        <v>210490202010</v>
      </c>
      <c r="I5" s="140" t="s">
        <v>405</v>
      </c>
      <c r="J5" s="143">
        <v>1200</v>
      </c>
      <c r="K5" s="251"/>
      <c r="L5" s="139"/>
      <c r="M5" s="140"/>
      <c r="N5" s="144"/>
      <c r="O5" s="252"/>
      <c r="P5" s="145">
        <v>210490405001</v>
      </c>
      <c r="Q5" s="146" t="s">
        <v>406</v>
      </c>
      <c r="R5" s="147">
        <v>1400</v>
      </c>
      <c r="S5" s="253"/>
      <c r="T5" s="139">
        <v>210490504010</v>
      </c>
      <c r="U5" s="140" t="s">
        <v>407</v>
      </c>
      <c r="V5" s="148">
        <v>250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22500</v>
      </c>
      <c r="C6" s="71"/>
      <c r="D6" s="288">
        <v>210490101020</v>
      </c>
      <c r="E6" s="146" t="s">
        <v>392</v>
      </c>
      <c r="F6" s="151">
        <v>1750</v>
      </c>
      <c r="G6" s="152"/>
      <c r="H6" s="150"/>
      <c r="I6" s="146"/>
      <c r="J6" s="153"/>
      <c r="K6" s="254"/>
      <c r="L6" s="150"/>
      <c r="M6" s="146"/>
      <c r="N6" s="154"/>
      <c r="O6" s="255"/>
      <c r="P6" s="150"/>
      <c r="Q6" s="146"/>
      <c r="R6" s="147"/>
      <c r="S6" s="253"/>
      <c r="T6" s="150"/>
      <c r="U6" s="146"/>
      <c r="V6" s="155"/>
      <c r="W6" s="152"/>
      <c r="X6" s="277"/>
      <c r="AA6" s="282"/>
      <c r="AB6" s="282"/>
      <c r="AC6" s="282"/>
      <c r="AD6" s="282"/>
      <c r="AE6" s="282"/>
      <c r="AF6" s="282"/>
      <c r="AG6" s="282"/>
      <c r="AH6" s="282"/>
      <c r="AI6" s="282"/>
      <c r="AJ6" s="282"/>
      <c r="AK6" s="282"/>
      <c r="AL6" s="282"/>
      <c r="AM6" s="282"/>
      <c r="AP6" s="282"/>
    </row>
    <row r="7" spans="1:42" ht="15.75" customHeight="1">
      <c r="A7" s="156"/>
      <c r="B7" s="212"/>
      <c r="C7" s="72"/>
      <c r="D7" s="288">
        <v>210490101040</v>
      </c>
      <c r="E7" s="146" t="s">
        <v>393</v>
      </c>
      <c r="F7" s="151">
        <v>1700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210490101070</v>
      </c>
      <c r="E8" s="146" t="s">
        <v>394</v>
      </c>
      <c r="F8" s="151">
        <v>3150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t="s">
        <v>39</v>
      </c>
      <c r="D9" s="288">
        <v>210490101050</v>
      </c>
      <c r="E9" s="146" t="s">
        <v>395</v>
      </c>
      <c r="F9" s="151">
        <v>1550</v>
      </c>
      <c r="G9" s="152"/>
      <c r="H9" s="150"/>
      <c r="I9" s="146"/>
      <c r="J9" s="158"/>
      <c r="K9" s="253"/>
      <c r="L9" s="150"/>
      <c r="M9" s="146"/>
      <c r="N9" s="158"/>
      <c r="O9" s="253"/>
      <c r="P9" s="150"/>
      <c r="Q9" s="146"/>
      <c r="R9" s="147"/>
      <c r="S9" s="152"/>
      <c r="T9" s="150"/>
      <c r="U9" s="146"/>
      <c r="V9" s="155"/>
      <c r="W9" s="152"/>
      <c r="X9" s="277" t="s">
        <v>416</v>
      </c>
      <c r="AA9" s="282"/>
      <c r="AB9" s="282"/>
      <c r="AC9" s="282"/>
      <c r="AD9" s="282"/>
      <c r="AE9" s="282"/>
      <c r="AF9" s="282"/>
      <c r="AG9" s="282"/>
      <c r="AH9" s="282"/>
      <c r="AI9" s="282"/>
      <c r="AJ9" s="282"/>
      <c r="AK9" s="282"/>
      <c r="AL9" s="282"/>
      <c r="AM9" s="282"/>
      <c r="AP9" s="282"/>
    </row>
    <row r="10" spans="1:42" ht="15.75" customHeight="1">
      <c r="A10" s="156"/>
      <c r="B10" s="212"/>
      <c r="C10" s="72"/>
      <c r="D10" s="288">
        <v>210490101080</v>
      </c>
      <c r="E10" s="146" t="s">
        <v>396</v>
      </c>
      <c r="F10" s="151">
        <v>1500</v>
      </c>
      <c r="G10" s="152"/>
      <c r="H10" s="150"/>
      <c r="I10" s="146"/>
      <c r="J10" s="158"/>
      <c r="K10" s="253"/>
      <c r="L10" s="150"/>
      <c r="M10" s="146"/>
      <c r="N10" s="158"/>
      <c r="O10" s="253"/>
      <c r="P10" s="150"/>
      <c r="Q10" s="146"/>
      <c r="R10" s="147"/>
      <c r="S10" s="152"/>
      <c r="T10" s="150"/>
      <c r="U10" s="146"/>
      <c r="V10" s="155"/>
      <c r="W10" s="152"/>
      <c r="X10" s="277" t="s">
        <v>417</v>
      </c>
      <c r="AA10" s="282"/>
      <c r="AB10" s="282"/>
      <c r="AC10" s="282"/>
      <c r="AD10" s="282"/>
      <c r="AE10" s="282"/>
      <c r="AF10" s="282"/>
      <c r="AG10" s="282"/>
      <c r="AH10" s="282"/>
      <c r="AI10" s="282"/>
      <c r="AJ10" s="282"/>
      <c r="AK10" s="282"/>
      <c r="AL10" s="282"/>
      <c r="AM10" s="282"/>
      <c r="AP10" s="282"/>
    </row>
    <row r="11" spans="1:42" ht="15.75" customHeight="1">
      <c r="A11" s="156"/>
      <c r="B11" s="212"/>
      <c r="C11" s="72"/>
      <c r="D11" s="288">
        <v>210490101060</v>
      </c>
      <c r="E11" s="146" t="s">
        <v>397</v>
      </c>
      <c r="F11" s="151">
        <v>600</v>
      </c>
      <c r="G11" s="152"/>
      <c r="H11" s="159"/>
      <c r="I11" s="160"/>
      <c r="J11" s="147"/>
      <c r="K11" s="152"/>
      <c r="L11" s="159"/>
      <c r="M11" s="160"/>
      <c r="N11" s="158"/>
      <c r="O11" s="152"/>
      <c r="P11" s="150"/>
      <c r="Q11" s="146"/>
      <c r="R11" s="147"/>
      <c r="S11" s="152"/>
      <c r="T11" s="150"/>
      <c r="U11" s="146"/>
      <c r="V11" s="155"/>
      <c r="W11" s="161"/>
      <c r="X11" s="277" t="s">
        <v>418</v>
      </c>
      <c r="AA11" s="282"/>
      <c r="AB11" s="282"/>
      <c r="AC11" s="282"/>
      <c r="AD11" s="282"/>
      <c r="AE11" s="282"/>
      <c r="AF11" s="282"/>
      <c r="AG11" s="282"/>
      <c r="AH11" s="282"/>
      <c r="AI11" s="282"/>
      <c r="AJ11" s="282"/>
      <c r="AK11" s="282"/>
      <c r="AL11" s="282"/>
      <c r="AM11" s="282"/>
      <c r="AP11" s="282"/>
    </row>
    <row r="12" spans="1:42" ht="15.75" customHeight="1">
      <c r="A12" s="156"/>
      <c r="B12" s="212"/>
      <c r="C12" s="72"/>
      <c r="D12" s="288">
        <v>210490101090</v>
      </c>
      <c r="E12" s="146" t="s">
        <v>398</v>
      </c>
      <c r="F12" s="151">
        <v>750</v>
      </c>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40</v>
      </c>
      <c r="D13" s="288">
        <v>210490101100</v>
      </c>
      <c r="E13" s="146" t="s">
        <v>399</v>
      </c>
      <c r="F13" s="151">
        <v>2150</v>
      </c>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288">
        <v>210490101110</v>
      </c>
      <c r="E14" s="146" t="s">
        <v>400</v>
      </c>
      <c r="F14" s="151">
        <v>950</v>
      </c>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288">
        <v>210490101120</v>
      </c>
      <c r="E15" s="146" t="s">
        <v>401</v>
      </c>
      <c r="F15" s="151">
        <v>300</v>
      </c>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210490101130</v>
      </c>
      <c r="E16" s="146" t="s">
        <v>402</v>
      </c>
      <c r="F16" s="151">
        <v>300</v>
      </c>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210490101140</v>
      </c>
      <c r="E17" s="146" t="s">
        <v>403</v>
      </c>
      <c r="F17" s="151">
        <v>1450</v>
      </c>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210490101150</v>
      </c>
      <c r="E18" s="165" t="s">
        <v>404</v>
      </c>
      <c r="F18" s="166">
        <v>800</v>
      </c>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14　店</v>
      </c>
      <c r="F26" s="175">
        <f>SUM(F5:F25)</f>
        <v>19650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68</v>
      </c>
      <c r="B29" s="218"/>
      <c r="C29" s="78"/>
      <c r="D29" s="290">
        <v>210530101010</v>
      </c>
      <c r="E29" s="191" t="s">
        <v>408</v>
      </c>
      <c r="F29" s="192">
        <v>1050</v>
      </c>
      <c r="G29" s="193"/>
      <c r="H29" s="190"/>
      <c r="I29" s="191"/>
      <c r="J29" s="194"/>
      <c r="K29" s="193"/>
      <c r="L29" s="190"/>
      <c r="M29" s="191"/>
      <c r="N29" s="194"/>
      <c r="O29" s="193"/>
      <c r="P29" s="190">
        <v>210530405002</v>
      </c>
      <c r="Q29" s="191" t="s">
        <v>419</v>
      </c>
      <c r="R29" s="194">
        <v>500</v>
      </c>
      <c r="S29" s="193"/>
      <c r="T29" s="190">
        <v>210530504010</v>
      </c>
      <c r="U29" s="191" t="s">
        <v>421</v>
      </c>
      <c r="V29" s="195">
        <v>650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10550</v>
      </c>
      <c r="C30" s="75"/>
      <c r="D30" s="288">
        <v>210530101020</v>
      </c>
      <c r="E30" s="146" t="s">
        <v>409</v>
      </c>
      <c r="F30" s="158">
        <v>400</v>
      </c>
      <c r="G30" s="152"/>
      <c r="H30" s="150"/>
      <c r="I30" s="146"/>
      <c r="J30" s="147"/>
      <c r="K30" s="152"/>
      <c r="L30" s="150"/>
      <c r="M30" s="146"/>
      <c r="N30" s="147"/>
      <c r="O30" s="152"/>
      <c r="P30" s="150">
        <v>210530405003</v>
      </c>
      <c r="Q30" s="146" t="s">
        <v>420</v>
      </c>
      <c r="R30" s="147">
        <v>150</v>
      </c>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c r="D31" s="289">
        <v>210530101030</v>
      </c>
      <c r="E31" s="165" t="s">
        <v>410</v>
      </c>
      <c r="F31" s="169">
        <v>550</v>
      </c>
      <c r="G31" s="167"/>
      <c r="H31" s="164"/>
      <c r="I31" s="165"/>
      <c r="J31" s="168"/>
      <c r="K31" s="167"/>
      <c r="L31" s="164"/>
      <c r="M31" s="165"/>
      <c r="N31" s="168"/>
      <c r="O31" s="167"/>
      <c r="P31" s="164"/>
      <c r="Q31" s="165"/>
      <c r="R31" s="168"/>
      <c r="S31" s="167"/>
      <c r="T31" s="164"/>
      <c r="U31" s="165"/>
      <c r="V31" s="171"/>
      <c r="W31" s="167"/>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210530101040</v>
      </c>
      <c r="E32" s="165" t="s">
        <v>411</v>
      </c>
      <c r="F32" s="169">
        <v>2050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210530101050</v>
      </c>
      <c r="E33" s="146" t="s">
        <v>412</v>
      </c>
      <c r="F33" s="158">
        <v>900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210530101060</v>
      </c>
      <c r="E34" s="146" t="s">
        <v>413</v>
      </c>
      <c r="F34" s="158">
        <v>2200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210530101070</v>
      </c>
      <c r="E35" s="165" t="s">
        <v>414</v>
      </c>
      <c r="F35" s="169">
        <v>1050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288">
        <v>210530101080</v>
      </c>
      <c r="E36" s="146" t="s">
        <v>415</v>
      </c>
      <c r="F36" s="158">
        <v>1050</v>
      </c>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8　店</v>
      </c>
      <c r="F48" s="175">
        <f>SUM(F29:F47)</f>
        <v>9250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650</v>
      </c>
      <c r="S48" s="176">
        <f>SUM(S29:S47)</f>
        <v>0</v>
      </c>
      <c r="T48" s="173"/>
      <c r="U48" s="174" t="str">
        <f>CONCATENATE(FIXED(COUNTA(U29:U47),0,0),"　店")</f>
        <v>1　店</v>
      </c>
      <c r="V48" s="175">
        <f>SUM(V29:V47)</f>
        <v>650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29:X48 X6:X27">
      <formula1>中津川市・下呂市!#REF!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69</v>
      </c>
      <c r="B5" s="210"/>
      <c r="C5" s="70"/>
      <c r="D5" s="286">
        <v>210510101010</v>
      </c>
      <c r="E5" s="140" t="s">
        <v>569</v>
      </c>
      <c r="F5" s="141">
        <v>10950</v>
      </c>
      <c r="G5" s="142"/>
      <c r="H5" s="286">
        <v>210510202010</v>
      </c>
      <c r="I5" s="140" t="s">
        <v>432</v>
      </c>
      <c r="J5" s="143">
        <v>750</v>
      </c>
      <c r="K5" s="251"/>
      <c r="L5" s="139"/>
      <c r="M5" s="140"/>
      <c r="N5" s="144"/>
      <c r="O5" s="252"/>
      <c r="P5" s="145">
        <v>210510405002</v>
      </c>
      <c r="Q5" s="146" t="s">
        <v>434</v>
      </c>
      <c r="R5" s="147">
        <v>1050</v>
      </c>
      <c r="S5" s="253"/>
      <c r="T5" s="139">
        <v>210510504010</v>
      </c>
      <c r="U5" s="140" t="s">
        <v>434</v>
      </c>
      <c r="V5" s="148">
        <v>1950</v>
      </c>
      <c r="W5" s="142"/>
      <c r="X5" s="279" t="s">
        <v>422</v>
      </c>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25550</v>
      </c>
      <c r="C6" s="71"/>
      <c r="D6" s="288">
        <v>210510101100</v>
      </c>
      <c r="E6" s="146" t="s">
        <v>570</v>
      </c>
      <c r="F6" s="151">
        <v>1750</v>
      </c>
      <c r="G6" s="152"/>
      <c r="H6" s="288">
        <v>210510202020</v>
      </c>
      <c r="I6" s="146" t="s">
        <v>433</v>
      </c>
      <c r="J6" s="153">
        <v>700</v>
      </c>
      <c r="K6" s="254"/>
      <c r="L6" s="150"/>
      <c r="M6" s="146"/>
      <c r="N6" s="154"/>
      <c r="O6" s="255"/>
      <c r="P6" s="150"/>
      <c r="Q6" s="146"/>
      <c r="R6" s="147"/>
      <c r="S6" s="253"/>
      <c r="T6" s="150"/>
      <c r="U6" s="146"/>
      <c r="V6" s="155"/>
      <c r="W6" s="152"/>
      <c r="X6" s="280"/>
      <c r="AA6" s="282"/>
      <c r="AB6" s="282"/>
      <c r="AC6" s="282"/>
      <c r="AD6" s="282"/>
      <c r="AE6" s="282"/>
      <c r="AF6" s="282"/>
      <c r="AG6" s="282"/>
      <c r="AH6" s="282"/>
      <c r="AI6" s="282"/>
      <c r="AJ6" s="282"/>
      <c r="AK6" s="282"/>
      <c r="AL6" s="282"/>
      <c r="AM6" s="282"/>
      <c r="AP6" s="282"/>
    </row>
    <row r="7" spans="1:42" ht="15.75" customHeight="1">
      <c r="A7" s="156"/>
      <c r="B7" s="212"/>
      <c r="C7" s="72"/>
      <c r="D7" s="288">
        <v>210510101110</v>
      </c>
      <c r="E7" s="146" t="s">
        <v>571</v>
      </c>
      <c r="F7" s="151">
        <v>1700</v>
      </c>
      <c r="G7" s="152"/>
      <c r="H7" s="150"/>
      <c r="I7" s="146"/>
      <c r="J7" s="153"/>
      <c r="K7" s="254"/>
      <c r="L7" s="150"/>
      <c r="M7" s="146"/>
      <c r="N7" s="154"/>
      <c r="O7" s="255"/>
      <c r="P7" s="150"/>
      <c r="Q7" s="146"/>
      <c r="R7" s="147"/>
      <c r="S7" s="253"/>
      <c r="T7" s="150"/>
      <c r="U7" s="146"/>
      <c r="V7" s="155"/>
      <c r="W7" s="152"/>
      <c r="X7" s="280"/>
      <c r="AA7" s="282"/>
      <c r="AB7" s="282"/>
      <c r="AC7" s="282"/>
      <c r="AD7" s="282"/>
      <c r="AE7" s="282"/>
      <c r="AF7" s="282"/>
      <c r="AG7" s="282"/>
      <c r="AH7" s="282"/>
      <c r="AI7" s="282"/>
      <c r="AJ7" s="282"/>
      <c r="AK7" s="282"/>
      <c r="AL7" s="282"/>
      <c r="AM7" s="282"/>
      <c r="AP7" s="282"/>
    </row>
    <row r="8" spans="1:42" ht="15.75" customHeight="1">
      <c r="A8" s="156"/>
      <c r="B8" s="212"/>
      <c r="C8" s="72"/>
      <c r="D8" s="288">
        <v>210510101020</v>
      </c>
      <c r="E8" s="146" t="s">
        <v>424</v>
      </c>
      <c r="F8" s="151">
        <v>550</v>
      </c>
      <c r="G8" s="152"/>
      <c r="H8" s="150"/>
      <c r="I8" s="146"/>
      <c r="J8" s="153"/>
      <c r="K8" s="254"/>
      <c r="L8" s="150"/>
      <c r="M8" s="146"/>
      <c r="N8" s="158"/>
      <c r="O8" s="253"/>
      <c r="P8" s="150"/>
      <c r="Q8" s="146"/>
      <c r="R8" s="147"/>
      <c r="S8" s="253"/>
      <c r="T8" s="150"/>
      <c r="U8" s="146"/>
      <c r="V8" s="155"/>
      <c r="W8" s="152"/>
      <c r="X8" s="280"/>
      <c r="AA8" s="282"/>
      <c r="AB8" s="282"/>
      <c r="AC8" s="282"/>
      <c r="AD8" s="282"/>
      <c r="AE8" s="282"/>
      <c r="AF8" s="282"/>
      <c r="AG8" s="282"/>
      <c r="AH8" s="282"/>
      <c r="AI8" s="282"/>
      <c r="AJ8" s="282"/>
      <c r="AK8" s="282"/>
      <c r="AL8" s="282"/>
      <c r="AM8" s="282"/>
      <c r="AP8" s="282"/>
    </row>
    <row r="9" spans="1:42" ht="15.75" customHeight="1">
      <c r="A9" s="156"/>
      <c r="B9" s="212"/>
      <c r="C9" s="72"/>
      <c r="D9" s="288">
        <v>210510101030</v>
      </c>
      <c r="E9" s="146" t="s">
        <v>425</v>
      </c>
      <c r="F9" s="151">
        <v>650</v>
      </c>
      <c r="G9" s="152"/>
      <c r="H9" s="150"/>
      <c r="I9" s="146"/>
      <c r="J9" s="158"/>
      <c r="K9" s="253"/>
      <c r="L9" s="150"/>
      <c r="M9" s="146"/>
      <c r="N9" s="158"/>
      <c r="O9" s="253"/>
      <c r="P9" s="150"/>
      <c r="Q9" s="146"/>
      <c r="R9" s="147"/>
      <c r="S9" s="152"/>
      <c r="T9" s="150"/>
      <c r="U9" s="146"/>
      <c r="V9" s="155"/>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210510101040</v>
      </c>
      <c r="E10" s="146" t="s">
        <v>426</v>
      </c>
      <c r="F10" s="151">
        <v>900</v>
      </c>
      <c r="G10" s="152"/>
      <c r="H10" s="150"/>
      <c r="I10" s="146"/>
      <c r="J10" s="158"/>
      <c r="K10" s="253"/>
      <c r="L10" s="150"/>
      <c r="M10" s="146"/>
      <c r="N10" s="158"/>
      <c r="O10" s="253"/>
      <c r="P10" s="150"/>
      <c r="Q10" s="146"/>
      <c r="R10" s="147"/>
      <c r="S10" s="152"/>
      <c r="T10" s="150"/>
      <c r="U10" s="146"/>
      <c r="V10" s="155"/>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210510101050</v>
      </c>
      <c r="E11" s="146" t="s">
        <v>427</v>
      </c>
      <c r="F11" s="151">
        <v>650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210510101060</v>
      </c>
      <c r="E12" s="146" t="s">
        <v>428</v>
      </c>
      <c r="F12" s="151">
        <v>1200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t="s">
        <v>550</v>
      </c>
      <c r="D13" s="288">
        <v>210510101070</v>
      </c>
      <c r="E13" s="146" t="s">
        <v>429</v>
      </c>
      <c r="F13" s="151">
        <v>1750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210510101080</v>
      </c>
      <c r="E14" s="146" t="s">
        <v>430</v>
      </c>
      <c r="F14" s="151">
        <v>550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210510101090</v>
      </c>
      <c r="E15" s="146" t="s">
        <v>431</v>
      </c>
      <c r="F15" s="151">
        <v>450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11　店</v>
      </c>
      <c r="F26" s="175">
        <f>SUM(F5:F25)</f>
        <v>21100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55"/>
      <c r="N28" s="356"/>
      <c r="O28" s="137" t="s">
        <v>7</v>
      </c>
      <c r="P28" s="336" t="s">
        <v>6</v>
      </c>
      <c r="Q28" s="337"/>
      <c r="R28" s="338"/>
      <c r="S28" s="137" t="s">
        <v>7</v>
      </c>
      <c r="T28" s="354" t="s">
        <v>71</v>
      </c>
      <c r="U28" s="337"/>
      <c r="V28" s="338"/>
      <c r="W28" s="136" t="s">
        <v>7</v>
      </c>
      <c r="X28" s="136" t="s">
        <v>9</v>
      </c>
      <c r="AA28" s="282"/>
      <c r="AB28" s="284"/>
      <c r="AC28" s="284"/>
      <c r="AD28" s="282"/>
      <c r="AE28" s="282"/>
      <c r="AF28" s="284"/>
      <c r="AG28" s="284"/>
      <c r="AH28" s="282"/>
      <c r="AI28" s="282"/>
      <c r="AJ28" s="284"/>
      <c r="AK28" s="284"/>
      <c r="AL28" s="284"/>
      <c r="AM28" s="282"/>
      <c r="AP28" s="282"/>
    </row>
    <row r="29" spans="1:42" ht="15.75" customHeight="1">
      <c r="A29" s="189" t="s">
        <v>70</v>
      </c>
      <c r="B29" s="218"/>
      <c r="C29" s="78" t="s">
        <v>39</v>
      </c>
      <c r="D29" s="290">
        <v>210520101010</v>
      </c>
      <c r="E29" s="191" t="s">
        <v>435</v>
      </c>
      <c r="F29" s="192">
        <v>1950</v>
      </c>
      <c r="G29" s="193"/>
      <c r="H29" s="190"/>
      <c r="I29" s="191"/>
      <c r="J29" s="194"/>
      <c r="K29" s="193"/>
      <c r="L29" s="190"/>
      <c r="M29" s="191"/>
      <c r="N29" s="194"/>
      <c r="O29" s="193"/>
      <c r="P29" s="190">
        <v>210520405001</v>
      </c>
      <c r="Q29" s="191" t="s">
        <v>442</v>
      </c>
      <c r="R29" s="194">
        <v>150</v>
      </c>
      <c r="S29" s="193"/>
      <c r="T29" s="190">
        <v>210520504020</v>
      </c>
      <c r="U29" s="191" t="s">
        <v>444</v>
      </c>
      <c r="V29" s="195">
        <v>1350</v>
      </c>
      <c r="W29" s="193"/>
      <c r="X29" s="279" t="s">
        <v>423</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8000</v>
      </c>
      <c r="C30" s="75" t="s">
        <v>40</v>
      </c>
      <c r="D30" s="288">
        <v>210520101020</v>
      </c>
      <c r="E30" s="146" t="s">
        <v>436</v>
      </c>
      <c r="F30" s="158">
        <v>100</v>
      </c>
      <c r="G30" s="152"/>
      <c r="H30" s="150"/>
      <c r="I30" s="146"/>
      <c r="J30" s="147"/>
      <c r="K30" s="152"/>
      <c r="L30" s="150"/>
      <c r="M30" s="146"/>
      <c r="N30" s="147"/>
      <c r="O30" s="152"/>
      <c r="P30" s="150">
        <v>210520405003</v>
      </c>
      <c r="Q30" s="146" t="s">
        <v>443</v>
      </c>
      <c r="R30" s="147">
        <v>100</v>
      </c>
      <c r="S30" s="152"/>
      <c r="T30" s="150"/>
      <c r="U30" s="146"/>
      <c r="V30" s="170"/>
      <c r="W30" s="152"/>
      <c r="X30" s="280" t="s">
        <v>417</v>
      </c>
      <c r="AA30" s="282"/>
      <c r="AB30" s="282"/>
      <c r="AC30" s="282"/>
      <c r="AD30" s="282"/>
      <c r="AE30" s="282"/>
      <c r="AF30" s="282"/>
      <c r="AG30" s="282"/>
      <c r="AH30" s="282"/>
      <c r="AI30" s="282"/>
      <c r="AJ30" s="282"/>
      <c r="AK30" s="282"/>
      <c r="AL30" s="282"/>
      <c r="AM30" s="282"/>
      <c r="AP30" s="282"/>
    </row>
    <row r="31" spans="1:42" ht="15.75" customHeight="1">
      <c r="A31" s="163"/>
      <c r="B31" s="215"/>
      <c r="C31" s="74"/>
      <c r="D31" s="289">
        <v>210520101060</v>
      </c>
      <c r="E31" s="165" t="s">
        <v>437</v>
      </c>
      <c r="F31" s="169">
        <v>3650</v>
      </c>
      <c r="G31" s="167"/>
      <c r="H31" s="164"/>
      <c r="I31" s="165"/>
      <c r="J31" s="168"/>
      <c r="K31" s="167"/>
      <c r="L31" s="164"/>
      <c r="M31" s="165"/>
      <c r="N31" s="168"/>
      <c r="O31" s="167"/>
      <c r="P31" s="164"/>
      <c r="Q31" s="165"/>
      <c r="R31" s="168"/>
      <c r="S31" s="167"/>
      <c r="T31" s="164"/>
      <c r="U31" s="165"/>
      <c r="V31" s="171"/>
      <c r="W31" s="167"/>
      <c r="X31" s="280" t="s">
        <v>418</v>
      </c>
      <c r="AA31" s="282"/>
      <c r="AB31" s="282"/>
      <c r="AC31" s="282"/>
      <c r="AD31" s="282"/>
      <c r="AE31" s="282"/>
      <c r="AF31" s="282"/>
      <c r="AG31" s="282"/>
      <c r="AH31" s="282"/>
      <c r="AI31" s="282"/>
      <c r="AJ31" s="282"/>
      <c r="AK31" s="282"/>
      <c r="AL31" s="282"/>
      <c r="AM31" s="282"/>
      <c r="AP31" s="282"/>
    </row>
    <row r="32" spans="1:42" ht="15.75" customHeight="1">
      <c r="A32" s="163"/>
      <c r="B32" s="215"/>
      <c r="C32" s="74"/>
      <c r="D32" s="289">
        <v>210520101070</v>
      </c>
      <c r="E32" s="165" t="s">
        <v>438</v>
      </c>
      <c r="F32" s="169">
        <v>350</v>
      </c>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210520101050</v>
      </c>
      <c r="E33" s="146" t="s">
        <v>439</v>
      </c>
      <c r="F33" s="158">
        <v>150</v>
      </c>
      <c r="G33" s="152"/>
      <c r="H33" s="150"/>
      <c r="I33" s="146"/>
      <c r="J33" s="147"/>
      <c r="K33" s="152"/>
      <c r="L33" s="150"/>
      <c r="M33" s="146"/>
      <c r="N33" s="147"/>
      <c r="O33" s="152"/>
      <c r="P33" s="150"/>
      <c r="Q33" s="146"/>
      <c r="R33" s="147"/>
      <c r="S33" s="152"/>
      <c r="T33" s="150"/>
      <c r="U33" s="146"/>
      <c r="V33" s="170"/>
      <c r="W33" s="152"/>
      <c r="X33" s="280"/>
      <c r="AA33" s="282"/>
      <c r="AB33" s="282"/>
      <c r="AC33" s="282"/>
      <c r="AD33" s="282"/>
      <c r="AE33" s="282"/>
      <c r="AF33" s="282"/>
      <c r="AG33" s="282"/>
      <c r="AH33" s="282"/>
      <c r="AI33" s="282"/>
      <c r="AJ33" s="282"/>
      <c r="AK33" s="282"/>
      <c r="AL33" s="282"/>
      <c r="AM33" s="282"/>
      <c r="AP33" s="282"/>
    </row>
    <row r="34" spans="1:42" ht="15.75" customHeight="1">
      <c r="A34" s="149"/>
      <c r="B34" s="219"/>
      <c r="C34" s="75"/>
      <c r="D34" s="288">
        <v>210520101030</v>
      </c>
      <c r="E34" s="146" t="s">
        <v>440</v>
      </c>
      <c r="F34" s="158">
        <v>100</v>
      </c>
      <c r="G34" s="152"/>
      <c r="H34" s="150"/>
      <c r="I34" s="146"/>
      <c r="J34" s="147"/>
      <c r="K34" s="152"/>
      <c r="L34" s="150"/>
      <c r="M34" s="146"/>
      <c r="N34" s="147"/>
      <c r="O34" s="152"/>
      <c r="P34" s="150"/>
      <c r="Q34" s="146"/>
      <c r="R34" s="147"/>
      <c r="S34" s="152"/>
      <c r="T34" s="150"/>
      <c r="U34" s="146"/>
      <c r="V34" s="170"/>
      <c r="W34" s="152"/>
      <c r="X34" s="280"/>
      <c r="AA34" s="282"/>
      <c r="AB34" s="282"/>
      <c r="AC34" s="282"/>
      <c r="AD34" s="282"/>
      <c r="AE34" s="282"/>
      <c r="AF34" s="282"/>
      <c r="AG34" s="282"/>
      <c r="AH34" s="282"/>
      <c r="AI34" s="282"/>
      <c r="AJ34" s="282"/>
      <c r="AK34" s="282"/>
      <c r="AL34" s="282"/>
      <c r="AM34" s="282"/>
      <c r="AP34" s="282"/>
    </row>
    <row r="35" spans="1:42" ht="15.75" customHeight="1">
      <c r="A35" s="163"/>
      <c r="B35" s="215"/>
      <c r="C35" s="74"/>
      <c r="D35" s="289">
        <v>210520101040</v>
      </c>
      <c r="E35" s="165" t="s">
        <v>441</v>
      </c>
      <c r="F35" s="169">
        <v>100</v>
      </c>
      <c r="G35" s="167"/>
      <c r="H35" s="164"/>
      <c r="I35" s="165"/>
      <c r="J35" s="168"/>
      <c r="K35" s="167"/>
      <c r="L35" s="164"/>
      <c r="M35" s="165"/>
      <c r="N35" s="168"/>
      <c r="O35" s="167"/>
      <c r="P35" s="164"/>
      <c r="Q35" s="165"/>
      <c r="R35" s="168"/>
      <c r="S35" s="167"/>
      <c r="T35" s="164"/>
      <c r="U35" s="165"/>
      <c r="V35" s="171"/>
      <c r="W35" s="167"/>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7　店</v>
      </c>
      <c r="F48" s="175">
        <f>SUM(F29:F47)</f>
        <v>6400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1350</v>
      </c>
      <c r="W48" s="239">
        <f>SUM(W29:W47)</f>
        <v>0</v>
      </c>
      <c r="X48" s="241">
        <f>SUM(X29:X47)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4" t="s">
        <v>31</v>
      </c>
      <c r="B2" s="294"/>
      <c r="C2" s="294"/>
      <c r="D2" s="294"/>
      <c r="E2" s="294"/>
    </row>
    <row r="3" spans="1:5" ht="18.75" customHeight="1">
      <c r="A3" s="85"/>
      <c r="B3" s="85"/>
      <c r="C3" s="85"/>
      <c r="D3" s="85"/>
      <c r="E3" s="2"/>
    </row>
    <row r="4" spans="1:5" ht="18.75">
      <c r="A4" s="86"/>
      <c r="B4" s="86"/>
      <c r="C4" s="2"/>
      <c r="D4" s="2"/>
      <c r="E4" s="2"/>
    </row>
    <row r="5" spans="1:4" s="87" customFormat="1" ht="12">
      <c r="A5" s="5"/>
      <c r="B5" s="5" t="s">
        <v>462</v>
      </c>
      <c r="C5" s="5"/>
      <c r="D5" s="5"/>
    </row>
    <row r="6" spans="1:4" s="87" customFormat="1" ht="6" customHeight="1">
      <c r="A6" s="5"/>
      <c r="B6" s="5"/>
      <c r="C6" s="5"/>
      <c r="D6" s="5"/>
    </row>
    <row r="7" spans="1:4" s="87" customFormat="1" ht="12">
      <c r="A7" s="5"/>
      <c r="B7" s="5" t="s">
        <v>463</v>
      </c>
      <c r="C7" s="5"/>
      <c r="D7" s="5"/>
    </row>
    <row r="8" spans="1:4" s="87" customFormat="1" ht="6" customHeight="1">
      <c r="A8" s="5"/>
      <c r="B8" s="5"/>
      <c r="C8" s="5"/>
      <c r="D8" s="5"/>
    </row>
    <row r="9" spans="1:4" s="87" customFormat="1" ht="12">
      <c r="A9" s="5"/>
      <c r="B9" s="5" t="s">
        <v>464</v>
      </c>
      <c r="C9" s="5"/>
      <c r="D9" s="5"/>
    </row>
    <row r="10" spans="1:4" s="87" customFormat="1" ht="6" customHeight="1">
      <c r="A10" s="5"/>
      <c r="B10" s="5"/>
      <c r="C10" s="5"/>
      <c r="D10" s="5"/>
    </row>
    <row r="11" spans="1:4" s="87" customFormat="1" ht="12">
      <c r="A11" s="5"/>
      <c r="B11" s="5" t="s">
        <v>465</v>
      </c>
      <c r="C11" s="5"/>
      <c r="D11" s="5"/>
    </row>
    <row r="12" spans="1:4" s="87" customFormat="1" ht="6" customHeight="1">
      <c r="A12" s="5"/>
      <c r="B12" s="5"/>
      <c r="C12" s="5"/>
      <c r="D12" s="5"/>
    </row>
    <row r="13" spans="1:4" s="87" customFormat="1" ht="12">
      <c r="A13" s="5"/>
      <c r="B13" s="5" t="s">
        <v>466</v>
      </c>
      <c r="C13" s="5"/>
      <c r="D13" s="5"/>
    </row>
    <row r="14" spans="1:4" s="87" customFormat="1" ht="6" customHeight="1">
      <c r="A14" s="5"/>
      <c r="B14" s="5"/>
      <c r="C14" s="5"/>
      <c r="D14" s="5"/>
    </row>
    <row r="15" spans="1:4" s="87" customFormat="1" ht="12">
      <c r="A15" s="5"/>
      <c r="B15" s="5" t="s">
        <v>467</v>
      </c>
      <c r="C15" s="5"/>
      <c r="D15" s="5"/>
    </row>
    <row r="16" spans="1:4" s="87" customFormat="1" ht="6" customHeight="1">
      <c r="A16" s="5" t="s">
        <v>468</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5" t="s">
        <v>32</v>
      </c>
      <c r="C24" s="296"/>
      <c r="D24" s="297"/>
      <c r="E24" s="95"/>
    </row>
    <row r="25" spans="1:5" s="87" customFormat="1" ht="6" customHeight="1">
      <c r="A25" s="91"/>
      <c r="B25" s="92"/>
      <c r="C25" s="93"/>
      <c r="D25" s="94"/>
      <c r="E25" s="95"/>
    </row>
    <row r="26" spans="1:5" s="87" customFormat="1" ht="18.75">
      <c r="A26" s="91"/>
      <c r="B26" s="295" t="s">
        <v>33</v>
      </c>
      <c r="C26" s="296"/>
      <c r="D26" s="297"/>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469</v>
      </c>
      <c r="C29" s="102"/>
      <c r="D29" s="103"/>
    </row>
    <row r="30" spans="1:4" s="87" customFormat="1" ht="6" customHeight="1">
      <c r="A30" s="5"/>
      <c r="B30" s="101"/>
      <c r="C30" s="102"/>
      <c r="D30" s="103"/>
    </row>
    <row r="31" spans="1:4" s="87" customFormat="1" ht="12">
      <c r="A31" s="5"/>
      <c r="B31" s="101" t="s">
        <v>470</v>
      </c>
      <c r="C31" s="102"/>
      <c r="D31" s="103"/>
    </row>
    <row r="32" spans="1:4" s="87" customFormat="1" ht="6" customHeight="1">
      <c r="A32" s="5"/>
      <c r="B32" s="101"/>
      <c r="C32" s="102"/>
      <c r="D32" s="103"/>
    </row>
    <row r="33" spans="1:4" s="87" customFormat="1" ht="12">
      <c r="A33" s="5"/>
      <c r="B33" s="101" t="s">
        <v>471</v>
      </c>
      <c r="C33" s="102"/>
      <c r="D33" s="103"/>
    </row>
    <row r="34" spans="1:4" s="87" customFormat="1" ht="6" customHeight="1">
      <c r="A34" s="5"/>
      <c r="B34" s="101"/>
      <c r="C34" s="102"/>
      <c r="D34" s="103"/>
    </row>
    <row r="35" spans="1:4" s="87" customFormat="1" ht="12">
      <c r="A35" s="5"/>
      <c r="B35" s="101" t="s">
        <v>472</v>
      </c>
      <c r="C35" s="102"/>
      <c r="D35" s="103"/>
    </row>
    <row r="36" spans="1:4" s="87" customFormat="1" ht="6" customHeight="1">
      <c r="A36" s="5"/>
      <c r="B36" s="101"/>
      <c r="C36" s="102"/>
      <c r="D36" s="103"/>
    </row>
    <row r="37" spans="1:4" s="87" customFormat="1" ht="12">
      <c r="A37" s="5"/>
      <c r="B37" s="101" t="s">
        <v>473</v>
      </c>
      <c r="C37" s="102"/>
      <c r="D37" s="103"/>
    </row>
    <row r="38" spans="1:4" s="87" customFormat="1" ht="6" customHeight="1">
      <c r="A38" s="5"/>
      <c r="B38" s="101"/>
      <c r="C38" s="102"/>
      <c r="D38" s="103"/>
    </row>
    <row r="39" spans="1:4" s="87" customFormat="1" ht="12">
      <c r="A39" s="5"/>
      <c r="B39" s="101" t="s">
        <v>474</v>
      </c>
      <c r="C39" s="102"/>
      <c r="D39" s="104"/>
    </row>
    <row r="40" spans="1:4" s="87" customFormat="1" ht="6" customHeight="1">
      <c r="A40" s="5"/>
      <c r="B40" s="101"/>
      <c r="C40" s="102"/>
      <c r="D40" s="104"/>
    </row>
    <row r="41" spans="1:4" s="87" customFormat="1" ht="12">
      <c r="A41" s="5"/>
      <c r="B41" s="101" t="s">
        <v>475</v>
      </c>
      <c r="C41" s="102"/>
      <c r="D41" s="103"/>
    </row>
    <row r="42" spans="1:4" s="87" customFormat="1" ht="6" customHeight="1">
      <c r="A42" s="5"/>
      <c r="B42" s="101"/>
      <c r="C42" s="102"/>
      <c r="D42" s="103"/>
    </row>
    <row r="43" spans="1:4" s="87" customFormat="1" ht="12">
      <c r="A43" s="5"/>
      <c r="B43" s="101" t="s">
        <v>476</v>
      </c>
      <c r="C43" s="102"/>
      <c r="D43" s="103"/>
    </row>
    <row r="44" spans="1:4" s="87" customFormat="1" ht="6" customHeight="1">
      <c r="A44" s="5"/>
      <c r="B44" s="101"/>
      <c r="C44" s="102"/>
      <c r="D44" s="103"/>
    </row>
    <row r="45" spans="1:4" s="87" customFormat="1" ht="12">
      <c r="A45" s="5"/>
      <c r="B45" s="101" t="s">
        <v>477</v>
      </c>
      <c r="C45" s="102"/>
      <c r="D45" s="103"/>
    </row>
    <row r="46" spans="1:4" s="87" customFormat="1" ht="6" customHeight="1">
      <c r="A46" s="5"/>
      <c r="B46" s="101"/>
      <c r="C46" s="102"/>
      <c r="D46" s="103"/>
    </row>
    <row r="47" spans="1:4" s="87" customFormat="1" ht="12">
      <c r="A47" s="5"/>
      <c r="B47" s="101" t="s">
        <v>478</v>
      </c>
      <c r="C47" s="102"/>
      <c r="D47" s="103"/>
    </row>
    <row r="48" spans="1:4" s="87" customFormat="1" ht="6" customHeight="1">
      <c r="A48" s="5"/>
      <c r="B48" s="101"/>
      <c r="C48" s="102"/>
      <c r="D48" s="103"/>
    </row>
    <row r="49" spans="1:4" s="87" customFormat="1" ht="12">
      <c r="A49" s="5"/>
      <c r="B49" s="101" t="s">
        <v>479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E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4" t="s">
        <v>19</v>
      </c>
      <c r="B2" s="294"/>
      <c r="C2" s="294"/>
      <c r="D2" s="294"/>
      <c r="E2" s="294"/>
      <c r="F2" s="294"/>
    </row>
    <row r="3" spans="1:6" ht="18.75">
      <c r="A3" s="86"/>
      <c r="B3" s="86"/>
      <c r="C3" s="86"/>
      <c r="D3" s="86"/>
      <c r="E3" s="86"/>
      <c r="F3" s="2"/>
    </row>
    <row r="4" spans="1:6" ht="13.5" customHeight="1">
      <c r="A4" s="13" t="s">
        <v>480</v>
      </c>
      <c r="B4" s="14"/>
      <c r="C4" s="86"/>
      <c r="D4" s="86"/>
      <c r="E4" s="86"/>
      <c r="F4" s="2"/>
    </row>
    <row r="5" spans="1:6" ht="13.5" customHeight="1">
      <c r="A5" s="13"/>
      <c r="B5" s="14"/>
      <c r="C5" s="86"/>
      <c r="D5" s="86"/>
      <c r="E5" s="86"/>
      <c r="F5" s="2"/>
    </row>
    <row r="6" spans="1:6" ht="18.75">
      <c r="A6" s="13" t="s">
        <v>481</v>
      </c>
      <c r="B6" s="14"/>
      <c r="C6" s="86"/>
      <c r="D6" s="86"/>
      <c r="E6" s="86"/>
      <c r="F6" s="2"/>
    </row>
    <row r="7" spans="1:6" ht="6" customHeight="1">
      <c r="A7" s="14"/>
      <c r="B7" s="14"/>
      <c r="C7" s="86"/>
      <c r="D7" s="86"/>
      <c r="E7" s="86"/>
      <c r="F7" s="2"/>
    </row>
    <row r="8" spans="1:6" ht="13.5">
      <c r="A8" s="20" t="s">
        <v>482</v>
      </c>
      <c r="B8" s="18"/>
      <c r="C8" s="10"/>
      <c r="D8" s="10"/>
      <c r="E8" s="10"/>
      <c r="F8" s="4"/>
    </row>
    <row r="9" spans="1:6" ht="6" customHeight="1">
      <c r="A9" s="20"/>
      <c r="B9" s="18"/>
      <c r="C9" s="10"/>
      <c r="D9" s="10"/>
      <c r="E9" s="10"/>
      <c r="F9" s="3"/>
    </row>
    <row r="10" spans="1:6" ht="13.5">
      <c r="A10" s="20" t="s">
        <v>483</v>
      </c>
      <c r="B10" s="18"/>
      <c r="C10" s="10"/>
      <c r="D10" s="10"/>
      <c r="E10" s="10"/>
      <c r="F10" s="4"/>
    </row>
    <row r="11" spans="1:6" ht="6" customHeight="1">
      <c r="A11" s="18"/>
      <c r="B11" s="18"/>
      <c r="C11" s="10"/>
      <c r="D11" s="10"/>
      <c r="E11" s="10"/>
      <c r="F11" s="4"/>
    </row>
    <row r="12" spans="1:6" ht="13.5" customHeight="1">
      <c r="A12" s="15" t="s">
        <v>484</v>
      </c>
      <c r="B12" s="14"/>
      <c r="C12" s="86"/>
      <c r="D12" s="86"/>
      <c r="E12" s="86"/>
      <c r="F12" s="2"/>
    </row>
    <row r="13" spans="1:6" ht="6" customHeight="1">
      <c r="A13" s="15"/>
      <c r="B13" s="14"/>
      <c r="C13" s="86"/>
      <c r="D13" s="86"/>
      <c r="E13" s="86"/>
      <c r="F13" s="2"/>
    </row>
    <row r="14" spans="1:6" ht="13.5" customHeight="1">
      <c r="A14" s="15" t="s">
        <v>485</v>
      </c>
      <c r="B14" s="14"/>
      <c r="C14" s="86"/>
      <c r="D14" s="86"/>
      <c r="E14" s="86"/>
      <c r="F14" s="2"/>
    </row>
    <row r="15" spans="1:6" ht="6" customHeight="1">
      <c r="A15" s="15"/>
      <c r="B15" s="14"/>
      <c r="C15" s="86"/>
      <c r="D15" s="86"/>
      <c r="E15" s="86"/>
      <c r="F15" s="2"/>
    </row>
    <row r="16" spans="1:6" ht="13.5" customHeight="1">
      <c r="A16" s="15" t="s">
        <v>486</v>
      </c>
      <c r="B16" s="14"/>
      <c r="C16" s="86"/>
      <c r="D16" s="86"/>
      <c r="E16" s="86"/>
      <c r="F16" s="2"/>
    </row>
    <row r="17" spans="1:5" ht="13.5">
      <c r="A17" s="6"/>
      <c r="B17" s="6"/>
      <c r="C17" s="4"/>
      <c r="D17" s="4"/>
      <c r="E17" s="4"/>
    </row>
    <row r="18" spans="1:6" ht="13.5">
      <c r="A18" s="109"/>
      <c r="B18" s="298" t="s">
        <v>487</v>
      </c>
      <c r="C18" s="299"/>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488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489</v>
      </c>
      <c r="C24" s="21"/>
      <c r="D24" s="21"/>
      <c r="E24" s="21"/>
      <c r="F24" s="4"/>
    </row>
    <row r="25" spans="1:6" ht="6" customHeight="1">
      <c r="A25" s="21"/>
      <c r="B25" s="21"/>
      <c r="C25" s="21"/>
      <c r="D25" s="21"/>
      <c r="E25" s="21"/>
      <c r="F25" s="4"/>
    </row>
    <row r="26" spans="1:6" ht="13.5">
      <c r="A26" s="21"/>
      <c r="B26" s="21" t="s">
        <v>490</v>
      </c>
      <c r="C26" s="21"/>
      <c r="D26" s="21"/>
      <c r="E26" s="21"/>
      <c r="F26" s="4"/>
    </row>
    <row r="27" spans="1:6" ht="6" customHeight="1">
      <c r="A27" s="21"/>
      <c r="B27" s="21"/>
      <c r="C27" s="21"/>
      <c r="D27" s="21"/>
      <c r="E27" s="21"/>
      <c r="F27" s="4"/>
    </row>
    <row r="28" spans="1:6" ht="13.5">
      <c r="A28" s="21"/>
      <c r="B28" s="21" t="s">
        <v>491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492</v>
      </c>
      <c r="B31" s="14"/>
      <c r="C31" s="14"/>
      <c r="D31" s="14"/>
      <c r="E31" s="14"/>
      <c r="F31" s="2"/>
    </row>
    <row r="32" spans="1:6" ht="13.5" customHeight="1">
      <c r="A32" s="14"/>
      <c r="B32" s="14"/>
      <c r="C32" s="14"/>
      <c r="D32" s="14"/>
      <c r="E32" s="14"/>
      <c r="F32" s="2"/>
    </row>
    <row r="33" spans="1:6" ht="13.5" customHeight="1">
      <c r="A33" s="15" t="s">
        <v>493</v>
      </c>
      <c r="B33" s="14"/>
      <c r="C33" s="14"/>
      <c r="D33" s="14"/>
      <c r="E33" s="14"/>
      <c r="F33" s="2"/>
    </row>
    <row r="34" spans="1:6" ht="6" customHeight="1">
      <c r="A34" s="15"/>
      <c r="B34" s="14"/>
      <c r="C34" s="14"/>
      <c r="D34" s="14"/>
      <c r="E34" s="14"/>
      <c r="F34" s="2"/>
    </row>
    <row r="35" spans="1:6" ht="13.5" customHeight="1">
      <c r="A35" s="15" t="s">
        <v>494</v>
      </c>
      <c r="B35" s="14"/>
      <c r="C35" s="14"/>
      <c r="D35" s="14"/>
      <c r="E35" s="14"/>
      <c r="F35" s="2"/>
    </row>
    <row r="36" spans="1:6" ht="6" customHeight="1">
      <c r="A36" s="15"/>
      <c r="B36" s="14"/>
      <c r="C36" s="14"/>
      <c r="D36" s="14"/>
      <c r="E36" s="14"/>
      <c r="F36" s="2"/>
    </row>
    <row r="37" spans="1:6" ht="13.5" customHeight="1">
      <c r="A37" s="15" t="s">
        <v>495</v>
      </c>
      <c r="B37" s="14"/>
      <c r="C37" s="14"/>
      <c r="D37" s="14"/>
      <c r="E37" s="14"/>
      <c r="F37" s="2"/>
    </row>
    <row r="38" spans="1:6" ht="6" customHeight="1">
      <c r="A38" s="15"/>
      <c r="B38" s="14"/>
      <c r="C38" s="14"/>
      <c r="D38" s="14"/>
      <c r="E38" s="14"/>
      <c r="F38" s="2"/>
    </row>
    <row r="39" spans="1:6" ht="14.25">
      <c r="A39" s="15" t="s">
        <v>496</v>
      </c>
      <c r="B39" s="14"/>
      <c r="C39" s="14"/>
      <c r="D39" s="14"/>
      <c r="E39" s="14"/>
      <c r="F39" s="2"/>
    </row>
    <row r="40" spans="1:6" ht="6" customHeight="1">
      <c r="A40" s="15"/>
      <c r="B40" s="14"/>
      <c r="C40" s="14"/>
      <c r="D40" s="14"/>
      <c r="E40" s="14"/>
      <c r="F40" s="2"/>
    </row>
    <row r="41" spans="1:6" ht="13.5" customHeight="1">
      <c r="A41" s="15" t="s">
        <v>497</v>
      </c>
      <c r="B41" s="14"/>
      <c r="C41" s="14"/>
      <c r="D41" s="14"/>
      <c r="E41" s="14"/>
      <c r="F41" s="2"/>
    </row>
    <row r="42" spans="1:6" ht="6" customHeight="1">
      <c r="A42" s="15"/>
      <c r="B42" s="14"/>
      <c r="C42" s="14"/>
      <c r="D42" s="14"/>
      <c r="E42" s="14"/>
      <c r="F42" s="2"/>
    </row>
    <row r="43" spans="1:6" ht="13.5" customHeight="1">
      <c r="A43" s="15" t="s">
        <v>498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499</v>
      </c>
      <c r="B46" s="14"/>
      <c r="C46" s="14"/>
      <c r="D46" s="14"/>
      <c r="E46" s="14"/>
      <c r="F46" s="2"/>
    </row>
    <row r="47" spans="1:6" ht="13.5" customHeight="1">
      <c r="A47" s="14"/>
      <c r="B47" s="14"/>
      <c r="C47" s="14"/>
      <c r="D47" s="14"/>
      <c r="E47" s="14"/>
      <c r="F47" s="2"/>
    </row>
    <row r="48" spans="1:6" ht="13.5" customHeight="1">
      <c r="A48" s="15" t="s">
        <v>500</v>
      </c>
      <c r="B48" s="14"/>
      <c r="C48" s="14"/>
      <c r="D48" s="14"/>
      <c r="E48" s="14"/>
      <c r="F48" s="2"/>
    </row>
    <row r="49" spans="1:6" ht="6" customHeight="1">
      <c r="A49" s="15"/>
      <c r="B49" s="13"/>
      <c r="C49" s="13"/>
      <c r="D49" s="13"/>
      <c r="E49" s="13"/>
      <c r="F49" s="2"/>
    </row>
    <row r="50" spans="1:6" ht="13.5" customHeight="1">
      <c r="A50" s="15" t="s">
        <v>501</v>
      </c>
      <c r="B50" s="13"/>
      <c r="C50" s="13"/>
      <c r="D50" s="13"/>
      <c r="E50" s="13"/>
      <c r="F50" s="2"/>
    </row>
    <row r="51" spans="1:6" ht="13.5" customHeight="1">
      <c r="A51" s="86"/>
      <c r="B51" s="86"/>
      <c r="C51" s="86"/>
      <c r="D51" s="86"/>
      <c r="E51" s="86"/>
      <c r="F51" s="2"/>
    </row>
    <row r="52" spans="1:6" ht="13.5">
      <c r="A52" s="18" t="s">
        <v>502</v>
      </c>
      <c r="B52" s="18"/>
      <c r="C52" s="10"/>
      <c r="D52" s="10"/>
      <c r="E52" s="10"/>
      <c r="F52" s="4"/>
    </row>
    <row r="53" spans="1:6" ht="13.5">
      <c r="A53" s="18"/>
      <c r="B53" s="18"/>
      <c r="C53" s="10"/>
      <c r="D53" s="10"/>
      <c r="E53" s="10"/>
      <c r="F53" s="4"/>
    </row>
  </sheetData>
  <sheetProtection password="CE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503</v>
      </c>
      <c r="B2" s="18"/>
      <c r="C2" s="10"/>
      <c r="D2" s="10"/>
      <c r="E2" s="10"/>
      <c r="F2" s="4"/>
    </row>
    <row r="3" spans="1:6" ht="6" customHeight="1">
      <c r="A3" s="18"/>
      <c r="B3" s="18"/>
      <c r="C3" s="10"/>
      <c r="D3" s="10"/>
      <c r="E3" s="10"/>
      <c r="F3" s="4"/>
    </row>
    <row r="4" spans="1:6" ht="13.5">
      <c r="A4" s="20" t="s">
        <v>504</v>
      </c>
      <c r="B4" s="18"/>
      <c r="C4" s="10"/>
      <c r="D4" s="10"/>
      <c r="E4" s="10"/>
      <c r="F4" s="4"/>
    </row>
    <row r="5" spans="1:6" ht="6" customHeight="1">
      <c r="A5" s="20"/>
      <c r="B5" s="18"/>
      <c r="C5" s="10"/>
      <c r="D5" s="10"/>
      <c r="E5" s="10"/>
      <c r="F5" s="4"/>
    </row>
    <row r="6" spans="1:6" ht="13.5">
      <c r="A6" s="20" t="s">
        <v>505</v>
      </c>
      <c r="B6" s="18"/>
      <c r="C6" s="10"/>
      <c r="D6" s="10"/>
      <c r="E6" s="10"/>
      <c r="F6" s="4"/>
    </row>
    <row r="7" spans="1:6" ht="13.5">
      <c r="A7" s="18"/>
      <c r="B7" s="18"/>
      <c r="C7" s="10"/>
      <c r="D7" s="10"/>
      <c r="E7" s="10"/>
      <c r="F7" s="4"/>
    </row>
    <row r="8" spans="1:6" ht="13.5">
      <c r="A8" s="20"/>
      <c r="B8" s="20" t="s">
        <v>506</v>
      </c>
      <c r="C8" s="19"/>
      <c r="D8" s="19"/>
      <c r="E8" s="19"/>
      <c r="F8" s="4"/>
    </row>
    <row r="9" spans="1:6" s="122" customFormat="1" ht="6" customHeight="1">
      <c r="A9" s="19"/>
      <c r="B9" s="19"/>
      <c r="C9" s="19"/>
      <c r="D9" s="19"/>
      <c r="E9" s="19"/>
      <c r="F9" s="121"/>
    </row>
    <row r="10" spans="1:6" ht="19.5" customHeight="1">
      <c r="A10" s="19"/>
      <c r="B10" s="300" t="s">
        <v>507</v>
      </c>
      <c r="C10" s="301"/>
      <c r="D10" s="302"/>
      <c r="E10" s="123"/>
      <c r="F10" s="4"/>
    </row>
    <row r="11" spans="1:6" ht="19.5" customHeight="1">
      <c r="A11" s="19"/>
      <c r="B11" s="303" t="s">
        <v>508</v>
      </c>
      <c r="C11" s="304"/>
      <c r="D11" s="305"/>
      <c r="E11" s="123"/>
      <c r="F11" s="4"/>
    </row>
    <row r="12" spans="1:6" ht="13.5">
      <c r="A12" s="19"/>
      <c r="B12" s="19"/>
      <c r="C12" s="19"/>
      <c r="D12" s="19"/>
      <c r="E12" s="19"/>
      <c r="F12" s="4"/>
    </row>
    <row r="13" spans="1:6" ht="13.5">
      <c r="A13" s="19"/>
      <c r="B13" s="19"/>
      <c r="C13" s="19"/>
      <c r="D13" s="19"/>
      <c r="E13" s="19"/>
      <c r="F13" s="4"/>
    </row>
    <row r="14" spans="1:6" ht="13.5">
      <c r="A14" s="20"/>
      <c r="B14" s="20" t="s">
        <v>509</v>
      </c>
      <c r="C14" s="20"/>
      <c r="D14" s="20"/>
      <c r="E14" s="20"/>
      <c r="F14" s="4"/>
    </row>
    <row r="15" spans="1:6" s="122" customFormat="1" ht="6" customHeight="1">
      <c r="A15" s="19"/>
      <c r="B15" s="19"/>
      <c r="C15" s="19"/>
      <c r="D15" s="19"/>
      <c r="E15" s="19"/>
      <c r="F15" s="121"/>
    </row>
    <row r="16" spans="1:6" ht="19.5" customHeight="1">
      <c r="A16" s="19"/>
      <c r="B16" s="300" t="s">
        <v>510</v>
      </c>
      <c r="C16" s="301"/>
      <c r="D16" s="302"/>
      <c r="E16" s="123"/>
      <c r="F16" s="4"/>
    </row>
    <row r="17" spans="1:6" ht="19.5" customHeight="1">
      <c r="A17" s="19"/>
      <c r="B17" s="303" t="s">
        <v>511</v>
      </c>
      <c r="C17" s="304"/>
      <c r="D17" s="305"/>
      <c r="E17" s="123"/>
      <c r="F17" s="4"/>
    </row>
    <row r="18" spans="1:6" ht="13.5">
      <c r="A18" s="4"/>
      <c r="B18" s="4"/>
      <c r="C18" s="4"/>
      <c r="D18" s="4"/>
      <c r="E18" s="4"/>
      <c r="F18" s="4"/>
    </row>
    <row r="19" spans="1:6" ht="13.5">
      <c r="A19" s="4"/>
      <c r="B19" s="4"/>
      <c r="C19" s="4"/>
      <c r="D19" s="4"/>
      <c r="E19" s="4"/>
      <c r="F19" s="4"/>
    </row>
    <row r="20" spans="1:5" ht="13.5">
      <c r="A20" s="18" t="s">
        <v>512</v>
      </c>
      <c r="B20" s="18"/>
      <c r="C20" s="4"/>
      <c r="D20" s="4"/>
      <c r="E20" s="4"/>
    </row>
    <row r="21" spans="1:5" ht="13.5">
      <c r="A21" s="18"/>
      <c r="B21" s="18"/>
      <c r="C21" s="4"/>
      <c r="D21" s="4"/>
      <c r="E21" s="4"/>
    </row>
    <row r="22" spans="1:5" ht="13.5">
      <c r="A22" s="4"/>
      <c r="B22" s="4"/>
      <c r="C22" s="4"/>
      <c r="D22" s="4"/>
      <c r="E22" s="4"/>
    </row>
    <row r="23" spans="1:5" ht="13.5">
      <c r="A23" s="18" t="s">
        <v>513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514</v>
      </c>
      <c r="B44" s="6"/>
      <c r="C44" s="4"/>
      <c r="D44" s="4"/>
      <c r="E44" s="4"/>
    </row>
    <row r="45" spans="1:6" ht="13.5">
      <c r="A45" s="17" t="s">
        <v>515</v>
      </c>
      <c r="B45" s="17"/>
      <c r="C45" s="21"/>
      <c r="D45" s="21"/>
      <c r="E45" s="21"/>
      <c r="F45" s="4"/>
    </row>
    <row r="46" spans="1:6" ht="13.5">
      <c r="A46" s="5"/>
      <c r="B46" s="5"/>
      <c r="C46" s="21"/>
      <c r="D46" s="21"/>
      <c r="E46" s="21"/>
      <c r="F46" s="4"/>
    </row>
    <row r="47" spans="1:6" ht="13.5">
      <c r="A47" s="5" t="s">
        <v>516</v>
      </c>
      <c r="B47" s="5"/>
      <c r="C47" s="21"/>
      <c r="D47" s="21"/>
      <c r="E47" s="21"/>
      <c r="F47" s="4"/>
    </row>
    <row r="48" spans="1:6" ht="6" customHeight="1">
      <c r="A48" s="17"/>
      <c r="B48" s="5"/>
      <c r="C48" s="21"/>
      <c r="D48" s="21"/>
      <c r="E48" s="21"/>
      <c r="F48" s="4"/>
    </row>
    <row r="49" spans="1:6" ht="13.5">
      <c r="A49" s="5" t="s">
        <v>517</v>
      </c>
      <c r="B49" s="5"/>
      <c r="C49" s="21"/>
      <c r="D49" s="21"/>
      <c r="E49" s="21"/>
      <c r="F49" s="4"/>
    </row>
    <row r="50" spans="1:6" ht="13.5">
      <c r="A50" s="17"/>
      <c r="B50" s="5"/>
      <c r="C50" s="21"/>
      <c r="D50" s="21"/>
      <c r="E50" s="21"/>
      <c r="F50" s="4"/>
    </row>
    <row r="51" spans="1:6" ht="13.5">
      <c r="A51" s="20" t="s">
        <v>518</v>
      </c>
      <c r="B51" s="20"/>
      <c r="C51" s="20"/>
      <c r="D51" s="20"/>
      <c r="E51" s="20"/>
      <c r="F51" s="4"/>
    </row>
    <row r="52" spans="1:5" ht="13.5">
      <c r="A52" s="6" t="s">
        <v>519</v>
      </c>
      <c r="B52" s="6"/>
      <c r="C52" s="4"/>
      <c r="D52" s="4"/>
      <c r="E52" s="4"/>
    </row>
    <row r="53" spans="1:5" ht="13.5">
      <c r="A53" s="6"/>
      <c r="B53" s="6"/>
      <c r="C53" s="4"/>
      <c r="D53" s="4"/>
      <c r="E53" s="4"/>
    </row>
    <row r="54" spans="1:5" ht="13.5">
      <c r="A54" s="5"/>
      <c r="B54" s="5"/>
      <c r="C54" s="5"/>
      <c r="D54" s="5"/>
      <c r="E54" s="5"/>
    </row>
  </sheetData>
  <sheetProtection password="CE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L40" sqref="L40"/>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16"/>
      <c r="C1" s="317"/>
      <c r="D1" s="317"/>
      <c r="E1" s="318"/>
      <c r="F1" s="310" t="s">
        <v>10</v>
      </c>
      <c r="G1" s="311"/>
      <c r="H1" s="312"/>
      <c r="I1" s="312"/>
      <c r="J1" s="312"/>
      <c r="K1" s="312"/>
      <c r="L1" s="312"/>
      <c r="M1" s="312"/>
      <c r="N1" s="313"/>
      <c r="O1" s="24" t="s">
        <v>2</v>
      </c>
      <c r="P1" s="321"/>
      <c r="Q1" s="321"/>
      <c r="R1" s="321"/>
      <c r="S1" s="248" t="s">
        <v>556</v>
      </c>
      <c r="T1" s="306"/>
      <c r="U1" s="307"/>
    </row>
    <row r="2" spans="1:21" s="26" customFormat="1" ht="30" customHeight="1">
      <c r="A2" s="23"/>
      <c r="B2" s="319"/>
      <c r="C2" s="319"/>
      <c r="D2" s="319"/>
      <c r="E2" s="320"/>
      <c r="F2" s="310" t="s">
        <v>557</v>
      </c>
      <c r="G2" s="311"/>
      <c r="H2" s="312"/>
      <c r="I2" s="312"/>
      <c r="J2" s="312"/>
      <c r="K2" s="312"/>
      <c r="L2" s="312"/>
      <c r="M2" s="312"/>
      <c r="N2" s="313"/>
      <c r="O2" s="24" t="s">
        <v>11</v>
      </c>
      <c r="P2" s="314">
        <f>S34</f>
        <v>0</v>
      </c>
      <c r="Q2" s="314"/>
      <c r="R2" s="315"/>
      <c r="S2" s="249"/>
      <c r="T2" s="308"/>
      <c r="U2" s="309"/>
    </row>
    <row r="3" spans="1:21" ht="30" customHeight="1">
      <c r="A3" s="242" t="s">
        <v>75</v>
      </c>
      <c r="B3" s="27"/>
      <c r="C3" s="27"/>
      <c r="D3" s="27"/>
      <c r="E3" s="28"/>
      <c r="F3" s="28"/>
      <c r="G3" s="28"/>
      <c r="H3" s="28"/>
      <c r="I3" s="28"/>
      <c r="J3" s="28"/>
      <c r="K3" s="28"/>
      <c r="L3" s="28"/>
      <c r="M3" s="28"/>
      <c r="N3" s="28"/>
      <c r="O3" s="27"/>
      <c r="P3" s="28"/>
      <c r="Q3" s="29"/>
      <c r="R3" s="30"/>
      <c r="S3" s="31"/>
      <c r="T3" s="245"/>
      <c r="U3" s="245" t="s">
        <v>593</v>
      </c>
    </row>
    <row r="4" spans="1:21" ht="18" customHeight="1">
      <c r="A4" s="244" t="s">
        <v>0</v>
      </c>
      <c r="B4" s="328" t="s">
        <v>3</v>
      </c>
      <c r="C4" s="323"/>
      <c r="D4" s="324"/>
      <c r="E4" s="329" t="s">
        <v>4</v>
      </c>
      <c r="F4" s="323"/>
      <c r="G4" s="324"/>
      <c r="H4" s="329" t="s">
        <v>5</v>
      </c>
      <c r="I4" s="323"/>
      <c r="J4" s="324"/>
      <c r="K4" s="329" t="s">
        <v>6</v>
      </c>
      <c r="L4" s="323"/>
      <c r="M4" s="324"/>
      <c r="N4" s="328" t="s">
        <v>71</v>
      </c>
      <c r="O4" s="323"/>
      <c r="P4" s="324"/>
      <c r="Q4" s="322" t="s">
        <v>37</v>
      </c>
      <c r="R4" s="323"/>
      <c r="S4" s="324"/>
      <c r="T4" s="325" t="s">
        <v>9</v>
      </c>
      <c r="U4" s="326"/>
    </row>
    <row r="5" spans="1:21" ht="18" customHeight="1">
      <c r="A5" s="234" t="s">
        <v>72</v>
      </c>
      <c r="B5" s="32">
        <f>VALUE(TRIM(LEFT('岐阜市'!E48,2)))</f>
        <v>33</v>
      </c>
      <c r="C5" s="33">
        <f>'岐阜市'!F48</f>
        <v>63900</v>
      </c>
      <c r="D5" s="34">
        <f>'岐阜市'!G48</f>
        <v>0</v>
      </c>
      <c r="E5" s="35">
        <f>VALUE(TRIM(LEFT('岐阜市'!I48,2)))</f>
        <v>0</v>
      </c>
      <c r="F5" s="33">
        <f>'岐阜市'!J48</f>
        <v>0</v>
      </c>
      <c r="G5" s="33">
        <f>'岐阜市'!K48</f>
        <v>0</v>
      </c>
      <c r="H5" s="36">
        <f>VALUE(TRIM(LEFT('岐阜市'!M48,2)))</f>
        <v>1</v>
      </c>
      <c r="I5" s="33">
        <f>'岐阜市'!N48</f>
        <v>350</v>
      </c>
      <c r="J5" s="37">
        <f>'岐阜市'!O48</f>
        <v>0</v>
      </c>
      <c r="K5" s="36">
        <f>VALUE(TRIM(LEFT('岐阜市'!Q48,2)))</f>
        <v>10</v>
      </c>
      <c r="L5" s="33">
        <f>'岐阜市'!R48</f>
        <v>6150</v>
      </c>
      <c r="M5" s="34">
        <f>'岐阜市'!S48</f>
        <v>0</v>
      </c>
      <c r="N5" s="36">
        <f>VALUE(TRIM(LEFT('岐阜市'!U48,2)))</f>
        <v>35</v>
      </c>
      <c r="O5" s="35">
        <f>'岐阜市'!V48</f>
        <v>78000</v>
      </c>
      <c r="P5" s="34">
        <f>'岐阜市'!W48</f>
        <v>0</v>
      </c>
      <c r="Q5" s="38">
        <f aca="true" t="shared" si="0" ref="Q5:Q33">SUM(B5,E5,H5,K5,N5)</f>
        <v>79</v>
      </c>
      <c r="R5" s="39">
        <f aca="true" t="shared" si="1" ref="R5:R33">SUM(C5,F5,I5,L5,O5)</f>
        <v>148400</v>
      </c>
      <c r="S5" s="40">
        <f aca="true" t="shared" si="2" ref="S5:S33">SUM(P5,M5,J5,G5,D5)</f>
        <v>0</v>
      </c>
      <c r="T5" s="330"/>
      <c r="U5" s="331"/>
    </row>
    <row r="6" spans="1:21" ht="18" customHeight="1">
      <c r="A6" s="235" t="s">
        <v>43</v>
      </c>
      <c r="B6" s="41">
        <f>VALUE(TRIM(LEFT('瑞穂市・本巣市・本巣郡・山県市'!E14,2)))</f>
        <v>3</v>
      </c>
      <c r="C6" s="42">
        <f>'瑞穂市・本巣市・本巣郡・山県市'!F14</f>
        <v>7750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6500</v>
      </c>
      <c r="P6" s="43">
        <f>'瑞穂市・本巣市・本巣郡・山県市'!W14</f>
        <v>0</v>
      </c>
      <c r="Q6" s="47">
        <f t="shared" si="0"/>
        <v>6</v>
      </c>
      <c r="R6" s="48">
        <f t="shared" si="1"/>
        <v>14800</v>
      </c>
      <c r="S6" s="49">
        <f t="shared" si="2"/>
        <v>0</v>
      </c>
      <c r="T6" s="332"/>
      <c r="U6" s="333"/>
    </row>
    <row r="7" spans="1:21" ht="18" customHeight="1">
      <c r="A7" s="235" t="s">
        <v>44</v>
      </c>
      <c r="B7" s="41">
        <f>VALUE(TRIM(LEFT('瑞穂市・本巣市・本巣郡・山県市'!E27,2)))</f>
        <v>1</v>
      </c>
      <c r="C7" s="42">
        <f>'瑞穂市・本巣市・本巣郡・山県市'!F27</f>
        <v>2750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8700</v>
      </c>
      <c r="S7" s="49">
        <f t="shared" si="2"/>
        <v>0</v>
      </c>
      <c r="T7" s="332"/>
      <c r="U7" s="333"/>
    </row>
    <row r="8" spans="1:21" ht="18" customHeight="1">
      <c r="A8" s="235" t="s">
        <v>45</v>
      </c>
      <c r="B8" s="41">
        <f>VALUE(TRIM(LEFT('瑞穂市・本巣市・本巣郡・山県市'!E37,2)))</f>
        <v>2</v>
      </c>
      <c r="C8" s="42">
        <f>'瑞穂市・本巣市・本巣郡・山県市'!F37</f>
        <v>3850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6000</v>
      </c>
      <c r="S8" s="49">
        <f t="shared" si="2"/>
        <v>0</v>
      </c>
      <c r="T8" s="332"/>
      <c r="U8" s="333"/>
    </row>
    <row r="9" spans="1:21" ht="18" customHeight="1">
      <c r="A9" s="236" t="s">
        <v>46</v>
      </c>
      <c r="B9" s="41">
        <f>VALUE(TRIM(LEFT('瑞穂市・本巣市・本巣郡・山県市'!E48,2)))</f>
        <v>2</v>
      </c>
      <c r="C9" s="42">
        <f>'瑞穂市・本巣市・本巣郡・山県市'!F48</f>
        <v>4600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10750</v>
      </c>
      <c r="S9" s="49">
        <f t="shared" si="2"/>
        <v>0</v>
      </c>
      <c r="T9" s="332"/>
      <c r="U9" s="333"/>
    </row>
    <row r="10" spans="1:21" ht="18" customHeight="1">
      <c r="A10" s="236" t="s">
        <v>48</v>
      </c>
      <c r="B10" s="41">
        <f>VALUE(TRIM(LEFT('羽島市・羽島郡'!E26,2)))</f>
        <v>6</v>
      </c>
      <c r="C10" s="42">
        <f>'羽島市・羽島郡'!F26</f>
        <v>11600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18450</v>
      </c>
      <c r="S10" s="49">
        <f t="shared" si="2"/>
        <v>0</v>
      </c>
      <c r="T10" s="332"/>
      <c r="U10" s="333"/>
    </row>
    <row r="11" spans="1:21" ht="18" customHeight="1">
      <c r="A11" s="236" t="s">
        <v>47</v>
      </c>
      <c r="B11" s="41">
        <f>VALUE(TRIM(LEFT('羽島市・羽島郡'!E48,2)))</f>
        <v>3</v>
      </c>
      <c r="C11" s="42">
        <f>'羽島市・羽島郡'!F48</f>
        <v>7300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9900</v>
      </c>
      <c r="S11" s="49">
        <f t="shared" si="2"/>
        <v>0</v>
      </c>
      <c r="T11" s="332"/>
      <c r="U11" s="333"/>
    </row>
    <row r="12" spans="1:21" ht="18" customHeight="1">
      <c r="A12" s="236" t="s">
        <v>49</v>
      </c>
      <c r="B12" s="41">
        <f>VALUE(TRIM(LEFT('各務原市'!E48,2)))</f>
        <v>12</v>
      </c>
      <c r="C12" s="42">
        <f>'各務原市'!F48</f>
        <v>26900</v>
      </c>
      <c r="D12" s="43">
        <f>'各務原市'!G48</f>
        <v>0</v>
      </c>
      <c r="E12" s="44">
        <f>VALUE(TRIM(LEFT('各務原市'!I48,2)))</f>
        <v>0</v>
      </c>
      <c r="F12" s="42">
        <f>'各務原市'!J48</f>
        <v>0</v>
      </c>
      <c r="G12" s="42">
        <f>'各務原市'!K48</f>
        <v>0</v>
      </c>
      <c r="H12" s="45">
        <f>VALUE(TRIM(LEFT('各務原市'!M48,2)))</f>
        <v>4</v>
      </c>
      <c r="I12" s="42">
        <f>'各務原市'!N48</f>
        <v>3050</v>
      </c>
      <c r="J12" s="46">
        <f>'各務原市'!O48</f>
        <v>0</v>
      </c>
      <c r="K12" s="45">
        <f>VALUE(TRIM(LEFT('各務原市'!Q48,2)))</f>
        <v>3</v>
      </c>
      <c r="L12" s="42">
        <f>'各務原市'!R48</f>
        <v>1150</v>
      </c>
      <c r="M12" s="43">
        <f>'各務原市'!S48</f>
        <v>0</v>
      </c>
      <c r="N12" s="45">
        <f>VALUE(TRIM(LEFT('各務原市'!U48,2)))</f>
        <v>6</v>
      </c>
      <c r="O12" s="44">
        <f>'各務原市'!V48</f>
        <v>13200</v>
      </c>
      <c r="P12" s="43">
        <f>'各務原市'!W48</f>
        <v>0</v>
      </c>
      <c r="Q12" s="47">
        <f t="shared" si="0"/>
        <v>25</v>
      </c>
      <c r="R12" s="48">
        <f t="shared" si="1"/>
        <v>44300</v>
      </c>
      <c r="S12" s="49">
        <f t="shared" si="2"/>
        <v>0</v>
      </c>
      <c r="T12" s="332"/>
      <c r="U12" s="333"/>
    </row>
    <row r="13" spans="1:21" ht="18" customHeight="1">
      <c r="A13" s="236" t="s">
        <v>53</v>
      </c>
      <c r="B13" s="41">
        <f>VALUE(TRIM(LEFT('大垣市・海津市・揖斐郡'!E22,2)))</f>
        <v>11</v>
      </c>
      <c r="C13" s="42">
        <f>'大垣市・海津市・揖斐郡'!F22</f>
        <v>34450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1650</v>
      </c>
      <c r="M13" s="43">
        <f>'大垣市・海津市・揖斐郡'!S22</f>
        <v>0</v>
      </c>
      <c r="N13" s="45">
        <f>VALUE(TRIM(LEFT('大垣市・海津市・揖斐郡'!U22,2)))</f>
        <v>7</v>
      </c>
      <c r="O13" s="44">
        <f>'大垣市・海津市・揖斐郡'!V22</f>
        <v>13000</v>
      </c>
      <c r="P13" s="43">
        <f>'大垣市・海津市・揖斐郡'!W22</f>
        <v>0</v>
      </c>
      <c r="Q13" s="47">
        <f t="shared" si="0"/>
        <v>24</v>
      </c>
      <c r="R13" s="48">
        <f t="shared" si="1"/>
        <v>51500</v>
      </c>
      <c r="S13" s="49">
        <f t="shared" si="2"/>
        <v>0</v>
      </c>
      <c r="T13" s="332"/>
      <c r="U13" s="333"/>
    </row>
    <row r="14" spans="1:21" ht="18" customHeight="1">
      <c r="A14" s="236" t="s">
        <v>54</v>
      </c>
      <c r="B14" s="41">
        <f>VALUE(TRIM(LEFT('大垣市・海津市・揖斐郡'!E36,2)))</f>
        <v>4</v>
      </c>
      <c r="C14" s="42">
        <f>'大垣市・海津市・揖斐郡'!F36</f>
        <v>7500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400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9700</v>
      </c>
      <c r="S14" s="49">
        <f t="shared" si="2"/>
        <v>0</v>
      </c>
      <c r="T14" s="332"/>
      <c r="U14" s="333"/>
    </row>
    <row r="15" spans="1:21" ht="18" customHeight="1">
      <c r="A15" s="235" t="s">
        <v>55</v>
      </c>
      <c r="B15" s="41">
        <f>VALUE(TRIM(LEFT('大垣市・海津市・揖斐郡'!E48,2)))</f>
        <v>4</v>
      </c>
      <c r="C15" s="42">
        <f>'大垣市・海津市・揖斐郡'!F48</f>
        <v>12000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19300</v>
      </c>
      <c r="S15" s="49">
        <f t="shared" si="2"/>
        <v>0</v>
      </c>
      <c r="T15" s="332"/>
      <c r="U15" s="333"/>
    </row>
    <row r="16" spans="1:21" ht="18" customHeight="1">
      <c r="A16" s="236" t="s">
        <v>50</v>
      </c>
      <c r="B16" s="41">
        <f>VALUE(TRIM(LEFT('不破郡・安八郡・養老郡'!E14,2)))</f>
        <v>4</v>
      </c>
      <c r="C16" s="42">
        <f>'不破郡・安八郡・養老郡'!F14</f>
        <v>7400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11100</v>
      </c>
      <c r="S16" s="49">
        <f t="shared" si="2"/>
        <v>0</v>
      </c>
      <c r="T16" s="332"/>
      <c r="U16" s="333"/>
    </row>
    <row r="17" spans="1:21" ht="18" customHeight="1">
      <c r="A17" s="236" t="s">
        <v>51</v>
      </c>
      <c r="B17" s="41">
        <f>VALUE(TRIM(LEFT('不破郡・安八郡・養老郡'!E31,2)))</f>
        <v>3</v>
      </c>
      <c r="C17" s="42">
        <f>'不破郡・安八郡・養老郡'!F31</f>
        <v>10650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10900</v>
      </c>
      <c r="S17" s="49">
        <f t="shared" si="2"/>
        <v>0</v>
      </c>
      <c r="T17" s="332"/>
      <c r="U17" s="333"/>
    </row>
    <row r="18" spans="1:21" ht="18" customHeight="1">
      <c r="A18" s="236" t="s">
        <v>73</v>
      </c>
      <c r="B18" s="41">
        <f>VALUE(TRIM(LEFT('不破郡・安八郡・養老郡'!E48,2)))</f>
        <v>2</v>
      </c>
      <c r="C18" s="42">
        <f>'不破郡・安八郡・養老郡'!F48</f>
        <v>4850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8300</v>
      </c>
      <c r="S18" s="49">
        <f t="shared" si="2"/>
        <v>0</v>
      </c>
      <c r="T18" s="332"/>
      <c r="U18" s="333"/>
    </row>
    <row r="19" spans="1:21" ht="18" customHeight="1">
      <c r="A19" s="236" t="s">
        <v>74</v>
      </c>
      <c r="B19" s="41">
        <f>VALUE(TRIM(LEFT('美濃加茂市・加茂郡'!E21,2)))</f>
        <v>3</v>
      </c>
      <c r="C19" s="42">
        <f>'美濃加茂市・加茂郡'!F21</f>
        <v>10050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13000</v>
      </c>
      <c r="S19" s="49">
        <f t="shared" si="2"/>
        <v>0</v>
      </c>
      <c r="T19" s="332"/>
      <c r="U19" s="333"/>
    </row>
    <row r="20" spans="1:21" ht="18" customHeight="1">
      <c r="A20" s="236" t="s">
        <v>57</v>
      </c>
      <c r="B20" s="41">
        <f>VALUE(TRIM(LEFT('美濃加茂市・加茂郡'!E48,2)))</f>
        <v>13</v>
      </c>
      <c r="C20" s="42">
        <f>'美濃加茂市・加茂郡'!F48</f>
        <v>12700</v>
      </c>
      <c r="D20" s="43">
        <f>'美濃加茂市・加茂郡'!G48</f>
        <v>0</v>
      </c>
      <c r="E20" s="44">
        <f>VALUE(TRIM(LEFT('美濃加茂市・加茂郡'!I48,2)))</f>
        <v>1</v>
      </c>
      <c r="F20" s="42">
        <f>'美濃加茂市・加茂郡'!J48</f>
        <v>150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16400</v>
      </c>
      <c r="S20" s="49">
        <f t="shared" si="2"/>
        <v>0</v>
      </c>
      <c r="T20" s="332"/>
      <c r="U20" s="333"/>
    </row>
    <row r="21" spans="1:21" ht="18" customHeight="1">
      <c r="A21" s="236" t="s">
        <v>58</v>
      </c>
      <c r="B21" s="41">
        <f>VALUE(TRIM(LEFT('美濃市・関市・郡上市'!E14,2)))</f>
        <v>3</v>
      </c>
      <c r="C21" s="42">
        <f>'美濃市・関市・郡上市'!F14</f>
        <v>4250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7000</v>
      </c>
      <c r="S21" s="49">
        <f t="shared" si="2"/>
        <v>0</v>
      </c>
      <c r="T21" s="332"/>
      <c r="U21" s="333"/>
    </row>
    <row r="22" spans="1:21" ht="18" customHeight="1">
      <c r="A22" s="236" t="s">
        <v>59</v>
      </c>
      <c r="B22" s="41">
        <f>VALUE(TRIM(LEFT('美濃市・関市・郡上市'!E31,2)))</f>
        <v>7</v>
      </c>
      <c r="C22" s="42">
        <f>'美濃市・関市・郡上市'!F31</f>
        <v>12300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850</v>
      </c>
      <c r="M22" s="43">
        <f>'美濃市・関市・郡上市'!S31</f>
        <v>0</v>
      </c>
      <c r="N22" s="45">
        <f>VALUE(TRIM(LEFT('美濃市・関市・郡上市'!U31,2)))</f>
        <v>8</v>
      </c>
      <c r="O22" s="44">
        <f>'美濃市・関市・郡上市'!V31</f>
        <v>11200</v>
      </c>
      <c r="P22" s="43">
        <f>'美濃市・関市・郡上市'!W31</f>
        <v>0</v>
      </c>
      <c r="Q22" s="47">
        <f t="shared" si="0"/>
        <v>19</v>
      </c>
      <c r="R22" s="48">
        <f t="shared" si="1"/>
        <v>25100</v>
      </c>
      <c r="S22" s="49">
        <f t="shared" si="2"/>
        <v>0</v>
      </c>
      <c r="T22" s="332"/>
      <c r="U22" s="333"/>
    </row>
    <row r="23" spans="1:21" ht="18" customHeight="1">
      <c r="A23" s="236" t="s">
        <v>60</v>
      </c>
      <c r="B23" s="41">
        <f>VALUE(TRIM(LEFT('美濃市・関市・郡上市'!E48,2)))</f>
        <v>7</v>
      </c>
      <c r="C23" s="42">
        <f>'美濃市・関市・郡上市'!F48</f>
        <v>9800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11700</v>
      </c>
      <c r="S23" s="49">
        <f t="shared" si="2"/>
        <v>0</v>
      </c>
      <c r="T23" s="332"/>
      <c r="U23" s="333"/>
    </row>
    <row r="24" spans="1:21" ht="18" customHeight="1">
      <c r="A24" s="236" t="s">
        <v>61</v>
      </c>
      <c r="B24" s="41">
        <f>VALUE(TRIM(LEFT('可児市・可児郡・多治見市'!E16,2)))</f>
        <v>6</v>
      </c>
      <c r="C24" s="42">
        <f>'可児市・可児郡・多治見市'!F16</f>
        <v>19200</v>
      </c>
      <c r="D24" s="43">
        <f>'可児市・可児郡・多治見市'!G16</f>
        <v>0</v>
      </c>
      <c r="E24" s="44">
        <f>VALUE(TRIM(LEFT('可児市・可児郡・多治見市'!I16,2)))</f>
        <v>4</v>
      </c>
      <c r="F24" s="42">
        <f>'可児市・可児郡・多治見市'!J16</f>
        <v>3700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24500</v>
      </c>
      <c r="S24" s="49">
        <f t="shared" si="2"/>
        <v>0</v>
      </c>
      <c r="T24" s="332"/>
      <c r="U24" s="33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750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3400</v>
      </c>
      <c r="S25" s="49">
        <f t="shared" si="2"/>
        <v>0</v>
      </c>
      <c r="T25" s="332"/>
      <c r="U25" s="333"/>
    </row>
    <row r="26" spans="1:21" ht="18" customHeight="1">
      <c r="A26" s="236" t="s">
        <v>63</v>
      </c>
      <c r="B26" s="41">
        <f>VALUE(TRIM(LEFT('可児市・可児郡・多治見市'!E48,2)))</f>
        <v>10</v>
      </c>
      <c r="C26" s="42">
        <f>'可児市・可児郡・多治見市'!F48</f>
        <v>29700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1250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35350</v>
      </c>
      <c r="S26" s="49">
        <f t="shared" si="2"/>
        <v>0</v>
      </c>
      <c r="T26" s="332"/>
      <c r="U26" s="333"/>
    </row>
    <row r="27" spans="1:21" ht="18" customHeight="1">
      <c r="A27" s="236" t="s">
        <v>64</v>
      </c>
      <c r="B27" s="41">
        <f>VALUE(TRIM(LEFT('土岐市・瑞浪市・恵那市'!E14,2)))</f>
        <v>5</v>
      </c>
      <c r="C27" s="42">
        <f>'土岐市・瑞浪市・恵那市'!F14</f>
        <v>13500</v>
      </c>
      <c r="D27" s="43">
        <f>'土岐市・瑞浪市・恵那市'!G14</f>
        <v>0</v>
      </c>
      <c r="E27" s="44">
        <f>VALUE(TRIM(LEFT('土岐市・瑞浪市・恵那市'!I14,2)))</f>
        <v>4</v>
      </c>
      <c r="F27" s="42">
        <f>'土岐市・瑞浪市・恵那市'!J14</f>
        <v>2200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850</v>
      </c>
      <c r="M27" s="43">
        <f>'土岐市・瑞浪市・恵那市'!S14</f>
        <v>0</v>
      </c>
      <c r="N27" s="45">
        <f>VALUE(TRIM(LEFT('土岐市・瑞浪市・恵那市'!U14,2)))</f>
        <v>0</v>
      </c>
      <c r="O27" s="44">
        <f>'土岐市・瑞浪市・恵那市'!V14</f>
        <v>0</v>
      </c>
      <c r="P27" s="43">
        <f>'土岐市・瑞浪市・恵那市'!W14</f>
        <v>0</v>
      </c>
      <c r="Q27" s="47">
        <f t="shared" si="0"/>
        <v>10</v>
      </c>
      <c r="R27" s="48">
        <f t="shared" si="1"/>
        <v>16550</v>
      </c>
      <c r="S27" s="49">
        <f t="shared" si="2"/>
        <v>0</v>
      </c>
      <c r="T27" s="332"/>
      <c r="U27" s="333"/>
    </row>
    <row r="28" spans="1:21" ht="18" customHeight="1">
      <c r="A28" s="237" t="s">
        <v>65</v>
      </c>
      <c r="B28" s="41">
        <f>VALUE(TRIM(LEFT('土岐市・瑞浪市・恵那市'!E27,2)))</f>
        <v>4</v>
      </c>
      <c r="C28" s="42">
        <f>'土岐市・瑞浪市・恵那市'!F27</f>
        <v>8850</v>
      </c>
      <c r="D28" s="43">
        <f>'土岐市・瑞浪市・恵那市'!G27</f>
        <v>0</v>
      </c>
      <c r="E28" s="44">
        <f>VALUE(TRIM(LEFT('土岐市・瑞浪市・恵那市'!I27,2)))</f>
        <v>1</v>
      </c>
      <c r="F28" s="42">
        <f>'土岐市・瑞浪市・恵那市'!J27</f>
        <v>900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10750</v>
      </c>
      <c r="S28" s="49">
        <f t="shared" si="2"/>
        <v>0</v>
      </c>
      <c r="T28" s="332"/>
      <c r="U28" s="333"/>
    </row>
    <row r="29" spans="1:21" ht="18" customHeight="1">
      <c r="A29" s="236" t="s">
        <v>66</v>
      </c>
      <c r="B29" s="41">
        <f>VALUE(TRIM(LEFT('土岐市・瑞浪市・恵那市'!E48,2)))</f>
        <v>8</v>
      </c>
      <c r="C29" s="42">
        <f>'土岐市・瑞浪市・恵那市'!F48</f>
        <v>11900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14950</v>
      </c>
      <c r="S29" s="49">
        <f t="shared" si="2"/>
        <v>0</v>
      </c>
      <c r="T29" s="332"/>
      <c r="U29" s="333"/>
    </row>
    <row r="30" spans="1:21" ht="18" customHeight="1">
      <c r="A30" s="236" t="s">
        <v>67</v>
      </c>
      <c r="B30" s="41">
        <f>VALUE(TRIM(LEFT('中津川市・下呂市'!E26,2)))</f>
        <v>14</v>
      </c>
      <c r="C30" s="42">
        <f>'中津川市・下呂市'!F26</f>
        <v>19650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22500</v>
      </c>
      <c r="S30" s="49">
        <f t="shared" si="2"/>
        <v>0</v>
      </c>
      <c r="T30" s="332"/>
      <c r="U30" s="333"/>
    </row>
    <row r="31" spans="1:21" ht="18" customHeight="1">
      <c r="A31" s="236" t="s">
        <v>68</v>
      </c>
      <c r="B31" s="41">
        <f>VALUE(TRIM(LEFT('中津川市・下呂市'!E48,2)))</f>
        <v>8</v>
      </c>
      <c r="C31" s="42">
        <f>'中津川市・下呂市'!F48</f>
        <v>9250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10550</v>
      </c>
      <c r="S31" s="49">
        <f t="shared" si="2"/>
        <v>0</v>
      </c>
      <c r="T31" s="332"/>
      <c r="U31" s="333"/>
    </row>
    <row r="32" spans="1:21" ht="18" customHeight="1">
      <c r="A32" s="236" t="s">
        <v>69</v>
      </c>
      <c r="B32" s="41">
        <f>VALUE(TRIM(LEFT('高山市・飛騨市'!E26,2)))</f>
        <v>11</v>
      </c>
      <c r="C32" s="42">
        <f>'高山市・飛騨市'!F26</f>
        <v>21100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25550</v>
      </c>
      <c r="S32" s="49">
        <f t="shared" si="2"/>
        <v>0</v>
      </c>
      <c r="T32" s="332"/>
      <c r="U32" s="333"/>
    </row>
    <row r="33" spans="1:21" ht="18" customHeight="1">
      <c r="A33" s="238" t="s">
        <v>70</v>
      </c>
      <c r="B33" s="41">
        <f>VALUE(TRIM(LEFT('高山市・飛騨市'!E48,2)))</f>
        <v>7</v>
      </c>
      <c r="C33" s="42">
        <f>'高山市・飛騨市'!F48</f>
        <v>6400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1350</v>
      </c>
      <c r="P33" s="43">
        <f>'高山市・飛騨市'!W48</f>
        <v>0</v>
      </c>
      <c r="Q33" s="47">
        <f t="shared" si="0"/>
        <v>10</v>
      </c>
      <c r="R33" s="48">
        <f t="shared" si="1"/>
        <v>8000</v>
      </c>
      <c r="S33" s="49">
        <f t="shared" si="2"/>
        <v>0</v>
      </c>
      <c r="T33" s="334"/>
      <c r="U33" s="335"/>
    </row>
    <row r="34" spans="1:21" s="247" customFormat="1" ht="18" customHeight="1">
      <c r="A34" s="243" t="s">
        <v>38</v>
      </c>
      <c r="B34" s="50">
        <f aca="true" t="shared" si="3" ref="B34:I34">SUM(B5:B33)</f>
        <v>197</v>
      </c>
      <c r="C34" s="51">
        <f>SUM(C5:C33)</f>
        <v>396800</v>
      </c>
      <c r="D34" s="52">
        <f>SUM(D5:D33)</f>
        <v>0</v>
      </c>
      <c r="E34" s="53">
        <f t="shared" si="3"/>
        <v>26</v>
      </c>
      <c r="F34" s="51">
        <f t="shared" si="3"/>
        <v>20350</v>
      </c>
      <c r="G34" s="52">
        <f>SUM(G5:G33)</f>
        <v>0</v>
      </c>
      <c r="H34" s="54">
        <f t="shared" si="3"/>
        <v>7</v>
      </c>
      <c r="I34" s="51">
        <f t="shared" si="3"/>
        <v>3900</v>
      </c>
      <c r="J34" s="55">
        <f aca="true" t="shared" si="4" ref="J34:S34">SUM(J5:J33)</f>
        <v>0</v>
      </c>
      <c r="K34" s="54">
        <f t="shared" si="4"/>
        <v>46</v>
      </c>
      <c r="L34" s="51">
        <f t="shared" si="4"/>
        <v>22300</v>
      </c>
      <c r="M34" s="52">
        <f t="shared" si="4"/>
        <v>0</v>
      </c>
      <c r="N34" s="56">
        <f t="shared" si="4"/>
        <v>96</v>
      </c>
      <c r="O34" s="51">
        <f t="shared" si="4"/>
        <v>174050</v>
      </c>
      <c r="P34" s="52">
        <f t="shared" si="4"/>
        <v>0</v>
      </c>
      <c r="Q34" s="57">
        <f t="shared" si="4"/>
        <v>372</v>
      </c>
      <c r="R34" s="58">
        <f t="shared" si="4"/>
        <v>617400</v>
      </c>
      <c r="S34" s="59">
        <f t="shared" si="4"/>
        <v>0</v>
      </c>
      <c r="T34" s="327"/>
      <c r="U34" s="32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EE9"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1" sqref="W31"/>
    </sheetView>
  </sheetViews>
  <sheetFormatPr defaultColWidth="9.00390625" defaultRowHeight="13.5"/>
  <sheetData/>
  <sheetProtection password="CE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D20" sqref="AD20"/>
      <selection pane="topRight" activeCell="AD20" sqref="AD20"/>
      <selection pane="bottomLeft" activeCell="AD20" sqref="AD20"/>
      <selection pane="bottomRight" activeCell="AB17" sqref="AB17"/>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42</v>
      </c>
      <c r="B5" s="210"/>
      <c r="C5" s="70"/>
      <c r="D5" s="286">
        <v>210110101195</v>
      </c>
      <c r="E5" s="140" t="s">
        <v>76</v>
      </c>
      <c r="F5" s="141">
        <v>2250</v>
      </c>
      <c r="G5" s="142"/>
      <c r="H5" s="288"/>
      <c r="I5" s="146"/>
      <c r="J5" s="153"/>
      <c r="K5" s="254"/>
      <c r="L5" s="286">
        <v>210110303020</v>
      </c>
      <c r="M5" s="140" t="s">
        <v>111</v>
      </c>
      <c r="N5" s="144">
        <v>350</v>
      </c>
      <c r="O5" s="252"/>
      <c r="P5" s="287">
        <v>210110405004</v>
      </c>
      <c r="Q5" s="146" t="s">
        <v>112</v>
      </c>
      <c r="R5" s="147">
        <v>650</v>
      </c>
      <c r="S5" s="253"/>
      <c r="T5" s="286">
        <v>210110504010</v>
      </c>
      <c r="U5" s="140" t="s">
        <v>572</v>
      </c>
      <c r="V5" s="148">
        <v>4500</v>
      </c>
      <c r="W5" s="142"/>
      <c r="X5" s="276" t="s">
        <v>137</v>
      </c>
      <c r="AA5" s="282"/>
      <c r="AB5" s="282"/>
      <c r="AC5" s="282"/>
      <c r="AD5" s="282"/>
      <c r="AE5" s="282"/>
      <c r="AF5" s="282"/>
      <c r="AG5" s="282"/>
      <c r="AH5" s="282"/>
      <c r="AI5" s="282"/>
      <c r="AJ5" s="282"/>
      <c r="AK5" s="282"/>
      <c r="AL5" s="282"/>
      <c r="AM5" s="282"/>
      <c r="AP5" s="282"/>
    </row>
    <row r="6" spans="1:42" ht="15.75" customHeight="1">
      <c r="A6" s="246">
        <f>SUM(G48,K48,O48,S48,W48)</f>
        <v>0</v>
      </c>
      <c r="B6" s="211">
        <f>SUM(F48,J48,N48,R48,V48)</f>
        <v>148400</v>
      </c>
      <c r="C6" s="71"/>
      <c r="D6" s="288">
        <v>210110101350</v>
      </c>
      <c r="E6" s="146" t="s">
        <v>77</v>
      </c>
      <c r="F6" s="151">
        <v>2000</v>
      </c>
      <c r="G6" s="152"/>
      <c r="H6" s="288"/>
      <c r="I6" s="146"/>
      <c r="J6" s="153"/>
      <c r="K6" s="254"/>
      <c r="L6" s="150"/>
      <c r="M6" s="146"/>
      <c r="N6" s="154"/>
      <c r="O6" s="255"/>
      <c r="P6" s="288">
        <v>210110405005</v>
      </c>
      <c r="Q6" s="146" t="s">
        <v>113</v>
      </c>
      <c r="R6" s="147">
        <v>350</v>
      </c>
      <c r="S6" s="253"/>
      <c r="T6" s="288">
        <v>210110504020</v>
      </c>
      <c r="U6" s="146" t="s">
        <v>573</v>
      </c>
      <c r="V6" s="155">
        <v>2450</v>
      </c>
      <c r="W6" s="152"/>
      <c r="X6" s="277" t="s">
        <v>138</v>
      </c>
      <c r="AA6" s="282"/>
      <c r="AB6" s="282"/>
      <c r="AC6" s="282"/>
      <c r="AD6" s="282"/>
      <c r="AE6" s="282"/>
      <c r="AF6" s="282"/>
      <c r="AG6" s="282"/>
      <c r="AH6" s="282"/>
      <c r="AI6" s="282"/>
      <c r="AJ6" s="282"/>
      <c r="AK6" s="282"/>
      <c r="AL6" s="282"/>
      <c r="AM6" s="282"/>
      <c r="AP6" s="282"/>
    </row>
    <row r="7" spans="1:42" ht="15.75" customHeight="1">
      <c r="A7" s="156"/>
      <c r="B7" s="212"/>
      <c r="C7" s="72"/>
      <c r="D7" s="288">
        <v>210110101070</v>
      </c>
      <c r="E7" s="146" t="s">
        <v>78</v>
      </c>
      <c r="F7" s="151">
        <v>1000</v>
      </c>
      <c r="G7" s="152"/>
      <c r="H7" s="150"/>
      <c r="I7" s="146"/>
      <c r="J7" s="158"/>
      <c r="K7" s="253"/>
      <c r="L7" s="150"/>
      <c r="M7" s="146"/>
      <c r="N7" s="154"/>
      <c r="O7" s="255"/>
      <c r="P7" s="288">
        <v>210110405006</v>
      </c>
      <c r="Q7" s="146" t="s">
        <v>114</v>
      </c>
      <c r="R7" s="147">
        <v>600</v>
      </c>
      <c r="S7" s="253"/>
      <c r="T7" s="288">
        <v>210110504340</v>
      </c>
      <c r="U7" s="146" t="s">
        <v>120</v>
      </c>
      <c r="V7" s="155">
        <v>2600</v>
      </c>
      <c r="W7" s="152"/>
      <c r="X7" s="277" t="s">
        <v>139</v>
      </c>
      <c r="AA7" s="282"/>
      <c r="AB7" s="282"/>
      <c r="AC7" s="282"/>
      <c r="AD7" s="282"/>
      <c r="AE7" s="282"/>
      <c r="AF7" s="282"/>
      <c r="AG7" s="282"/>
      <c r="AH7" s="282"/>
      <c r="AI7" s="282"/>
      <c r="AJ7" s="282"/>
      <c r="AK7" s="282"/>
      <c r="AL7" s="282"/>
      <c r="AM7" s="282"/>
      <c r="AP7" s="282"/>
    </row>
    <row r="8" spans="1:42" ht="15.75" customHeight="1">
      <c r="A8" s="156"/>
      <c r="B8" s="212"/>
      <c r="C8" s="72"/>
      <c r="D8" s="288">
        <v>210110101180</v>
      </c>
      <c r="E8" s="146" t="s">
        <v>79</v>
      </c>
      <c r="F8" s="151">
        <v>1850</v>
      </c>
      <c r="G8" s="152"/>
      <c r="H8" s="150"/>
      <c r="I8" s="146"/>
      <c r="J8" s="158"/>
      <c r="K8" s="253"/>
      <c r="L8" s="150"/>
      <c r="M8" s="146"/>
      <c r="N8" s="158"/>
      <c r="O8" s="253"/>
      <c r="P8" s="288">
        <v>210110405007</v>
      </c>
      <c r="Q8" s="146" t="s">
        <v>115</v>
      </c>
      <c r="R8" s="147">
        <v>850</v>
      </c>
      <c r="S8" s="253"/>
      <c r="T8" s="288">
        <v>210110504040</v>
      </c>
      <c r="U8" s="146" t="s">
        <v>121</v>
      </c>
      <c r="V8" s="155">
        <v>3400</v>
      </c>
      <c r="W8" s="152"/>
      <c r="X8" s="277" t="s">
        <v>140</v>
      </c>
      <c r="AA8" s="282"/>
      <c r="AB8" s="282"/>
      <c r="AC8" s="282"/>
      <c r="AD8" s="282"/>
      <c r="AE8" s="282"/>
      <c r="AF8" s="282"/>
      <c r="AG8" s="282"/>
      <c r="AH8" s="282"/>
      <c r="AI8" s="282"/>
      <c r="AJ8" s="282"/>
      <c r="AK8" s="282"/>
      <c r="AL8" s="282"/>
      <c r="AM8" s="282"/>
      <c r="AP8" s="282"/>
    </row>
    <row r="9" spans="1:42" ht="15.75" customHeight="1">
      <c r="A9" s="156"/>
      <c r="B9" s="212"/>
      <c r="C9" s="72"/>
      <c r="D9" s="288">
        <v>210110101230</v>
      </c>
      <c r="E9" s="146" t="s">
        <v>80</v>
      </c>
      <c r="F9" s="151">
        <v>2300</v>
      </c>
      <c r="G9" s="152"/>
      <c r="H9" s="150"/>
      <c r="I9" s="146"/>
      <c r="J9" s="158"/>
      <c r="K9" s="253"/>
      <c r="L9" s="150"/>
      <c r="M9" s="146"/>
      <c r="N9" s="158"/>
      <c r="O9" s="253"/>
      <c r="P9" s="288">
        <v>210110405008</v>
      </c>
      <c r="Q9" s="146" t="s">
        <v>110</v>
      </c>
      <c r="R9" s="147">
        <v>750</v>
      </c>
      <c r="S9" s="152"/>
      <c r="T9" s="288">
        <v>210110504370</v>
      </c>
      <c r="U9" s="146" t="s">
        <v>122</v>
      </c>
      <c r="V9" s="155">
        <v>1250</v>
      </c>
      <c r="W9" s="152"/>
      <c r="X9" s="277" t="s">
        <v>199</v>
      </c>
      <c r="AA9" s="282"/>
      <c r="AB9" s="282"/>
      <c r="AC9" s="282"/>
      <c r="AD9" s="282"/>
      <c r="AE9" s="282"/>
      <c r="AF9" s="282"/>
      <c r="AG9" s="282"/>
      <c r="AH9" s="282"/>
      <c r="AI9" s="282"/>
      <c r="AJ9" s="282"/>
      <c r="AK9" s="282"/>
      <c r="AL9" s="282"/>
      <c r="AM9" s="282"/>
      <c r="AP9" s="282"/>
    </row>
    <row r="10" spans="1:42" ht="15.75" customHeight="1">
      <c r="A10" s="156"/>
      <c r="B10" s="212"/>
      <c r="C10" s="72"/>
      <c r="D10" s="288">
        <v>210110101210</v>
      </c>
      <c r="E10" s="146" t="s">
        <v>81</v>
      </c>
      <c r="F10" s="151">
        <v>2550</v>
      </c>
      <c r="G10" s="152"/>
      <c r="H10" s="150"/>
      <c r="I10" s="146"/>
      <c r="J10" s="158"/>
      <c r="K10" s="253"/>
      <c r="L10" s="150"/>
      <c r="M10" s="146"/>
      <c r="N10" s="158"/>
      <c r="O10" s="253"/>
      <c r="P10" s="288">
        <v>210110405010</v>
      </c>
      <c r="Q10" s="146" t="s">
        <v>116</v>
      </c>
      <c r="R10" s="147">
        <v>450</v>
      </c>
      <c r="S10" s="152"/>
      <c r="T10" s="288">
        <v>210110504045</v>
      </c>
      <c r="U10" s="146" t="s">
        <v>123</v>
      </c>
      <c r="V10" s="155">
        <v>1850</v>
      </c>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288">
        <v>210110101220</v>
      </c>
      <c r="E11" s="146" t="s">
        <v>82</v>
      </c>
      <c r="F11" s="151">
        <v>1700</v>
      </c>
      <c r="G11" s="152"/>
      <c r="H11" s="159"/>
      <c r="I11" s="160"/>
      <c r="J11" s="147"/>
      <c r="K11" s="152"/>
      <c r="L11" s="159"/>
      <c r="M11" s="160"/>
      <c r="N11" s="158"/>
      <c r="O11" s="152"/>
      <c r="P11" s="288">
        <v>210110405011</v>
      </c>
      <c r="Q11" s="146" t="s">
        <v>117</v>
      </c>
      <c r="R11" s="147">
        <v>450</v>
      </c>
      <c r="S11" s="152"/>
      <c r="T11" s="288">
        <v>210110504050</v>
      </c>
      <c r="U11" s="146" t="s">
        <v>109</v>
      </c>
      <c r="V11" s="155">
        <v>2350</v>
      </c>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288">
        <v>210110101250</v>
      </c>
      <c r="E12" s="146" t="s">
        <v>83</v>
      </c>
      <c r="F12" s="151">
        <v>2400</v>
      </c>
      <c r="G12" s="152"/>
      <c r="H12" s="150"/>
      <c r="I12" s="146"/>
      <c r="J12" s="147"/>
      <c r="K12" s="152"/>
      <c r="L12" s="150"/>
      <c r="M12" s="146"/>
      <c r="N12" s="147"/>
      <c r="O12" s="152"/>
      <c r="P12" s="288">
        <v>210110405012</v>
      </c>
      <c r="Q12" s="146" t="s">
        <v>111</v>
      </c>
      <c r="R12" s="147">
        <v>950</v>
      </c>
      <c r="S12" s="152"/>
      <c r="T12" s="288">
        <v>210110504060</v>
      </c>
      <c r="U12" s="146" t="s">
        <v>567</v>
      </c>
      <c r="V12" s="155">
        <v>2100</v>
      </c>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39</v>
      </c>
      <c r="D13" s="288">
        <v>210110101240</v>
      </c>
      <c r="E13" s="146" t="s">
        <v>84</v>
      </c>
      <c r="F13" s="151">
        <v>3550</v>
      </c>
      <c r="G13" s="152"/>
      <c r="H13" s="150"/>
      <c r="I13" s="146"/>
      <c r="J13" s="147"/>
      <c r="K13" s="152"/>
      <c r="L13" s="150"/>
      <c r="M13" s="146"/>
      <c r="N13" s="147"/>
      <c r="O13" s="152"/>
      <c r="P13" s="288">
        <v>210110405013</v>
      </c>
      <c r="Q13" s="146" t="s">
        <v>118</v>
      </c>
      <c r="R13" s="147">
        <v>400</v>
      </c>
      <c r="S13" s="152"/>
      <c r="T13" s="288">
        <v>210110504070</v>
      </c>
      <c r="U13" s="146" t="s">
        <v>589</v>
      </c>
      <c r="V13" s="155">
        <v>5250</v>
      </c>
      <c r="W13" s="152"/>
      <c r="X13" s="277" t="s">
        <v>520</v>
      </c>
      <c r="AA13" s="282"/>
      <c r="AB13" s="282"/>
      <c r="AC13" s="282"/>
      <c r="AD13" s="282"/>
      <c r="AE13" s="282"/>
      <c r="AF13" s="282"/>
      <c r="AG13" s="282"/>
      <c r="AH13" s="282"/>
      <c r="AI13" s="282"/>
      <c r="AJ13" s="282"/>
      <c r="AK13" s="282"/>
      <c r="AL13" s="282"/>
      <c r="AM13" s="282"/>
      <c r="AP13" s="282"/>
    </row>
    <row r="14" spans="1:42" ht="15.75" customHeight="1">
      <c r="A14" s="156"/>
      <c r="B14" s="212"/>
      <c r="C14" s="72" t="s">
        <v>40</v>
      </c>
      <c r="D14" s="288">
        <v>210110101060</v>
      </c>
      <c r="E14" s="146" t="s">
        <v>85</v>
      </c>
      <c r="F14" s="151">
        <v>900</v>
      </c>
      <c r="G14" s="152"/>
      <c r="H14" s="150"/>
      <c r="I14" s="146"/>
      <c r="J14" s="147"/>
      <c r="K14" s="152"/>
      <c r="L14" s="150"/>
      <c r="M14" s="146"/>
      <c r="N14" s="147"/>
      <c r="O14" s="152"/>
      <c r="P14" s="288">
        <v>210110405014</v>
      </c>
      <c r="Q14" s="146" t="s">
        <v>119</v>
      </c>
      <c r="R14" s="147">
        <v>700</v>
      </c>
      <c r="S14" s="152"/>
      <c r="T14" s="288">
        <v>210110504310</v>
      </c>
      <c r="U14" s="146" t="s">
        <v>592</v>
      </c>
      <c r="V14" s="155">
        <v>2350</v>
      </c>
      <c r="W14" s="152"/>
      <c r="X14" s="277" t="s">
        <v>521</v>
      </c>
      <c r="AA14" s="282"/>
      <c r="AB14" s="282"/>
      <c r="AC14" s="282"/>
      <c r="AD14" s="282"/>
      <c r="AE14" s="282"/>
      <c r="AF14" s="282"/>
      <c r="AG14" s="282"/>
      <c r="AH14" s="282"/>
      <c r="AI14" s="282"/>
      <c r="AJ14" s="282"/>
      <c r="AK14" s="282"/>
      <c r="AL14" s="282"/>
      <c r="AM14" s="282"/>
      <c r="AP14" s="282"/>
    </row>
    <row r="15" spans="1:42" ht="15.75" customHeight="1">
      <c r="A15" s="162"/>
      <c r="B15" s="213"/>
      <c r="C15" s="72"/>
      <c r="D15" s="288">
        <v>210110101170</v>
      </c>
      <c r="E15" s="146" t="s">
        <v>86</v>
      </c>
      <c r="F15" s="151">
        <v>1300</v>
      </c>
      <c r="G15" s="152"/>
      <c r="H15" s="150"/>
      <c r="I15" s="146"/>
      <c r="J15" s="147"/>
      <c r="K15" s="152"/>
      <c r="L15" s="150"/>
      <c r="M15" s="146"/>
      <c r="N15" s="147"/>
      <c r="O15" s="152"/>
      <c r="P15" s="150"/>
      <c r="Q15" s="146"/>
      <c r="R15" s="147"/>
      <c r="S15" s="152"/>
      <c r="T15" s="288">
        <v>210110504380</v>
      </c>
      <c r="U15" s="146" t="s">
        <v>596</v>
      </c>
      <c r="V15" s="155">
        <v>2700</v>
      </c>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210110101050</v>
      </c>
      <c r="E16" s="146" t="s">
        <v>87</v>
      </c>
      <c r="F16" s="151">
        <v>1150</v>
      </c>
      <c r="G16" s="152"/>
      <c r="H16" s="150"/>
      <c r="I16" s="146"/>
      <c r="J16" s="147"/>
      <c r="K16" s="152"/>
      <c r="L16" s="150"/>
      <c r="M16" s="146"/>
      <c r="N16" s="147"/>
      <c r="O16" s="152"/>
      <c r="P16" s="150"/>
      <c r="Q16" s="146"/>
      <c r="R16" s="147"/>
      <c r="S16" s="152"/>
      <c r="T16" s="288">
        <v>210110504330</v>
      </c>
      <c r="U16" s="146" t="s">
        <v>124</v>
      </c>
      <c r="V16" s="155">
        <v>1850</v>
      </c>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210110101040</v>
      </c>
      <c r="E17" s="146" t="s">
        <v>88</v>
      </c>
      <c r="F17" s="151">
        <v>1850</v>
      </c>
      <c r="G17" s="152"/>
      <c r="H17" s="150"/>
      <c r="I17" s="146"/>
      <c r="J17" s="147"/>
      <c r="K17" s="152"/>
      <c r="L17" s="150"/>
      <c r="M17" s="146"/>
      <c r="N17" s="147"/>
      <c r="O17" s="152"/>
      <c r="P17" s="150"/>
      <c r="Q17" s="146"/>
      <c r="R17" s="147"/>
      <c r="S17" s="152"/>
      <c r="T17" s="288">
        <v>210110504390</v>
      </c>
      <c r="U17" s="146" t="s">
        <v>597</v>
      </c>
      <c r="V17" s="155">
        <v>1950</v>
      </c>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210110101270</v>
      </c>
      <c r="E18" s="165" t="s">
        <v>89</v>
      </c>
      <c r="F18" s="166">
        <v>2750</v>
      </c>
      <c r="G18" s="167"/>
      <c r="H18" s="164"/>
      <c r="I18" s="165"/>
      <c r="J18" s="168"/>
      <c r="K18" s="167"/>
      <c r="L18" s="150"/>
      <c r="M18" s="146"/>
      <c r="N18" s="147"/>
      <c r="O18" s="167"/>
      <c r="P18" s="164"/>
      <c r="Q18" s="165"/>
      <c r="R18" s="168"/>
      <c r="S18" s="167"/>
      <c r="T18" s="289">
        <v>210110504100</v>
      </c>
      <c r="U18" s="165" t="s">
        <v>125</v>
      </c>
      <c r="V18" s="155">
        <v>2100</v>
      </c>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289">
        <v>210110101320</v>
      </c>
      <c r="E19" s="165" t="s">
        <v>90</v>
      </c>
      <c r="F19" s="169">
        <v>2450</v>
      </c>
      <c r="G19" s="167"/>
      <c r="H19" s="164"/>
      <c r="I19" s="165"/>
      <c r="J19" s="168"/>
      <c r="K19" s="167"/>
      <c r="L19" s="150"/>
      <c r="M19" s="146"/>
      <c r="N19" s="147"/>
      <c r="O19" s="167"/>
      <c r="P19" s="164"/>
      <c r="Q19" s="165"/>
      <c r="R19" s="168"/>
      <c r="S19" s="167"/>
      <c r="T19" s="289">
        <v>210110504110</v>
      </c>
      <c r="U19" s="165" t="s">
        <v>590</v>
      </c>
      <c r="V19" s="170">
        <v>3300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289">
        <v>210110101280</v>
      </c>
      <c r="E20" s="165" t="s">
        <v>91</v>
      </c>
      <c r="F20" s="166">
        <v>1050</v>
      </c>
      <c r="G20" s="167"/>
      <c r="H20" s="164"/>
      <c r="I20" s="165"/>
      <c r="J20" s="168"/>
      <c r="K20" s="167"/>
      <c r="L20" s="150"/>
      <c r="M20" s="146"/>
      <c r="N20" s="147"/>
      <c r="O20" s="167"/>
      <c r="P20" s="164"/>
      <c r="Q20" s="165"/>
      <c r="R20" s="168"/>
      <c r="S20" s="167"/>
      <c r="T20" s="289">
        <v>210110504120</v>
      </c>
      <c r="U20" s="165" t="s">
        <v>591</v>
      </c>
      <c r="V20" s="155">
        <v>1900</v>
      </c>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289">
        <v>210110101290</v>
      </c>
      <c r="E21" s="165" t="s">
        <v>92</v>
      </c>
      <c r="F21" s="169">
        <v>1900</v>
      </c>
      <c r="G21" s="167"/>
      <c r="H21" s="164"/>
      <c r="I21" s="165"/>
      <c r="J21" s="168"/>
      <c r="K21" s="167"/>
      <c r="L21" s="150"/>
      <c r="M21" s="146"/>
      <c r="N21" s="147"/>
      <c r="O21" s="167"/>
      <c r="P21" s="164"/>
      <c r="Q21" s="165"/>
      <c r="R21" s="168"/>
      <c r="S21" s="167"/>
      <c r="T21" s="289">
        <v>210110504130</v>
      </c>
      <c r="U21" s="165" t="s">
        <v>579</v>
      </c>
      <c r="V21" s="170">
        <v>1750</v>
      </c>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289">
        <v>210110101300</v>
      </c>
      <c r="E22" s="165" t="s">
        <v>93</v>
      </c>
      <c r="F22" s="169">
        <v>2650</v>
      </c>
      <c r="G22" s="167"/>
      <c r="H22" s="164"/>
      <c r="I22" s="165"/>
      <c r="J22" s="168"/>
      <c r="K22" s="167"/>
      <c r="L22" s="150"/>
      <c r="M22" s="146"/>
      <c r="N22" s="147"/>
      <c r="O22" s="167"/>
      <c r="P22" s="164"/>
      <c r="Q22" s="165"/>
      <c r="R22" s="168"/>
      <c r="S22" s="167"/>
      <c r="T22" s="289">
        <v>210110504140</v>
      </c>
      <c r="U22" s="165" t="s">
        <v>578</v>
      </c>
      <c r="V22" s="170">
        <v>2100</v>
      </c>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289">
        <v>210110101310</v>
      </c>
      <c r="E23" s="165" t="s">
        <v>94</v>
      </c>
      <c r="F23" s="166">
        <v>2100</v>
      </c>
      <c r="G23" s="167"/>
      <c r="H23" s="164"/>
      <c r="I23" s="165"/>
      <c r="J23" s="168"/>
      <c r="K23" s="167"/>
      <c r="L23" s="150"/>
      <c r="M23" s="146"/>
      <c r="N23" s="147"/>
      <c r="O23" s="167"/>
      <c r="P23" s="164"/>
      <c r="Q23" s="165"/>
      <c r="R23" s="168"/>
      <c r="S23" s="167"/>
      <c r="T23" s="289">
        <v>210110504150</v>
      </c>
      <c r="U23" s="165" t="s">
        <v>574</v>
      </c>
      <c r="V23" s="155">
        <v>2600</v>
      </c>
      <c r="W23" s="167"/>
      <c r="X23" s="277"/>
      <c r="AA23" s="282"/>
      <c r="AB23" s="282"/>
      <c r="AC23" s="282"/>
      <c r="AD23" s="282"/>
      <c r="AE23" s="282"/>
      <c r="AF23" s="282"/>
      <c r="AG23" s="282"/>
      <c r="AH23" s="282"/>
      <c r="AI23" s="282"/>
      <c r="AJ23" s="282"/>
      <c r="AK23" s="282"/>
      <c r="AL23" s="282"/>
      <c r="AM23" s="282"/>
      <c r="AP23" s="282"/>
    </row>
    <row r="24" spans="1:42" ht="15.75" customHeight="1">
      <c r="A24" s="157"/>
      <c r="B24" s="214"/>
      <c r="C24" s="72"/>
      <c r="D24" s="288">
        <v>210110101160</v>
      </c>
      <c r="E24" s="146" t="s">
        <v>95</v>
      </c>
      <c r="F24" s="151">
        <v>1900</v>
      </c>
      <c r="G24" s="152"/>
      <c r="H24" s="150"/>
      <c r="I24" s="146"/>
      <c r="J24" s="147"/>
      <c r="K24" s="152"/>
      <c r="L24" s="150"/>
      <c r="M24" s="146"/>
      <c r="N24" s="147"/>
      <c r="O24" s="152"/>
      <c r="P24" s="150"/>
      <c r="Q24" s="146"/>
      <c r="R24" s="147"/>
      <c r="S24" s="152"/>
      <c r="T24" s="288">
        <v>210110504160</v>
      </c>
      <c r="U24" s="146" t="s">
        <v>575</v>
      </c>
      <c r="V24" s="155">
        <v>1750</v>
      </c>
      <c r="W24" s="152"/>
      <c r="X24" s="277"/>
      <c r="AA24" s="282"/>
      <c r="AB24" s="282"/>
      <c r="AC24" s="282"/>
      <c r="AD24" s="282"/>
      <c r="AE24" s="282"/>
      <c r="AF24" s="282"/>
      <c r="AG24" s="282"/>
      <c r="AH24" s="282"/>
      <c r="AI24" s="282"/>
      <c r="AJ24" s="282"/>
      <c r="AK24" s="282"/>
      <c r="AL24" s="282"/>
      <c r="AM24" s="282"/>
      <c r="AP24" s="282"/>
    </row>
    <row r="25" spans="1:42" ht="15.75" customHeight="1">
      <c r="A25" s="157"/>
      <c r="B25" s="214"/>
      <c r="C25" s="72"/>
      <c r="D25" s="288">
        <v>210110101130</v>
      </c>
      <c r="E25" s="146" t="s">
        <v>96</v>
      </c>
      <c r="F25" s="151">
        <v>2150</v>
      </c>
      <c r="G25" s="152"/>
      <c r="H25" s="150"/>
      <c r="I25" s="146"/>
      <c r="J25" s="147"/>
      <c r="K25" s="152"/>
      <c r="L25" s="150"/>
      <c r="M25" s="146"/>
      <c r="N25" s="147"/>
      <c r="O25" s="152"/>
      <c r="P25" s="150"/>
      <c r="Q25" s="146"/>
      <c r="R25" s="147"/>
      <c r="S25" s="152"/>
      <c r="T25" s="288">
        <v>210110504170</v>
      </c>
      <c r="U25" s="146" t="s">
        <v>576</v>
      </c>
      <c r="V25" s="155">
        <v>1950</v>
      </c>
      <c r="W25" s="152"/>
      <c r="X25" s="277"/>
      <c r="AA25" s="282"/>
      <c r="AB25" s="282"/>
      <c r="AC25" s="282"/>
      <c r="AD25" s="282"/>
      <c r="AE25" s="282"/>
      <c r="AF25" s="282"/>
      <c r="AG25" s="282"/>
      <c r="AH25" s="282"/>
      <c r="AI25" s="282"/>
      <c r="AJ25" s="282"/>
      <c r="AK25" s="282"/>
      <c r="AL25" s="282"/>
      <c r="AM25" s="282"/>
      <c r="AP25" s="282"/>
    </row>
    <row r="26" spans="1:42" ht="15.75" customHeight="1">
      <c r="A26" s="163"/>
      <c r="B26" s="215"/>
      <c r="C26" s="73"/>
      <c r="D26" s="289">
        <v>210110101140</v>
      </c>
      <c r="E26" s="165" t="s">
        <v>97</v>
      </c>
      <c r="F26" s="166">
        <v>2250</v>
      </c>
      <c r="G26" s="167"/>
      <c r="H26" s="164"/>
      <c r="I26" s="165"/>
      <c r="J26" s="168"/>
      <c r="K26" s="167"/>
      <c r="L26" s="150"/>
      <c r="M26" s="146"/>
      <c r="N26" s="147"/>
      <c r="O26" s="167"/>
      <c r="P26" s="164"/>
      <c r="Q26" s="165"/>
      <c r="R26" s="168"/>
      <c r="S26" s="167"/>
      <c r="T26" s="289">
        <v>210110504300</v>
      </c>
      <c r="U26" s="165" t="s">
        <v>564</v>
      </c>
      <c r="V26" s="155">
        <v>1500</v>
      </c>
      <c r="W26" s="167"/>
      <c r="X26" s="277"/>
      <c r="AA26" s="282"/>
      <c r="AB26" s="282"/>
      <c r="AC26" s="282"/>
      <c r="AD26" s="282"/>
      <c r="AE26" s="282"/>
      <c r="AF26" s="282"/>
      <c r="AG26" s="282"/>
      <c r="AH26" s="282"/>
      <c r="AI26" s="282"/>
      <c r="AJ26" s="282"/>
      <c r="AK26" s="282"/>
      <c r="AL26" s="282"/>
      <c r="AM26" s="282"/>
      <c r="AP26" s="282"/>
    </row>
    <row r="27" spans="1:42" ht="15.75" customHeight="1">
      <c r="A27" s="163"/>
      <c r="B27" s="215"/>
      <c r="C27" s="73"/>
      <c r="D27" s="289">
        <v>210110101020</v>
      </c>
      <c r="E27" s="165" t="s">
        <v>98</v>
      </c>
      <c r="F27" s="169">
        <v>1650</v>
      </c>
      <c r="G27" s="167"/>
      <c r="H27" s="164"/>
      <c r="I27" s="165"/>
      <c r="J27" s="168"/>
      <c r="K27" s="167"/>
      <c r="L27" s="150"/>
      <c r="M27" s="146"/>
      <c r="N27" s="147"/>
      <c r="O27" s="167"/>
      <c r="P27" s="164"/>
      <c r="Q27" s="165"/>
      <c r="R27" s="168"/>
      <c r="S27" s="167"/>
      <c r="T27" s="289">
        <v>210110504290</v>
      </c>
      <c r="U27" s="165" t="s">
        <v>565</v>
      </c>
      <c r="V27" s="170">
        <v>1450</v>
      </c>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3"/>
      <c r="D28" s="289">
        <v>210110101340</v>
      </c>
      <c r="E28" s="165" t="s">
        <v>99</v>
      </c>
      <c r="F28" s="166">
        <v>1000</v>
      </c>
      <c r="G28" s="167"/>
      <c r="H28" s="164"/>
      <c r="I28" s="165"/>
      <c r="J28" s="168"/>
      <c r="K28" s="167"/>
      <c r="L28" s="150"/>
      <c r="M28" s="146"/>
      <c r="N28" s="147"/>
      <c r="O28" s="167"/>
      <c r="P28" s="164"/>
      <c r="Q28" s="165"/>
      <c r="R28" s="168"/>
      <c r="S28" s="167"/>
      <c r="T28" s="289">
        <v>210110504180</v>
      </c>
      <c r="U28" s="165" t="s">
        <v>126</v>
      </c>
      <c r="V28" s="155">
        <v>1400</v>
      </c>
      <c r="W28" s="167"/>
      <c r="X28" s="277"/>
      <c r="AA28" s="282"/>
      <c r="AB28" s="284"/>
      <c r="AC28" s="284"/>
      <c r="AD28" s="282"/>
      <c r="AE28" s="282"/>
      <c r="AF28" s="284"/>
      <c r="AG28" s="284"/>
      <c r="AH28" s="282"/>
      <c r="AI28" s="282"/>
      <c r="AJ28" s="284"/>
      <c r="AK28" s="284"/>
      <c r="AL28" s="284"/>
      <c r="AM28" s="282"/>
      <c r="AP28" s="282"/>
    </row>
    <row r="29" spans="1:42" ht="15.75" customHeight="1">
      <c r="A29" s="163"/>
      <c r="B29" s="215"/>
      <c r="C29" s="73"/>
      <c r="D29" s="289">
        <v>210110101120</v>
      </c>
      <c r="E29" s="165" t="s">
        <v>100</v>
      </c>
      <c r="F29" s="169">
        <v>1450</v>
      </c>
      <c r="G29" s="167"/>
      <c r="H29" s="164"/>
      <c r="I29" s="165"/>
      <c r="J29" s="168"/>
      <c r="K29" s="167"/>
      <c r="L29" s="150"/>
      <c r="M29" s="146"/>
      <c r="N29" s="147"/>
      <c r="O29" s="167"/>
      <c r="P29" s="164"/>
      <c r="Q29" s="165"/>
      <c r="R29" s="168"/>
      <c r="S29" s="167"/>
      <c r="T29" s="289">
        <v>210110504190</v>
      </c>
      <c r="U29" s="165" t="s">
        <v>127</v>
      </c>
      <c r="V29" s="170">
        <v>2600</v>
      </c>
      <c r="W29" s="167"/>
      <c r="X29" s="277"/>
      <c r="AA29" s="282"/>
      <c r="AB29" s="282"/>
      <c r="AC29" s="282"/>
      <c r="AD29" s="282"/>
      <c r="AE29" s="282"/>
      <c r="AF29" s="282"/>
      <c r="AG29" s="282"/>
      <c r="AH29" s="282"/>
      <c r="AI29" s="282"/>
      <c r="AJ29" s="282"/>
      <c r="AK29" s="282"/>
      <c r="AL29" s="282"/>
      <c r="AM29" s="282"/>
      <c r="AP29" s="282"/>
    </row>
    <row r="30" spans="1:42" ht="15.75" customHeight="1">
      <c r="A30" s="163"/>
      <c r="B30" s="215"/>
      <c r="C30" s="73"/>
      <c r="D30" s="289">
        <v>210110101010</v>
      </c>
      <c r="E30" s="165" t="s">
        <v>101</v>
      </c>
      <c r="F30" s="169">
        <v>2550</v>
      </c>
      <c r="G30" s="167"/>
      <c r="H30" s="164"/>
      <c r="I30" s="165"/>
      <c r="J30" s="168"/>
      <c r="K30" s="167"/>
      <c r="L30" s="150"/>
      <c r="M30" s="146"/>
      <c r="N30" s="147"/>
      <c r="O30" s="167"/>
      <c r="P30" s="164"/>
      <c r="Q30" s="165"/>
      <c r="R30" s="168"/>
      <c r="S30" s="167"/>
      <c r="T30" s="289">
        <v>210110504200</v>
      </c>
      <c r="U30" s="165" t="s">
        <v>566</v>
      </c>
      <c r="V30" s="170">
        <v>2750</v>
      </c>
      <c r="W30" s="167"/>
      <c r="X30" s="277"/>
      <c r="AA30" s="282"/>
      <c r="AB30" s="282"/>
      <c r="AC30" s="282"/>
      <c r="AD30" s="282"/>
      <c r="AE30" s="282"/>
      <c r="AF30" s="282"/>
      <c r="AG30" s="282"/>
      <c r="AH30" s="282"/>
      <c r="AI30" s="282"/>
      <c r="AJ30" s="282"/>
      <c r="AK30" s="282"/>
      <c r="AL30" s="282"/>
      <c r="AM30" s="282"/>
      <c r="AP30" s="282"/>
    </row>
    <row r="31" spans="1:42" ht="15.75" customHeight="1">
      <c r="A31" s="163"/>
      <c r="B31" s="215"/>
      <c r="C31" s="73" t="s">
        <v>41</v>
      </c>
      <c r="D31" s="289">
        <v>210110101030</v>
      </c>
      <c r="E31" s="165" t="s">
        <v>102</v>
      </c>
      <c r="F31" s="166">
        <v>3650</v>
      </c>
      <c r="G31" s="167"/>
      <c r="H31" s="164"/>
      <c r="I31" s="165"/>
      <c r="J31" s="168"/>
      <c r="K31" s="167"/>
      <c r="L31" s="150"/>
      <c r="M31" s="146"/>
      <c r="N31" s="147"/>
      <c r="O31" s="167"/>
      <c r="P31" s="164"/>
      <c r="Q31" s="165"/>
      <c r="R31" s="168"/>
      <c r="S31" s="167"/>
      <c r="T31" s="289">
        <v>210110504220</v>
      </c>
      <c r="U31" s="165" t="s">
        <v>128</v>
      </c>
      <c r="V31" s="155">
        <v>2200</v>
      </c>
      <c r="W31" s="167"/>
      <c r="X31" s="277" t="s">
        <v>522</v>
      </c>
      <c r="AA31" s="282"/>
      <c r="AB31" s="282"/>
      <c r="AC31" s="282"/>
      <c r="AD31" s="282"/>
      <c r="AE31" s="282"/>
      <c r="AF31" s="282"/>
      <c r="AG31" s="282"/>
      <c r="AH31" s="282"/>
      <c r="AI31" s="282"/>
      <c r="AJ31" s="282"/>
      <c r="AK31" s="282"/>
      <c r="AL31" s="282"/>
      <c r="AM31" s="282"/>
      <c r="AP31" s="282"/>
    </row>
    <row r="32" spans="1:42" ht="15.75" customHeight="1">
      <c r="A32" s="157"/>
      <c r="B32" s="214"/>
      <c r="C32" s="72"/>
      <c r="D32" s="288">
        <v>210110101080</v>
      </c>
      <c r="E32" s="146" t="s">
        <v>103</v>
      </c>
      <c r="F32" s="151">
        <v>1750</v>
      </c>
      <c r="G32" s="152"/>
      <c r="H32" s="150"/>
      <c r="I32" s="146"/>
      <c r="J32" s="147"/>
      <c r="K32" s="152"/>
      <c r="L32" s="150"/>
      <c r="M32" s="146"/>
      <c r="N32" s="147"/>
      <c r="O32" s="152"/>
      <c r="P32" s="150"/>
      <c r="Q32" s="146"/>
      <c r="R32" s="147"/>
      <c r="S32" s="152"/>
      <c r="T32" s="288">
        <v>210110504230</v>
      </c>
      <c r="U32" s="146" t="s">
        <v>129</v>
      </c>
      <c r="V32" s="155">
        <v>1050</v>
      </c>
      <c r="W32" s="152"/>
      <c r="X32" s="277"/>
      <c r="AA32" s="282"/>
      <c r="AB32" s="282"/>
      <c r="AC32" s="282"/>
      <c r="AD32" s="282"/>
      <c r="AE32" s="282"/>
      <c r="AF32" s="282"/>
      <c r="AG32" s="282"/>
      <c r="AH32" s="282"/>
      <c r="AI32" s="282"/>
      <c r="AJ32" s="282"/>
      <c r="AK32" s="282"/>
      <c r="AL32" s="282"/>
      <c r="AM32" s="282"/>
      <c r="AP32" s="282"/>
    </row>
    <row r="33" spans="1:42" ht="15.75" customHeight="1">
      <c r="A33" s="157"/>
      <c r="B33" s="214"/>
      <c r="C33" s="72"/>
      <c r="D33" s="288">
        <v>210110101090</v>
      </c>
      <c r="E33" s="146" t="s">
        <v>104</v>
      </c>
      <c r="F33" s="151">
        <v>1800</v>
      </c>
      <c r="G33" s="152"/>
      <c r="H33" s="150"/>
      <c r="I33" s="146"/>
      <c r="J33" s="147"/>
      <c r="K33" s="152"/>
      <c r="L33" s="150"/>
      <c r="M33" s="146"/>
      <c r="N33" s="147"/>
      <c r="O33" s="152"/>
      <c r="P33" s="150"/>
      <c r="Q33" s="146"/>
      <c r="R33" s="147"/>
      <c r="S33" s="152"/>
      <c r="T33" s="288">
        <v>210110504240</v>
      </c>
      <c r="U33" s="146" t="s">
        <v>130</v>
      </c>
      <c r="V33" s="155">
        <v>1000</v>
      </c>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3"/>
      <c r="D34" s="289">
        <v>210110101100</v>
      </c>
      <c r="E34" s="165" t="s">
        <v>105</v>
      </c>
      <c r="F34" s="166">
        <v>1250</v>
      </c>
      <c r="G34" s="167"/>
      <c r="H34" s="164"/>
      <c r="I34" s="165"/>
      <c r="J34" s="168"/>
      <c r="K34" s="167"/>
      <c r="L34" s="150"/>
      <c r="M34" s="146"/>
      <c r="N34" s="147"/>
      <c r="O34" s="167"/>
      <c r="P34" s="164"/>
      <c r="Q34" s="165"/>
      <c r="R34" s="168"/>
      <c r="S34" s="167"/>
      <c r="T34" s="289">
        <v>210110504245</v>
      </c>
      <c r="U34" s="165" t="s">
        <v>131</v>
      </c>
      <c r="V34" s="155">
        <v>1650</v>
      </c>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3"/>
      <c r="D35" s="289">
        <v>210110101110</v>
      </c>
      <c r="E35" s="165" t="s">
        <v>106</v>
      </c>
      <c r="F35" s="169">
        <v>1400</v>
      </c>
      <c r="G35" s="167"/>
      <c r="H35" s="164"/>
      <c r="I35" s="165"/>
      <c r="J35" s="168"/>
      <c r="K35" s="167"/>
      <c r="L35" s="150"/>
      <c r="M35" s="146"/>
      <c r="N35" s="147"/>
      <c r="O35" s="167"/>
      <c r="P35" s="164"/>
      <c r="Q35" s="165"/>
      <c r="R35" s="168"/>
      <c r="S35" s="167"/>
      <c r="T35" s="289">
        <v>210110504250</v>
      </c>
      <c r="U35" s="165" t="s">
        <v>132</v>
      </c>
      <c r="V35" s="170">
        <v>1850</v>
      </c>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3"/>
      <c r="D36" s="289">
        <v>210110101360</v>
      </c>
      <c r="E36" s="165" t="s">
        <v>107</v>
      </c>
      <c r="F36" s="166">
        <v>1500</v>
      </c>
      <c r="G36" s="167"/>
      <c r="H36" s="164"/>
      <c r="I36" s="165"/>
      <c r="J36" s="168"/>
      <c r="K36" s="167"/>
      <c r="L36" s="150"/>
      <c r="M36" s="146"/>
      <c r="N36" s="147"/>
      <c r="O36" s="167"/>
      <c r="P36" s="164"/>
      <c r="Q36" s="165"/>
      <c r="R36" s="168"/>
      <c r="S36" s="167"/>
      <c r="T36" s="289">
        <v>210110504260</v>
      </c>
      <c r="U36" s="165" t="s">
        <v>133</v>
      </c>
      <c r="V36" s="155">
        <v>2850</v>
      </c>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3"/>
      <c r="D37" s="289">
        <v>210110101370</v>
      </c>
      <c r="E37" s="165" t="s">
        <v>108</v>
      </c>
      <c r="F37" s="169">
        <v>1900</v>
      </c>
      <c r="G37" s="167"/>
      <c r="H37" s="164"/>
      <c r="I37" s="165"/>
      <c r="J37" s="168"/>
      <c r="K37" s="167"/>
      <c r="L37" s="150"/>
      <c r="M37" s="146"/>
      <c r="N37" s="147"/>
      <c r="O37" s="167"/>
      <c r="P37" s="164"/>
      <c r="Q37" s="165"/>
      <c r="R37" s="168"/>
      <c r="S37" s="167"/>
      <c r="T37" s="289">
        <v>210110504270</v>
      </c>
      <c r="U37" s="165" t="s">
        <v>134</v>
      </c>
      <c r="V37" s="170">
        <v>2700</v>
      </c>
      <c r="W37" s="167"/>
      <c r="X37" s="277"/>
      <c r="AA37" s="282"/>
      <c r="AB37" s="282"/>
      <c r="AC37" s="282"/>
      <c r="AD37" s="282"/>
      <c r="AE37" s="282"/>
      <c r="AF37" s="282"/>
      <c r="AG37" s="282"/>
      <c r="AH37" s="282"/>
      <c r="AI37" s="282"/>
      <c r="AJ37" s="282"/>
      <c r="AK37" s="282"/>
      <c r="AL37" s="282"/>
      <c r="AM37" s="282"/>
      <c r="AP37" s="282"/>
    </row>
    <row r="38" spans="1:42" ht="15.75" customHeight="1">
      <c r="A38" s="163"/>
      <c r="B38" s="215"/>
      <c r="C38" s="73"/>
      <c r="D38" s="164"/>
      <c r="E38" s="165"/>
      <c r="F38" s="169"/>
      <c r="G38" s="167"/>
      <c r="H38" s="164"/>
      <c r="I38" s="165"/>
      <c r="J38" s="168"/>
      <c r="K38" s="167"/>
      <c r="L38" s="150"/>
      <c r="M38" s="146"/>
      <c r="N38" s="147"/>
      <c r="O38" s="167"/>
      <c r="P38" s="164"/>
      <c r="Q38" s="165"/>
      <c r="R38" s="168"/>
      <c r="S38" s="167"/>
      <c r="T38" s="289">
        <v>210110504280</v>
      </c>
      <c r="U38" s="165" t="s">
        <v>135</v>
      </c>
      <c r="V38" s="170">
        <v>1850</v>
      </c>
      <c r="W38" s="167"/>
      <c r="X38" s="277"/>
      <c r="AA38" s="282"/>
      <c r="AB38" s="282"/>
      <c r="AC38" s="282"/>
      <c r="AD38" s="282"/>
      <c r="AE38" s="282"/>
      <c r="AF38" s="282"/>
      <c r="AG38" s="282"/>
      <c r="AH38" s="282"/>
      <c r="AI38" s="282"/>
      <c r="AJ38" s="282"/>
      <c r="AK38" s="282"/>
      <c r="AL38" s="282"/>
      <c r="AM38" s="282"/>
      <c r="AP38" s="282"/>
    </row>
    <row r="39" spans="1:42" ht="15.75" customHeight="1">
      <c r="A39" s="163"/>
      <c r="B39" s="215"/>
      <c r="C39" s="73"/>
      <c r="D39" s="164"/>
      <c r="E39" s="165"/>
      <c r="F39" s="166"/>
      <c r="G39" s="167"/>
      <c r="H39" s="164"/>
      <c r="I39" s="165"/>
      <c r="J39" s="168"/>
      <c r="K39" s="167"/>
      <c r="L39" s="150"/>
      <c r="M39" s="146"/>
      <c r="N39" s="147"/>
      <c r="O39" s="167"/>
      <c r="P39" s="164"/>
      <c r="Q39" s="165"/>
      <c r="R39" s="168"/>
      <c r="S39" s="167"/>
      <c r="T39" s="289">
        <v>210110504350</v>
      </c>
      <c r="U39" s="165" t="s">
        <v>136</v>
      </c>
      <c r="V39" s="155">
        <v>1100</v>
      </c>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c r="AA44" s="282"/>
      <c r="AB44" s="282"/>
      <c r="AC44" s="282"/>
      <c r="AD44" s="282"/>
      <c r="AE44" s="282"/>
      <c r="AF44" s="282"/>
      <c r="AG44" s="282"/>
      <c r="AH44" s="282"/>
      <c r="AI44" s="282"/>
      <c r="AJ44" s="282"/>
      <c r="AK44" s="282"/>
      <c r="AL44" s="282"/>
      <c r="AM44" s="282"/>
      <c r="AP44" s="282"/>
    </row>
    <row r="45" spans="1:42"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c r="AA45" s="282"/>
      <c r="AB45" s="282"/>
      <c r="AC45" s="282"/>
      <c r="AD45" s="282"/>
      <c r="AE45" s="282"/>
      <c r="AF45" s="282"/>
      <c r="AG45" s="282"/>
      <c r="AH45" s="282"/>
      <c r="AI45" s="282"/>
      <c r="AJ45" s="282"/>
      <c r="AK45" s="282"/>
      <c r="AL45" s="282"/>
      <c r="AM45" s="282"/>
      <c r="AP45" s="282"/>
    </row>
    <row r="46" spans="1:42"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c r="AA46" s="282"/>
      <c r="AB46" s="282"/>
      <c r="AC46" s="282"/>
      <c r="AD46" s="282"/>
      <c r="AE46" s="282"/>
      <c r="AF46" s="282"/>
      <c r="AG46" s="282"/>
      <c r="AH46" s="282"/>
      <c r="AI46" s="282"/>
      <c r="AJ46" s="282"/>
      <c r="AK46" s="282"/>
      <c r="AL46" s="282"/>
      <c r="AM46" s="282"/>
      <c r="AP46" s="282"/>
    </row>
    <row r="47" spans="1:42"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c r="AA47" s="282"/>
      <c r="AB47" s="282"/>
      <c r="AC47" s="282"/>
      <c r="AD47" s="282"/>
      <c r="AE47" s="282"/>
      <c r="AF47" s="282"/>
      <c r="AG47" s="282"/>
      <c r="AH47" s="282"/>
      <c r="AI47" s="282"/>
      <c r="AJ47" s="282"/>
      <c r="AK47" s="282"/>
      <c r="AL47" s="282"/>
      <c r="AM47" s="282"/>
      <c r="AP47" s="282"/>
    </row>
    <row r="48" spans="1:42" ht="15.75" customHeight="1">
      <c r="A48" s="172"/>
      <c r="B48" s="216"/>
      <c r="C48" s="79"/>
      <c r="D48" s="173"/>
      <c r="E48" s="174" t="str">
        <f>CONCATENATE(FIXED(COUNTA(E5:E47),0,0),"　店")</f>
        <v>33　店</v>
      </c>
      <c r="F48" s="175">
        <f>SUM(F5:F47)</f>
        <v>63900</v>
      </c>
      <c r="G48" s="176">
        <f>SUM(G5:G47)</f>
        <v>0</v>
      </c>
      <c r="H48" s="173"/>
      <c r="I48" s="174" t="str">
        <f>CONCATENATE(FIXED(COUNTA(I5:I47),0,0),"　店")</f>
        <v>0　店</v>
      </c>
      <c r="J48" s="175">
        <f>SUM(J5:J47)</f>
        <v>0</v>
      </c>
      <c r="K48" s="176">
        <f>SUM(K5:K47)</f>
        <v>0</v>
      </c>
      <c r="L48" s="173"/>
      <c r="M48" s="174" t="str">
        <f>CONCATENATE(FIXED(COUNTA(M5:M47),0,0),"　店")</f>
        <v>1　店</v>
      </c>
      <c r="N48" s="175">
        <f>SUM(N5:N47)</f>
        <v>350</v>
      </c>
      <c r="O48" s="176">
        <f>SUM(O5:O47)</f>
        <v>0</v>
      </c>
      <c r="P48" s="173"/>
      <c r="Q48" s="174" t="str">
        <f>CONCATENATE(FIXED(COUNTA(Q5:Q47),0,0),"　店")</f>
        <v>10　店</v>
      </c>
      <c r="R48" s="175">
        <f>SUM(R5:R47)</f>
        <v>6150</v>
      </c>
      <c r="S48" s="176">
        <f>SUM(S5:S47)</f>
        <v>0</v>
      </c>
      <c r="T48" s="173"/>
      <c r="U48" s="174" t="str">
        <f>CONCATENATE(FIXED(COUNTA(U5:U47),0,0),"　店")</f>
        <v>35　店</v>
      </c>
      <c r="V48" s="175">
        <f>SUM(V5:V47)</f>
        <v>78000</v>
      </c>
      <c r="W48" s="176">
        <f>SUM(W5:W47)</f>
        <v>0</v>
      </c>
      <c r="X48" s="229">
        <f>SUM(X5:X47)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10">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X4:X5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岐阜市!#REF!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A6+A18+A31+A41</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136" t="s">
        <v>9</v>
      </c>
      <c r="AA4" s="284"/>
      <c r="AB4" s="284"/>
      <c r="AC4" s="284"/>
      <c r="AD4" s="284"/>
      <c r="AE4" s="284"/>
      <c r="AF4" s="284"/>
      <c r="AG4" s="284"/>
      <c r="AH4" s="284"/>
      <c r="AI4" s="284"/>
      <c r="AJ4" s="284"/>
      <c r="AK4" s="284"/>
      <c r="AL4" s="284"/>
      <c r="AM4" s="284"/>
      <c r="AP4" s="284"/>
    </row>
    <row r="5" spans="1:42" ht="15.75" customHeight="1">
      <c r="A5" s="138" t="s">
        <v>43</v>
      </c>
      <c r="B5" s="210"/>
      <c r="C5" s="70"/>
      <c r="D5" s="286">
        <v>210180101010</v>
      </c>
      <c r="E5" s="140" t="s">
        <v>141</v>
      </c>
      <c r="F5" s="141">
        <v>1800</v>
      </c>
      <c r="G5" s="142"/>
      <c r="H5" s="139"/>
      <c r="I5" s="140"/>
      <c r="J5" s="143"/>
      <c r="K5" s="251"/>
      <c r="L5" s="139"/>
      <c r="M5" s="140"/>
      <c r="N5" s="144"/>
      <c r="O5" s="252"/>
      <c r="P5" s="145">
        <v>210180405010</v>
      </c>
      <c r="Q5" s="146" t="s">
        <v>144</v>
      </c>
      <c r="R5" s="147">
        <v>550</v>
      </c>
      <c r="S5" s="253"/>
      <c r="T5" s="286">
        <v>210180504015</v>
      </c>
      <c r="U5" s="140" t="s">
        <v>145</v>
      </c>
      <c r="V5" s="148">
        <v>3150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14800</v>
      </c>
      <c r="C6" s="71"/>
      <c r="D6" s="288">
        <v>210180101045</v>
      </c>
      <c r="E6" s="146" t="s">
        <v>142</v>
      </c>
      <c r="F6" s="151">
        <v>3250</v>
      </c>
      <c r="G6" s="152"/>
      <c r="H6" s="150"/>
      <c r="I6" s="146"/>
      <c r="J6" s="153"/>
      <c r="K6" s="254"/>
      <c r="L6" s="150"/>
      <c r="M6" s="146"/>
      <c r="N6" s="154"/>
      <c r="O6" s="255"/>
      <c r="P6" s="150"/>
      <c r="Q6" s="146"/>
      <c r="R6" s="147"/>
      <c r="S6" s="253"/>
      <c r="T6" s="288">
        <v>210180504025</v>
      </c>
      <c r="U6" s="146" t="s">
        <v>146</v>
      </c>
      <c r="V6" s="155">
        <v>3350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210180101050</v>
      </c>
      <c r="E7" s="146" t="s">
        <v>143</v>
      </c>
      <c r="F7" s="151">
        <v>2700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7750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6500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41" t="s">
        <v>0</v>
      </c>
      <c r="B16" s="342"/>
      <c r="C16" s="77"/>
      <c r="D16" s="336" t="s">
        <v>3</v>
      </c>
      <c r="E16" s="337"/>
      <c r="F16" s="338"/>
      <c r="G16" s="136" t="s">
        <v>7</v>
      </c>
      <c r="H16" s="336" t="s">
        <v>4</v>
      </c>
      <c r="I16" s="337"/>
      <c r="J16" s="338"/>
      <c r="K16" s="137" t="s">
        <v>7</v>
      </c>
      <c r="L16" s="336" t="s">
        <v>5</v>
      </c>
      <c r="M16" s="337"/>
      <c r="N16" s="338"/>
      <c r="O16" s="137" t="s">
        <v>7</v>
      </c>
      <c r="P16" s="336" t="s">
        <v>6</v>
      </c>
      <c r="Q16" s="337"/>
      <c r="R16" s="338"/>
      <c r="S16" s="137" t="s">
        <v>7</v>
      </c>
      <c r="T16" s="354" t="s">
        <v>71</v>
      </c>
      <c r="U16" s="337"/>
      <c r="V16" s="338"/>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44</v>
      </c>
      <c r="B17" s="218"/>
      <c r="C17" s="78"/>
      <c r="D17" s="290">
        <v>210150101080</v>
      </c>
      <c r="E17" s="191" t="s">
        <v>147</v>
      </c>
      <c r="F17" s="192">
        <v>2750</v>
      </c>
      <c r="G17" s="193"/>
      <c r="H17" s="190"/>
      <c r="I17" s="191"/>
      <c r="J17" s="194"/>
      <c r="K17" s="193"/>
      <c r="L17" s="190"/>
      <c r="M17" s="191"/>
      <c r="N17" s="194"/>
      <c r="O17" s="193"/>
      <c r="P17" s="190"/>
      <c r="Q17" s="191"/>
      <c r="R17" s="194"/>
      <c r="S17" s="193"/>
      <c r="T17" s="290">
        <v>210150504040</v>
      </c>
      <c r="U17" s="191" t="s">
        <v>148</v>
      </c>
      <c r="V17" s="195">
        <v>1650</v>
      </c>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8700</v>
      </c>
      <c r="C18" s="75"/>
      <c r="D18" s="150"/>
      <c r="E18" s="146"/>
      <c r="F18" s="158"/>
      <c r="G18" s="152"/>
      <c r="H18" s="150"/>
      <c r="I18" s="146"/>
      <c r="J18" s="147"/>
      <c r="K18" s="152"/>
      <c r="L18" s="150"/>
      <c r="M18" s="146"/>
      <c r="N18" s="147"/>
      <c r="O18" s="152"/>
      <c r="P18" s="150"/>
      <c r="Q18" s="146"/>
      <c r="R18" s="147"/>
      <c r="S18" s="152"/>
      <c r="T18" s="288">
        <v>210150504060</v>
      </c>
      <c r="U18" s="146" t="s">
        <v>149</v>
      </c>
      <c r="V18" s="170">
        <v>1550</v>
      </c>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164"/>
      <c r="E19" s="165"/>
      <c r="F19" s="169"/>
      <c r="G19" s="167"/>
      <c r="H19" s="164"/>
      <c r="I19" s="165"/>
      <c r="J19" s="168"/>
      <c r="K19" s="167"/>
      <c r="L19" s="164"/>
      <c r="M19" s="165"/>
      <c r="N19" s="168"/>
      <c r="O19" s="167"/>
      <c r="P19" s="164"/>
      <c r="Q19" s="165"/>
      <c r="R19" s="168"/>
      <c r="S19" s="167"/>
      <c r="T19" s="289">
        <v>210150501040</v>
      </c>
      <c r="U19" s="165" t="s">
        <v>150</v>
      </c>
      <c r="V19" s="171">
        <v>2150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289">
        <v>210170501050</v>
      </c>
      <c r="U20" s="165" t="s">
        <v>151</v>
      </c>
      <c r="V20" s="171">
        <v>600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1　店</v>
      </c>
      <c r="F27" s="175">
        <f>SUM(F17:F26)</f>
        <v>2750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41" t="s">
        <v>0</v>
      </c>
      <c r="B29" s="342"/>
      <c r="C29" s="77"/>
      <c r="D29" s="336" t="s">
        <v>3</v>
      </c>
      <c r="E29" s="337"/>
      <c r="F29" s="338"/>
      <c r="G29" s="136" t="s">
        <v>7</v>
      </c>
      <c r="H29" s="336" t="s">
        <v>4</v>
      </c>
      <c r="I29" s="337"/>
      <c r="J29" s="338"/>
      <c r="K29" s="137" t="s">
        <v>7</v>
      </c>
      <c r="L29" s="336" t="s">
        <v>5</v>
      </c>
      <c r="M29" s="337"/>
      <c r="N29" s="338"/>
      <c r="O29" s="137" t="s">
        <v>7</v>
      </c>
      <c r="P29" s="336" t="s">
        <v>6</v>
      </c>
      <c r="Q29" s="337"/>
      <c r="R29" s="338"/>
      <c r="S29" s="137" t="s">
        <v>7</v>
      </c>
      <c r="T29" s="354" t="s">
        <v>71</v>
      </c>
      <c r="U29" s="337"/>
      <c r="V29" s="338"/>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45</v>
      </c>
      <c r="B30" s="218"/>
      <c r="C30" s="78"/>
      <c r="D30" s="290">
        <v>210155101010</v>
      </c>
      <c r="E30" s="191" t="s">
        <v>152</v>
      </c>
      <c r="F30" s="192">
        <v>2100</v>
      </c>
      <c r="G30" s="193"/>
      <c r="H30" s="190"/>
      <c r="I30" s="191"/>
      <c r="J30" s="194"/>
      <c r="K30" s="193"/>
      <c r="L30" s="190"/>
      <c r="M30" s="191"/>
      <c r="N30" s="194"/>
      <c r="O30" s="193"/>
      <c r="P30" s="190">
        <v>210155405010</v>
      </c>
      <c r="Q30" s="191" t="s">
        <v>154</v>
      </c>
      <c r="R30" s="194">
        <v>400</v>
      </c>
      <c r="S30" s="193"/>
      <c r="T30" s="190">
        <v>210155504010</v>
      </c>
      <c r="U30" s="191" t="s">
        <v>155</v>
      </c>
      <c r="V30" s="195">
        <v>1750</v>
      </c>
      <c r="W30" s="193"/>
      <c r="X30" s="276"/>
      <c r="AA30" s="282"/>
      <c r="AB30" s="282"/>
      <c r="AC30" s="282"/>
      <c r="AD30" s="282"/>
      <c r="AE30" s="282"/>
      <c r="AF30" s="282"/>
      <c r="AG30" s="282"/>
      <c r="AH30" s="282"/>
      <c r="AI30" s="282"/>
      <c r="AJ30" s="282"/>
      <c r="AK30" s="282"/>
      <c r="AL30" s="282"/>
      <c r="AM30" s="282"/>
      <c r="AP30" s="282"/>
    </row>
    <row r="31" spans="1:42" ht="15.75" customHeight="1">
      <c r="A31" s="149">
        <f>SUM(G37,K37,O37,S37,W37)</f>
        <v>0</v>
      </c>
      <c r="B31" s="211">
        <f>SUM(F37,J37,N37,R37,V37)</f>
        <v>6000</v>
      </c>
      <c r="C31" s="75" t="s">
        <v>39</v>
      </c>
      <c r="D31" s="288">
        <v>210155101020</v>
      </c>
      <c r="E31" s="146" t="s">
        <v>153</v>
      </c>
      <c r="F31" s="158">
        <v>1750</v>
      </c>
      <c r="G31" s="152"/>
      <c r="H31" s="150"/>
      <c r="I31" s="146"/>
      <c r="J31" s="147"/>
      <c r="K31" s="152"/>
      <c r="L31" s="150"/>
      <c r="M31" s="146"/>
      <c r="N31" s="147"/>
      <c r="O31" s="152"/>
      <c r="P31" s="150"/>
      <c r="Q31" s="146"/>
      <c r="R31" s="147"/>
      <c r="S31" s="152"/>
      <c r="T31" s="150"/>
      <c r="U31" s="146"/>
      <c r="V31" s="170"/>
      <c r="W31" s="152"/>
      <c r="X31" s="277" t="s">
        <v>545</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c r="AA36" s="282"/>
      <c r="AB36" s="282"/>
      <c r="AC36" s="282"/>
      <c r="AD36" s="282"/>
      <c r="AE36" s="282"/>
      <c r="AF36" s="282"/>
      <c r="AG36" s="282"/>
      <c r="AH36" s="282"/>
      <c r="AI36" s="282"/>
      <c r="AJ36" s="282"/>
      <c r="AK36" s="282"/>
      <c r="AL36" s="282"/>
      <c r="AM36" s="282"/>
      <c r="AP36" s="282"/>
    </row>
    <row r="37" spans="1:42" ht="15.75" customHeight="1">
      <c r="A37" s="172"/>
      <c r="B37" s="216"/>
      <c r="C37" s="126"/>
      <c r="D37" s="173"/>
      <c r="E37" s="174" t="str">
        <f>CONCATENATE(FIXED(COUNTA(E30:E36),0,0),"　店")</f>
        <v>2　店</v>
      </c>
      <c r="F37" s="175">
        <f>SUM(F30:F36)</f>
        <v>3850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c r="AA37" s="282"/>
      <c r="AB37" s="282"/>
      <c r="AC37" s="282"/>
      <c r="AD37" s="282"/>
      <c r="AE37" s="282"/>
      <c r="AF37" s="282"/>
      <c r="AG37" s="282"/>
      <c r="AH37" s="282"/>
      <c r="AI37" s="282"/>
      <c r="AJ37" s="282"/>
      <c r="AK37" s="282"/>
      <c r="AL37" s="282"/>
      <c r="AM37" s="282"/>
      <c r="AP37" s="282"/>
    </row>
    <row r="38" spans="1:42"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c r="AA38" s="282"/>
      <c r="AB38" s="282"/>
      <c r="AC38" s="282"/>
      <c r="AD38" s="282"/>
      <c r="AE38" s="282"/>
      <c r="AF38" s="282"/>
      <c r="AG38" s="282"/>
      <c r="AH38" s="282"/>
      <c r="AI38" s="282"/>
      <c r="AJ38" s="282"/>
      <c r="AK38" s="282"/>
      <c r="AL38" s="282"/>
      <c r="AM38" s="282"/>
      <c r="AP38" s="282"/>
    </row>
    <row r="39" spans="1:42" s="250" customFormat="1" ht="15.75" customHeight="1">
      <c r="A39" s="341" t="s">
        <v>0</v>
      </c>
      <c r="B39" s="342"/>
      <c r="C39" s="77"/>
      <c r="D39" s="336" t="s">
        <v>3</v>
      </c>
      <c r="E39" s="337"/>
      <c r="F39" s="338"/>
      <c r="G39" s="136" t="s">
        <v>7</v>
      </c>
      <c r="H39" s="336" t="s">
        <v>4</v>
      </c>
      <c r="I39" s="337"/>
      <c r="J39" s="338"/>
      <c r="K39" s="137" t="s">
        <v>7</v>
      </c>
      <c r="L39" s="336" t="s">
        <v>5</v>
      </c>
      <c r="M39" s="337"/>
      <c r="N39" s="338"/>
      <c r="O39" s="137" t="s">
        <v>7</v>
      </c>
      <c r="P39" s="336" t="s">
        <v>6</v>
      </c>
      <c r="Q39" s="337"/>
      <c r="R39" s="338"/>
      <c r="S39" s="137" t="s">
        <v>7</v>
      </c>
      <c r="T39" s="354" t="s">
        <v>71</v>
      </c>
      <c r="U39" s="337"/>
      <c r="V39" s="338"/>
      <c r="W39" s="136" t="s">
        <v>7</v>
      </c>
      <c r="X39" s="204" t="s">
        <v>9</v>
      </c>
      <c r="AA39" s="282"/>
      <c r="AB39" s="282"/>
      <c r="AC39" s="282"/>
      <c r="AD39" s="282"/>
      <c r="AE39" s="282"/>
      <c r="AF39" s="282"/>
      <c r="AG39" s="282"/>
      <c r="AH39" s="282"/>
      <c r="AI39" s="282"/>
      <c r="AJ39" s="282"/>
      <c r="AK39" s="282"/>
      <c r="AL39" s="282"/>
      <c r="AM39" s="282"/>
      <c r="AP39" s="282"/>
    </row>
    <row r="40" spans="1:42" ht="15.75" customHeight="1">
      <c r="A40" s="189" t="s">
        <v>46</v>
      </c>
      <c r="B40" s="218"/>
      <c r="C40" s="78" t="s">
        <v>40</v>
      </c>
      <c r="D40" s="290">
        <v>210160101020</v>
      </c>
      <c r="E40" s="191" t="s">
        <v>156</v>
      </c>
      <c r="F40" s="192">
        <v>3500</v>
      </c>
      <c r="G40" s="193"/>
      <c r="H40" s="190"/>
      <c r="I40" s="191"/>
      <c r="J40" s="194"/>
      <c r="K40" s="193"/>
      <c r="L40" s="190"/>
      <c r="M40" s="191"/>
      <c r="N40" s="194"/>
      <c r="O40" s="193"/>
      <c r="P40" s="190">
        <v>210160405002</v>
      </c>
      <c r="Q40" s="191" t="s">
        <v>158</v>
      </c>
      <c r="R40" s="194">
        <v>100</v>
      </c>
      <c r="S40" s="193"/>
      <c r="T40" s="290">
        <v>210160504020</v>
      </c>
      <c r="U40" s="191" t="s">
        <v>159</v>
      </c>
      <c r="V40" s="195">
        <v>2150</v>
      </c>
      <c r="W40" s="193"/>
      <c r="X40" s="276" t="s">
        <v>546</v>
      </c>
      <c r="AA40" s="282"/>
      <c r="AB40" s="282"/>
      <c r="AC40" s="282"/>
      <c r="AD40" s="282"/>
      <c r="AE40" s="282"/>
      <c r="AF40" s="282"/>
      <c r="AG40" s="282"/>
      <c r="AH40" s="282"/>
      <c r="AI40" s="282"/>
      <c r="AJ40" s="282"/>
      <c r="AK40" s="282"/>
      <c r="AL40" s="282"/>
      <c r="AM40" s="282"/>
      <c r="AP40" s="282"/>
    </row>
    <row r="41" spans="1:42" ht="15.75" customHeight="1">
      <c r="A41" s="149">
        <f>SUM(G48,K48,O48,S48,W48)</f>
        <v>0</v>
      </c>
      <c r="B41" s="211">
        <f>SUM(F48,J48,N48,R48,V48)</f>
        <v>10750</v>
      </c>
      <c r="C41" s="75"/>
      <c r="D41" s="288">
        <v>210160101011</v>
      </c>
      <c r="E41" s="146" t="s">
        <v>157</v>
      </c>
      <c r="F41" s="158">
        <v>1100</v>
      </c>
      <c r="G41" s="152"/>
      <c r="H41" s="150"/>
      <c r="I41" s="146"/>
      <c r="J41" s="147"/>
      <c r="K41" s="152"/>
      <c r="L41" s="150"/>
      <c r="M41" s="146"/>
      <c r="N41" s="147"/>
      <c r="O41" s="152"/>
      <c r="P41" s="150"/>
      <c r="Q41" s="146"/>
      <c r="R41" s="147"/>
      <c r="S41" s="152"/>
      <c r="T41" s="288">
        <v>210160504010</v>
      </c>
      <c r="U41" s="146" t="s">
        <v>160</v>
      </c>
      <c r="V41" s="170">
        <v>2500</v>
      </c>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289">
        <v>210160504001</v>
      </c>
      <c r="U42" s="165" t="s">
        <v>161</v>
      </c>
      <c r="V42" s="171">
        <v>1400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CONCATENATE(FIXED(COUNTA(E40:E47),0,0),"　店")</f>
        <v>2　店</v>
      </c>
      <c r="F48" s="175">
        <f>SUM(F40:F47)</f>
        <v>4600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10">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17:U26 T30:U36 T40: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30:X38 X6:X15 X17:X28 X40:X48">
      <formula1>瑞穂市・本巣市・本巣郡・山県市!#REF!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17"/>
      <c r="C1" s="317"/>
      <c r="D1" s="317"/>
      <c r="E1" s="318"/>
      <c r="F1" s="343" t="s">
        <v>10</v>
      </c>
      <c r="G1" s="344"/>
      <c r="H1" s="128"/>
      <c r="I1" s="321"/>
      <c r="J1" s="321"/>
      <c r="K1" s="321"/>
      <c r="L1" s="321"/>
      <c r="M1" s="321"/>
      <c r="N1" s="321"/>
      <c r="O1" s="321"/>
      <c r="P1" s="129"/>
      <c r="Q1" s="130" t="s">
        <v>2</v>
      </c>
      <c r="R1" s="345"/>
      <c r="S1" s="321"/>
      <c r="T1" s="321"/>
      <c r="U1" s="346"/>
      <c r="V1" s="265" t="s">
        <v>34</v>
      </c>
      <c r="W1" s="347"/>
      <c r="X1" s="348"/>
      <c r="AA1" s="282"/>
      <c r="AB1" s="282"/>
      <c r="AC1" s="282"/>
      <c r="AD1" s="282"/>
      <c r="AE1" s="282"/>
      <c r="AF1" s="282"/>
      <c r="AG1" s="282"/>
      <c r="AH1" s="282"/>
      <c r="AI1" s="282"/>
      <c r="AJ1" s="282"/>
      <c r="AK1" s="282"/>
      <c r="AL1" s="282"/>
      <c r="AM1" s="282"/>
      <c r="AP1" s="282"/>
    </row>
    <row r="2" spans="1:42" s="11" customFormat="1" ht="34.5" customHeight="1">
      <c r="A2" s="131"/>
      <c r="B2" s="319"/>
      <c r="C2" s="319"/>
      <c r="D2" s="319"/>
      <c r="E2" s="320"/>
      <c r="F2" s="343" t="s">
        <v>35</v>
      </c>
      <c r="G2" s="344"/>
      <c r="H2" s="128"/>
      <c r="I2" s="321"/>
      <c r="J2" s="321"/>
      <c r="K2" s="321"/>
      <c r="L2" s="321"/>
      <c r="M2" s="321"/>
      <c r="N2" s="321"/>
      <c r="O2" s="321"/>
      <c r="P2" s="129"/>
      <c r="Q2" s="130" t="s">
        <v>11</v>
      </c>
      <c r="R2" s="351">
        <f>A6+A30</f>
        <v>0</v>
      </c>
      <c r="S2" s="352"/>
      <c r="T2" s="352"/>
      <c r="U2" s="353"/>
      <c r="V2" s="266"/>
      <c r="W2" s="349"/>
      <c r="X2" s="350"/>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39"/>
      <c r="K3" s="340"/>
      <c r="L3" s="274"/>
      <c r="M3" s="271"/>
      <c r="N3" s="267"/>
      <c r="O3" s="267"/>
      <c r="P3" s="270"/>
      <c r="Q3" s="273"/>
      <c r="R3" s="267"/>
      <c r="S3" s="267"/>
      <c r="T3" s="274"/>
      <c r="U3" s="271"/>
      <c r="V3" s="272"/>
      <c r="W3" s="267"/>
      <c r="X3" s="275"/>
    </row>
    <row r="4" spans="1:42" s="250" customFormat="1" ht="15.75" customHeight="1">
      <c r="A4" s="341" t="s">
        <v>0</v>
      </c>
      <c r="B4" s="342"/>
      <c r="C4" s="124"/>
      <c r="D4" s="336" t="s">
        <v>3</v>
      </c>
      <c r="E4" s="337"/>
      <c r="F4" s="338"/>
      <c r="G4" s="136" t="s">
        <v>7</v>
      </c>
      <c r="H4" s="336" t="s">
        <v>4</v>
      </c>
      <c r="I4" s="337"/>
      <c r="J4" s="338"/>
      <c r="K4" s="137" t="s">
        <v>7</v>
      </c>
      <c r="L4" s="336" t="s">
        <v>5</v>
      </c>
      <c r="M4" s="337"/>
      <c r="N4" s="338"/>
      <c r="O4" s="137" t="s">
        <v>7</v>
      </c>
      <c r="P4" s="336" t="s">
        <v>6</v>
      </c>
      <c r="Q4" s="337"/>
      <c r="R4" s="338"/>
      <c r="S4" s="137" t="s">
        <v>7</v>
      </c>
      <c r="T4" s="354" t="s">
        <v>71</v>
      </c>
      <c r="U4" s="337"/>
      <c r="V4" s="338"/>
      <c r="W4" s="136" t="s">
        <v>7</v>
      </c>
      <c r="X4" s="204" t="s">
        <v>9</v>
      </c>
      <c r="AA4" s="284"/>
      <c r="AB4" s="284"/>
      <c r="AC4" s="284"/>
      <c r="AD4" s="284"/>
      <c r="AE4" s="284"/>
      <c r="AF4" s="284"/>
      <c r="AG4" s="284"/>
      <c r="AH4" s="284"/>
      <c r="AI4" s="284"/>
      <c r="AJ4" s="284"/>
      <c r="AK4" s="284"/>
      <c r="AL4" s="284"/>
      <c r="AM4" s="284"/>
      <c r="AP4" s="284"/>
    </row>
    <row r="5" spans="1:42" ht="15.75" customHeight="1">
      <c r="A5" s="138" t="s">
        <v>48</v>
      </c>
      <c r="B5" s="210"/>
      <c r="C5" s="70"/>
      <c r="D5" s="286">
        <v>210120101020</v>
      </c>
      <c r="E5" s="140" t="s">
        <v>163</v>
      </c>
      <c r="F5" s="141">
        <v>2950</v>
      </c>
      <c r="G5" s="142"/>
      <c r="H5" s="139"/>
      <c r="I5" s="140"/>
      <c r="J5" s="143"/>
      <c r="K5" s="251"/>
      <c r="L5" s="139"/>
      <c r="M5" s="140"/>
      <c r="N5" s="144"/>
      <c r="O5" s="252"/>
      <c r="P5" s="145">
        <v>210120405001</v>
      </c>
      <c r="Q5" s="146" t="s">
        <v>169</v>
      </c>
      <c r="R5" s="147">
        <v>650</v>
      </c>
      <c r="S5" s="253"/>
      <c r="T5" s="139">
        <v>210120504010</v>
      </c>
      <c r="U5" s="140" t="s">
        <v>170</v>
      </c>
      <c r="V5" s="148">
        <v>1850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18450</v>
      </c>
      <c r="C6" s="71"/>
      <c r="D6" s="288">
        <v>210120101040</v>
      </c>
      <c r="E6" s="146" t="s">
        <v>164</v>
      </c>
      <c r="F6" s="151">
        <v>1100</v>
      </c>
      <c r="G6" s="152"/>
      <c r="H6" s="150"/>
      <c r="I6" s="146"/>
      <c r="J6" s="153"/>
      <c r="K6" s="254"/>
      <c r="L6" s="150"/>
      <c r="M6" s="146"/>
      <c r="N6" s="154"/>
      <c r="O6" s="255"/>
      <c r="P6" s="150"/>
      <c r="Q6" s="146"/>
      <c r="R6" s="147"/>
      <c r="S6" s="253"/>
      <c r="T6" s="288">
        <v>210120504020</v>
      </c>
      <c r="U6" s="146" t="s">
        <v>171</v>
      </c>
      <c r="V6" s="155">
        <v>2250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210120101030</v>
      </c>
      <c r="E7" s="146" t="s">
        <v>165</v>
      </c>
      <c r="F7" s="151">
        <v>1300</v>
      </c>
      <c r="G7" s="152"/>
      <c r="H7" s="150"/>
      <c r="I7" s="146"/>
      <c r="J7" s="153"/>
      <c r="K7" s="254"/>
      <c r="L7" s="150"/>
      <c r="M7" s="146"/>
      <c r="N7" s="154"/>
      <c r="O7" s="255"/>
      <c r="P7" s="150"/>
      <c r="Q7" s="146"/>
      <c r="R7" s="147"/>
      <c r="S7" s="253"/>
      <c r="T7" s="288">
        <v>210120504030</v>
      </c>
      <c r="U7" s="146" t="s">
        <v>172</v>
      </c>
      <c r="V7" s="155">
        <v>2100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210120101010</v>
      </c>
      <c r="E8" s="146" t="s">
        <v>166</v>
      </c>
      <c r="F8" s="151">
        <v>3200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210120101050</v>
      </c>
      <c r="E9" s="146" t="s">
        <v>167</v>
      </c>
      <c r="F9" s="151">
        <v>1600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210120101060</v>
      </c>
      <c r="E10" s="146" t="s">
        <v>168</v>
      </c>
      <c r="F10" s="151">
        <v>1450</v>
      </c>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6　店</v>
      </c>
      <c r="F26" s="175">
        <f>SUM(F5:F25)</f>
        <v>11600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41" t="s">
        <v>0</v>
      </c>
      <c r="B28" s="342"/>
      <c r="C28" s="77"/>
      <c r="D28" s="336" t="s">
        <v>3</v>
      </c>
      <c r="E28" s="337"/>
      <c r="F28" s="338"/>
      <c r="G28" s="136" t="s">
        <v>7</v>
      </c>
      <c r="H28" s="336" t="s">
        <v>4</v>
      </c>
      <c r="I28" s="337"/>
      <c r="J28" s="338"/>
      <c r="K28" s="137" t="s">
        <v>7</v>
      </c>
      <c r="L28" s="336" t="s">
        <v>5</v>
      </c>
      <c r="M28" s="337"/>
      <c r="N28" s="338"/>
      <c r="O28" s="137" t="s">
        <v>7</v>
      </c>
      <c r="P28" s="336" t="s">
        <v>6</v>
      </c>
      <c r="Q28" s="337"/>
      <c r="R28" s="338"/>
      <c r="S28" s="137" t="s">
        <v>7</v>
      </c>
      <c r="T28" s="354" t="s">
        <v>71</v>
      </c>
      <c r="U28" s="337"/>
      <c r="V28" s="338"/>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47</v>
      </c>
      <c r="B29" s="218"/>
      <c r="C29" s="78"/>
      <c r="D29" s="290">
        <v>210140101050</v>
      </c>
      <c r="E29" s="191" t="s">
        <v>173</v>
      </c>
      <c r="F29" s="192">
        <v>1800</v>
      </c>
      <c r="G29" s="193"/>
      <c r="H29" s="190"/>
      <c r="I29" s="191"/>
      <c r="J29" s="194"/>
      <c r="K29" s="193"/>
      <c r="L29" s="190"/>
      <c r="M29" s="191"/>
      <c r="N29" s="194"/>
      <c r="O29" s="193"/>
      <c r="P29" s="190">
        <v>210140405002</v>
      </c>
      <c r="Q29" s="191" t="s">
        <v>176</v>
      </c>
      <c r="R29" s="194">
        <v>450</v>
      </c>
      <c r="S29" s="193"/>
      <c r="T29" s="190">
        <v>210140504030</v>
      </c>
      <c r="U29" s="191" t="s">
        <v>177</v>
      </c>
      <c r="V29" s="195">
        <v>2150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9900</v>
      </c>
      <c r="C30" s="75"/>
      <c r="D30" s="288">
        <v>210140101060</v>
      </c>
      <c r="E30" s="146" t="s">
        <v>174</v>
      </c>
      <c r="F30" s="158">
        <v>2250</v>
      </c>
      <c r="G30" s="152"/>
      <c r="H30" s="150"/>
      <c r="I30" s="146"/>
      <c r="J30" s="147"/>
      <c r="K30" s="152"/>
      <c r="L30" s="150"/>
      <c r="M30" s="146"/>
      <c r="N30" s="147"/>
      <c r="O30" s="152"/>
      <c r="P30" s="150"/>
      <c r="Q30" s="146"/>
      <c r="R30" s="147"/>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t="s">
        <v>39</v>
      </c>
      <c r="D31" s="289">
        <v>210140101010</v>
      </c>
      <c r="E31" s="165" t="s">
        <v>175</v>
      </c>
      <c r="F31" s="169">
        <v>3250</v>
      </c>
      <c r="G31" s="167"/>
      <c r="H31" s="164"/>
      <c r="I31" s="165"/>
      <c r="J31" s="168"/>
      <c r="K31" s="167"/>
      <c r="L31" s="164"/>
      <c r="M31" s="165"/>
      <c r="N31" s="168"/>
      <c r="O31" s="167"/>
      <c r="P31" s="164"/>
      <c r="Q31" s="165"/>
      <c r="R31" s="168"/>
      <c r="S31" s="167"/>
      <c r="T31" s="164"/>
      <c r="U31" s="165"/>
      <c r="V31" s="171"/>
      <c r="W31" s="167"/>
      <c r="X31" s="277" t="s">
        <v>544</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3　店</v>
      </c>
      <c r="F48" s="175">
        <f>SUM(F29:F47)</f>
        <v>7300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594</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E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2019-03-25T08:02:23Z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