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1" yWindow="65446" windowWidth="12390" windowHeight="4710" tabRatio="894" activeTab="1"/>
  </bookViews>
  <sheets>
    <sheet name="取扱事項" sheetId="1" r:id="rId1"/>
    <sheet name="表紙 (三河地区)" sheetId="2" r:id="rId2"/>
    <sheet name="刈谷市・高浜市・碧南市" sheetId="3" r:id="rId3"/>
    <sheet name="安城市・知立市" sheetId="4" r:id="rId4"/>
    <sheet name="豊田市" sheetId="5" r:id="rId5"/>
    <sheet name="みよし市・岡崎市" sheetId="6" r:id="rId6"/>
    <sheet name="額田郡・西尾市・蒲郡市" sheetId="7" r:id="rId7"/>
    <sheet name="豊川市" sheetId="8" r:id="rId8"/>
    <sheet name="新城市・北設楽郡" sheetId="9" r:id="rId9"/>
    <sheet name="豊橋市" sheetId="10" r:id="rId10"/>
    <sheet name="田原市" sheetId="11" r:id="rId11"/>
  </sheets>
  <definedNames>
    <definedName name="_xlfn.IFERROR" hidden="1">#NAME?</definedName>
    <definedName name="_xlnm.Print_Area" localSheetId="5">'みよし市・岡崎市'!$A$1:$K$49</definedName>
    <definedName name="_xlnm.Print_Area" localSheetId="3">'安城市・知立市'!$A$1:$K$49</definedName>
    <definedName name="_xlnm.Print_Area" localSheetId="6">'額田郡・西尾市・蒲郡市'!$A$1:$K$49</definedName>
    <definedName name="_xlnm.Print_Area" localSheetId="2">'刈谷市・高浜市・碧南市'!$A$1:$K$49</definedName>
    <definedName name="_xlnm.Print_Area" localSheetId="8">'新城市・北設楽郡'!$A$1:$K$49</definedName>
    <definedName name="_xlnm.Print_Area" localSheetId="10">'田原市'!$A$1:$K$49</definedName>
    <definedName name="_xlnm.Print_Area" localSheetId="9">'豊橋市'!$A$1:$K$49</definedName>
    <definedName name="_xlnm.Print_Area" localSheetId="7">'豊川市'!$A$1:$K$49</definedName>
    <definedName name="_xlnm.Print_Area" localSheetId="4">'豊田市'!$A$1:$K$49</definedName>
  </definedNames>
  <calcPr fullCalcOnLoad="1"/>
</workbook>
</file>

<file path=xl/comments5.xml><?xml version="1.0" encoding="utf-8"?>
<comments xmlns="http://schemas.openxmlformats.org/spreadsheetml/2006/main">
  <authors>
    <author>sogo62</author>
  </authors>
  <commentList>
    <comment ref="E42" authorId="0">
      <text>
        <r>
          <rPr>
            <sz val="11"/>
            <rFont val="ＭＳ Ｐゴシック"/>
            <family val="3"/>
          </rPr>
          <t>豊田市　中日新聞　小原別口
恵那市明智の豊田市分区域</t>
        </r>
      </text>
    </comment>
  </commentList>
</comments>
</file>

<file path=xl/sharedStrings.xml><?xml version="1.0" encoding="utf-8"?>
<sst xmlns="http://schemas.openxmlformats.org/spreadsheetml/2006/main" count="949" uniqueCount="451">
  <si>
    <t>折込日</t>
  </si>
  <si>
    <t>地　　区</t>
  </si>
  <si>
    <t>部数</t>
  </si>
  <si>
    <t>刈谷市</t>
  </si>
  <si>
    <t>高浜市</t>
  </si>
  <si>
    <t>碧南市</t>
  </si>
  <si>
    <t>安城市</t>
  </si>
  <si>
    <t>知立市</t>
  </si>
  <si>
    <t>豊田市</t>
  </si>
  <si>
    <t>岡崎市</t>
  </si>
  <si>
    <t>西尾市</t>
  </si>
  <si>
    <t>蒲郡市</t>
  </si>
  <si>
    <t>豊川市</t>
  </si>
  <si>
    <t>新城市</t>
  </si>
  <si>
    <t>北設楽郡</t>
  </si>
  <si>
    <t>豊橋市</t>
  </si>
  <si>
    <t>田原市</t>
  </si>
  <si>
    <t>合計</t>
  </si>
  <si>
    <t>額田郡</t>
  </si>
  <si>
    <t>北設楽郡</t>
  </si>
  <si>
    <t>豊橋市</t>
  </si>
  <si>
    <t>名古屋市</t>
  </si>
  <si>
    <t>／</t>
  </si>
  <si>
    <t>／</t>
  </si>
  <si>
    <t>みよし市</t>
  </si>
  <si>
    <t>愛知県</t>
  </si>
  <si>
    <t>尾張地区</t>
  </si>
  <si>
    <t>三河地区</t>
  </si>
  <si>
    <t>㈱中日総合サービス</t>
  </si>
  <si>
    <t>店名</t>
  </si>
  <si>
    <t>広告主</t>
  </si>
  <si>
    <t>チラシ銘柄</t>
  </si>
  <si>
    <t>全域配布部数</t>
  </si>
  <si>
    <t>朝刊折込部数</t>
  </si>
  <si>
    <t>地区</t>
  </si>
  <si>
    <t>230615Z01010</t>
  </si>
  <si>
    <t>230615Z01020</t>
  </si>
  <si>
    <t>230615Z01030</t>
  </si>
  <si>
    <t>230615Z01040</t>
  </si>
  <si>
    <t>230615Z01060</t>
  </si>
  <si>
    <t>230615Z01070</t>
  </si>
  <si>
    <t>230615Z01080</t>
  </si>
  <si>
    <t>230615Z01050</t>
  </si>
  <si>
    <t>230620Z01040</t>
  </si>
  <si>
    <t>230620Z01030</t>
  </si>
  <si>
    <t>230620Z01020</t>
  </si>
  <si>
    <t>230620Z01010</t>
  </si>
  <si>
    <t>230625Z01090</t>
  </si>
  <si>
    <t>230625Z01080</t>
  </si>
  <si>
    <t>230625Z01070</t>
  </si>
  <si>
    <t>230625Z01060</t>
  </si>
  <si>
    <t>230625Z01010</t>
  </si>
  <si>
    <t>230625Z01030</t>
  </si>
  <si>
    <t>230625Z01020</t>
  </si>
  <si>
    <t>230635Z01010</t>
  </si>
  <si>
    <t>230635Z01130</t>
  </si>
  <si>
    <t>230635Z01070</t>
  </si>
  <si>
    <t>230635Z01150</t>
  </si>
  <si>
    <t>230635Z01030</t>
  </si>
  <si>
    <t>230635Z01040</t>
  </si>
  <si>
    <t>230635Z01050</t>
  </si>
  <si>
    <t>230635Z01060</t>
  </si>
  <si>
    <t>230635Z01080</t>
  </si>
  <si>
    <t>230635Z01090</t>
  </si>
  <si>
    <t>230635Z01100</t>
  </si>
  <si>
    <t>230635Z01120</t>
  </si>
  <si>
    <t>230635Z01020</t>
  </si>
  <si>
    <t>230635Z01110</t>
  </si>
  <si>
    <t>230635Z01140</t>
  </si>
  <si>
    <t>230635Z01160</t>
  </si>
  <si>
    <t>230610Z01010</t>
  </si>
  <si>
    <t>230610Z01020</t>
  </si>
  <si>
    <t>230610Z01030</t>
  </si>
  <si>
    <t>230610Z01040</t>
  </si>
  <si>
    <t>230610Z01050</t>
  </si>
  <si>
    <t>230610Z01060</t>
  </si>
  <si>
    <t>230605Z01010</t>
  </si>
  <si>
    <t>230605Z01040</t>
  </si>
  <si>
    <t>230605Z01030</t>
  </si>
  <si>
    <t>230605Z01320</t>
  </si>
  <si>
    <t>230605Z01270</t>
  </si>
  <si>
    <t>230605Z01230</t>
  </si>
  <si>
    <t>230605Z01050</t>
  </si>
  <si>
    <t>230605Z01200</t>
  </si>
  <si>
    <t>230605Z01220</t>
  </si>
  <si>
    <t>230605Z01070</t>
  </si>
  <si>
    <t>230605Z01240</t>
  </si>
  <si>
    <t>230605Z01020</t>
  </si>
  <si>
    <t>230605Z01060</t>
  </si>
  <si>
    <t>230605Z01310</t>
  </si>
  <si>
    <t>230605Z01250</t>
  </si>
  <si>
    <t>230605Z01080</t>
  </si>
  <si>
    <t>230605Z01120</t>
  </si>
  <si>
    <t>230605Z01130</t>
  </si>
  <si>
    <t>230605Z01140</t>
  </si>
  <si>
    <t>230605Z01110</t>
  </si>
  <si>
    <t>230605Z01101</t>
  </si>
  <si>
    <t>230605Z01090</t>
  </si>
  <si>
    <t>230605Z01100</t>
  </si>
  <si>
    <t>230605Z01190</t>
  </si>
  <si>
    <t>230605Z01300</t>
  </si>
  <si>
    <t>230605Z01150</t>
  </si>
  <si>
    <t>230605Z01160</t>
  </si>
  <si>
    <t>230605Z01210</t>
  </si>
  <si>
    <t>230605Z01170</t>
  </si>
  <si>
    <t>230605Z01360</t>
  </si>
  <si>
    <t>230605Z01370</t>
  </si>
  <si>
    <t>230605Z01380</t>
  </si>
  <si>
    <t>230605Z01180</t>
  </si>
  <si>
    <t>230605Z01330</t>
  </si>
  <si>
    <t>230605Z01390</t>
  </si>
  <si>
    <t>230605Z01400</t>
  </si>
  <si>
    <t>230605Z01340</t>
  </si>
  <si>
    <t>230661Z01010</t>
  </si>
  <si>
    <t>230655Z01010</t>
  </si>
  <si>
    <t>230655Z01030</t>
  </si>
  <si>
    <t>230655Z01020</t>
  </si>
  <si>
    <t>230630Z01050</t>
  </si>
  <si>
    <t>230630Z01070</t>
  </si>
  <si>
    <t>230630Z01060</t>
  </si>
  <si>
    <t>230630Z01080</t>
  </si>
  <si>
    <t>230630Z01040</t>
  </si>
  <si>
    <t>230630Z01170</t>
  </si>
  <si>
    <t>230630Z01090</t>
  </si>
  <si>
    <t>230630Z01290</t>
  </si>
  <si>
    <t>230630Z01150</t>
  </si>
  <si>
    <t>230630Z01160</t>
  </si>
  <si>
    <t>230630Z01250</t>
  </si>
  <si>
    <t>230630Z01100</t>
  </si>
  <si>
    <t>230630Z01110</t>
  </si>
  <si>
    <t>230630Z01140</t>
  </si>
  <si>
    <t>230630Z01020</t>
  </si>
  <si>
    <t>230630Z01030</t>
  </si>
  <si>
    <t>230630Z01260</t>
  </si>
  <si>
    <t>230630Z01180</t>
  </si>
  <si>
    <t>230630Z01130</t>
  </si>
  <si>
    <t>230630Z01240</t>
  </si>
  <si>
    <t>230630Z01010</t>
  </si>
  <si>
    <t>230630Z01190</t>
  </si>
  <si>
    <t>230630Z01200</t>
  </si>
  <si>
    <t>230630Z01220</t>
  </si>
  <si>
    <t>230630Z01210</t>
  </si>
  <si>
    <t>230630Z01270</t>
  </si>
  <si>
    <t>230630Z01280</t>
  </si>
  <si>
    <t>230650Z01030</t>
  </si>
  <si>
    <t>230640Z01010</t>
  </si>
  <si>
    <t>230640Z01020</t>
  </si>
  <si>
    <t>230640Z01030</t>
  </si>
  <si>
    <t>230640Z01040</t>
  </si>
  <si>
    <t>230640Z01050</t>
  </si>
  <si>
    <t>230640Z01060</t>
  </si>
  <si>
    <t>230640Z01070</t>
  </si>
  <si>
    <t>230640Z01080</t>
  </si>
  <si>
    <t>230640Z01090</t>
  </si>
  <si>
    <t>230740Z01010</t>
  </si>
  <si>
    <t>230720Z01010</t>
  </si>
  <si>
    <t>230720Z01020</t>
  </si>
  <si>
    <t>230720Z01030</t>
  </si>
  <si>
    <t>230720Z01040</t>
  </si>
  <si>
    <t>230720Z01050</t>
  </si>
  <si>
    <t>230720Z01060</t>
  </si>
  <si>
    <t>230720Z01070</t>
  </si>
  <si>
    <t>230720Z01080</t>
  </si>
  <si>
    <t>230720Z01090</t>
  </si>
  <si>
    <t>230720Z01100</t>
  </si>
  <si>
    <t>230720Z01140</t>
  </si>
  <si>
    <t>230720Z01150</t>
  </si>
  <si>
    <t>230720Z01160</t>
  </si>
  <si>
    <t>230720Z01110</t>
  </si>
  <si>
    <t>230720Z01120</t>
  </si>
  <si>
    <t>230720Z01170</t>
  </si>
  <si>
    <t>230720Z01180</t>
  </si>
  <si>
    <t>230720Z01190</t>
  </si>
  <si>
    <t>230730Z01010</t>
  </si>
  <si>
    <t>230730Z01020</t>
  </si>
  <si>
    <t>230760Z01010</t>
  </si>
  <si>
    <t>230760Z01020</t>
  </si>
  <si>
    <t>230760Z01030</t>
  </si>
  <si>
    <t>230760Z01040</t>
  </si>
  <si>
    <t>230760Z01050</t>
  </si>
  <si>
    <t>230770Z01030</t>
  </si>
  <si>
    <t>230770Z01040</t>
  </si>
  <si>
    <t>230770Z01050</t>
  </si>
  <si>
    <t>230770Z01020</t>
  </si>
  <si>
    <t>230770Z01080</t>
  </si>
  <si>
    <t>230770Z01090</t>
  </si>
  <si>
    <t>230710Z01010</t>
  </si>
  <si>
    <t>230710Z01020</t>
  </si>
  <si>
    <t>230710Z01030</t>
  </si>
  <si>
    <t>230710Z01040</t>
  </si>
  <si>
    <t>230710Z01050</t>
  </si>
  <si>
    <t>230710Z01330</t>
  </si>
  <si>
    <t>230710Z01060</t>
  </si>
  <si>
    <t>230710Z01070</t>
  </si>
  <si>
    <t>230710Z01080</t>
  </si>
  <si>
    <t>230710Z01090</t>
  </si>
  <si>
    <t>230710Z01100</t>
  </si>
  <si>
    <t>230710Z01110</t>
  </si>
  <si>
    <t>230710Z01120</t>
  </si>
  <si>
    <t>230710Z01130</t>
  </si>
  <si>
    <t>230710Z01140</t>
  </si>
  <si>
    <t>230710Z01150</t>
  </si>
  <si>
    <t>230710Z01160</t>
  </si>
  <si>
    <t>230710Z01170</t>
  </si>
  <si>
    <t>230710Z01190</t>
  </si>
  <si>
    <t>230710Z01200</t>
  </si>
  <si>
    <t>230710Z01210</t>
  </si>
  <si>
    <t>230710Z01220</t>
  </si>
  <si>
    <t>230710Z01230</t>
  </si>
  <si>
    <t>230710Z01240</t>
  </si>
  <si>
    <t>230710Z01250</t>
  </si>
  <si>
    <t>230710Z01270</t>
  </si>
  <si>
    <t>230710Z01280</t>
  </si>
  <si>
    <t>230710Z01290</t>
  </si>
  <si>
    <t>230710Z01300</t>
  </si>
  <si>
    <t>230710Z01310</t>
  </si>
  <si>
    <t>230710Z01320</t>
  </si>
  <si>
    <t>230780Z01010</t>
  </si>
  <si>
    <t>230785Z01010</t>
  </si>
  <si>
    <t>230785Z01020</t>
  </si>
  <si>
    <t>230785Z01030</t>
  </si>
  <si>
    <t>　　・中日新聞の購読者へは朝刊に折り込み。</t>
  </si>
  <si>
    <t>　　・配布エリア地区の新聞折込チラシと同額を原則とする。</t>
  </si>
  <si>
    <t>　　・特殊な形態、サイズは折込広告料金に準じ個別に検討する。</t>
  </si>
  <si>
    <t>豊田市</t>
  </si>
  <si>
    <t>230605Z01440</t>
  </si>
  <si>
    <t>230605Z01450</t>
  </si>
  <si>
    <t>サイズ</t>
  </si>
  <si>
    <t>　　・中日新聞折込広告取扱い基準を満たしたチラシ。</t>
  </si>
  <si>
    <t>　　・中日新聞未購読者へは情報紙とともに配布。</t>
  </si>
  <si>
    <t>　　・愛知県：毎月第2金曜日　第4金曜日</t>
  </si>
  <si>
    <t>　　・一部地域では全域配布サービスは行っておりません。</t>
  </si>
  <si>
    <t>　　・同じ配布エリアでも配布日によって情報紙が異なります。</t>
  </si>
  <si>
    <t>　　・台風などの悪天候の場合、配布日は上記の限りではありません。</t>
  </si>
  <si>
    <t>　　全域配布定数＝①折込定数＋②未購読配布数</t>
  </si>
  <si>
    <t>　　②未購読配布数＝行政発表世帯数－①折込定数－配布不能世帯数</t>
  </si>
  <si>
    <t>　　※市区町村レベルで全世帯の約80％以上をカバーします。</t>
  </si>
  <si>
    <t>※未購読者への配布は当日中が原則</t>
  </si>
  <si>
    <t>※未購読者への配布は当日とその翌日中が原則</t>
  </si>
  <si>
    <t>　　投函禁止など配布不能世帯数により販売店ごとの世帯カバー率は異なります。</t>
  </si>
  <si>
    <t>　　・合売店では一部他紙一般紙にも折り込まれます。</t>
  </si>
  <si>
    <t>　　・販売店個店単位で全域定数を満たすことが原則となります.</t>
  </si>
  <si>
    <t>刈谷南部N</t>
  </si>
  <si>
    <t>刈谷北部N</t>
  </si>
  <si>
    <t>東刈谷N</t>
  </si>
  <si>
    <t>岡崎南部N</t>
  </si>
  <si>
    <t>岡崎竜美ヶ丘N</t>
  </si>
  <si>
    <t>岡崎戸崎N</t>
  </si>
  <si>
    <t>光ヶ丘N</t>
  </si>
  <si>
    <t>羽根N</t>
  </si>
  <si>
    <t>刈谷恩田NM</t>
  </si>
  <si>
    <t>小垣江NM</t>
  </si>
  <si>
    <t>富士松NM</t>
  </si>
  <si>
    <t>刈谷愛教大前NM</t>
  </si>
  <si>
    <t>刈谷半城土NM</t>
  </si>
  <si>
    <t>鷲塚NM</t>
  </si>
  <si>
    <t>棚尾NM</t>
  </si>
  <si>
    <t>大浜南NM</t>
  </si>
  <si>
    <t>豊橋中央(佐久間)NM</t>
  </si>
  <si>
    <t>豊橋東部NM</t>
  </si>
  <si>
    <t>豊橋上地NM</t>
  </si>
  <si>
    <t>豊橋鷹丘NM</t>
  </si>
  <si>
    <t>豊橋多米NM</t>
  </si>
  <si>
    <t>豊橋飯村NM</t>
  </si>
  <si>
    <t>豊橋植田NM</t>
  </si>
  <si>
    <t>豊橋北部NM</t>
  </si>
  <si>
    <t>豊橋玉川NM</t>
  </si>
  <si>
    <t>豊橋牛川NM</t>
  </si>
  <si>
    <t>豊橋北山NM</t>
  </si>
  <si>
    <t>二川NM</t>
  </si>
  <si>
    <t>豊橋向山NM</t>
  </si>
  <si>
    <t>豊橋栄NM</t>
  </si>
  <si>
    <t>豊橋上野NM</t>
  </si>
  <si>
    <t>豊橋豊岡NM</t>
  </si>
  <si>
    <t>豊橋東岩田NM</t>
  </si>
  <si>
    <t>豊橋西口NM</t>
  </si>
  <si>
    <t>豊橋大村NM</t>
  </si>
  <si>
    <t>豊橋磯辺NM</t>
  </si>
  <si>
    <t>豊橋ﾚｲｸﾀｳﾝNM</t>
  </si>
  <si>
    <t>豊橋佐藤町NM</t>
  </si>
  <si>
    <t>豊橋曙NM</t>
  </si>
  <si>
    <t>豊橋野依NM</t>
  </si>
  <si>
    <t>豊川(西本)NM</t>
  </si>
  <si>
    <t>豊川中条NM</t>
  </si>
  <si>
    <t>豊川諏訪NM</t>
  </si>
  <si>
    <t>牛久保(中村)NM</t>
  </si>
  <si>
    <t>牛久保(大万)NM</t>
  </si>
  <si>
    <t>牛久保(中部大万)NM</t>
  </si>
  <si>
    <t>豊川蔵子NM</t>
  </si>
  <si>
    <t>豊川国府NM</t>
  </si>
  <si>
    <t>豊川八南NM</t>
  </si>
  <si>
    <t>御油NM</t>
  </si>
  <si>
    <t>豊川音羽NM</t>
  </si>
  <si>
    <t>西小坂井NM</t>
  </si>
  <si>
    <t>小坂井駅前NM</t>
  </si>
  <si>
    <t>豊川美園NM</t>
  </si>
  <si>
    <t>西尾NM</t>
  </si>
  <si>
    <t>三江島NM</t>
  </si>
  <si>
    <t>米津NM</t>
  </si>
  <si>
    <t>三河一色NM</t>
  </si>
  <si>
    <t>上横須賀NM</t>
  </si>
  <si>
    <t>矢作NM</t>
  </si>
  <si>
    <t>岡崎上和田NM</t>
  </si>
  <si>
    <t>六ッ美NM</t>
  </si>
  <si>
    <t>六ッ美北NM</t>
  </si>
  <si>
    <t>岡崎針崎NM</t>
  </si>
  <si>
    <t>岡崎上地台NM</t>
  </si>
  <si>
    <t>土呂NM</t>
  </si>
  <si>
    <t>岡崎青野NM</t>
  </si>
  <si>
    <t>岩津NM</t>
  </si>
  <si>
    <t>三好NM</t>
  </si>
  <si>
    <t>三好莇生NM</t>
  </si>
  <si>
    <t>三好ヶ丘NM</t>
  </si>
  <si>
    <t>豊田美山NM</t>
  </si>
  <si>
    <t>土橋NM</t>
  </si>
  <si>
    <t>豊田スタジアムNM</t>
  </si>
  <si>
    <t>挙母東部NM</t>
  </si>
  <si>
    <t>豊田市木NM</t>
  </si>
  <si>
    <t>豊田東山NM</t>
  </si>
  <si>
    <t>豊田緑ヶ丘NM</t>
  </si>
  <si>
    <t>豊田大林NM</t>
  </si>
  <si>
    <t>永覚NM</t>
  </si>
  <si>
    <t>上郷NM</t>
  </si>
  <si>
    <t>上郷北部NM</t>
  </si>
  <si>
    <t>上郷畝部NM</t>
  </si>
  <si>
    <t>若林西NM</t>
  </si>
  <si>
    <t>竹村NM</t>
  </si>
  <si>
    <t>若林NM</t>
  </si>
  <si>
    <t>三河八橋NM</t>
  </si>
  <si>
    <t>豊田乙部ヶ丘NM</t>
  </si>
  <si>
    <t>保見NM</t>
  </si>
  <si>
    <t>安城(伊藤)NM</t>
  </si>
  <si>
    <t>安城東部NM</t>
  </si>
  <si>
    <t>南安城NM</t>
  </si>
  <si>
    <t>安祥公園前NM</t>
  </si>
  <si>
    <t>三河安城NM</t>
  </si>
  <si>
    <t>安城西部NM</t>
  </si>
  <si>
    <t>安城南部NM</t>
  </si>
  <si>
    <t>安城和泉NM</t>
  </si>
  <si>
    <t>今村NM</t>
  </si>
  <si>
    <t>安城今池町NM</t>
  </si>
  <si>
    <t>石橋団地NM</t>
  </si>
  <si>
    <t>桜井NM</t>
  </si>
  <si>
    <t>北明治NM</t>
  </si>
  <si>
    <t>二本木NM</t>
  </si>
  <si>
    <t>安城明祥NM</t>
  </si>
  <si>
    <t>高棚NM</t>
  </si>
  <si>
    <t>知立(前島)NM</t>
  </si>
  <si>
    <t>知立西部NM</t>
  </si>
  <si>
    <t>知立南部NM</t>
  </si>
  <si>
    <t>知立南陽NM</t>
  </si>
  <si>
    <t>知立谷田NM</t>
  </si>
  <si>
    <t>知立東部NM</t>
  </si>
  <si>
    <t>三河高岡NAM</t>
  </si>
  <si>
    <t>西中金NAM</t>
  </si>
  <si>
    <t>田原NAM</t>
  </si>
  <si>
    <t>赤羽根NAM</t>
  </si>
  <si>
    <t>老津NAM</t>
  </si>
  <si>
    <t>田口NAM</t>
  </si>
  <si>
    <t>名倉NAM</t>
  </si>
  <si>
    <t>津具NAM</t>
  </si>
  <si>
    <t>豊川赤坂NAM</t>
  </si>
  <si>
    <t>幸田NAM</t>
  </si>
  <si>
    <t>吉良吉田NAM</t>
  </si>
  <si>
    <t>吉良白浜NAM</t>
  </si>
  <si>
    <t>西幡豆NAM</t>
  </si>
  <si>
    <t>河合NAM</t>
  </si>
  <si>
    <t>豊富NAM</t>
  </si>
  <si>
    <t>宮崎NAM</t>
  </si>
  <si>
    <t>藤岡NAM</t>
  </si>
  <si>
    <t>藤岡北NAM</t>
  </si>
  <si>
    <t>小原NAM</t>
  </si>
  <si>
    <t>九久平NAM</t>
  </si>
  <si>
    <t>足助NAM</t>
  </si>
  <si>
    <t>稲武NAM</t>
  </si>
  <si>
    <t>美合南部NAMY</t>
  </si>
  <si>
    <t>美合北部NAMY</t>
  </si>
  <si>
    <t>本宿NAMY</t>
  </si>
  <si>
    <t>泉NAMY</t>
  </si>
  <si>
    <t>福江NAMY</t>
  </si>
  <si>
    <t>三河大海NAMY</t>
  </si>
  <si>
    <t>作手NAMY</t>
  </si>
  <si>
    <t>長篠NAMY</t>
  </si>
  <si>
    <t>三河大野NAMY</t>
  </si>
  <si>
    <t>海老NAMY</t>
  </si>
  <si>
    <t>三河本郷NAMY</t>
  </si>
  <si>
    <t>新城西NMY</t>
  </si>
  <si>
    <t>新城東NMY</t>
  </si>
  <si>
    <t>大浜NM</t>
  </si>
  <si>
    <t>依頼部数</t>
  </si>
  <si>
    <t>中日新聞専売店の「全域配布」について</t>
  </si>
  <si>
    <t>1.　配布日</t>
  </si>
  <si>
    <t>2.　配布物</t>
  </si>
  <si>
    <t>3.　配布方法</t>
  </si>
  <si>
    <t>4.　定義に関して</t>
  </si>
  <si>
    <t>5.　配布料金</t>
  </si>
  <si>
    <t>6.　取扱注意事項</t>
  </si>
  <si>
    <t>230760Z01060</t>
  </si>
  <si>
    <t>新城北NAM</t>
  </si>
  <si>
    <t>大嵐富山A</t>
  </si>
  <si>
    <t>豊根AM</t>
  </si>
  <si>
    <t>三河一宮NAM</t>
  </si>
  <si>
    <t>浄水四郷NM</t>
  </si>
  <si>
    <t>豊橋南部NM</t>
  </si>
  <si>
    <t>豊橋西部NM</t>
  </si>
  <si>
    <t>豊橋吉田方NM</t>
  </si>
  <si>
    <t>豊橋南栄NM</t>
  </si>
  <si>
    <t>豊橋花田NM</t>
  </si>
  <si>
    <t>旭NAM</t>
  </si>
  <si>
    <t>御津（鈴木）NM</t>
  </si>
  <si>
    <t>御津（小林）NM</t>
  </si>
  <si>
    <r>
      <t>　　・三重県：毎月第2金曜日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</si>
  <si>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吉浜NM</t>
  </si>
  <si>
    <t>吉浜南部NM</t>
  </si>
  <si>
    <t>碧南西端NM</t>
  </si>
  <si>
    <t>高浜東部NM</t>
  </si>
  <si>
    <t>高浜NM</t>
  </si>
  <si>
    <t>岡崎(石垣)NM</t>
  </si>
  <si>
    <t>岡崎西部NM</t>
  </si>
  <si>
    <t>岡崎北部NM</t>
  </si>
  <si>
    <t>岡崎大門NM</t>
  </si>
  <si>
    <t>岡崎常磐NM</t>
  </si>
  <si>
    <t>岡崎真伝NM</t>
  </si>
  <si>
    <t>岡崎大平NM</t>
  </si>
  <si>
    <t>挙母中央NM</t>
  </si>
  <si>
    <t>挙母北部NM</t>
  </si>
  <si>
    <t>豊田駅西NM</t>
  </si>
  <si>
    <t>豊田朝日町NM</t>
  </si>
  <si>
    <t>豊田元町NM</t>
  </si>
  <si>
    <t>上挙母NM</t>
  </si>
  <si>
    <t>挙母栄町NM</t>
  </si>
  <si>
    <t>挙母小清水NM</t>
  </si>
  <si>
    <t>豊田(柘植)NM</t>
  </si>
  <si>
    <t>平戸橋NM</t>
  </si>
  <si>
    <t>岡崎井田NM</t>
  </si>
  <si>
    <t>230630Z01300</t>
  </si>
  <si>
    <t>第2金曜日</t>
  </si>
  <si>
    <t>第4金曜日</t>
  </si>
  <si>
    <t>○</t>
  </si>
  <si>
    <t>（※1）一部地域のみ実施となります。</t>
  </si>
  <si>
    <r>
      <t>　　・岐阜県：毎月第2金曜日</t>
    </r>
    <r>
      <rPr>
        <sz val="6"/>
        <rFont val="ＭＳ Ｐゴシック"/>
        <family val="3"/>
      </rPr>
      <t>（※1）</t>
    </r>
    <r>
      <rPr>
        <sz val="11"/>
        <rFont val="ＭＳ Ｐゴシック"/>
        <family val="3"/>
      </rPr>
      <t>　第4金曜日</t>
    </r>
  </si>
  <si>
    <t>小原別口AM</t>
  </si>
  <si>
    <t>豊田下山NAM</t>
  </si>
  <si>
    <t>未購読部数</t>
  </si>
  <si>
    <t>碧南新川NM</t>
  </si>
  <si>
    <t>新川辻栄NM</t>
  </si>
  <si>
    <t>蒲郡NAM</t>
  </si>
  <si>
    <t>平坂NM</t>
  </si>
  <si>
    <t>2019年前期（4月1日以降）</t>
  </si>
  <si>
    <t>2019年前期（4月1日以降）</t>
  </si>
  <si>
    <t>豊橋二川南NM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</si>
</sst>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d&quot;日&quot;\(aaa\)"/>
    <numFmt numFmtId="179" formatCode="#,###&quot;枚&quot;;"/>
    <numFmt numFmtId="180" formatCode="[$-411]ggge&quot;年&quot;m&quot;月&quot;&quot;現&quot;&quot;在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#,##0;[Red]\-#,##0;"/>
    <numFmt numFmtId="186" formatCode="m&quot;月&quot;d&quot;日&quot;\(aaa\)"/>
    <numFmt numFmtId="187" formatCode="0_ "/>
    <numFmt numFmtId="188" formatCode="#,##0_);\(#,##0\)"/>
    <numFmt numFmtId="189" formatCode="#,##0_);[Red]\(#,##0\)"/>
    <numFmt numFmtId="190" formatCode="yyyy&quot;年&quot;m&quot;月&quot;d&quot;日&quot;;@"/>
    <numFmt numFmtId="191" formatCode="0_);[Red]\(0\)"/>
    <numFmt numFmtId="192" formatCode="m&quot;月&quot;d&quot;日&quot;;@"/>
    <numFmt numFmtId="193" formatCode="#,###&quot;0&quot;;[Red]\-#,###&quot;0&quot;;"/>
    <numFmt numFmtId="194" formatCode="#,###"/>
    <numFmt numFmtId="195" formatCode="#,###&quot;枚&quot;"/>
    <numFmt numFmtId="196" formatCode="0.0"/>
    <numFmt numFmtId="197" formatCode="#,##0;[Red]\-#,##0;&quot;枚&quot;"/>
    <numFmt numFmtId="198" formatCode="#,##0_ ;[Red]\-#,##0\ "/>
    <numFmt numFmtId="199" formatCode="#,###&quot;0&quot;;[Red]\-#,###&quot;0&quot;;&quot;枚&quot;"/>
    <numFmt numFmtId="200" formatCode="0;\-0;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185" fontId="4" fillId="0" borderId="0" xfId="141" applyNumberFormat="1" applyFont="1" applyAlignment="1" applyProtection="1">
      <alignment/>
      <protection/>
    </xf>
    <xf numFmtId="185" fontId="4" fillId="0" borderId="0" xfId="141" applyNumberFormat="1" applyFont="1" applyAlignment="1" applyProtection="1">
      <alignment horizontal="center"/>
      <protection/>
    </xf>
    <xf numFmtId="38" fontId="0" fillId="0" borderId="0" xfId="49" applyFont="1" applyAlignment="1" applyProtection="1">
      <alignment/>
      <protection locked="0"/>
    </xf>
    <xf numFmtId="185" fontId="4" fillId="0" borderId="0" xfId="141" applyNumberFormat="1" applyFont="1" applyAlignment="1" applyProtection="1">
      <alignment horizontal="right" vertical="center"/>
      <protection/>
    </xf>
    <xf numFmtId="38" fontId="0" fillId="0" borderId="0" xfId="49" applyFont="1" applyAlignment="1" applyProtection="1">
      <alignment/>
      <protection/>
    </xf>
    <xf numFmtId="185" fontId="5" fillId="0" borderId="0" xfId="0" applyNumberFormat="1" applyFont="1" applyAlignment="1" applyProtection="1">
      <alignment/>
      <protection locked="0"/>
    </xf>
    <xf numFmtId="185" fontId="5" fillId="0" borderId="0" xfId="0" applyNumberFormat="1" applyFont="1" applyAlignment="1" applyProtection="1">
      <alignment horizontal="left" vertical="center"/>
      <protection locked="0"/>
    </xf>
    <xf numFmtId="185" fontId="6" fillId="0" borderId="0" xfId="0" applyNumberFormat="1" applyFont="1" applyAlignment="1" applyProtection="1">
      <alignment/>
      <protection locked="0"/>
    </xf>
    <xf numFmtId="185" fontId="0" fillId="0" borderId="0" xfId="51" applyNumberFormat="1" applyFont="1" applyAlignment="1" applyProtection="1">
      <alignment/>
      <protection locked="0"/>
    </xf>
    <xf numFmtId="185" fontId="4" fillId="0" borderId="0" xfId="51" applyNumberFormat="1" applyFont="1" applyAlignment="1" applyProtection="1">
      <alignment/>
      <protection locked="0"/>
    </xf>
    <xf numFmtId="185" fontId="4" fillId="0" borderId="10" xfId="51" applyNumberFormat="1" applyFont="1" applyBorder="1" applyAlignment="1" applyProtection="1">
      <alignment horizontal="right" vertical="center"/>
      <protection/>
    </xf>
    <xf numFmtId="185" fontId="4" fillId="0" borderId="11" xfId="51" applyNumberFormat="1" applyFont="1" applyBorder="1" applyAlignment="1" applyProtection="1">
      <alignment horizontal="right" vertical="center"/>
      <protection/>
    </xf>
    <xf numFmtId="185" fontId="4" fillId="0" borderId="12" xfId="51" applyNumberFormat="1" applyFont="1" applyBorder="1" applyAlignment="1" applyProtection="1">
      <alignment horizontal="right" vertical="center"/>
      <protection/>
    </xf>
    <xf numFmtId="185" fontId="4" fillId="0" borderId="13" xfId="51" applyNumberFormat="1" applyFont="1" applyBorder="1" applyAlignment="1" applyProtection="1">
      <alignment horizontal="right" vertical="center"/>
      <protection/>
    </xf>
    <xf numFmtId="185" fontId="4" fillId="0" borderId="14" xfId="51" applyNumberFormat="1" applyFont="1" applyBorder="1" applyAlignment="1" applyProtection="1">
      <alignment horizontal="center" vertical="center"/>
      <protection/>
    </xf>
    <xf numFmtId="185" fontId="0" fillId="0" borderId="0" xfId="51" applyNumberFormat="1" applyFont="1" applyAlignment="1" applyProtection="1">
      <alignment/>
      <protection/>
    </xf>
    <xf numFmtId="185" fontId="4" fillId="0" borderId="0" xfId="51" applyNumberFormat="1" applyFont="1" applyAlignment="1" applyProtection="1">
      <alignment horizontal="center"/>
      <protection locked="0"/>
    </xf>
    <xf numFmtId="185" fontId="4" fillId="0" borderId="15" xfId="51" applyNumberFormat="1" applyFont="1" applyBorder="1" applyAlignment="1" applyProtection="1">
      <alignment horizontal="right" vertical="center"/>
      <protection/>
    </xf>
    <xf numFmtId="185" fontId="4" fillId="0" borderId="16" xfId="51" applyNumberFormat="1" applyFont="1" applyBorder="1" applyAlignment="1" applyProtection="1">
      <alignment horizontal="right" vertical="center"/>
      <protection/>
    </xf>
    <xf numFmtId="185" fontId="4" fillId="0" borderId="17" xfId="51" applyNumberFormat="1" applyFont="1" applyBorder="1" applyAlignment="1" applyProtection="1">
      <alignment horizontal="right" vertical="center"/>
      <protection/>
    </xf>
    <xf numFmtId="185" fontId="4" fillId="0" borderId="18" xfId="51" applyNumberFormat="1" applyFont="1" applyBorder="1" applyAlignment="1" applyProtection="1">
      <alignment horizontal="right" vertical="center"/>
      <protection/>
    </xf>
    <xf numFmtId="185" fontId="4" fillId="0" borderId="13" xfId="132" applyNumberFormat="1" applyFont="1" applyBorder="1" applyAlignment="1" applyProtection="1">
      <alignment horizontal="right" vertical="center" shrinkToFit="1"/>
      <protection/>
    </xf>
    <xf numFmtId="185" fontId="4" fillId="0" borderId="10" xfId="132" applyNumberFormat="1" applyFont="1" applyBorder="1" applyAlignment="1" applyProtection="1">
      <alignment horizontal="right" vertical="center" shrinkToFit="1"/>
      <protection/>
    </xf>
    <xf numFmtId="185" fontId="4" fillId="0" borderId="19" xfId="51" applyNumberFormat="1" applyFont="1" applyBorder="1" applyAlignment="1" applyProtection="1">
      <alignment horizontal="right" vertical="center"/>
      <protection/>
    </xf>
    <xf numFmtId="185" fontId="4" fillId="0" borderId="13" xfId="143" applyNumberFormat="1" applyFont="1" applyBorder="1" applyAlignment="1" applyProtection="1">
      <alignment horizontal="right" vertical="center" shrinkToFit="1"/>
      <protection/>
    </xf>
    <xf numFmtId="185" fontId="4" fillId="0" borderId="10" xfId="143" applyNumberFormat="1" applyFont="1" applyBorder="1" applyAlignment="1" applyProtection="1">
      <alignment horizontal="right" vertical="center" shrinkToFit="1"/>
      <protection/>
    </xf>
    <xf numFmtId="185" fontId="4" fillId="0" borderId="10" xfId="145" applyNumberFormat="1" applyFont="1" applyBorder="1" applyAlignment="1" applyProtection="1">
      <alignment horizontal="right" vertical="center" shrinkToFit="1"/>
      <protection/>
    </xf>
    <xf numFmtId="185" fontId="4" fillId="0" borderId="20" xfId="51" applyNumberFormat="1" applyFont="1" applyBorder="1" applyAlignment="1" applyProtection="1">
      <alignment horizontal="right" vertical="center"/>
      <protection/>
    </xf>
    <xf numFmtId="185" fontId="4" fillId="0" borderId="13" xfId="164" applyNumberFormat="1" applyFont="1" applyBorder="1" applyAlignment="1" applyProtection="1">
      <alignment horizontal="right" vertical="center" shrinkToFit="1"/>
      <protection/>
    </xf>
    <xf numFmtId="185" fontId="4" fillId="0" borderId="10" xfId="164" applyNumberFormat="1" applyFont="1" applyBorder="1" applyAlignment="1" applyProtection="1">
      <alignment horizontal="right" vertical="center" shrinkToFit="1"/>
      <protection/>
    </xf>
    <xf numFmtId="177" fontId="4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85" fontId="4" fillId="0" borderId="0" xfId="51" applyNumberFormat="1" applyFont="1" applyAlignment="1" applyProtection="1">
      <alignment horizontal="left" vertical="center"/>
      <protection locked="0"/>
    </xf>
    <xf numFmtId="185" fontId="4" fillId="0" borderId="21" xfId="51" applyNumberFormat="1" applyFont="1" applyBorder="1" applyAlignment="1" applyProtection="1">
      <alignment horizontal="left" vertical="center"/>
      <protection/>
    </xf>
    <xf numFmtId="185" fontId="4" fillId="0" borderId="22" xfId="51" applyNumberFormat="1" applyFont="1" applyBorder="1" applyAlignment="1" applyProtection="1">
      <alignment horizontal="left" vertical="center"/>
      <protection/>
    </xf>
    <xf numFmtId="185" fontId="4" fillId="0" borderId="21" xfId="51" applyNumberFormat="1" applyFont="1" applyBorder="1" applyAlignment="1" applyProtection="1">
      <alignment horizontal="left" vertical="center" shrinkToFit="1"/>
      <protection/>
    </xf>
    <xf numFmtId="185" fontId="4" fillId="0" borderId="23" xfId="51" applyNumberFormat="1" applyFont="1" applyBorder="1" applyAlignment="1" applyProtection="1">
      <alignment horizontal="left" vertical="center" shrinkToFit="1"/>
      <protection/>
    </xf>
    <xf numFmtId="185" fontId="4" fillId="0" borderId="0" xfId="51" applyNumberFormat="1" applyFont="1" applyAlignment="1" applyProtection="1">
      <alignment horizontal="left" shrinkToFit="1"/>
      <protection locked="0"/>
    </xf>
    <xf numFmtId="185" fontId="4" fillId="0" borderId="0" xfId="51" applyNumberFormat="1" applyFont="1" applyAlignment="1" applyProtection="1">
      <alignment horizontal="left" vertical="center" shrinkToFit="1"/>
      <protection locked="0"/>
    </xf>
    <xf numFmtId="185" fontId="4" fillId="0" borderId="22" xfId="51" applyNumberFormat="1" applyFont="1" applyBorder="1" applyAlignment="1" applyProtection="1">
      <alignment horizontal="left" vertical="center" shrinkToFit="1"/>
      <protection/>
    </xf>
    <xf numFmtId="185" fontId="4" fillId="0" borderId="14" xfId="51" applyNumberFormat="1" applyFont="1" applyBorder="1" applyAlignment="1" applyProtection="1">
      <alignment horizontal="center" vertical="center" shrinkToFit="1"/>
      <protection/>
    </xf>
    <xf numFmtId="185" fontId="4" fillId="0" borderId="0" xfId="51" applyNumberFormat="1" applyFont="1" applyBorder="1" applyAlignment="1" applyProtection="1">
      <alignment horizontal="left" vertical="center" shrinkToFit="1"/>
      <protection/>
    </xf>
    <xf numFmtId="185" fontId="4" fillId="0" borderId="24" xfId="51" applyNumberFormat="1" applyFont="1" applyBorder="1" applyAlignment="1" applyProtection="1">
      <alignment horizontal="left" vertical="center" shrinkToFit="1"/>
      <protection/>
    </xf>
    <xf numFmtId="185" fontId="4" fillId="0" borderId="22" xfId="158" applyNumberFormat="1" applyFont="1" applyBorder="1" applyAlignment="1" applyProtection="1">
      <alignment horizontal="left" vertical="center" shrinkToFit="1"/>
      <protection/>
    </xf>
    <xf numFmtId="185" fontId="4" fillId="0" borderId="21" xfId="158" applyNumberFormat="1" applyFont="1" applyBorder="1" applyAlignment="1" applyProtection="1">
      <alignment horizontal="left" vertical="center" shrinkToFit="1"/>
      <protection/>
    </xf>
    <xf numFmtId="185" fontId="4" fillId="0" borderId="25" xfId="51" applyNumberFormat="1" applyFont="1" applyBorder="1" applyAlignment="1" applyProtection="1">
      <alignment horizontal="right" vertical="center"/>
      <protection/>
    </xf>
    <xf numFmtId="185" fontId="4" fillId="0" borderId="21" xfId="51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185" fontId="4" fillId="0" borderId="10" xfId="51" applyNumberFormat="1" applyFont="1" applyBorder="1" applyAlignment="1" applyProtection="1">
      <alignment horizontal="right" vertical="center"/>
      <protection locked="0"/>
    </xf>
    <xf numFmtId="185" fontId="4" fillId="0" borderId="12" xfId="51" applyNumberFormat="1" applyFont="1" applyBorder="1" applyAlignment="1" applyProtection="1">
      <alignment horizontal="right" vertical="center"/>
      <protection locked="0"/>
    </xf>
    <xf numFmtId="185" fontId="4" fillId="0" borderId="27" xfId="51" applyNumberFormat="1" applyFont="1" applyBorder="1" applyAlignment="1" applyProtection="1">
      <alignment horizontal="right" vertical="center"/>
      <protection/>
    </xf>
    <xf numFmtId="185" fontId="4" fillId="0" borderId="27" xfId="51" applyNumberFormat="1" applyFont="1" applyBorder="1" applyAlignment="1" applyProtection="1">
      <alignment vertical="center"/>
      <protection/>
    </xf>
    <xf numFmtId="185" fontId="4" fillId="0" borderId="20" xfId="77" applyNumberFormat="1" applyFont="1" applyBorder="1" applyAlignment="1" applyProtection="1">
      <alignment horizontal="right" vertical="center"/>
      <protection/>
    </xf>
    <xf numFmtId="185" fontId="4" fillId="0" borderId="15" xfId="77" applyNumberFormat="1" applyFont="1" applyBorder="1" applyAlignment="1" applyProtection="1">
      <alignment horizontal="right" vertical="center"/>
      <protection/>
    </xf>
    <xf numFmtId="185" fontId="4" fillId="0" borderId="20" xfId="82" applyNumberFormat="1" applyFont="1" applyBorder="1" applyAlignment="1" applyProtection="1">
      <alignment horizontal="right" vertical="center"/>
      <protection/>
    </xf>
    <xf numFmtId="185" fontId="4" fillId="0" borderId="15" xfId="82" applyNumberFormat="1" applyFont="1" applyBorder="1" applyAlignment="1" applyProtection="1">
      <alignment horizontal="right" vertical="center"/>
      <protection/>
    </xf>
    <xf numFmtId="185" fontId="4" fillId="0" borderId="20" xfId="85" applyNumberFormat="1" applyFont="1" applyBorder="1" applyAlignment="1" applyProtection="1">
      <alignment horizontal="right" vertical="center"/>
      <protection/>
    </xf>
    <xf numFmtId="185" fontId="4" fillId="0" borderId="15" xfId="85" applyNumberFormat="1" applyFont="1" applyBorder="1" applyAlignment="1" applyProtection="1">
      <alignment horizontal="right" vertical="center"/>
      <protection/>
    </xf>
    <xf numFmtId="185" fontId="4" fillId="0" borderId="20" xfId="92" applyNumberFormat="1" applyFont="1" applyBorder="1" applyAlignment="1" applyProtection="1">
      <alignment horizontal="right" vertical="center"/>
      <protection/>
    </xf>
    <xf numFmtId="185" fontId="4" fillId="0" borderId="15" xfId="92" applyNumberFormat="1" applyFont="1" applyBorder="1" applyAlignment="1" applyProtection="1">
      <alignment horizontal="right" vertical="center"/>
      <protection/>
    </xf>
    <xf numFmtId="185" fontId="4" fillId="0" borderId="20" xfId="99" applyNumberFormat="1" applyFont="1" applyBorder="1" applyAlignment="1" applyProtection="1">
      <alignment horizontal="right" vertical="center"/>
      <protection/>
    </xf>
    <xf numFmtId="185" fontId="4" fillId="0" borderId="15" xfId="99" applyNumberFormat="1" applyFont="1" applyBorder="1" applyAlignment="1" applyProtection="1">
      <alignment horizontal="right" vertical="center"/>
      <protection/>
    </xf>
    <xf numFmtId="185" fontId="4" fillId="0" borderId="17" xfId="99" applyNumberFormat="1" applyFont="1" applyBorder="1" applyAlignment="1" applyProtection="1">
      <alignment horizontal="right" vertical="center"/>
      <protection/>
    </xf>
    <xf numFmtId="185" fontId="4" fillId="0" borderId="15" xfId="100" applyNumberFormat="1" applyFont="1" applyBorder="1" applyAlignment="1" applyProtection="1">
      <alignment horizontal="right" vertical="center"/>
      <protection/>
    </xf>
    <xf numFmtId="185" fontId="4" fillId="0" borderId="17" xfId="100" applyNumberFormat="1" applyFont="1" applyBorder="1" applyAlignment="1" applyProtection="1">
      <alignment horizontal="right" vertical="center"/>
      <protection/>
    </xf>
    <xf numFmtId="185" fontId="4" fillId="0" borderId="28" xfId="51" applyNumberFormat="1" applyFont="1" applyBorder="1" applyAlignment="1" applyProtection="1">
      <alignment horizontal="right" vertical="center"/>
      <protection locked="0"/>
    </xf>
    <xf numFmtId="185" fontId="4" fillId="0" borderId="20" xfId="112" applyNumberFormat="1" applyFont="1" applyBorder="1" applyAlignment="1" applyProtection="1">
      <alignment horizontal="right" vertical="center"/>
      <protection/>
    </xf>
    <xf numFmtId="185" fontId="4" fillId="0" borderId="15" xfId="112" applyNumberFormat="1" applyFont="1" applyBorder="1" applyAlignment="1" applyProtection="1">
      <alignment horizontal="right" vertical="center"/>
      <protection/>
    </xf>
    <xf numFmtId="177" fontId="4" fillId="0" borderId="26" xfId="0" applyNumberFormat="1" applyFont="1" applyFill="1" applyBorder="1" applyAlignment="1" applyProtection="1">
      <alignment horizontal="left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85" fontId="4" fillId="0" borderId="29" xfId="51" applyNumberFormat="1" applyFont="1" applyBorder="1" applyAlignment="1" applyProtection="1">
      <alignment horizontal="right" vertical="center"/>
      <protection/>
    </xf>
    <xf numFmtId="185" fontId="4" fillId="0" borderId="17" xfId="92" applyNumberFormat="1" applyFont="1" applyBorder="1" applyAlignment="1" applyProtection="1">
      <alignment horizontal="right" vertical="center"/>
      <protection/>
    </xf>
    <xf numFmtId="185" fontId="4" fillId="0" borderId="10" xfId="77" applyNumberFormat="1" applyFont="1" applyBorder="1" applyAlignment="1" applyProtection="1">
      <alignment horizontal="right" vertical="center"/>
      <protection/>
    </xf>
    <xf numFmtId="185" fontId="4" fillId="0" borderId="21" xfId="136" applyNumberFormat="1" applyFont="1" applyBorder="1" applyAlignment="1" applyProtection="1">
      <alignment horizontal="left" vertical="center" shrinkToFit="1"/>
      <protection/>
    </xf>
    <xf numFmtId="185" fontId="4" fillId="0" borderId="17" xfId="112" applyNumberFormat="1" applyFont="1" applyBorder="1" applyAlignment="1" applyProtection="1">
      <alignment horizontal="right" vertical="center"/>
      <protection/>
    </xf>
    <xf numFmtId="185" fontId="4" fillId="0" borderId="23" xfId="158" applyNumberFormat="1" applyFont="1" applyBorder="1" applyAlignment="1" applyProtection="1">
      <alignment horizontal="left" vertical="center" shrinkToFit="1"/>
      <protection/>
    </xf>
    <xf numFmtId="191" fontId="44" fillId="0" borderId="0" xfId="141" applyNumberFormat="1" applyFont="1" applyBorder="1" applyAlignment="1" applyProtection="1">
      <alignment shrinkToFit="1"/>
      <protection/>
    </xf>
    <xf numFmtId="191" fontId="44" fillId="0" borderId="25" xfId="0" applyNumberFormat="1" applyFont="1" applyBorder="1" applyAlignment="1" applyProtection="1">
      <alignment horizontal="left" vertical="center" shrinkToFit="1"/>
      <protection/>
    </xf>
    <xf numFmtId="191" fontId="45" fillId="0" borderId="0" xfId="0" applyNumberFormat="1" applyFont="1" applyBorder="1" applyAlignment="1" applyProtection="1">
      <alignment horizontal="left" vertical="center"/>
      <protection locked="0"/>
    </xf>
    <xf numFmtId="191" fontId="44" fillId="0" borderId="30" xfId="0" applyNumberFormat="1" applyFont="1" applyBorder="1" applyAlignment="1" applyProtection="1">
      <alignment horizontal="left" vertical="center" shrinkToFit="1"/>
      <protection/>
    </xf>
    <xf numFmtId="191" fontId="44" fillId="0" borderId="31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 shrinkToFit="1"/>
      <protection/>
    </xf>
    <xf numFmtId="191" fontId="44" fillId="0" borderId="25" xfId="51" applyNumberFormat="1" applyFont="1" applyBorder="1" applyAlignment="1" applyProtection="1">
      <alignment horizontal="left" vertical="center"/>
      <protection/>
    </xf>
    <xf numFmtId="191" fontId="44" fillId="0" borderId="32" xfId="51" applyNumberFormat="1" applyFont="1" applyBorder="1" applyAlignment="1" applyProtection="1">
      <alignment horizontal="left" vertical="center"/>
      <protection/>
    </xf>
    <xf numFmtId="191" fontId="44" fillId="0" borderId="33" xfId="51" applyNumberFormat="1" applyFont="1" applyBorder="1" applyAlignment="1" applyProtection="1">
      <alignment horizontal="left" vertical="center"/>
      <protection/>
    </xf>
    <xf numFmtId="191" fontId="44" fillId="0" borderId="30" xfId="51" applyNumberFormat="1" applyFont="1" applyBorder="1" applyAlignment="1" applyProtection="1">
      <alignment horizontal="left" vertical="center" shrinkToFit="1"/>
      <protection/>
    </xf>
    <xf numFmtId="191" fontId="44" fillId="0" borderId="34" xfId="51" applyNumberFormat="1" applyFont="1" applyBorder="1" applyAlignment="1" applyProtection="1">
      <alignment horizontal="left" vertical="center" shrinkToFit="1"/>
      <protection/>
    </xf>
    <xf numFmtId="191" fontId="44" fillId="0" borderId="30" xfId="51" applyNumberFormat="1" applyFont="1" applyBorder="1" applyAlignment="1" applyProtection="1">
      <alignment horizontal="left" vertical="center"/>
      <protection/>
    </xf>
    <xf numFmtId="191" fontId="44" fillId="0" borderId="35" xfId="51" applyNumberFormat="1" applyFont="1" applyBorder="1" applyAlignment="1" applyProtection="1">
      <alignment horizontal="left" vertical="center"/>
      <protection/>
    </xf>
    <xf numFmtId="191" fontId="44" fillId="0" borderId="0" xfId="51" applyNumberFormat="1" applyFont="1" applyBorder="1" applyAlignment="1" applyProtection="1">
      <alignment horizontal="left" vertical="center"/>
      <protection locked="0"/>
    </xf>
    <xf numFmtId="185" fontId="4" fillId="0" borderId="36" xfId="5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 shrinkToFit="1"/>
      <protection/>
    </xf>
    <xf numFmtId="185" fontId="4" fillId="0" borderId="26" xfId="51" applyNumberFormat="1" applyFont="1" applyBorder="1" applyAlignment="1" applyProtection="1">
      <alignment horizontal="left" vertical="center" shrinkToFit="1"/>
      <protection/>
    </xf>
    <xf numFmtId="185" fontId="4" fillId="0" borderId="37" xfId="51" applyNumberFormat="1" applyFont="1" applyBorder="1" applyAlignment="1" applyProtection="1">
      <alignment horizontal="left" vertical="center"/>
      <protection/>
    </xf>
    <xf numFmtId="185" fontId="4" fillId="0" borderId="22" xfId="135" applyNumberFormat="1" applyFont="1" applyBorder="1" applyAlignment="1" applyProtection="1">
      <alignment horizontal="left" vertical="center" shrinkToFit="1"/>
      <protection/>
    </xf>
    <xf numFmtId="185" fontId="4" fillId="0" borderId="21" xfId="135" applyNumberFormat="1" applyFont="1" applyBorder="1" applyAlignment="1" applyProtection="1">
      <alignment horizontal="left" vertical="center" shrinkToFit="1"/>
      <protection/>
    </xf>
    <xf numFmtId="185" fontId="4" fillId="0" borderId="38" xfId="51" applyNumberFormat="1" applyFont="1" applyBorder="1" applyAlignment="1" applyProtection="1">
      <alignment horizontal="left" vertical="center" shrinkToFit="1"/>
      <protection/>
    </xf>
    <xf numFmtId="185" fontId="4" fillId="0" borderId="12" xfId="156" applyNumberFormat="1" applyFont="1" applyBorder="1" applyAlignment="1" applyProtection="1">
      <alignment horizontal="right" vertical="center" shrinkToFit="1"/>
      <protection locked="0"/>
    </xf>
    <xf numFmtId="185" fontId="4" fillId="0" borderId="13" xfId="107" applyNumberFormat="1" applyFont="1" applyBorder="1" applyAlignment="1" applyProtection="1">
      <alignment horizontal="right" vertical="center"/>
      <protection locked="0"/>
    </xf>
    <xf numFmtId="185" fontId="4" fillId="0" borderId="10" xfId="107" applyNumberFormat="1" applyFont="1" applyBorder="1" applyAlignment="1" applyProtection="1">
      <alignment horizontal="right" vertical="center"/>
      <protection locked="0"/>
    </xf>
    <xf numFmtId="185" fontId="4" fillId="0" borderId="12" xfId="107" applyNumberFormat="1" applyFont="1" applyBorder="1" applyAlignment="1" applyProtection="1">
      <alignment horizontal="right" vertical="center"/>
      <protection locked="0"/>
    </xf>
    <xf numFmtId="0" fontId="46" fillId="0" borderId="39" xfId="0" applyFont="1" applyBorder="1" applyAlignment="1" applyProtection="1">
      <alignment horizontal="center" vertical="center"/>
      <protection/>
    </xf>
    <xf numFmtId="178" fontId="0" fillId="0" borderId="32" xfId="0" applyNumberFormat="1" applyFont="1" applyBorder="1" applyAlignment="1" applyProtection="1">
      <alignment horizontal="left" vertical="top"/>
      <protection/>
    </xf>
    <xf numFmtId="0" fontId="0" fillId="0" borderId="32" xfId="0" applyNumberFormat="1" applyFont="1" applyBorder="1" applyAlignment="1" applyProtection="1">
      <alignment horizontal="left" vertical="top"/>
      <protection/>
    </xf>
    <xf numFmtId="185" fontId="4" fillId="0" borderId="40" xfId="77" applyNumberFormat="1" applyFont="1" applyBorder="1" applyAlignment="1" applyProtection="1">
      <alignment horizontal="right" vertical="center"/>
      <protection locked="0"/>
    </xf>
    <xf numFmtId="185" fontId="4" fillId="0" borderId="10" xfId="77" applyNumberFormat="1" applyFont="1" applyBorder="1" applyAlignment="1" applyProtection="1">
      <alignment horizontal="right" vertical="center"/>
      <protection locked="0"/>
    </xf>
    <xf numFmtId="185" fontId="4" fillId="0" borderId="13" xfId="82" applyNumberFormat="1" applyFont="1" applyBorder="1" applyAlignment="1" applyProtection="1">
      <alignment horizontal="right" vertical="center"/>
      <protection locked="0"/>
    </xf>
    <xf numFmtId="185" fontId="4" fillId="0" borderId="10" xfId="82" applyNumberFormat="1" applyFont="1" applyBorder="1" applyAlignment="1" applyProtection="1">
      <alignment horizontal="right" vertical="center"/>
      <protection locked="0"/>
    </xf>
    <xf numFmtId="185" fontId="4" fillId="0" borderId="13" xfId="85" applyNumberFormat="1" applyFont="1" applyBorder="1" applyAlignment="1" applyProtection="1">
      <alignment horizontal="right" vertical="center"/>
      <protection locked="0"/>
    </xf>
    <xf numFmtId="185" fontId="4" fillId="0" borderId="10" xfId="85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vertical="center"/>
      <protection/>
    </xf>
    <xf numFmtId="185" fontId="4" fillId="0" borderId="42" xfId="51" applyNumberFormat="1" applyFont="1" applyBorder="1" applyAlignment="1" applyProtection="1">
      <alignment vertical="center"/>
      <protection/>
    </xf>
    <xf numFmtId="185" fontId="4" fillId="0" borderId="43" xfId="51" applyNumberFormat="1" applyFont="1" applyBorder="1" applyAlignment="1" applyProtection="1">
      <alignment vertical="center"/>
      <protection/>
    </xf>
    <xf numFmtId="185" fontId="4" fillId="0" borderId="20" xfId="87" applyNumberFormat="1" applyFont="1" applyBorder="1" applyAlignment="1" applyProtection="1">
      <alignment horizontal="right" vertical="center"/>
      <protection/>
    </xf>
    <xf numFmtId="185" fontId="4" fillId="0" borderId="15" xfId="87" applyNumberFormat="1" applyFont="1" applyBorder="1" applyAlignment="1" applyProtection="1">
      <alignment horizontal="right" vertical="center"/>
      <protection/>
    </xf>
    <xf numFmtId="185" fontId="4" fillId="0" borderId="22" xfId="120" applyNumberFormat="1" applyFont="1" applyBorder="1" applyAlignment="1" applyProtection="1">
      <alignment horizontal="left" vertical="center" shrinkToFit="1"/>
      <protection/>
    </xf>
    <xf numFmtId="185" fontId="4" fillId="0" borderId="20" xfId="90" applyNumberFormat="1" applyFont="1" applyBorder="1" applyAlignment="1" applyProtection="1">
      <alignment horizontal="right" vertical="center"/>
      <protection/>
    </xf>
    <xf numFmtId="185" fontId="4" fillId="0" borderId="21" xfId="120" applyNumberFormat="1" applyFont="1" applyBorder="1" applyAlignment="1" applyProtection="1">
      <alignment horizontal="left" vertical="center" shrinkToFit="1"/>
      <protection/>
    </xf>
    <xf numFmtId="185" fontId="4" fillId="0" borderId="15" xfId="90" applyNumberFormat="1" applyFont="1" applyBorder="1" applyAlignment="1" applyProtection="1">
      <alignment horizontal="right" vertical="center"/>
      <protection/>
    </xf>
    <xf numFmtId="185" fontId="4" fillId="0" borderId="31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center" vertical="center"/>
      <protection/>
    </xf>
    <xf numFmtId="185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35" xfId="51" applyNumberFormat="1" applyFont="1" applyBorder="1" applyAlignment="1" applyProtection="1">
      <alignment horizontal="center" vertical="center"/>
      <protection/>
    </xf>
    <xf numFmtId="185" fontId="4" fillId="0" borderId="24" xfId="51" applyNumberFormat="1" applyFont="1" applyBorder="1" applyAlignment="1" applyProtection="1">
      <alignment horizontal="center" vertical="center"/>
      <protection/>
    </xf>
    <xf numFmtId="185" fontId="4" fillId="0" borderId="30" xfId="51" applyNumberFormat="1" applyFont="1" applyBorder="1" applyAlignment="1" applyProtection="1">
      <alignment horizontal="center" vertical="center"/>
      <protection/>
    </xf>
    <xf numFmtId="185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44" xfId="51" applyNumberFormat="1" applyFont="1" applyBorder="1" applyAlignment="1" applyProtection="1">
      <alignment horizontal="center" vertical="center"/>
      <protection/>
    </xf>
    <xf numFmtId="185" fontId="4" fillId="0" borderId="0" xfId="51" applyNumberFormat="1" applyFont="1" applyBorder="1" applyAlignment="1" applyProtection="1">
      <alignment horizontal="center" vertical="center"/>
      <protection/>
    </xf>
    <xf numFmtId="191" fontId="44" fillId="0" borderId="44" xfId="51" applyNumberFormat="1" applyFont="1" applyBorder="1" applyAlignment="1" applyProtection="1">
      <alignment horizontal="left" vertical="center"/>
      <protection/>
    </xf>
    <xf numFmtId="185" fontId="4" fillId="0" borderId="0" xfId="51" applyNumberFormat="1" applyFont="1" applyBorder="1" applyAlignment="1" applyProtection="1">
      <alignment horizontal="left" vertical="center"/>
      <protection/>
    </xf>
    <xf numFmtId="185" fontId="4" fillId="0" borderId="45" xfId="51" applyNumberFormat="1" applyFont="1" applyBorder="1" applyAlignment="1" applyProtection="1">
      <alignment horizontal="right" vertical="center"/>
      <protection/>
    </xf>
    <xf numFmtId="185" fontId="4" fillId="0" borderId="46" xfId="51" applyNumberFormat="1" applyFont="1" applyBorder="1" applyAlignment="1" applyProtection="1">
      <alignment vertical="center"/>
      <protection/>
    </xf>
    <xf numFmtId="185" fontId="4" fillId="0" borderId="34" xfId="51" applyNumberFormat="1" applyFont="1" applyBorder="1" applyAlignment="1" applyProtection="1">
      <alignment horizontal="left" vertical="center"/>
      <protection/>
    </xf>
    <xf numFmtId="185" fontId="4" fillId="0" borderId="26" xfId="51" applyNumberFormat="1" applyFont="1" applyBorder="1" applyAlignment="1" applyProtection="1">
      <alignment horizontal="left" vertical="center"/>
      <protection/>
    </xf>
    <xf numFmtId="185" fontId="4" fillId="0" borderId="33" xfId="51" applyNumberFormat="1" applyFont="1" applyBorder="1" applyAlignment="1" applyProtection="1">
      <alignment horizontal="center" vertical="center"/>
      <protection/>
    </xf>
    <xf numFmtId="185" fontId="4" fillId="0" borderId="38" xfId="51" applyNumberFormat="1" applyFont="1" applyBorder="1" applyAlignment="1" applyProtection="1">
      <alignment horizontal="center" vertical="center"/>
      <protection/>
    </xf>
    <xf numFmtId="185" fontId="4" fillId="0" borderId="38" xfId="51" applyNumberFormat="1" applyFont="1" applyBorder="1" applyAlignment="1" applyProtection="1">
      <alignment horizontal="left" vertical="center"/>
      <protection/>
    </xf>
    <xf numFmtId="185" fontId="4" fillId="0" borderId="25" xfId="51" applyNumberFormat="1" applyFont="1" applyBorder="1" applyAlignment="1" applyProtection="1">
      <alignment horizontal="left" vertical="center"/>
      <protection/>
    </xf>
    <xf numFmtId="185" fontId="4" fillId="0" borderId="20" xfId="107" applyNumberFormat="1" applyFont="1" applyBorder="1" applyAlignment="1" applyProtection="1">
      <alignment horizontal="right" vertical="center"/>
      <protection/>
    </xf>
    <xf numFmtId="185" fontId="4" fillId="0" borderId="15" xfId="107" applyNumberFormat="1" applyFont="1" applyBorder="1" applyAlignment="1" applyProtection="1">
      <alignment horizontal="right" vertical="center"/>
      <protection/>
    </xf>
    <xf numFmtId="185" fontId="4" fillId="0" borderId="17" xfId="107" applyNumberFormat="1" applyFont="1" applyBorder="1" applyAlignment="1" applyProtection="1">
      <alignment horizontal="right" vertical="center"/>
      <protection/>
    </xf>
    <xf numFmtId="0" fontId="4" fillId="0" borderId="30" xfId="51" applyNumberFormat="1" applyFont="1" applyBorder="1" applyAlignment="1" applyProtection="1">
      <alignment horizontal="center" vertical="center"/>
      <protection/>
    </xf>
    <xf numFmtId="0" fontId="4" fillId="0" borderId="23" xfId="51" applyNumberFormat="1" applyFont="1" applyBorder="1" applyAlignment="1" applyProtection="1">
      <alignment horizontal="center" vertical="center"/>
      <protection/>
    </xf>
    <xf numFmtId="185" fontId="4" fillId="0" borderId="17" xfId="156" applyNumberFormat="1" applyFont="1" applyBorder="1" applyAlignment="1" applyProtection="1">
      <alignment horizontal="right" vertical="center" shrinkToFit="1"/>
      <protection/>
    </xf>
    <xf numFmtId="185" fontId="4" fillId="0" borderId="15" xfId="153" applyNumberFormat="1" applyFont="1" applyBorder="1" applyAlignment="1" applyProtection="1">
      <alignment horizontal="right" vertical="center" shrinkToFit="1"/>
      <protection/>
    </xf>
    <xf numFmtId="185" fontId="4" fillId="0" borderId="20" xfId="155" applyNumberFormat="1" applyFont="1" applyBorder="1" applyAlignment="1" applyProtection="1">
      <alignment horizontal="right" vertical="center" shrinkToFit="1"/>
      <protection/>
    </xf>
    <xf numFmtId="185" fontId="4" fillId="0" borderId="15" xfId="155" applyNumberFormat="1" applyFont="1" applyBorder="1" applyAlignment="1" applyProtection="1">
      <alignment horizontal="right" vertical="center" shrinkToFit="1"/>
      <protection/>
    </xf>
    <xf numFmtId="0" fontId="4" fillId="0" borderId="25" xfId="51" applyNumberFormat="1" applyFont="1" applyBorder="1" applyAlignment="1" applyProtection="1">
      <alignment horizontal="center" vertical="center"/>
      <protection/>
    </xf>
    <xf numFmtId="0" fontId="4" fillId="0" borderId="21" xfId="51" applyNumberFormat="1" applyFont="1" applyBorder="1" applyAlignment="1" applyProtection="1">
      <alignment horizontal="center" vertical="center"/>
      <protection/>
    </xf>
    <xf numFmtId="185" fontId="4" fillId="0" borderId="15" xfId="156" applyNumberFormat="1" applyFont="1" applyBorder="1" applyAlignment="1" applyProtection="1">
      <alignment horizontal="right" vertical="center" shrinkToFit="1"/>
      <protection/>
    </xf>
    <xf numFmtId="185" fontId="4" fillId="0" borderId="37" xfId="110" applyNumberFormat="1" applyFont="1" applyBorder="1" applyAlignment="1" applyProtection="1">
      <alignment horizontal="left" vertical="center"/>
      <protection/>
    </xf>
    <xf numFmtId="185" fontId="4" fillId="0" borderId="47" xfId="51" applyNumberFormat="1" applyFont="1" applyBorder="1" applyAlignment="1" applyProtection="1">
      <alignment vertical="center"/>
      <protection/>
    </xf>
    <xf numFmtId="177" fontId="4" fillId="0" borderId="26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48" xfId="51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/>
    </xf>
    <xf numFmtId="185" fontId="4" fillId="0" borderId="0" xfId="51" applyNumberFormat="1" applyFont="1" applyAlignment="1" applyProtection="1">
      <alignment vertical="center"/>
      <protection/>
    </xf>
    <xf numFmtId="185" fontId="4" fillId="0" borderId="31" xfId="51" applyNumberFormat="1" applyFont="1" applyBorder="1" applyAlignment="1" applyProtection="1">
      <alignment vertical="center"/>
      <protection/>
    </xf>
    <xf numFmtId="185" fontId="4" fillId="0" borderId="22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vertical="center"/>
      <protection/>
    </xf>
    <xf numFmtId="185" fontId="4" fillId="0" borderId="21" xfId="51" applyNumberFormat="1" applyFont="1" applyBorder="1" applyAlignment="1" applyProtection="1">
      <alignment vertical="center"/>
      <protection/>
    </xf>
    <xf numFmtId="185" fontId="4" fillId="0" borderId="32" xfId="51" applyNumberFormat="1" applyFont="1" applyBorder="1" applyAlignment="1" applyProtection="1">
      <alignment vertical="center"/>
      <protection/>
    </xf>
    <xf numFmtId="185" fontId="4" fillId="0" borderId="14" xfId="51" applyNumberFormat="1" applyFont="1" applyBorder="1" applyAlignment="1" applyProtection="1">
      <alignment vertical="center"/>
      <protection/>
    </xf>
    <xf numFmtId="185" fontId="4" fillId="0" borderId="30" xfId="51" applyNumberFormat="1" applyFont="1" applyBorder="1" applyAlignment="1" applyProtection="1">
      <alignment vertical="center"/>
      <protection/>
    </xf>
    <xf numFmtId="185" fontId="4" fillId="0" borderId="23" xfId="51" applyNumberFormat="1" applyFont="1" applyBorder="1" applyAlignment="1" applyProtection="1">
      <alignment vertical="center"/>
      <protection/>
    </xf>
    <xf numFmtId="185" fontId="4" fillId="0" borderId="33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vertical="center"/>
      <protection/>
    </xf>
    <xf numFmtId="185" fontId="4" fillId="0" borderId="49" xfId="51" applyNumberFormat="1" applyFont="1" applyBorder="1" applyAlignment="1" applyProtection="1">
      <alignment vertical="center"/>
      <protection/>
    </xf>
    <xf numFmtId="185" fontId="4" fillId="0" borderId="50" xfId="51" applyNumberFormat="1" applyFont="1" applyBorder="1" applyAlignment="1" applyProtection="1">
      <alignment vertical="center"/>
      <protection/>
    </xf>
    <xf numFmtId="185" fontId="4" fillId="0" borderId="51" xfId="51" applyNumberFormat="1" applyFont="1" applyBorder="1" applyAlignment="1" applyProtection="1">
      <alignment vertical="center"/>
      <protection/>
    </xf>
    <xf numFmtId="185" fontId="4" fillId="0" borderId="48" xfId="51" applyNumberFormat="1" applyFont="1" applyBorder="1" applyAlignment="1" applyProtection="1">
      <alignment vertical="center"/>
      <protection/>
    </xf>
    <xf numFmtId="185" fontId="4" fillId="0" borderId="25" xfId="51" applyNumberFormat="1" applyFont="1" applyBorder="1" applyAlignment="1" applyProtection="1">
      <alignment horizontal="center" vertical="center" shrinkToFit="1"/>
      <protection/>
    </xf>
    <xf numFmtId="185" fontId="4" fillId="0" borderId="50" xfId="51" applyNumberFormat="1" applyFont="1" applyBorder="1" applyAlignment="1" applyProtection="1">
      <alignment horizontal="center" vertical="center" shrinkToFit="1"/>
      <protection/>
    </xf>
    <xf numFmtId="189" fontId="4" fillId="0" borderId="25" xfId="51" applyNumberFormat="1" applyFont="1" applyBorder="1" applyAlignment="1" applyProtection="1">
      <alignment horizontal="center" vertical="center"/>
      <protection/>
    </xf>
    <xf numFmtId="189" fontId="4" fillId="0" borderId="21" xfId="51" applyNumberFormat="1" applyFont="1" applyBorder="1" applyAlignment="1" applyProtection="1">
      <alignment horizontal="center" vertical="center" shrinkToFit="1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85" fontId="4" fillId="0" borderId="15" xfId="51" applyNumberFormat="1" applyFont="1" applyBorder="1" applyAlignment="1" applyProtection="1">
      <alignment vertical="center"/>
      <protection/>
    </xf>
    <xf numFmtId="38" fontId="7" fillId="0" borderId="32" xfId="51" applyFont="1" applyBorder="1" applyAlignment="1" applyProtection="1">
      <alignment vertical="top"/>
      <protection/>
    </xf>
    <xf numFmtId="0" fontId="7" fillId="0" borderId="32" xfId="0" applyFont="1" applyBorder="1" applyAlignment="1" applyProtection="1">
      <alignment vertical="top"/>
      <protection/>
    </xf>
    <xf numFmtId="38" fontId="0" fillId="0" borderId="52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38" fontId="0" fillId="0" borderId="52" xfId="49" applyFont="1" applyBorder="1" applyAlignment="1" applyProtection="1">
      <alignment horizontal="center" vertical="center" shrinkToFit="1"/>
      <protection/>
    </xf>
    <xf numFmtId="38" fontId="0" fillId="0" borderId="27" xfId="49" applyFont="1" applyBorder="1" applyAlignment="1" applyProtection="1">
      <alignment horizontal="center" vertical="center" shrinkToFit="1"/>
      <protection/>
    </xf>
    <xf numFmtId="185" fontId="0" fillId="0" borderId="52" xfId="51" applyNumberFormat="1" applyFont="1" applyBorder="1" applyAlignment="1" applyProtection="1">
      <alignment/>
      <protection/>
    </xf>
    <xf numFmtId="185" fontId="0" fillId="0" borderId="27" xfId="51" applyNumberFormat="1" applyFont="1" applyBorder="1" applyAlignment="1" applyProtection="1">
      <alignment/>
      <protection/>
    </xf>
    <xf numFmtId="185" fontId="0" fillId="0" borderId="32" xfId="51" applyNumberFormat="1" applyFont="1" applyBorder="1" applyAlignment="1" applyProtection="1">
      <alignment/>
      <protection/>
    </xf>
    <xf numFmtId="185" fontId="0" fillId="0" borderId="53" xfId="51" applyNumberFormat="1" applyFont="1" applyBorder="1" applyAlignment="1" applyProtection="1">
      <alignment horizontal="center" vertical="center"/>
      <protection/>
    </xf>
    <xf numFmtId="185" fontId="0" fillId="0" borderId="47" xfId="51" applyNumberFormat="1" applyFont="1" applyBorder="1" applyAlignment="1" applyProtection="1">
      <alignment horizontal="center" vertical="center"/>
      <protection/>
    </xf>
    <xf numFmtId="185" fontId="0" fillId="0" borderId="54" xfId="51" applyNumberFormat="1" applyFont="1" applyBorder="1" applyAlignment="1" applyProtection="1">
      <alignment horizontal="center" vertical="center"/>
      <protection/>
    </xf>
    <xf numFmtId="185" fontId="0" fillId="0" borderId="43" xfId="51" applyNumberFormat="1" applyFont="1" applyBorder="1" applyAlignment="1" applyProtection="1">
      <alignment horizontal="center" vertical="center"/>
      <protection/>
    </xf>
    <xf numFmtId="185" fontId="0" fillId="0" borderId="54" xfId="51" applyNumberFormat="1" applyFont="1" applyBorder="1" applyAlignment="1" applyProtection="1">
      <alignment/>
      <protection/>
    </xf>
    <xf numFmtId="185" fontId="0" fillId="0" borderId="43" xfId="51" applyNumberFormat="1" applyFont="1" applyBorder="1" applyAlignment="1" applyProtection="1">
      <alignment/>
      <protection/>
    </xf>
    <xf numFmtId="185" fontId="0" fillId="0" borderId="55" xfId="51" applyNumberFormat="1" applyFont="1" applyBorder="1" applyAlignment="1" applyProtection="1">
      <alignment/>
      <protection/>
    </xf>
    <xf numFmtId="185" fontId="0" fillId="0" borderId="41" xfId="51" applyNumberFormat="1" applyFont="1" applyBorder="1" applyAlignment="1" applyProtection="1">
      <alignment/>
      <protection/>
    </xf>
    <xf numFmtId="185" fontId="0" fillId="0" borderId="53" xfId="51" applyNumberFormat="1" applyFont="1" applyBorder="1" applyAlignment="1" applyProtection="1">
      <alignment/>
      <protection/>
    </xf>
    <xf numFmtId="185" fontId="0" fillId="0" borderId="47" xfId="51" applyNumberFormat="1" applyFont="1" applyBorder="1" applyAlignment="1" applyProtection="1">
      <alignment/>
      <protection/>
    </xf>
    <xf numFmtId="185" fontId="4" fillId="0" borderId="23" xfId="135" applyNumberFormat="1" applyFont="1" applyBorder="1" applyAlignment="1" applyProtection="1">
      <alignment horizontal="left" vertical="center" shrinkToFit="1"/>
      <protection/>
    </xf>
    <xf numFmtId="185" fontId="0" fillId="0" borderId="55" xfId="51" applyNumberFormat="1" applyFont="1" applyBorder="1" applyAlignment="1" applyProtection="1">
      <alignment horizontal="center" vertical="center"/>
      <protection/>
    </xf>
    <xf numFmtId="185" fontId="0" fillId="0" borderId="41" xfId="51" applyNumberFormat="1" applyFont="1" applyBorder="1" applyAlignment="1" applyProtection="1">
      <alignment horizontal="center" vertical="center"/>
      <protection/>
    </xf>
    <xf numFmtId="185" fontId="4" fillId="0" borderId="56" xfId="51" applyNumberFormat="1" applyFont="1" applyBorder="1" applyAlignment="1" applyProtection="1">
      <alignment vertical="center"/>
      <protection/>
    </xf>
    <xf numFmtId="185" fontId="4" fillId="0" borderId="38" xfId="51" applyNumberFormat="1" applyFont="1" applyBorder="1" applyAlignment="1" applyProtection="1">
      <alignment horizontal="center" vertical="center" shrinkToFit="1"/>
      <protection/>
    </xf>
    <xf numFmtId="185" fontId="4" fillId="0" borderId="57" xfId="51" applyNumberFormat="1" applyFont="1" applyBorder="1" applyAlignment="1" applyProtection="1">
      <alignment horizontal="right" vertical="center"/>
      <protection/>
    </xf>
    <xf numFmtId="185" fontId="0" fillId="0" borderId="58" xfId="51" applyNumberFormat="1" applyFont="1" applyBorder="1" applyAlignment="1" applyProtection="1">
      <alignment/>
      <protection/>
    </xf>
    <xf numFmtId="185" fontId="0" fillId="0" borderId="57" xfId="51" applyNumberFormat="1" applyFont="1" applyBorder="1" applyAlignment="1" applyProtection="1">
      <alignment/>
      <protection/>
    </xf>
    <xf numFmtId="189" fontId="4" fillId="0" borderId="50" xfId="51" applyNumberFormat="1" applyFont="1" applyBorder="1" applyAlignment="1" applyProtection="1">
      <alignment horizontal="center"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46" fillId="0" borderId="27" xfId="0" applyFont="1" applyBorder="1" applyAlignment="1" applyProtection="1">
      <alignment horizontal="center" vertical="center"/>
      <protection/>
    </xf>
    <xf numFmtId="0" fontId="46" fillId="0" borderId="52" xfId="0" applyFont="1" applyBorder="1" applyAlignment="1" applyProtection="1">
      <alignment horizontal="center" vertical="center"/>
      <protection/>
    </xf>
    <xf numFmtId="177" fontId="4" fillId="0" borderId="42" xfId="49" applyNumberFormat="1" applyFont="1" applyFill="1" applyBorder="1" applyAlignment="1" applyProtection="1">
      <alignment vertical="center"/>
      <protection/>
    </xf>
    <xf numFmtId="177" fontId="4" fillId="0" borderId="43" xfId="49" applyNumberFormat="1" applyFont="1" applyFill="1" applyBorder="1" applyAlignment="1" applyProtection="1">
      <alignment vertical="center"/>
      <protection/>
    </xf>
    <xf numFmtId="177" fontId="0" fillId="0" borderId="43" xfId="51" applyNumberFormat="1" applyFont="1" applyFill="1" applyBorder="1" applyAlignment="1" applyProtection="1">
      <alignment vertical="center" shrinkToFit="1"/>
      <protection/>
    </xf>
    <xf numFmtId="177" fontId="0" fillId="0" borderId="57" xfId="51" applyNumberFormat="1" applyFont="1" applyFill="1" applyBorder="1" applyAlignment="1" applyProtection="1">
      <alignment vertical="center" shrinkToFit="1"/>
      <protection/>
    </xf>
    <xf numFmtId="177" fontId="0" fillId="0" borderId="27" xfId="51" applyNumberFormat="1" applyFont="1" applyFill="1" applyBorder="1" applyAlignment="1" applyProtection="1">
      <alignment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42" xfId="51" applyNumberFormat="1" applyFont="1" applyFill="1" applyBorder="1" applyAlignment="1" applyProtection="1">
      <alignment vertical="center" shrinkToFit="1"/>
      <protection/>
    </xf>
    <xf numFmtId="0" fontId="46" fillId="0" borderId="59" xfId="0" applyFont="1" applyBorder="1" applyAlignment="1" applyProtection="1">
      <alignment horizontal="center" vertical="center"/>
      <protection/>
    </xf>
    <xf numFmtId="177" fontId="4" fillId="0" borderId="60" xfId="0" applyNumberFormat="1" applyFont="1" applyBorder="1" applyAlignment="1" applyProtection="1">
      <alignment horizontal="right" vertical="center"/>
      <protection/>
    </xf>
    <xf numFmtId="185" fontId="4" fillId="0" borderId="61" xfId="51" applyNumberFormat="1" applyFont="1" applyBorder="1" applyAlignment="1" applyProtection="1">
      <alignment vertical="center"/>
      <protection/>
    </xf>
    <xf numFmtId="185" fontId="4" fillId="0" borderId="54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horizontal="right" vertical="center"/>
      <protection/>
    </xf>
    <xf numFmtId="185" fontId="4" fillId="0" borderId="55" xfId="51" applyNumberFormat="1" applyFont="1" applyBorder="1" applyAlignment="1" applyProtection="1">
      <alignment vertical="center"/>
      <protection/>
    </xf>
    <xf numFmtId="185" fontId="4" fillId="0" borderId="62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vertical="center"/>
      <protection/>
    </xf>
    <xf numFmtId="185" fontId="4" fillId="0" borderId="52" xfId="51" applyNumberFormat="1" applyFont="1" applyBorder="1" applyAlignment="1" applyProtection="1">
      <alignment vertical="center"/>
      <protection/>
    </xf>
    <xf numFmtId="185" fontId="4" fillId="0" borderId="53" xfId="51" applyNumberFormat="1" applyFont="1" applyBorder="1" applyAlignment="1" applyProtection="1">
      <alignment vertical="center"/>
      <protection/>
    </xf>
    <xf numFmtId="185" fontId="4" fillId="0" borderId="63" xfId="51" applyNumberFormat="1" applyFont="1" applyBorder="1" applyAlignment="1" applyProtection="1">
      <alignment vertical="center"/>
      <protection/>
    </xf>
    <xf numFmtId="185" fontId="4" fillId="0" borderId="58" xfId="51" applyNumberFormat="1" applyFont="1" applyBorder="1" applyAlignment="1" applyProtection="1">
      <alignment horizontal="right" vertical="center"/>
      <protection/>
    </xf>
    <xf numFmtId="185" fontId="0" fillId="0" borderId="63" xfId="51" applyNumberFormat="1" applyFont="1" applyBorder="1" applyAlignment="1" applyProtection="1">
      <alignment horizontal="center" vertical="center"/>
      <protection/>
    </xf>
    <xf numFmtId="185" fontId="0" fillId="0" borderId="46" xfId="51" applyNumberFormat="1" applyFont="1" applyBorder="1" applyAlignment="1" applyProtection="1">
      <alignment horizontal="center" vertical="center"/>
      <protection/>
    </xf>
    <xf numFmtId="185" fontId="0" fillId="0" borderId="62" xfId="51" applyNumberFormat="1" applyFont="1" applyBorder="1" applyAlignment="1" applyProtection="1">
      <alignment horizontal="center" vertical="center"/>
      <protection/>
    </xf>
    <xf numFmtId="185" fontId="0" fillId="0" borderId="42" xfId="51" applyNumberFormat="1" applyFont="1" applyBorder="1" applyAlignment="1" applyProtection="1">
      <alignment horizontal="center" vertical="center"/>
      <protection/>
    </xf>
    <xf numFmtId="200" fontId="4" fillId="0" borderId="43" xfId="51" applyNumberFormat="1" applyFont="1" applyBorder="1" applyAlignment="1" applyProtection="1">
      <alignment vertical="center"/>
      <protection/>
    </xf>
    <xf numFmtId="200" fontId="4" fillId="0" borderId="42" xfId="51" applyNumberFormat="1" applyFont="1" applyBorder="1" applyAlignment="1" applyProtection="1">
      <alignment vertical="center"/>
      <protection/>
    </xf>
    <xf numFmtId="200" fontId="4" fillId="0" borderId="41" xfId="51" applyNumberFormat="1" applyFont="1" applyBorder="1" applyAlignment="1" applyProtection="1">
      <alignment vertical="center"/>
      <protection/>
    </xf>
    <xf numFmtId="200" fontId="4" fillId="0" borderId="47" xfId="51" applyNumberFormat="1" applyFont="1" applyBorder="1" applyAlignment="1" applyProtection="1">
      <alignment vertical="center"/>
      <protection/>
    </xf>
    <xf numFmtId="200" fontId="4" fillId="0" borderId="57" xfId="49" applyNumberFormat="1" applyFont="1" applyFill="1" applyBorder="1" applyAlignment="1" applyProtection="1">
      <alignment vertical="center"/>
      <protection/>
    </xf>
    <xf numFmtId="200" fontId="4" fillId="0" borderId="43" xfId="49" applyNumberFormat="1" applyFont="1" applyFill="1" applyBorder="1" applyAlignment="1" applyProtection="1">
      <alignment vertical="center"/>
      <protection/>
    </xf>
    <xf numFmtId="0" fontId="46" fillId="0" borderId="39" xfId="0" applyFont="1" applyBorder="1" applyAlignment="1" applyProtection="1">
      <alignment horizontal="center" vertical="center"/>
      <protection/>
    </xf>
    <xf numFmtId="195" fontId="9" fillId="0" borderId="48" xfId="51" applyNumberFormat="1" applyFont="1" applyBorder="1" applyAlignment="1" applyProtection="1">
      <alignment horizontal="right" vertical="center" shrinkToFit="1"/>
      <protection/>
    </xf>
    <xf numFmtId="185" fontId="4" fillId="0" borderId="42" xfId="51" applyNumberFormat="1" applyFont="1" applyBorder="1" applyAlignment="1" applyProtection="1">
      <alignment horizontal="right" vertical="center"/>
      <protection locked="0"/>
    </xf>
    <xf numFmtId="185" fontId="4" fillId="0" borderId="43" xfId="51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horizontal="right" vertical="center"/>
      <protection locked="0"/>
    </xf>
    <xf numFmtId="185" fontId="4" fillId="0" borderId="47" xfId="51" applyNumberFormat="1" applyFont="1" applyBorder="1" applyAlignment="1" applyProtection="1">
      <alignment horizontal="right" vertical="center"/>
      <protection locked="0"/>
    </xf>
    <xf numFmtId="185" fontId="4" fillId="0" borderId="59" xfId="51" applyNumberFormat="1" applyFont="1" applyBorder="1" applyAlignment="1" applyProtection="1">
      <alignment horizontal="right" vertical="center"/>
      <protection locked="0"/>
    </xf>
    <xf numFmtId="185" fontId="4" fillId="0" borderId="50" xfId="51" applyNumberFormat="1" applyFont="1" applyBorder="1" applyAlignment="1" applyProtection="1">
      <alignment horizontal="right" vertical="center"/>
      <protection locked="0"/>
    </xf>
    <xf numFmtId="185" fontId="4" fillId="0" borderId="36" xfId="141" applyNumberFormat="1" applyFont="1" applyBorder="1" applyAlignment="1" applyProtection="1">
      <alignment horizontal="left" vertical="center"/>
      <protection/>
    </xf>
    <xf numFmtId="185" fontId="4" fillId="0" borderId="37" xfId="141" applyNumberFormat="1" applyFont="1" applyBorder="1" applyAlignment="1" applyProtection="1">
      <alignment horizontal="left" vertical="center"/>
      <protection/>
    </xf>
    <xf numFmtId="185" fontId="4" fillId="0" borderId="37" xfId="141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center" vertical="center"/>
      <protection/>
    </xf>
    <xf numFmtId="185" fontId="4" fillId="0" borderId="64" xfId="51" applyNumberFormat="1" applyFont="1" applyBorder="1" applyAlignment="1" applyProtection="1">
      <alignment horizontal="left" vertical="center"/>
      <protection/>
    </xf>
    <xf numFmtId="185" fontId="4" fillId="0" borderId="36" xfId="51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horizontal="center" vertical="center"/>
      <protection/>
    </xf>
    <xf numFmtId="185" fontId="4" fillId="0" borderId="59" xfId="87" applyNumberFormat="1" applyFont="1" applyBorder="1" applyAlignment="1" applyProtection="1">
      <alignment horizontal="right" vertical="center"/>
      <protection locked="0"/>
    </xf>
    <xf numFmtId="185" fontId="4" fillId="0" borderId="43" xfId="87" applyNumberFormat="1" applyFont="1" applyBorder="1" applyAlignment="1" applyProtection="1">
      <alignment horizontal="right" vertical="center"/>
      <protection locked="0"/>
    </xf>
    <xf numFmtId="185" fontId="4" fillId="0" borderId="41" xfId="51" applyNumberFormat="1" applyFont="1" applyBorder="1" applyAlignment="1" applyProtection="1">
      <alignment horizontal="right" vertical="center"/>
      <protection/>
    </xf>
    <xf numFmtId="185" fontId="4" fillId="0" borderId="42" xfId="90" applyNumberFormat="1" applyFont="1" applyBorder="1" applyAlignment="1" applyProtection="1">
      <alignment horizontal="right" vertical="center"/>
      <protection locked="0"/>
    </xf>
    <xf numFmtId="185" fontId="4" fillId="0" borderId="43" xfId="90" applyNumberFormat="1" applyFont="1" applyBorder="1" applyAlignment="1" applyProtection="1">
      <alignment horizontal="right" vertical="center"/>
      <protection locked="0"/>
    </xf>
    <xf numFmtId="185" fontId="4" fillId="0" borderId="59" xfId="92" applyNumberFormat="1" applyFont="1" applyBorder="1" applyAlignment="1" applyProtection="1">
      <alignment horizontal="right" vertical="center"/>
      <protection locked="0"/>
    </xf>
    <xf numFmtId="185" fontId="4" fillId="0" borderId="43" xfId="92" applyNumberFormat="1" applyFont="1" applyBorder="1" applyAlignment="1" applyProtection="1">
      <alignment horizontal="right" vertical="center"/>
      <protection locked="0"/>
    </xf>
    <xf numFmtId="185" fontId="4" fillId="0" borderId="43" xfId="92" applyNumberFormat="1" applyFont="1" applyBorder="1" applyAlignment="1" applyProtection="1">
      <alignment horizontal="right"/>
      <protection locked="0"/>
    </xf>
    <xf numFmtId="185" fontId="4" fillId="0" borderId="41" xfId="92" applyNumberFormat="1" applyFont="1" applyBorder="1" applyAlignment="1" applyProtection="1">
      <alignment horizontal="right" vertical="center"/>
      <protection locked="0"/>
    </xf>
    <xf numFmtId="185" fontId="4" fillId="0" borderId="57" xfId="51" applyNumberFormat="1" applyFont="1" applyBorder="1" applyAlignment="1" applyProtection="1">
      <alignment horizontal="right" vertical="center"/>
      <protection locked="0"/>
    </xf>
    <xf numFmtId="185" fontId="4" fillId="0" borderId="49" xfId="51" applyNumberFormat="1" applyFont="1" applyBorder="1" applyAlignment="1" applyProtection="1">
      <alignment horizontal="left" vertical="center"/>
      <protection/>
    </xf>
    <xf numFmtId="185" fontId="4" fillId="0" borderId="51" xfId="51" applyNumberFormat="1" applyFont="1" applyBorder="1" applyAlignment="1" applyProtection="1">
      <alignment horizontal="center" vertical="center"/>
      <protection/>
    </xf>
    <xf numFmtId="185" fontId="4" fillId="0" borderId="59" xfId="132" applyNumberFormat="1" applyFont="1" applyBorder="1" applyAlignment="1" applyProtection="1">
      <alignment horizontal="right" vertical="center" shrinkToFit="1"/>
      <protection locked="0"/>
    </xf>
    <xf numFmtId="185" fontId="4" fillId="0" borderId="43" xfId="132" applyNumberFormat="1" applyFont="1" applyBorder="1" applyAlignment="1" applyProtection="1">
      <alignment horizontal="right" vertical="center" shrinkToFit="1"/>
      <protection locked="0"/>
    </xf>
    <xf numFmtId="185" fontId="4" fillId="0" borderId="43" xfId="99" applyNumberFormat="1" applyFont="1" applyBorder="1" applyAlignment="1" applyProtection="1">
      <alignment horizontal="right" vertical="center"/>
      <protection locked="0"/>
    </xf>
    <xf numFmtId="185" fontId="4" fillId="0" borderId="41" xfId="99" applyNumberFormat="1" applyFont="1" applyBorder="1" applyAlignment="1" applyProtection="1">
      <alignment horizontal="right" vertical="center"/>
      <protection locked="0"/>
    </xf>
    <xf numFmtId="185" fontId="4" fillId="0" borderId="42" xfId="99" applyNumberFormat="1" applyFont="1" applyBorder="1" applyAlignment="1" applyProtection="1">
      <alignment horizontal="right" vertical="center"/>
      <protection locked="0"/>
    </xf>
    <xf numFmtId="185" fontId="4" fillId="0" borderId="43" xfId="100" applyNumberFormat="1" applyFont="1" applyBorder="1" applyAlignment="1" applyProtection="1">
      <alignment horizontal="right" vertical="center"/>
      <protection locked="0"/>
    </xf>
    <xf numFmtId="185" fontId="4" fillId="0" borderId="41" xfId="100" applyNumberFormat="1" applyFont="1" applyBorder="1" applyAlignment="1" applyProtection="1">
      <alignment horizontal="right" vertical="center"/>
      <protection locked="0"/>
    </xf>
    <xf numFmtId="185" fontId="4" fillId="0" borderId="65" xfId="51" applyNumberFormat="1" applyFont="1" applyBorder="1" applyAlignment="1" applyProtection="1">
      <alignment horizontal="left" vertical="center"/>
      <protection/>
    </xf>
    <xf numFmtId="185" fontId="4" fillId="0" borderId="50" xfId="51" applyNumberFormat="1" applyFont="1" applyBorder="1" applyAlignment="1" applyProtection="1">
      <alignment horizontal="right" vertical="center"/>
      <protection/>
    </xf>
    <xf numFmtId="185" fontId="4" fillId="0" borderId="56" xfId="51" applyNumberFormat="1" applyFont="1" applyBorder="1" applyAlignment="1" applyProtection="1">
      <alignment horizontal="center" vertical="center"/>
      <protection/>
    </xf>
    <xf numFmtId="185" fontId="4" fillId="0" borderId="66" xfId="51" applyNumberFormat="1" applyFont="1" applyBorder="1" applyAlignment="1" applyProtection="1">
      <alignment horizontal="center" vertical="center"/>
      <protection/>
    </xf>
    <xf numFmtId="185" fontId="4" fillId="0" borderId="50" xfId="51" applyNumberFormat="1" applyFont="1" applyBorder="1" applyAlignment="1" applyProtection="1">
      <alignment horizontal="left" vertical="center"/>
      <protection/>
    </xf>
    <xf numFmtId="185" fontId="4" fillId="0" borderId="46" xfId="51" applyNumberFormat="1" applyFont="1" applyBorder="1" applyAlignment="1" applyProtection="1">
      <alignment horizontal="right" vertical="center"/>
      <protection/>
    </xf>
    <xf numFmtId="185" fontId="4" fillId="0" borderId="42" xfId="143" applyNumberFormat="1" applyFont="1" applyBorder="1" applyAlignment="1" applyProtection="1">
      <alignment horizontal="right" vertical="center" shrinkToFit="1"/>
      <protection locked="0"/>
    </xf>
    <xf numFmtId="185" fontId="4" fillId="0" borderId="43" xfId="143" applyNumberFormat="1" applyFont="1" applyBorder="1" applyAlignment="1" applyProtection="1">
      <alignment horizontal="right" vertical="center" shrinkToFit="1"/>
      <protection locked="0"/>
    </xf>
    <xf numFmtId="185" fontId="4" fillId="0" borderId="43" xfId="145" applyNumberFormat="1" applyFont="1" applyBorder="1" applyAlignment="1" applyProtection="1">
      <alignment horizontal="right" vertical="center" shrinkToFit="1"/>
      <protection locked="0"/>
    </xf>
    <xf numFmtId="185" fontId="4" fillId="0" borderId="67" xfId="51" applyNumberFormat="1" applyFont="1" applyBorder="1" applyAlignment="1" applyProtection="1">
      <alignment horizontal="left" vertical="center" shrinkToFit="1"/>
      <protection/>
    </xf>
    <xf numFmtId="185" fontId="4" fillId="0" borderId="39" xfId="51" applyNumberFormat="1" applyFont="1" applyBorder="1" applyAlignment="1" applyProtection="1">
      <alignment horizontal="center" vertical="center" shrinkToFit="1"/>
      <protection/>
    </xf>
    <xf numFmtId="0" fontId="4" fillId="0" borderId="51" xfId="51" applyNumberFormat="1" applyFont="1" applyBorder="1" applyAlignment="1" applyProtection="1">
      <alignment horizontal="center" vertical="center"/>
      <protection/>
    </xf>
    <xf numFmtId="185" fontId="4" fillId="0" borderId="68" xfId="51" applyNumberFormat="1" applyFont="1" applyBorder="1" applyAlignment="1" applyProtection="1">
      <alignment horizontal="center" vertical="center"/>
      <protection/>
    </xf>
    <xf numFmtId="0" fontId="4" fillId="0" borderId="50" xfId="51" applyNumberFormat="1" applyFont="1" applyBorder="1" applyAlignment="1" applyProtection="1">
      <alignment horizontal="center" vertical="center"/>
      <protection/>
    </xf>
    <xf numFmtId="185" fontId="4" fillId="0" borderId="50" xfId="153" applyNumberFormat="1" applyFont="1" applyBorder="1" applyAlignment="1" applyProtection="1">
      <alignment horizontal="right" vertical="center" shrinkToFit="1"/>
      <protection locked="0"/>
    </xf>
    <xf numFmtId="185" fontId="4" fillId="0" borderId="43" xfId="153" applyNumberFormat="1" applyFont="1" applyBorder="1" applyAlignment="1" applyProtection="1">
      <alignment horizontal="right" vertical="center" shrinkToFit="1"/>
      <protection locked="0"/>
    </xf>
    <xf numFmtId="185" fontId="4" fillId="0" borderId="42" xfId="155" applyNumberFormat="1" applyFont="1" applyBorder="1" applyAlignment="1" applyProtection="1">
      <alignment horizontal="right" vertical="center" shrinkToFit="1"/>
      <protection locked="0"/>
    </xf>
    <xf numFmtId="185" fontId="4" fillId="0" borderId="43" xfId="155" applyNumberFormat="1" applyFont="1" applyBorder="1" applyAlignment="1" applyProtection="1">
      <alignment horizontal="right" vertical="center" shrinkToFit="1"/>
      <protection locked="0"/>
    </xf>
    <xf numFmtId="185" fontId="4" fillId="0" borderId="43" xfId="156" applyNumberFormat="1" applyFont="1" applyBorder="1" applyAlignment="1" applyProtection="1">
      <alignment horizontal="right" vertical="center" shrinkToFit="1"/>
      <protection locked="0"/>
    </xf>
    <xf numFmtId="185" fontId="4" fillId="0" borderId="41" xfId="156" applyNumberFormat="1" applyFont="1" applyBorder="1" applyAlignment="1" applyProtection="1">
      <alignment horizontal="right" vertical="center" shrinkToFit="1"/>
      <protection locked="0"/>
    </xf>
    <xf numFmtId="185" fontId="4" fillId="0" borderId="59" xfId="112" applyNumberFormat="1" applyFont="1" applyBorder="1" applyAlignment="1" applyProtection="1">
      <alignment horizontal="right" vertical="center"/>
      <protection locked="0"/>
    </xf>
    <xf numFmtId="185" fontId="4" fillId="0" borderId="43" xfId="112" applyNumberFormat="1" applyFont="1" applyBorder="1" applyAlignment="1" applyProtection="1">
      <alignment horizontal="right" vertical="center"/>
      <protection locked="0"/>
    </xf>
    <xf numFmtId="185" fontId="4" fillId="0" borderId="41" xfId="112" applyNumberFormat="1" applyFont="1" applyBorder="1" applyAlignment="1" applyProtection="1">
      <alignment horizontal="right" vertical="center"/>
      <protection locked="0"/>
    </xf>
    <xf numFmtId="185" fontId="4" fillId="0" borderId="42" xfId="164" applyNumberFormat="1" applyFont="1" applyBorder="1" applyAlignment="1" applyProtection="1">
      <alignment horizontal="right" vertical="center" shrinkToFit="1"/>
      <protection locked="0"/>
    </xf>
    <xf numFmtId="185" fontId="4" fillId="0" borderId="43" xfId="164" applyNumberFormat="1" applyFont="1" applyBorder="1" applyAlignment="1" applyProtection="1">
      <alignment horizontal="right" vertical="center" shrinkToFit="1"/>
      <protection locked="0"/>
    </xf>
    <xf numFmtId="200" fontId="4" fillId="0" borderId="27" xfId="51" applyNumberFormat="1" applyFont="1" applyBorder="1" applyAlignment="1" applyProtection="1">
      <alignment vertical="center"/>
      <protection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85" fontId="4" fillId="0" borderId="34" xfId="130" applyNumberFormat="1" applyFont="1" applyBorder="1" applyAlignment="1" applyProtection="1">
      <alignment horizontal="left" vertical="top"/>
      <protection/>
    </xf>
    <xf numFmtId="185" fontId="4" fillId="0" borderId="65" xfId="130" applyNumberFormat="1" applyFont="1" applyBorder="1" applyAlignment="1" applyProtection="1">
      <alignment horizontal="left" vertical="top"/>
      <protection/>
    </xf>
    <xf numFmtId="178" fontId="10" fillId="0" borderId="69" xfId="130" applyNumberFormat="1" applyFont="1" applyBorder="1" applyAlignment="1" applyProtection="1">
      <alignment horizontal="center" vertical="top" shrinkToFit="1"/>
      <protection locked="0"/>
    </xf>
    <xf numFmtId="178" fontId="10" fillId="0" borderId="70" xfId="130" applyNumberFormat="1" applyFont="1" applyBorder="1" applyAlignment="1" applyProtection="1">
      <alignment horizontal="center" vertical="top" shrinkToFit="1"/>
      <protection locked="0"/>
    </xf>
    <xf numFmtId="177" fontId="4" fillId="0" borderId="21" xfId="49" applyNumberFormat="1" applyFont="1" applyFill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77" fontId="4" fillId="0" borderId="38" xfId="49" applyNumberFormat="1" applyFont="1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7" fontId="4" fillId="0" borderId="14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vertical="center"/>
      <protection/>
    </xf>
    <xf numFmtId="177" fontId="0" fillId="0" borderId="36" xfId="51" applyNumberFormat="1" applyFont="1" applyFill="1" applyBorder="1" applyAlignment="1" applyProtection="1">
      <alignment vertical="center" shrinkToFit="1"/>
      <protection/>
    </xf>
    <xf numFmtId="0" fontId="0" fillId="0" borderId="20" xfId="0" applyFont="1" applyBorder="1" applyAlignment="1" applyProtection="1">
      <alignment vertical="center"/>
      <protection/>
    </xf>
    <xf numFmtId="185" fontId="2" fillId="0" borderId="25" xfId="43" applyNumberFormat="1" applyFill="1" applyBorder="1" applyAlignment="1" applyProtection="1">
      <alignment horizontal="center" vertical="center" shrinkToFit="1"/>
      <protection/>
    </xf>
    <xf numFmtId="185" fontId="2" fillId="0" borderId="50" xfId="43" applyNumberFormat="1" applyFill="1" applyBorder="1" applyAlignment="1" applyProtection="1">
      <alignment horizontal="center" vertical="center" shrinkToFit="1"/>
      <protection/>
    </xf>
    <xf numFmtId="0" fontId="2" fillId="0" borderId="25" xfId="43" applyBorder="1" applyAlignment="1" applyProtection="1">
      <alignment horizontal="center" vertical="center"/>
      <protection/>
    </xf>
    <xf numFmtId="0" fontId="2" fillId="0" borderId="50" xfId="43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center" vertical="center"/>
      <protection/>
    </xf>
    <xf numFmtId="177" fontId="4" fillId="0" borderId="22" xfId="49" applyNumberFormat="1" applyFont="1" applyFill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178" fontId="9" fillId="0" borderId="14" xfId="0" applyNumberFormat="1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177" fontId="4" fillId="0" borderId="10" xfId="49" applyNumberFormat="1" applyFont="1" applyFill="1" applyBorder="1" applyAlignment="1" applyProtection="1">
      <alignment vertical="center"/>
      <protection/>
    </xf>
    <xf numFmtId="177" fontId="0" fillId="0" borderId="37" xfId="51" applyNumberFormat="1" applyFont="1" applyFill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/>
      <protection/>
    </xf>
    <xf numFmtId="177" fontId="0" fillId="0" borderId="67" xfId="51" applyNumberFormat="1" applyFont="1" applyFill="1" applyBorder="1" applyAlignment="1" applyProtection="1">
      <alignment vertical="center" shrinkToFit="1"/>
      <protection/>
    </xf>
    <xf numFmtId="0" fontId="0" fillId="0" borderId="18" xfId="0" applyFont="1" applyBorder="1" applyAlignment="1" applyProtection="1">
      <alignment vertical="center"/>
      <protection/>
    </xf>
    <xf numFmtId="177" fontId="4" fillId="0" borderId="28" xfId="49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Border="1" applyAlignment="1" applyProtection="1">
      <alignment horizontal="right" vertical="center"/>
      <protection/>
    </xf>
    <xf numFmtId="177" fontId="4" fillId="0" borderId="54" xfId="49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7" fontId="0" fillId="0" borderId="39" xfId="51" applyNumberFormat="1" applyFont="1" applyFill="1" applyBorder="1" applyAlignment="1" applyProtection="1">
      <alignment vertical="center" shrinkToFit="1"/>
      <protection/>
    </xf>
    <xf numFmtId="0" fontId="0" fillId="0" borderId="16" xfId="0" applyFont="1" applyBorder="1" applyAlignment="1" applyProtection="1">
      <alignment vertical="center"/>
      <protection/>
    </xf>
    <xf numFmtId="0" fontId="46" fillId="0" borderId="11" xfId="0" applyFont="1" applyBorder="1" applyAlignment="1" applyProtection="1">
      <alignment horizontal="center" vertical="center"/>
      <protection/>
    </xf>
    <xf numFmtId="177" fontId="4" fillId="0" borderId="13" xfId="49" applyNumberFormat="1" applyFont="1" applyFill="1" applyBorder="1" applyAlignment="1" applyProtection="1">
      <alignment vertical="center"/>
      <protection/>
    </xf>
    <xf numFmtId="0" fontId="46" fillId="0" borderId="61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vertical="center"/>
      <protection/>
    </xf>
    <xf numFmtId="177" fontId="4" fillId="0" borderId="62" xfId="49" applyNumberFormat="1" applyFont="1" applyFill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46" fillId="0" borderId="52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177" fontId="0" fillId="0" borderId="20" xfId="51" applyNumberFormat="1" applyFont="1" applyFill="1" applyBorder="1" applyAlignment="1" applyProtection="1">
      <alignment vertical="center" shrinkToFit="1"/>
      <protection/>
    </xf>
    <xf numFmtId="177" fontId="0" fillId="0" borderId="13" xfId="51" applyNumberFormat="1" applyFont="1" applyFill="1" applyBorder="1" applyAlignment="1" applyProtection="1">
      <alignment vertical="center" shrinkToFit="1"/>
      <protection/>
    </xf>
    <xf numFmtId="177" fontId="4" fillId="0" borderId="58" xfId="49" applyNumberFormat="1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77" fontId="4" fillId="0" borderId="71" xfId="0" applyNumberFormat="1" applyFont="1" applyBorder="1" applyAlignment="1" applyProtection="1">
      <alignment horizontal="right" vertical="center"/>
      <protection/>
    </xf>
    <xf numFmtId="0" fontId="0" fillId="0" borderId="72" xfId="0" applyBorder="1" applyAlignment="1" applyProtection="1">
      <alignment vertical="center"/>
      <protection/>
    </xf>
    <xf numFmtId="177" fontId="0" fillId="0" borderId="62" xfId="51" applyNumberFormat="1" applyFont="1" applyFill="1" applyBorder="1" applyAlignment="1" applyProtection="1">
      <alignment vertical="center" shrinkToFit="1"/>
      <protection/>
    </xf>
    <xf numFmtId="177" fontId="0" fillId="0" borderId="54" xfId="51" applyNumberFormat="1" applyFont="1" applyFill="1" applyBorder="1" applyAlignment="1" applyProtection="1">
      <alignment vertical="center" shrinkToFit="1"/>
      <protection/>
    </xf>
    <xf numFmtId="177" fontId="0" fillId="0" borderId="58" xfId="51" applyNumberFormat="1" applyFont="1" applyFill="1" applyBorder="1" applyAlignment="1" applyProtection="1">
      <alignment vertical="center" shrinkToFit="1"/>
      <protection/>
    </xf>
    <xf numFmtId="177" fontId="0" fillId="0" borderId="52" xfId="51" applyNumberFormat="1" applyFont="1" applyFill="1" applyBorder="1" applyAlignment="1" applyProtection="1">
      <alignment vertical="center" shrinkToFit="1"/>
      <protection/>
    </xf>
    <xf numFmtId="177" fontId="0" fillId="0" borderId="18" xfId="51" applyNumberFormat="1" applyFont="1" applyFill="1" applyBorder="1" applyAlignment="1" applyProtection="1">
      <alignment vertical="center" shrinkToFit="1"/>
      <protection/>
    </xf>
    <xf numFmtId="177" fontId="0" fillId="0" borderId="28" xfId="51" applyNumberFormat="1" applyFont="1" applyFill="1" applyBorder="1" applyAlignment="1" applyProtection="1">
      <alignment vertical="center" shrinkToFit="1"/>
      <protection/>
    </xf>
    <xf numFmtId="177" fontId="0" fillId="0" borderId="16" xfId="51" applyNumberFormat="1" applyFont="1" applyFill="1" applyBorder="1" applyAlignment="1" applyProtection="1">
      <alignment vertical="center" shrinkToFit="1"/>
      <protection/>
    </xf>
    <xf numFmtId="177" fontId="0" fillId="0" borderId="11" xfId="51" applyNumberFormat="1" applyFont="1" applyFill="1" applyBorder="1" applyAlignment="1" applyProtection="1">
      <alignment vertical="center" shrinkToFit="1"/>
      <protection/>
    </xf>
    <xf numFmtId="177" fontId="0" fillId="0" borderId="15" xfId="51" applyNumberFormat="1" applyFont="1" applyFill="1" applyBorder="1" applyAlignment="1" applyProtection="1">
      <alignment vertical="center" shrinkToFit="1"/>
      <protection/>
    </xf>
    <xf numFmtId="177" fontId="0" fillId="0" borderId="10" xfId="51" applyNumberFormat="1" applyFont="1" applyFill="1" applyBorder="1" applyAlignment="1" applyProtection="1">
      <alignment vertical="center" shrinkToFit="1"/>
      <protection/>
    </xf>
    <xf numFmtId="177" fontId="4" fillId="0" borderId="32" xfId="0" applyNumberFormat="1" applyFont="1" applyBorder="1" applyAlignment="1" applyProtection="1">
      <alignment horizontal="center" vertical="center"/>
      <protection/>
    </xf>
    <xf numFmtId="177" fontId="4" fillId="0" borderId="48" xfId="0" applyNumberFormat="1" applyFont="1" applyBorder="1" applyAlignment="1" applyProtection="1">
      <alignment horizontal="center" vertical="center"/>
      <protection/>
    </xf>
    <xf numFmtId="177" fontId="4" fillId="0" borderId="33" xfId="0" applyNumberFormat="1" applyFont="1" applyBorder="1" applyAlignment="1" applyProtection="1">
      <alignment horizontal="center" vertical="center"/>
      <protection/>
    </xf>
    <xf numFmtId="177" fontId="4" fillId="0" borderId="56" xfId="0" applyNumberFormat="1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/>
    </xf>
    <xf numFmtId="0" fontId="2" fillId="0" borderId="33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178" fontId="9" fillId="0" borderId="48" xfId="0" applyNumberFormat="1" applyFont="1" applyBorder="1" applyAlignment="1" applyProtection="1">
      <alignment horizontal="center" vertical="center" shrinkToFit="1"/>
      <protection locked="0"/>
    </xf>
    <xf numFmtId="195" fontId="9" fillId="0" borderId="14" xfId="51" applyNumberFormat="1" applyFont="1" applyBorder="1" applyAlignment="1" applyProtection="1">
      <alignment horizontal="right" vertical="center" shrinkToFit="1"/>
      <protection/>
    </xf>
    <xf numFmtId="195" fontId="9" fillId="0" borderId="48" xfId="51" applyNumberFormat="1" applyFont="1" applyBorder="1" applyAlignment="1" applyProtection="1">
      <alignment horizontal="right" vertical="center" shrinkToFit="1"/>
      <protection/>
    </xf>
    <xf numFmtId="185" fontId="2" fillId="0" borderId="31" xfId="43" applyNumberFormat="1" applyFill="1" applyBorder="1" applyAlignment="1" applyProtection="1">
      <alignment horizontal="center" vertical="center" shrinkToFit="1"/>
      <protection/>
    </xf>
    <xf numFmtId="185" fontId="2" fillId="0" borderId="49" xfId="43" applyNumberFormat="1" applyFill="1" applyBorder="1" applyAlignment="1" applyProtection="1">
      <alignment horizontal="center" vertical="center" shrinkToFit="1"/>
      <protection/>
    </xf>
    <xf numFmtId="177" fontId="4" fillId="0" borderId="32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85" fontId="2" fillId="0" borderId="25" xfId="43" applyNumberFormat="1" applyBorder="1" applyAlignment="1" applyProtection="1">
      <alignment horizontal="center" vertical="center" shrinkToFit="1"/>
      <protection/>
    </xf>
    <xf numFmtId="185" fontId="2" fillId="0" borderId="50" xfId="43" applyNumberFormat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38" fontId="4" fillId="0" borderId="14" xfId="49" applyFont="1" applyBorder="1" applyAlignment="1" applyProtection="1">
      <alignment horizontal="right" vertical="center" shrinkToFit="1"/>
      <protection locked="0"/>
    </xf>
    <xf numFmtId="0" fontId="0" fillId="0" borderId="14" xfId="0" applyBorder="1" applyAlignment="1">
      <alignment vertical="center" shrinkToFit="1"/>
    </xf>
    <xf numFmtId="38" fontId="7" fillId="0" borderId="34" xfId="51" applyFont="1" applyBorder="1" applyAlignment="1" applyProtection="1">
      <alignment horizontal="left" vertical="top"/>
      <protection/>
    </xf>
    <xf numFmtId="38" fontId="7" fillId="0" borderId="26" xfId="51" applyFont="1" applyBorder="1" applyAlignment="1" applyProtection="1">
      <alignment horizontal="left" vertical="top"/>
      <protection/>
    </xf>
    <xf numFmtId="38" fontId="7" fillId="0" borderId="65" xfId="51" applyFont="1" applyBorder="1" applyAlignment="1" applyProtection="1">
      <alignment horizontal="left" vertical="top"/>
      <protection/>
    </xf>
    <xf numFmtId="178" fontId="9" fillId="0" borderId="69" xfId="51" applyNumberFormat="1" applyFont="1" applyBorder="1" applyAlignment="1" applyProtection="1">
      <alignment horizontal="center" vertical="top" shrinkToFit="1"/>
      <protection locked="0"/>
    </xf>
    <xf numFmtId="178" fontId="9" fillId="0" borderId="73" xfId="51" applyNumberFormat="1" applyFont="1" applyBorder="1" applyAlignment="1" applyProtection="1">
      <alignment horizontal="center" vertical="top" shrinkToFit="1"/>
      <protection locked="0"/>
    </xf>
    <xf numFmtId="178" fontId="9" fillId="0" borderId="70" xfId="51" applyNumberFormat="1" applyFont="1" applyBorder="1" applyAlignment="1" applyProtection="1">
      <alignment horizontal="center" vertical="top" shrinkToFit="1"/>
      <protection locked="0"/>
    </xf>
    <xf numFmtId="0" fontId="46" fillId="0" borderId="32" xfId="0" applyFont="1" applyBorder="1" applyAlignment="1" applyProtection="1">
      <alignment horizontal="center" vertical="center"/>
      <protection/>
    </xf>
    <xf numFmtId="0" fontId="46" fillId="0" borderId="39" xfId="0" applyFont="1" applyBorder="1" applyAlignment="1" applyProtection="1">
      <alignment horizontal="center" vertical="center"/>
      <protection/>
    </xf>
    <xf numFmtId="38" fontId="9" fillId="0" borderId="14" xfId="51" applyFont="1" applyBorder="1" applyAlignment="1" applyProtection="1">
      <alignment horizontal="center" vertical="center" shrinkToFit="1"/>
      <protection locked="0"/>
    </xf>
    <xf numFmtId="38" fontId="9" fillId="0" borderId="48" xfId="51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</cellXfs>
  <cellStyles count="20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00" xfId="52"/>
    <cellStyle name="桁区切り 101" xfId="53"/>
    <cellStyle name="桁区切り 102" xfId="54"/>
    <cellStyle name="桁区切り 103" xfId="55"/>
    <cellStyle name="桁区切り 104" xfId="56"/>
    <cellStyle name="桁区切り 105" xfId="57"/>
    <cellStyle name="桁区切り 106" xfId="58"/>
    <cellStyle name="桁区切り 107" xfId="59"/>
    <cellStyle name="桁区切り 108" xfId="60"/>
    <cellStyle name="桁区切り 109" xfId="61"/>
    <cellStyle name="桁区切り 11" xfId="62"/>
    <cellStyle name="桁区切り 110" xfId="63"/>
    <cellStyle name="桁区切り 111" xfId="64"/>
    <cellStyle name="桁区切り 112" xfId="65"/>
    <cellStyle name="桁区切り 113" xfId="66"/>
    <cellStyle name="桁区切り 114" xfId="67"/>
    <cellStyle name="桁区切り 115" xfId="68"/>
    <cellStyle name="桁区切り 116" xfId="69"/>
    <cellStyle name="桁区切り 117" xfId="70"/>
    <cellStyle name="桁区切り 118" xfId="71"/>
    <cellStyle name="桁区切り 119" xfId="72"/>
    <cellStyle name="桁区切り 12" xfId="73"/>
    <cellStyle name="桁区切り 120" xfId="74"/>
    <cellStyle name="桁区切り 121" xfId="75"/>
    <cellStyle name="桁区切り 122" xfId="76"/>
    <cellStyle name="桁区切り 123" xfId="77"/>
    <cellStyle name="桁区切り 124" xfId="78"/>
    <cellStyle name="桁区切り 125" xfId="79"/>
    <cellStyle name="桁区切り 126" xfId="80"/>
    <cellStyle name="桁区切り 127" xfId="81"/>
    <cellStyle name="桁区切り 128" xfId="82"/>
    <cellStyle name="桁区切り 129" xfId="83"/>
    <cellStyle name="桁区切り 13" xfId="84"/>
    <cellStyle name="桁区切り 130" xfId="85"/>
    <cellStyle name="桁区切り 131" xfId="86"/>
    <cellStyle name="桁区切り 132" xfId="87"/>
    <cellStyle name="桁区切り 133" xfId="88"/>
    <cellStyle name="桁区切り 134" xfId="89"/>
    <cellStyle name="桁区切り 135" xfId="90"/>
    <cellStyle name="桁区切り 136" xfId="91"/>
    <cellStyle name="桁区切り 137" xfId="92"/>
    <cellStyle name="桁区切り 138" xfId="93"/>
    <cellStyle name="桁区切り 139" xfId="94"/>
    <cellStyle name="桁区切り 14" xfId="95"/>
    <cellStyle name="桁区切り 140" xfId="96"/>
    <cellStyle name="桁区切り 141" xfId="97"/>
    <cellStyle name="桁区切り 142" xfId="98"/>
    <cellStyle name="桁区切り 143" xfId="99"/>
    <cellStyle name="桁区切り 144" xfId="100"/>
    <cellStyle name="桁区切り 145" xfId="101"/>
    <cellStyle name="桁区切り 146" xfId="102"/>
    <cellStyle name="桁区切り 147" xfId="103"/>
    <cellStyle name="桁区切り 148" xfId="104"/>
    <cellStyle name="桁区切り 149" xfId="105"/>
    <cellStyle name="桁区切り 15" xfId="106"/>
    <cellStyle name="桁区切り 150" xfId="107"/>
    <cellStyle name="桁区切り 151" xfId="108"/>
    <cellStyle name="桁区切り 152" xfId="109"/>
    <cellStyle name="桁区切り 153" xfId="110"/>
    <cellStyle name="桁区切り 154" xfId="111"/>
    <cellStyle name="桁区切り 155" xfId="112"/>
    <cellStyle name="桁区切り 156" xfId="113"/>
    <cellStyle name="桁区切り 157" xfId="114"/>
    <cellStyle name="桁区切り 16" xfId="115"/>
    <cellStyle name="桁区切り 17" xfId="116"/>
    <cellStyle name="桁区切り 18" xfId="117"/>
    <cellStyle name="桁区切り 19" xfId="118"/>
    <cellStyle name="桁区切り 2" xfId="119"/>
    <cellStyle name="桁区切り 20" xfId="120"/>
    <cellStyle name="桁区切り 21" xfId="121"/>
    <cellStyle name="桁区切り 22" xfId="122"/>
    <cellStyle name="桁区切り 23" xfId="123"/>
    <cellStyle name="桁区切り 24" xfId="124"/>
    <cellStyle name="桁区切り 25" xfId="125"/>
    <cellStyle name="桁区切り 26" xfId="126"/>
    <cellStyle name="桁区切り 27" xfId="127"/>
    <cellStyle name="桁区切り 28" xfId="128"/>
    <cellStyle name="桁区切り 29" xfId="129"/>
    <cellStyle name="桁区切り 3" xfId="130"/>
    <cellStyle name="桁区切り 30" xfId="131"/>
    <cellStyle name="桁区切り 31" xfId="132"/>
    <cellStyle name="桁区切り 32" xfId="133"/>
    <cellStyle name="桁区切り 33" xfId="134"/>
    <cellStyle name="桁区切り 34" xfId="135"/>
    <cellStyle name="桁区切り 35" xfId="136"/>
    <cellStyle name="桁区切り 36" xfId="137"/>
    <cellStyle name="桁区切り 37" xfId="138"/>
    <cellStyle name="桁区切り 38" xfId="139"/>
    <cellStyle name="桁区切り 39" xfId="140"/>
    <cellStyle name="桁区切り 4" xfId="141"/>
    <cellStyle name="桁区切り 40" xfId="142"/>
    <cellStyle name="桁区切り 41" xfId="143"/>
    <cellStyle name="桁区切り 42" xfId="144"/>
    <cellStyle name="桁区切り 43" xfId="145"/>
    <cellStyle name="桁区切り 44" xfId="146"/>
    <cellStyle name="桁区切り 45" xfId="147"/>
    <cellStyle name="桁区切り 46" xfId="148"/>
    <cellStyle name="桁区切り 47" xfId="149"/>
    <cellStyle name="桁区切り 48" xfId="150"/>
    <cellStyle name="桁区切り 49" xfId="151"/>
    <cellStyle name="桁区切り 5" xfId="152"/>
    <cellStyle name="桁区切り 50" xfId="153"/>
    <cellStyle name="桁区切り 51" xfId="154"/>
    <cellStyle name="桁区切り 52" xfId="155"/>
    <cellStyle name="桁区切り 53" xfId="156"/>
    <cellStyle name="桁区切り 54" xfId="157"/>
    <cellStyle name="桁区切り 55" xfId="158"/>
    <cellStyle name="桁区切り 56" xfId="159"/>
    <cellStyle name="桁区切り 57" xfId="160"/>
    <cellStyle name="桁区切り 58" xfId="161"/>
    <cellStyle name="桁区切り 59" xfId="162"/>
    <cellStyle name="桁区切り 6" xfId="163"/>
    <cellStyle name="桁区切り 60" xfId="164"/>
    <cellStyle name="桁区切り 61" xfId="165"/>
    <cellStyle name="桁区切り 62" xfId="166"/>
    <cellStyle name="桁区切り 63" xfId="167"/>
    <cellStyle name="桁区切り 64" xfId="168"/>
    <cellStyle name="桁区切り 65" xfId="169"/>
    <cellStyle name="桁区切り 66" xfId="170"/>
    <cellStyle name="桁区切り 67" xfId="171"/>
    <cellStyle name="桁区切り 68" xfId="172"/>
    <cellStyle name="桁区切り 69" xfId="173"/>
    <cellStyle name="桁区切り 7" xfId="174"/>
    <cellStyle name="桁区切り 70" xfId="175"/>
    <cellStyle name="桁区切り 71" xfId="176"/>
    <cellStyle name="桁区切り 72" xfId="177"/>
    <cellStyle name="桁区切り 73" xfId="178"/>
    <cellStyle name="桁区切り 74" xfId="179"/>
    <cellStyle name="桁区切り 75" xfId="180"/>
    <cellStyle name="桁区切り 76" xfId="181"/>
    <cellStyle name="桁区切り 77" xfId="182"/>
    <cellStyle name="桁区切り 78" xfId="183"/>
    <cellStyle name="桁区切り 79" xfId="184"/>
    <cellStyle name="桁区切り 8" xfId="185"/>
    <cellStyle name="桁区切り 80" xfId="186"/>
    <cellStyle name="桁区切り 81" xfId="187"/>
    <cellStyle name="桁区切り 82" xfId="188"/>
    <cellStyle name="桁区切り 83" xfId="189"/>
    <cellStyle name="桁区切り 84" xfId="190"/>
    <cellStyle name="桁区切り 85" xfId="191"/>
    <cellStyle name="桁区切り 86" xfId="192"/>
    <cellStyle name="桁区切り 87" xfId="193"/>
    <cellStyle name="桁区切り 88" xfId="194"/>
    <cellStyle name="桁区切り 89" xfId="195"/>
    <cellStyle name="桁区切り 9" xfId="196"/>
    <cellStyle name="桁区切り 90" xfId="197"/>
    <cellStyle name="桁区切り 91" xfId="198"/>
    <cellStyle name="桁区切り 92" xfId="199"/>
    <cellStyle name="桁区切り 93" xfId="200"/>
    <cellStyle name="桁区切り 94" xfId="201"/>
    <cellStyle name="桁区切り 95" xfId="202"/>
    <cellStyle name="桁区切り 96" xfId="203"/>
    <cellStyle name="桁区切り 97" xfId="204"/>
    <cellStyle name="桁区切り 98" xfId="205"/>
    <cellStyle name="桁区切り 99" xfId="206"/>
    <cellStyle name="見出し 1" xfId="207"/>
    <cellStyle name="見出し 2" xfId="208"/>
    <cellStyle name="見出し 3" xfId="209"/>
    <cellStyle name="見出し 4" xfId="210"/>
    <cellStyle name="集計" xfId="211"/>
    <cellStyle name="出力" xfId="212"/>
    <cellStyle name="説明文" xfId="213"/>
    <cellStyle name="Currency [0]" xfId="214"/>
    <cellStyle name="Currency" xfId="215"/>
    <cellStyle name="入力" xfId="216"/>
    <cellStyle name="Followed Hyperlink" xfId="217"/>
    <cellStyle name="良い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65822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48</xdr:row>
      <xdr:rowOff>0</xdr:rowOff>
    </xdr:from>
    <xdr:ext cx="85725" cy="228600"/>
    <xdr:sp fLocksText="0">
      <xdr:nvSpPr>
        <xdr:cNvPr id="2" name="Text Box 3"/>
        <xdr:cNvSpPr txBox="1">
          <a:spLocks noChangeArrowheads="1"/>
        </xdr:cNvSpPr>
      </xdr:nvSpPr>
      <xdr:spPr>
        <a:xfrm>
          <a:off x="865822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1715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2782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2249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6115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4514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6381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3315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28600"/>
    <xdr:sp fLocksText="0">
      <xdr:nvSpPr>
        <xdr:cNvPr id="5" name="Text Box 1"/>
        <xdr:cNvSpPr txBox="1">
          <a:spLocks noChangeArrowheads="1"/>
        </xdr:cNvSpPr>
      </xdr:nvSpPr>
      <xdr:spPr>
        <a:xfrm>
          <a:off x="7038975" y="3714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6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28600"/>
    <xdr:sp fLocksText="0">
      <xdr:nvSpPr>
        <xdr:cNvPr id="7" name="Text Box 1"/>
        <xdr:cNvSpPr txBox="1">
          <a:spLocks noChangeArrowheads="1"/>
        </xdr:cNvSpPr>
      </xdr:nvSpPr>
      <xdr:spPr>
        <a:xfrm>
          <a:off x="7038975" y="8782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8" name="Text Box 1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85725" cy="228600"/>
    <xdr:sp fLocksText="0">
      <xdr:nvSpPr>
        <xdr:cNvPr id="9" name="Text Box 1"/>
        <xdr:cNvSpPr txBox="1">
          <a:spLocks noChangeArrowheads="1"/>
        </xdr:cNvSpPr>
      </xdr:nvSpPr>
      <xdr:spPr>
        <a:xfrm>
          <a:off x="7038975" y="5314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0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11" name="Text Box 1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7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2381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47815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4248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2647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12515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7038975" y="1304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9" name="Text Box 4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7038975" y="71818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34480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7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28600"/>
    <xdr:sp fLocksText="0">
      <xdr:nvSpPr>
        <xdr:cNvPr id="18" name="Text Box 1"/>
        <xdr:cNvSpPr txBox="1">
          <a:spLocks noChangeArrowheads="1"/>
        </xdr:cNvSpPr>
      </xdr:nvSpPr>
      <xdr:spPr>
        <a:xfrm>
          <a:off x="7038975" y="31813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9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4" name="Text Box 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5" name="Text Box 4"/>
        <xdr:cNvSpPr txBox="1">
          <a:spLocks noChangeArrowheads="1"/>
        </xdr:cNvSpPr>
      </xdr:nvSpPr>
      <xdr:spPr>
        <a:xfrm>
          <a:off x="7038975" y="13315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6" name="Text Box 18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7" name="Text Box 19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8" name="Text Box 20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9" name="Text Box 21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0" name="Text Box 22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9550"/>
    <xdr:sp fLocksText="0">
      <xdr:nvSpPr>
        <xdr:cNvPr id="11" name="Text Box 23"/>
        <xdr:cNvSpPr txBox="1">
          <a:spLocks noChangeArrowheads="1"/>
        </xdr:cNvSpPr>
      </xdr:nvSpPr>
      <xdr:spPr>
        <a:xfrm>
          <a:off x="7038975" y="13315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2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3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4"/>
        <xdr:cNvSpPr txBox="1">
          <a:spLocks noChangeArrowheads="1"/>
        </xdr:cNvSpPr>
      </xdr:nvSpPr>
      <xdr:spPr>
        <a:xfrm>
          <a:off x="7038975" y="13315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6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28600"/>
    <xdr:sp fLocksText="0">
      <xdr:nvSpPr>
        <xdr:cNvPr id="17" name="Text Box 1"/>
        <xdr:cNvSpPr txBox="1">
          <a:spLocks noChangeArrowheads="1"/>
        </xdr:cNvSpPr>
      </xdr:nvSpPr>
      <xdr:spPr>
        <a:xfrm>
          <a:off x="7038975" y="15811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</xdr:row>
      <xdr:rowOff>0</xdr:rowOff>
    </xdr:from>
    <xdr:ext cx="85725" cy="428625"/>
    <xdr:sp fLocksText="0">
      <xdr:nvSpPr>
        <xdr:cNvPr id="18" name="Text Box 2"/>
        <xdr:cNvSpPr txBox="1">
          <a:spLocks noChangeArrowheads="1"/>
        </xdr:cNvSpPr>
      </xdr:nvSpPr>
      <xdr:spPr>
        <a:xfrm>
          <a:off x="7038975" y="50482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57"/>
  <sheetViews>
    <sheetView zoomScalePageLayoutView="0" workbookViewId="0" topLeftCell="A1">
      <selection activeCell="C15" sqref="C15"/>
    </sheetView>
  </sheetViews>
  <sheetFormatPr defaultColWidth="9.00390625" defaultRowHeight="13.5"/>
  <sheetData>
    <row r="2" spans="1:10" ht="18.75">
      <c r="A2" s="306" t="s">
        <v>390</v>
      </c>
      <c r="B2" s="307"/>
      <c r="C2" s="307"/>
      <c r="D2" s="307"/>
      <c r="E2" s="307"/>
      <c r="F2" s="307"/>
      <c r="G2" s="307"/>
      <c r="H2" s="307"/>
      <c r="I2" s="307"/>
      <c r="J2" s="156"/>
    </row>
    <row r="7" ht="13.5">
      <c r="A7" s="157" t="s">
        <v>391</v>
      </c>
    </row>
    <row r="9" ht="13.5">
      <c r="A9" t="s">
        <v>230</v>
      </c>
    </row>
    <row r="10" spans="1:3" ht="13.5">
      <c r="A10" s="162"/>
      <c r="C10" s="162" t="s">
        <v>237</v>
      </c>
    </row>
    <row r="12" ht="13.5">
      <c r="A12" t="s">
        <v>440</v>
      </c>
    </row>
    <row r="13" ht="13.5">
      <c r="C13" s="162" t="s">
        <v>238</v>
      </c>
    </row>
    <row r="14" ht="13.5">
      <c r="C14" s="162" t="s">
        <v>439</v>
      </c>
    </row>
    <row r="15" ht="13.5">
      <c r="C15" s="162"/>
    </row>
    <row r="16" ht="13.5">
      <c r="A16" t="s">
        <v>411</v>
      </c>
    </row>
    <row r="17" ht="13.5">
      <c r="C17" s="162" t="s">
        <v>238</v>
      </c>
    </row>
    <row r="18" ht="13.5">
      <c r="C18" s="162" t="s">
        <v>439</v>
      </c>
    </row>
    <row r="21" ht="13.5">
      <c r="A21" s="157" t="s">
        <v>392</v>
      </c>
    </row>
    <row r="23" ht="13.5">
      <c r="A23" t="s">
        <v>228</v>
      </c>
    </row>
    <row r="27" ht="13.5">
      <c r="A27" s="157" t="s">
        <v>393</v>
      </c>
    </row>
    <row r="29" ht="13.5">
      <c r="A29" t="s">
        <v>221</v>
      </c>
    </row>
    <row r="30" ht="13.5">
      <c r="A30" t="s">
        <v>229</v>
      </c>
    </row>
    <row r="34" ht="13.5">
      <c r="A34" s="157" t="s">
        <v>394</v>
      </c>
    </row>
    <row r="36" ht="13.5">
      <c r="A36" t="s">
        <v>234</v>
      </c>
    </row>
    <row r="37" ht="13.5">
      <c r="A37" t="s">
        <v>235</v>
      </c>
    </row>
    <row r="39" ht="13.5">
      <c r="A39" t="s">
        <v>236</v>
      </c>
    </row>
    <row r="40" ht="13.5">
      <c r="A40" t="s">
        <v>239</v>
      </c>
    </row>
    <row r="45" ht="13.5">
      <c r="A45" s="157" t="s">
        <v>395</v>
      </c>
    </row>
    <row r="47" ht="13.5">
      <c r="A47" t="s">
        <v>222</v>
      </c>
    </row>
    <row r="48" ht="13.5">
      <c r="A48" t="s">
        <v>223</v>
      </c>
    </row>
    <row r="51" ht="13.5">
      <c r="A51" s="157" t="s">
        <v>396</v>
      </c>
    </row>
    <row r="53" ht="13.5">
      <c r="A53" t="s">
        <v>231</v>
      </c>
    </row>
    <row r="54" ht="13.5">
      <c r="A54" t="s">
        <v>241</v>
      </c>
    </row>
    <row r="55" ht="13.5">
      <c r="A55" t="s">
        <v>240</v>
      </c>
    </row>
    <row r="56" ht="13.5">
      <c r="A56" t="s">
        <v>232</v>
      </c>
    </row>
    <row r="57" ht="13.5">
      <c r="A57" t="s">
        <v>233</v>
      </c>
    </row>
  </sheetData>
  <sheetProtection password="CC47" sheet="1" objects="1" scenarios="1" formatCells="0"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E22" sqref="E22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246" t="s">
        <v>32</v>
      </c>
      <c r="G4" s="215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64" t="s">
        <v>15</v>
      </c>
      <c r="B5" s="165"/>
      <c r="C5" s="174"/>
      <c r="D5" s="83" t="s">
        <v>186</v>
      </c>
      <c r="E5" s="44" t="s">
        <v>258</v>
      </c>
      <c r="F5" s="68">
        <v>17950</v>
      </c>
      <c r="G5" s="300"/>
      <c r="H5" s="226">
        <v>10400</v>
      </c>
      <c r="I5" s="134">
        <v>7550</v>
      </c>
      <c r="J5" s="193" t="s">
        <v>438</v>
      </c>
      <c r="K5" s="194" t="s">
        <v>438</v>
      </c>
    </row>
    <row r="6" spans="1:11" ht="21" customHeight="1">
      <c r="A6" s="123">
        <f>SUM(G48)</f>
        <v>0</v>
      </c>
      <c r="B6" s="124" t="s">
        <v>22</v>
      </c>
      <c r="C6" s="260">
        <f>SUM(F48)</f>
        <v>135800</v>
      </c>
      <c r="D6" s="84" t="s">
        <v>187</v>
      </c>
      <c r="E6" s="45" t="s">
        <v>259</v>
      </c>
      <c r="F6" s="69">
        <v>5400</v>
      </c>
      <c r="G6" s="301"/>
      <c r="H6" s="227">
        <v>3200</v>
      </c>
      <c r="I6" s="115">
        <v>2200</v>
      </c>
      <c r="J6" s="195" t="s">
        <v>438</v>
      </c>
      <c r="K6" s="196" t="s">
        <v>438</v>
      </c>
    </row>
    <row r="7" spans="1:11" ht="21" customHeight="1">
      <c r="A7" s="166"/>
      <c r="B7" s="167"/>
      <c r="C7" s="175"/>
      <c r="D7" s="84" t="s">
        <v>188</v>
      </c>
      <c r="E7" s="45" t="s">
        <v>403</v>
      </c>
      <c r="F7" s="69">
        <v>7150</v>
      </c>
      <c r="G7" s="301"/>
      <c r="H7" s="227">
        <v>3150</v>
      </c>
      <c r="I7" s="115">
        <v>4000</v>
      </c>
      <c r="J7" s="195" t="s">
        <v>438</v>
      </c>
      <c r="K7" s="196" t="s">
        <v>438</v>
      </c>
    </row>
    <row r="8" spans="1:11" ht="21" customHeight="1">
      <c r="A8" s="166"/>
      <c r="B8" s="167"/>
      <c r="C8" s="175"/>
      <c r="D8" s="84" t="s">
        <v>189</v>
      </c>
      <c r="E8" s="45" t="s">
        <v>404</v>
      </c>
      <c r="F8" s="69">
        <v>8400</v>
      </c>
      <c r="G8" s="301"/>
      <c r="H8" s="227">
        <v>4700</v>
      </c>
      <c r="I8" s="115">
        <v>3700</v>
      </c>
      <c r="J8" s="195" t="s">
        <v>438</v>
      </c>
      <c r="K8" s="196" t="s">
        <v>438</v>
      </c>
    </row>
    <row r="9" spans="1:11" ht="21" customHeight="1">
      <c r="A9" s="166"/>
      <c r="B9" s="167"/>
      <c r="C9" s="175"/>
      <c r="D9" s="84" t="s">
        <v>190</v>
      </c>
      <c r="E9" s="45" t="s">
        <v>260</v>
      </c>
      <c r="F9" s="69">
        <v>3050</v>
      </c>
      <c r="G9" s="301"/>
      <c r="H9" s="227">
        <v>1700</v>
      </c>
      <c r="I9" s="115">
        <v>1350</v>
      </c>
      <c r="J9" s="195" t="s">
        <v>438</v>
      </c>
      <c r="K9" s="196" t="s">
        <v>438</v>
      </c>
    </row>
    <row r="10" spans="1:11" ht="21" customHeight="1">
      <c r="A10" s="166"/>
      <c r="B10" s="167"/>
      <c r="C10" s="175"/>
      <c r="D10" s="84" t="s">
        <v>191</v>
      </c>
      <c r="E10" s="45" t="s">
        <v>261</v>
      </c>
      <c r="F10" s="69">
        <v>2550</v>
      </c>
      <c r="G10" s="301"/>
      <c r="H10" s="227">
        <v>1400</v>
      </c>
      <c r="I10" s="115">
        <v>1150</v>
      </c>
      <c r="J10" s="195" t="s">
        <v>438</v>
      </c>
      <c r="K10" s="196" t="s">
        <v>438</v>
      </c>
    </row>
    <row r="11" spans="1:11" ht="21" customHeight="1">
      <c r="A11" s="166"/>
      <c r="B11" s="167"/>
      <c r="C11" s="175"/>
      <c r="D11" s="84" t="s">
        <v>192</v>
      </c>
      <c r="E11" s="45" t="s">
        <v>262</v>
      </c>
      <c r="F11" s="69">
        <v>3200</v>
      </c>
      <c r="G11" s="301"/>
      <c r="H11" s="227">
        <v>2000</v>
      </c>
      <c r="I11" s="115">
        <v>1200</v>
      </c>
      <c r="J11" s="195" t="s">
        <v>438</v>
      </c>
      <c r="K11" s="196" t="s">
        <v>438</v>
      </c>
    </row>
    <row r="12" spans="1:11" ht="21" customHeight="1">
      <c r="A12" s="166"/>
      <c r="B12" s="167"/>
      <c r="C12" s="175"/>
      <c r="D12" s="84" t="s">
        <v>193</v>
      </c>
      <c r="E12" s="45" t="s">
        <v>263</v>
      </c>
      <c r="F12" s="69">
        <v>3800</v>
      </c>
      <c r="G12" s="301"/>
      <c r="H12" s="227">
        <v>2300</v>
      </c>
      <c r="I12" s="115">
        <v>1500</v>
      </c>
      <c r="J12" s="195" t="s">
        <v>438</v>
      </c>
      <c r="K12" s="196" t="s">
        <v>438</v>
      </c>
    </row>
    <row r="13" spans="1:11" ht="21" customHeight="1">
      <c r="A13" s="166"/>
      <c r="B13" s="167"/>
      <c r="C13" s="175"/>
      <c r="D13" s="84" t="s">
        <v>194</v>
      </c>
      <c r="E13" s="45" t="s">
        <v>407</v>
      </c>
      <c r="F13" s="69">
        <v>4100</v>
      </c>
      <c r="G13" s="301"/>
      <c r="H13" s="227">
        <v>2300</v>
      </c>
      <c r="I13" s="115">
        <v>1800</v>
      </c>
      <c r="J13" s="195" t="s">
        <v>438</v>
      </c>
      <c r="K13" s="196" t="s">
        <v>438</v>
      </c>
    </row>
    <row r="14" spans="1:11" ht="21" customHeight="1">
      <c r="A14" s="166"/>
      <c r="B14" s="167"/>
      <c r="C14" s="175"/>
      <c r="D14" s="84" t="s">
        <v>195</v>
      </c>
      <c r="E14" s="45" t="s">
        <v>264</v>
      </c>
      <c r="F14" s="69">
        <v>3200</v>
      </c>
      <c r="G14" s="301"/>
      <c r="H14" s="227">
        <v>2200</v>
      </c>
      <c r="I14" s="115">
        <v>1000</v>
      </c>
      <c r="J14" s="195" t="s">
        <v>438</v>
      </c>
      <c r="K14" s="196" t="s">
        <v>438</v>
      </c>
    </row>
    <row r="15" spans="1:11" ht="21" customHeight="1">
      <c r="A15" s="166"/>
      <c r="B15" s="167"/>
      <c r="C15" s="175"/>
      <c r="D15" s="84" t="s">
        <v>196</v>
      </c>
      <c r="E15" s="45" t="s">
        <v>265</v>
      </c>
      <c r="F15" s="69">
        <v>4050</v>
      </c>
      <c r="G15" s="301"/>
      <c r="H15" s="227">
        <v>2300</v>
      </c>
      <c r="I15" s="115">
        <v>1750</v>
      </c>
      <c r="J15" s="195" t="s">
        <v>438</v>
      </c>
      <c r="K15" s="196" t="s">
        <v>438</v>
      </c>
    </row>
    <row r="16" spans="1:11" ht="21" customHeight="1">
      <c r="A16" s="166"/>
      <c r="B16" s="167"/>
      <c r="C16" s="175"/>
      <c r="D16" s="84" t="s">
        <v>197</v>
      </c>
      <c r="E16" s="45" t="s">
        <v>266</v>
      </c>
      <c r="F16" s="69">
        <v>1800</v>
      </c>
      <c r="G16" s="301"/>
      <c r="H16" s="227">
        <v>1400</v>
      </c>
      <c r="I16" s="115">
        <v>400</v>
      </c>
      <c r="J16" s="195" t="s">
        <v>438</v>
      </c>
      <c r="K16" s="196" t="s">
        <v>438</v>
      </c>
    </row>
    <row r="17" spans="1:11" ht="21" customHeight="1">
      <c r="A17" s="166"/>
      <c r="B17" s="167"/>
      <c r="C17" s="175"/>
      <c r="D17" s="84" t="s">
        <v>198</v>
      </c>
      <c r="E17" s="45" t="s">
        <v>267</v>
      </c>
      <c r="F17" s="69">
        <v>3550</v>
      </c>
      <c r="G17" s="301"/>
      <c r="H17" s="227">
        <v>2100</v>
      </c>
      <c r="I17" s="115">
        <v>1450</v>
      </c>
      <c r="J17" s="195" t="s">
        <v>438</v>
      </c>
      <c r="K17" s="196" t="s">
        <v>438</v>
      </c>
    </row>
    <row r="18" spans="1:11" ht="21" customHeight="1">
      <c r="A18" s="166"/>
      <c r="B18" s="167"/>
      <c r="C18" s="175"/>
      <c r="D18" s="84" t="s">
        <v>199</v>
      </c>
      <c r="E18" s="45" t="s">
        <v>405</v>
      </c>
      <c r="F18" s="69">
        <v>5800</v>
      </c>
      <c r="G18" s="301"/>
      <c r="H18" s="227">
        <v>3500</v>
      </c>
      <c r="I18" s="115">
        <v>2300</v>
      </c>
      <c r="J18" s="195" t="s">
        <v>438</v>
      </c>
      <c r="K18" s="196" t="s">
        <v>438</v>
      </c>
    </row>
    <row r="19" spans="1:11" ht="21" customHeight="1">
      <c r="A19" s="166"/>
      <c r="B19" s="167"/>
      <c r="C19" s="175"/>
      <c r="D19" s="84" t="s">
        <v>200</v>
      </c>
      <c r="E19" s="45" t="s">
        <v>268</v>
      </c>
      <c r="F19" s="69">
        <v>5000</v>
      </c>
      <c r="G19" s="301"/>
      <c r="H19" s="227">
        <v>2750</v>
      </c>
      <c r="I19" s="115">
        <v>2250</v>
      </c>
      <c r="J19" s="195" t="s">
        <v>438</v>
      </c>
      <c r="K19" s="196" t="s">
        <v>438</v>
      </c>
    </row>
    <row r="20" spans="1:11" ht="21" customHeight="1">
      <c r="A20" s="166"/>
      <c r="B20" s="167"/>
      <c r="C20" s="175"/>
      <c r="D20" s="84" t="s">
        <v>201</v>
      </c>
      <c r="E20" s="45" t="s">
        <v>269</v>
      </c>
      <c r="F20" s="69">
        <v>5050</v>
      </c>
      <c r="G20" s="301"/>
      <c r="H20" s="227">
        <v>3300</v>
      </c>
      <c r="I20" s="115">
        <v>1750</v>
      </c>
      <c r="J20" s="195" t="s">
        <v>438</v>
      </c>
      <c r="K20" s="196" t="s">
        <v>438</v>
      </c>
    </row>
    <row r="21" spans="1:11" ht="21" customHeight="1">
      <c r="A21" s="166"/>
      <c r="B21" s="167"/>
      <c r="C21" s="175"/>
      <c r="D21" s="84" t="s">
        <v>202</v>
      </c>
      <c r="E21" s="45" t="s">
        <v>450</v>
      </c>
      <c r="F21" s="69">
        <v>5450</v>
      </c>
      <c r="G21" s="301"/>
      <c r="H21" s="227">
        <v>3100</v>
      </c>
      <c r="I21" s="115">
        <v>2350</v>
      </c>
      <c r="J21" s="195" t="s">
        <v>438</v>
      </c>
      <c r="K21" s="196" t="s">
        <v>438</v>
      </c>
    </row>
    <row r="22" spans="1:11" ht="21" customHeight="1">
      <c r="A22" s="166"/>
      <c r="B22" s="167"/>
      <c r="C22" s="175"/>
      <c r="D22" s="84" t="s">
        <v>203</v>
      </c>
      <c r="E22" s="45" t="s">
        <v>270</v>
      </c>
      <c r="F22" s="69">
        <v>2600</v>
      </c>
      <c r="G22" s="301"/>
      <c r="H22" s="227">
        <v>1550</v>
      </c>
      <c r="I22" s="115">
        <v>1050</v>
      </c>
      <c r="J22" s="195" t="s">
        <v>438</v>
      </c>
      <c r="K22" s="196" t="s">
        <v>438</v>
      </c>
    </row>
    <row r="23" spans="1:11" ht="21" customHeight="1">
      <c r="A23" s="166"/>
      <c r="B23" s="167"/>
      <c r="C23" s="175"/>
      <c r="D23" s="84" t="s">
        <v>204</v>
      </c>
      <c r="E23" s="45" t="s">
        <v>271</v>
      </c>
      <c r="F23" s="69">
        <v>4100</v>
      </c>
      <c r="G23" s="301"/>
      <c r="H23" s="227">
        <v>2000</v>
      </c>
      <c r="I23" s="115">
        <v>2100</v>
      </c>
      <c r="J23" s="195" t="s">
        <v>438</v>
      </c>
      <c r="K23" s="196" t="s">
        <v>438</v>
      </c>
    </row>
    <row r="24" spans="1:11" ht="21" customHeight="1">
      <c r="A24" s="166"/>
      <c r="B24" s="167"/>
      <c r="C24" s="175"/>
      <c r="D24" s="84" t="s">
        <v>205</v>
      </c>
      <c r="E24" s="45" t="s">
        <v>272</v>
      </c>
      <c r="F24" s="69">
        <v>5900</v>
      </c>
      <c r="G24" s="301"/>
      <c r="H24" s="227">
        <v>3550</v>
      </c>
      <c r="I24" s="115">
        <v>2350</v>
      </c>
      <c r="J24" s="195" t="s">
        <v>438</v>
      </c>
      <c r="K24" s="196" t="s">
        <v>438</v>
      </c>
    </row>
    <row r="25" spans="1:11" ht="21" customHeight="1">
      <c r="A25" s="166"/>
      <c r="B25" s="167"/>
      <c r="C25" s="175"/>
      <c r="D25" s="84" t="s">
        <v>206</v>
      </c>
      <c r="E25" s="45" t="s">
        <v>273</v>
      </c>
      <c r="F25" s="69">
        <v>2600</v>
      </c>
      <c r="G25" s="301"/>
      <c r="H25" s="227">
        <v>1450</v>
      </c>
      <c r="I25" s="115">
        <v>1150</v>
      </c>
      <c r="J25" s="195" t="s">
        <v>438</v>
      </c>
      <c r="K25" s="196" t="s">
        <v>438</v>
      </c>
    </row>
    <row r="26" spans="1:11" ht="21" customHeight="1">
      <c r="A26" s="166"/>
      <c r="B26" s="167"/>
      <c r="C26" s="175"/>
      <c r="D26" s="84" t="s">
        <v>207</v>
      </c>
      <c r="E26" s="45" t="s">
        <v>274</v>
      </c>
      <c r="F26" s="69">
        <v>3100</v>
      </c>
      <c r="G26" s="301"/>
      <c r="H26" s="227">
        <v>1600</v>
      </c>
      <c r="I26" s="115">
        <v>1500</v>
      </c>
      <c r="J26" s="195" t="s">
        <v>438</v>
      </c>
      <c r="K26" s="196" t="s">
        <v>438</v>
      </c>
    </row>
    <row r="27" spans="1:11" ht="21" customHeight="1">
      <c r="A27" s="166"/>
      <c r="B27" s="167"/>
      <c r="C27" s="175"/>
      <c r="D27" s="84" t="s">
        <v>208</v>
      </c>
      <c r="E27" s="45" t="s">
        <v>275</v>
      </c>
      <c r="F27" s="69">
        <v>3000</v>
      </c>
      <c r="G27" s="301"/>
      <c r="H27" s="227">
        <v>1400</v>
      </c>
      <c r="I27" s="115">
        <v>1600</v>
      </c>
      <c r="J27" s="195" t="s">
        <v>438</v>
      </c>
      <c r="K27" s="196" t="s">
        <v>438</v>
      </c>
    </row>
    <row r="28" spans="1:11" ht="21" customHeight="1">
      <c r="A28" s="166"/>
      <c r="B28" s="167"/>
      <c r="C28" s="175"/>
      <c r="D28" s="84" t="s">
        <v>209</v>
      </c>
      <c r="E28" s="45" t="s">
        <v>276</v>
      </c>
      <c r="F28" s="69">
        <v>2700</v>
      </c>
      <c r="G28" s="301"/>
      <c r="H28" s="227">
        <v>1700</v>
      </c>
      <c r="I28" s="115">
        <v>1000</v>
      </c>
      <c r="J28" s="195" t="s">
        <v>438</v>
      </c>
      <c r="K28" s="196" t="s">
        <v>438</v>
      </c>
    </row>
    <row r="29" spans="1:11" ht="21" customHeight="1">
      <c r="A29" s="166"/>
      <c r="B29" s="167"/>
      <c r="C29" s="175"/>
      <c r="D29" s="84" t="s">
        <v>210</v>
      </c>
      <c r="E29" s="45" t="s">
        <v>277</v>
      </c>
      <c r="F29" s="69">
        <v>3150</v>
      </c>
      <c r="G29" s="301"/>
      <c r="H29" s="227">
        <v>1800</v>
      </c>
      <c r="I29" s="115">
        <v>1350</v>
      </c>
      <c r="J29" s="195" t="s">
        <v>438</v>
      </c>
      <c r="K29" s="196" t="s">
        <v>438</v>
      </c>
    </row>
    <row r="30" spans="1:11" ht="21" customHeight="1">
      <c r="A30" s="166"/>
      <c r="B30" s="167"/>
      <c r="C30" s="175"/>
      <c r="D30" s="84" t="s">
        <v>211</v>
      </c>
      <c r="E30" s="45" t="s">
        <v>406</v>
      </c>
      <c r="F30" s="69">
        <v>3900</v>
      </c>
      <c r="G30" s="301"/>
      <c r="H30" s="227">
        <v>1850</v>
      </c>
      <c r="I30" s="115">
        <v>2050</v>
      </c>
      <c r="J30" s="195" t="s">
        <v>438</v>
      </c>
      <c r="K30" s="196" t="s">
        <v>438</v>
      </c>
    </row>
    <row r="31" spans="1:11" ht="21" customHeight="1">
      <c r="A31" s="166"/>
      <c r="B31" s="167"/>
      <c r="C31" s="175"/>
      <c r="D31" s="84" t="s">
        <v>212</v>
      </c>
      <c r="E31" s="45" t="s">
        <v>278</v>
      </c>
      <c r="F31" s="69">
        <v>2750</v>
      </c>
      <c r="G31" s="301"/>
      <c r="H31" s="227">
        <v>1850</v>
      </c>
      <c r="I31" s="115">
        <v>900</v>
      </c>
      <c r="J31" s="195" t="s">
        <v>438</v>
      </c>
      <c r="K31" s="196" t="s">
        <v>438</v>
      </c>
    </row>
    <row r="32" spans="1:11" ht="21" customHeight="1">
      <c r="A32" s="166"/>
      <c r="B32" s="167"/>
      <c r="C32" s="175"/>
      <c r="D32" s="84" t="s">
        <v>213</v>
      </c>
      <c r="E32" s="45" t="s">
        <v>357</v>
      </c>
      <c r="F32" s="69">
        <v>3200</v>
      </c>
      <c r="G32" s="301"/>
      <c r="H32" s="227">
        <v>2550</v>
      </c>
      <c r="I32" s="115">
        <v>650</v>
      </c>
      <c r="J32" s="195" t="s">
        <v>438</v>
      </c>
      <c r="K32" s="196" t="s">
        <v>438</v>
      </c>
    </row>
    <row r="33" spans="1:11" ht="21" customHeight="1">
      <c r="A33" s="166"/>
      <c r="B33" s="167"/>
      <c r="C33" s="175"/>
      <c r="D33" s="84" t="s">
        <v>214</v>
      </c>
      <c r="E33" s="45" t="s">
        <v>279</v>
      </c>
      <c r="F33" s="69">
        <v>3700</v>
      </c>
      <c r="G33" s="301"/>
      <c r="H33" s="227">
        <v>2050</v>
      </c>
      <c r="I33" s="115">
        <v>1650</v>
      </c>
      <c r="J33" s="195" t="s">
        <v>438</v>
      </c>
      <c r="K33" s="196" t="s">
        <v>438</v>
      </c>
    </row>
    <row r="34" spans="1:11" ht="21" customHeight="1">
      <c r="A34" s="166"/>
      <c r="B34" s="167"/>
      <c r="C34" s="175"/>
      <c r="D34" s="84" t="s">
        <v>215</v>
      </c>
      <c r="E34" s="45" t="s">
        <v>280</v>
      </c>
      <c r="F34" s="69">
        <v>2850</v>
      </c>
      <c r="G34" s="301"/>
      <c r="H34" s="227">
        <v>1800</v>
      </c>
      <c r="I34" s="115">
        <v>1050</v>
      </c>
      <c r="J34" s="195" t="s">
        <v>438</v>
      </c>
      <c r="K34" s="196" t="s">
        <v>438</v>
      </c>
    </row>
    <row r="35" spans="1:11" ht="21" customHeight="1">
      <c r="A35" s="166"/>
      <c r="B35" s="167"/>
      <c r="C35" s="175"/>
      <c r="D35" s="88" t="s">
        <v>216</v>
      </c>
      <c r="E35" s="45" t="s">
        <v>281</v>
      </c>
      <c r="F35" s="69">
        <v>2750</v>
      </c>
      <c r="G35" s="302"/>
      <c r="H35" s="229">
        <v>1850</v>
      </c>
      <c r="I35" s="113">
        <v>900</v>
      </c>
      <c r="J35" s="195" t="s">
        <v>438</v>
      </c>
      <c r="K35" s="196" t="s">
        <v>438</v>
      </c>
    </row>
    <row r="36" spans="1:11" ht="21" customHeight="1">
      <c r="A36" s="166"/>
      <c r="B36" s="167"/>
      <c r="C36" s="175"/>
      <c r="D36" s="88"/>
      <c r="E36" s="45"/>
      <c r="F36" s="69"/>
      <c r="G36" s="302"/>
      <c r="H36" s="229"/>
      <c r="I36" s="113"/>
      <c r="J36" s="197"/>
      <c r="K36" s="198"/>
    </row>
    <row r="37" spans="1:11" ht="21" customHeight="1">
      <c r="A37" s="170"/>
      <c r="B37" s="171"/>
      <c r="C37" s="176"/>
      <c r="D37" s="88"/>
      <c r="E37" s="45"/>
      <c r="F37" s="69"/>
      <c r="G37" s="302"/>
      <c r="H37" s="229"/>
      <c r="I37" s="113"/>
      <c r="J37" s="197"/>
      <c r="K37" s="198"/>
    </row>
    <row r="38" spans="1:11" ht="21" customHeight="1">
      <c r="A38" s="170"/>
      <c r="B38" s="171"/>
      <c r="C38" s="176"/>
      <c r="D38" s="88"/>
      <c r="E38" s="78"/>
      <c r="F38" s="77"/>
      <c r="G38" s="302"/>
      <c r="H38" s="229"/>
      <c r="I38" s="113"/>
      <c r="J38" s="197"/>
      <c r="K38" s="198"/>
    </row>
    <row r="39" spans="1:11" ht="21" customHeight="1">
      <c r="A39" s="170"/>
      <c r="B39" s="171"/>
      <c r="C39" s="176"/>
      <c r="D39" s="88"/>
      <c r="E39" s="78"/>
      <c r="F39" s="77"/>
      <c r="G39" s="302"/>
      <c r="H39" s="229"/>
      <c r="I39" s="113"/>
      <c r="J39" s="197"/>
      <c r="K39" s="198"/>
    </row>
    <row r="40" spans="1:11" ht="21" customHeight="1">
      <c r="A40" s="170"/>
      <c r="B40" s="171"/>
      <c r="C40" s="176"/>
      <c r="D40" s="88"/>
      <c r="E40" s="78"/>
      <c r="F40" s="77"/>
      <c r="G40" s="302"/>
      <c r="H40" s="229"/>
      <c r="I40" s="113"/>
      <c r="J40" s="197"/>
      <c r="K40" s="198"/>
    </row>
    <row r="41" spans="1:11" ht="21" customHeight="1">
      <c r="A41" s="170"/>
      <c r="B41" s="171"/>
      <c r="C41" s="176"/>
      <c r="D41" s="88"/>
      <c r="E41" s="78"/>
      <c r="F41" s="77"/>
      <c r="G41" s="302"/>
      <c r="H41" s="229"/>
      <c r="I41" s="113"/>
      <c r="J41" s="197"/>
      <c r="K41" s="198"/>
    </row>
    <row r="42" spans="1:11" ht="21" customHeight="1">
      <c r="A42" s="170"/>
      <c r="B42" s="171"/>
      <c r="C42" s="176"/>
      <c r="D42" s="88"/>
      <c r="E42" s="78"/>
      <c r="F42" s="77"/>
      <c r="G42" s="302"/>
      <c r="H42" s="229"/>
      <c r="I42" s="113"/>
      <c r="J42" s="197"/>
      <c r="K42" s="198"/>
    </row>
    <row r="43" spans="1:11" ht="21" customHeight="1">
      <c r="A43" s="170"/>
      <c r="B43" s="171"/>
      <c r="C43" s="176"/>
      <c r="D43" s="88"/>
      <c r="E43" s="78"/>
      <c r="F43" s="77"/>
      <c r="G43" s="302"/>
      <c r="H43" s="229"/>
      <c r="I43" s="113"/>
      <c r="J43" s="197"/>
      <c r="K43" s="198"/>
    </row>
    <row r="44" spans="1:11" ht="21" customHeight="1">
      <c r="A44" s="170"/>
      <c r="B44" s="171"/>
      <c r="C44" s="176"/>
      <c r="D44" s="88"/>
      <c r="E44" s="78"/>
      <c r="F44" s="77"/>
      <c r="G44" s="302"/>
      <c r="H44" s="229"/>
      <c r="I44" s="113"/>
      <c r="J44" s="197"/>
      <c r="K44" s="198"/>
    </row>
    <row r="45" spans="1:11" ht="21" customHeight="1">
      <c r="A45" s="170"/>
      <c r="B45" s="171"/>
      <c r="C45" s="176"/>
      <c r="D45" s="88"/>
      <c r="E45" s="78"/>
      <c r="F45" s="77"/>
      <c r="G45" s="302"/>
      <c r="H45" s="229"/>
      <c r="I45" s="113"/>
      <c r="J45" s="197"/>
      <c r="K45" s="198"/>
    </row>
    <row r="46" spans="1:11" ht="21" customHeight="1">
      <c r="A46" s="170"/>
      <c r="B46" s="171"/>
      <c r="C46" s="176"/>
      <c r="D46" s="90"/>
      <c r="E46" s="37"/>
      <c r="F46" s="20"/>
      <c r="G46" s="250"/>
      <c r="H46" s="229"/>
      <c r="I46" s="113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29"/>
      <c r="I47" s="113"/>
      <c r="J47" s="199"/>
      <c r="K47" s="200"/>
    </row>
    <row r="48" spans="1:13" s="16" customFormat="1" ht="21" customHeight="1">
      <c r="A48" s="168"/>
      <c r="B48" s="169"/>
      <c r="C48" s="177"/>
      <c r="D48" s="86"/>
      <c r="E48" s="41" t="str">
        <f>CONCATENATE(FIXED(COUNTA(E5:E47),0,0),"　店")</f>
        <v>31　店</v>
      </c>
      <c r="F48" s="19">
        <f>SUM(F5:F47)</f>
        <v>135800</v>
      </c>
      <c r="G48" s="52">
        <f>SUM(G5:G47)</f>
        <v>0</v>
      </c>
      <c r="H48" s="228">
        <f>SUM(H5:H47)</f>
        <v>78800</v>
      </c>
      <c r="I48" s="52">
        <f>SUM(I5:I47)</f>
        <v>57000</v>
      </c>
      <c r="J48" s="190"/>
      <c r="K48" s="191"/>
      <c r="M48" s="9"/>
    </row>
    <row r="49" spans="1:13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  <c r="M49" s="9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38:I48">
      <formula1>F38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allowBlank="1" showInputMessage="1" showErrorMessage="1" sqref="H49:I49 A3:I3 H5:I37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246" t="s">
        <v>32</v>
      </c>
      <c r="G4" s="215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64" t="s">
        <v>16</v>
      </c>
      <c r="B5" s="165"/>
      <c r="C5" s="174"/>
      <c r="D5" s="83" t="s">
        <v>217</v>
      </c>
      <c r="E5" s="93" t="s">
        <v>355</v>
      </c>
      <c r="F5" s="29">
        <v>7900</v>
      </c>
      <c r="G5" s="303"/>
      <c r="H5" s="230">
        <v>7900</v>
      </c>
      <c r="I5" s="243">
        <v>0</v>
      </c>
      <c r="J5" s="201"/>
      <c r="K5" s="202"/>
    </row>
    <row r="6" spans="1:11" ht="21" customHeight="1">
      <c r="A6" s="123">
        <f>SUM(G48)</f>
        <v>0</v>
      </c>
      <c r="B6" s="124" t="s">
        <v>22</v>
      </c>
      <c r="C6" s="260">
        <f>SUM(F48)</f>
        <v>13300</v>
      </c>
      <c r="D6" s="84" t="s">
        <v>218</v>
      </c>
      <c r="E6" s="94" t="s">
        <v>356</v>
      </c>
      <c r="F6" s="30">
        <v>1200</v>
      </c>
      <c r="G6" s="304"/>
      <c r="H6" s="227">
        <v>1200</v>
      </c>
      <c r="I6" s="240">
        <v>0</v>
      </c>
      <c r="J6" s="197"/>
      <c r="K6" s="198"/>
    </row>
    <row r="7" spans="1:11" ht="21" customHeight="1">
      <c r="A7" s="166"/>
      <c r="B7" s="167"/>
      <c r="C7" s="175"/>
      <c r="D7" s="84" t="s">
        <v>219</v>
      </c>
      <c r="E7" s="94" t="s">
        <v>378</v>
      </c>
      <c r="F7" s="11">
        <v>750</v>
      </c>
      <c r="G7" s="249"/>
      <c r="H7" s="227">
        <v>750</v>
      </c>
      <c r="I7" s="240">
        <v>0</v>
      </c>
      <c r="J7" s="197"/>
      <c r="K7" s="198"/>
    </row>
    <row r="8" spans="1:11" ht="21" customHeight="1">
      <c r="A8" s="166"/>
      <c r="B8" s="167"/>
      <c r="C8" s="175"/>
      <c r="D8" s="84" t="s">
        <v>220</v>
      </c>
      <c r="E8" s="94" t="s">
        <v>379</v>
      </c>
      <c r="F8" s="11">
        <v>3450</v>
      </c>
      <c r="G8" s="249"/>
      <c r="H8" s="227">
        <v>3450</v>
      </c>
      <c r="I8" s="240">
        <v>0</v>
      </c>
      <c r="J8" s="197"/>
      <c r="K8" s="198"/>
    </row>
    <row r="9" spans="1:11" ht="21" customHeight="1">
      <c r="A9" s="166"/>
      <c r="B9" s="167"/>
      <c r="C9" s="175"/>
      <c r="D9" s="84"/>
      <c r="E9" s="36"/>
      <c r="F9" s="11"/>
      <c r="G9" s="249"/>
      <c r="H9" s="227"/>
      <c r="I9" s="115"/>
      <c r="J9" s="197"/>
      <c r="K9" s="198"/>
    </row>
    <row r="10" spans="1:11" ht="21" customHeight="1">
      <c r="A10" s="166"/>
      <c r="B10" s="167"/>
      <c r="C10" s="175"/>
      <c r="D10" s="84"/>
      <c r="E10" s="36"/>
      <c r="F10" s="11"/>
      <c r="G10" s="249"/>
      <c r="H10" s="227"/>
      <c r="I10" s="115"/>
      <c r="J10" s="197"/>
      <c r="K10" s="198"/>
    </row>
    <row r="11" spans="1:11" ht="21" customHeight="1">
      <c r="A11" s="166"/>
      <c r="B11" s="167"/>
      <c r="C11" s="175"/>
      <c r="D11" s="84"/>
      <c r="E11" s="36"/>
      <c r="F11" s="11"/>
      <c r="G11" s="249"/>
      <c r="H11" s="227"/>
      <c r="I11" s="115"/>
      <c r="J11" s="197"/>
      <c r="K11" s="198"/>
    </row>
    <row r="12" spans="1:11" ht="21" customHeight="1">
      <c r="A12" s="166"/>
      <c r="B12" s="167"/>
      <c r="C12" s="175"/>
      <c r="D12" s="84"/>
      <c r="E12" s="36"/>
      <c r="F12" s="11"/>
      <c r="G12" s="249"/>
      <c r="H12" s="227"/>
      <c r="I12" s="115"/>
      <c r="J12" s="197"/>
      <c r="K12" s="198"/>
    </row>
    <row r="13" spans="1:11" ht="21" customHeight="1">
      <c r="A13" s="166"/>
      <c r="B13" s="167"/>
      <c r="C13" s="175"/>
      <c r="D13" s="84"/>
      <c r="E13" s="36"/>
      <c r="F13" s="11"/>
      <c r="G13" s="249"/>
      <c r="H13" s="227"/>
      <c r="I13" s="115"/>
      <c r="J13" s="197"/>
      <c r="K13" s="198"/>
    </row>
    <row r="14" spans="1:11" ht="21" customHeight="1">
      <c r="A14" s="166"/>
      <c r="B14" s="167"/>
      <c r="C14" s="175"/>
      <c r="D14" s="84"/>
      <c r="E14" s="36"/>
      <c r="F14" s="11"/>
      <c r="G14" s="249"/>
      <c r="H14" s="227"/>
      <c r="I14" s="115"/>
      <c r="J14" s="197"/>
      <c r="K14" s="198"/>
    </row>
    <row r="15" spans="1:11" ht="21" customHeight="1">
      <c r="A15" s="166"/>
      <c r="B15" s="167"/>
      <c r="C15" s="175"/>
      <c r="D15" s="84"/>
      <c r="E15" s="36"/>
      <c r="F15" s="11"/>
      <c r="G15" s="249"/>
      <c r="H15" s="227"/>
      <c r="I15" s="115"/>
      <c r="J15" s="197"/>
      <c r="K15" s="198"/>
    </row>
    <row r="16" spans="1:11" ht="21" customHeight="1">
      <c r="A16" s="166"/>
      <c r="B16" s="167"/>
      <c r="C16" s="175"/>
      <c r="D16" s="84"/>
      <c r="E16" s="36"/>
      <c r="F16" s="11"/>
      <c r="G16" s="249"/>
      <c r="H16" s="227"/>
      <c r="I16" s="115"/>
      <c r="J16" s="197"/>
      <c r="K16" s="198"/>
    </row>
    <row r="17" spans="1:11" ht="21" customHeight="1">
      <c r="A17" s="166"/>
      <c r="B17" s="167"/>
      <c r="C17" s="175"/>
      <c r="D17" s="84"/>
      <c r="E17" s="36"/>
      <c r="F17" s="11"/>
      <c r="G17" s="249"/>
      <c r="H17" s="227"/>
      <c r="I17" s="115"/>
      <c r="J17" s="197"/>
      <c r="K17" s="198"/>
    </row>
    <row r="18" spans="1:11" ht="21" customHeight="1">
      <c r="A18" s="166"/>
      <c r="B18" s="167"/>
      <c r="C18" s="175"/>
      <c r="D18" s="84"/>
      <c r="E18" s="36"/>
      <c r="F18" s="11"/>
      <c r="G18" s="249"/>
      <c r="H18" s="227"/>
      <c r="I18" s="115"/>
      <c r="J18" s="197"/>
      <c r="K18" s="198"/>
    </row>
    <row r="19" spans="1:11" ht="21" customHeight="1">
      <c r="A19" s="166"/>
      <c r="B19" s="167"/>
      <c r="C19" s="175"/>
      <c r="D19" s="84"/>
      <c r="E19" s="36"/>
      <c r="F19" s="11"/>
      <c r="G19" s="249"/>
      <c r="H19" s="227"/>
      <c r="I19" s="115"/>
      <c r="J19" s="197"/>
      <c r="K19" s="198"/>
    </row>
    <row r="20" spans="1:11" ht="21" customHeight="1">
      <c r="A20" s="166"/>
      <c r="B20" s="167"/>
      <c r="C20" s="175"/>
      <c r="D20" s="84"/>
      <c r="E20" s="36"/>
      <c r="F20" s="11"/>
      <c r="G20" s="249"/>
      <c r="H20" s="227"/>
      <c r="I20" s="115"/>
      <c r="J20" s="197"/>
      <c r="K20" s="198"/>
    </row>
    <row r="21" spans="1:11" ht="21" customHeight="1">
      <c r="A21" s="166"/>
      <c r="B21" s="167"/>
      <c r="C21" s="175"/>
      <c r="D21" s="84"/>
      <c r="E21" s="36"/>
      <c r="F21" s="11"/>
      <c r="G21" s="249"/>
      <c r="H21" s="227"/>
      <c r="I21" s="115"/>
      <c r="J21" s="197"/>
      <c r="K21" s="198"/>
    </row>
    <row r="22" spans="1:11" ht="21" customHeight="1">
      <c r="A22" s="166"/>
      <c r="B22" s="167"/>
      <c r="C22" s="175"/>
      <c r="D22" s="84"/>
      <c r="E22" s="36"/>
      <c r="F22" s="11"/>
      <c r="G22" s="249"/>
      <c r="H22" s="227"/>
      <c r="I22" s="115"/>
      <c r="J22" s="197"/>
      <c r="K22" s="198"/>
    </row>
    <row r="23" spans="1:11" ht="21" customHeight="1">
      <c r="A23" s="166"/>
      <c r="B23" s="167"/>
      <c r="C23" s="175"/>
      <c r="D23" s="84"/>
      <c r="E23" s="36"/>
      <c r="F23" s="11"/>
      <c r="G23" s="249"/>
      <c r="H23" s="227"/>
      <c r="I23" s="115"/>
      <c r="J23" s="197"/>
      <c r="K23" s="198"/>
    </row>
    <row r="24" spans="1:11" ht="21" customHeight="1">
      <c r="A24" s="166"/>
      <c r="B24" s="167"/>
      <c r="C24" s="175"/>
      <c r="D24" s="84"/>
      <c r="E24" s="36"/>
      <c r="F24" s="11"/>
      <c r="G24" s="249"/>
      <c r="H24" s="227"/>
      <c r="I24" s="115"/>
      <c r="J24" s="197"/>
      <c r="K24" s="198"/>
    </row>
    <row r="25" spans="1:11" ht="21" customHeight="1">
      <c r="A25" s="166"/>
      <c r="B25" s="167"/>
      <c r="C25" s="175"/>
      <c r="D25" s="84"/>
      <c r="E25" s="36"/>
      <c r="F25" s="11"/>
      <c r="G25" s="249"/>
      <c r="H25" s="227"/>
      <c r="I25" s="115"/>
      <c r="J25" s="197"/>
      <c r="K25" s="198"/>
    </row>
    <row r="26" spans="1:11" ht="21" customHeight="1">
      <c r="A26" s="166"/>
      <c r="B26" s="167"/>
      <c r="C26" s="175"/>
      <c r="D26" s="84"/>
      <c r="E26" s="36"/>
      <c r="F26" s="11"/>
      <c r="G26" s="249"/>
      <c r="H26" s="227"/>
      <c r="I26" s="115"/>
      <c r="J26" s="197"/>
      <c r="K26" s="198"/>
    </row>
    <row r="27" spans="1:11" ht="21" customHeight="1">
      <c r="A27" s="166"/>
      <c r="B27" s="167"/>
      <c r="C27" s="175"/>
      <c r="D27" s="84"/>
      <c r="E27" s="36"/>
      <c r="F27" s="11"/>
      <c r="G27" s="249"/>
      <c r="H27" s="227"/>
      <c r="I27" s="115"/>
      <c r="J27" s="197"/>
      <c r="K27" s="198"/>
    </row>
    <row r="28" spans="1:11" ht="21" customHeight="1">
      <c r="A28" s="166"/>
      <c r="B28" s="167"/>
      <c r="C28" s="175"/>
      <c r="D28" s="84"/>
      <c r="E28" s="36"/>
      <c r="F28" s="11"/>
      <c r="G28" s="249"/>
      <c r="H28" s="227"/>
      <c r="I28" s="115"/>
      <c r="J28" s="197"/>
      <c r="K28" s="198"/>
    </row>
    <row r="29" spans="1:11" ht="21" customHeight="1">
      <c r="A29" s="166"/>
      <c r="B29" s="167"/>
      <c r="C29" s="175"/>
      <c r="D29" s="84"/>
      <c r="E29" s="36"/>
      <c r="F29" s="11"/>
      <c r="G29" s="249"/>
      <c r="H29" s="227"/>
      <c r="I29" s="115"/>
      <c r="J29" s="197"/>
      <c r="K29" s="198"/>
    </row>
    <row r="30" spans="1:11" ht="21" customHeight="1">
      <c r="A30" s="166"/>
      <c r="B30" s="167"/>
      <c r="C30" s="175"/>
      <c r="D30" s="84"/>
      <c r="E30" s="36"/>
      <c r="F30" s="11"/>
      <c r="G30" s="249"/>
      <c r="H30" s="227"/>
      <c r="I30" s="115"/>
      <c r="J30" s="197"/>
      <c r="K30" s="198"/>
    </row>
    <row r="31" spans="1:11" ht="21" customHeight="1">
      <c r="A31" s="166"/>
      <c r="B31" s="167"/>
      <c r="C31" s="175"/>
      <c r="D31" s="84"/>
      <c r="E31" s="36"/>
      <c r="F31" s="11"/>
      <c r="G31" s="249"/>
      <c r="H31" s="227"/>
      <c r="I31" s="115"/>
      <c r="J31" s="197"/>
      <c r="K31" s="198"/>
    </row>
    <row r="32" spans="1:11" ht="21" customHeight="1">
      <c r="A32" s="166"/>
      <c r="B32" s="167"/>
      <c r="C32" s="175"/>
      <c r="D32" s="84"/>
      <c r="E32" s="36"/>
      <c r="F32" s="11"/>
      <c r="G32" s="249"/>
      <c r="H32" s="227"/>
      <c r="I32" s="115"/>
      <c r="J32" s="197"/>
      <c r="K32" s="198"/>
    </row>
    <row r="33" spans="1:11" ht="21" customHeight="1">
      <c r="A33" s="166"/>
      <c r="B33" s="167"/>
      <c r="C33" s="175"/>
      <c r="D33" s="84"/>
      <c r="E33" s="36"/>
      <c r="F33" s="11"/>
      <c r="G33" s="249"/>
      <c r="H33" s="227"/>
      <c r="I33" s="115"/>
      <c r="J33" s="197"/>
      <c r="K33" s="198"/>
    </row>
    <row r="34" spans="1:11" ht="21" customHeight="1">
      <c r="A34" s="166"/>
      <c r="B34" s="167"/>
      <c r="C34" s="175"/>
      <c r="D34" s="84"/>
      <c r="E34" s="36"/>
      <c r="F34" s="11"/>
      <c r="G34" s="249"/>
      <c r="H34" s="227"/>
      <c r="I34" s="115"/>
      <c r="J34" s="197"/>
      <c r="K34" s="198"/>
    </row>
    <row r="35" spans="1:11" ht="21" customHeight="1">
      <c r="A35" s="166"/>
      <c r="B35" s="167"/>
      <c r="C35" s="175"/>
      <c r="D35" s="84"/>
      <c r="E35" s="36"/>
      <c r="F35" s="11"/>
      <c r="G35" s="249"/>
      <c r="H35" s="227"/>
      <c r="I35" s="115"/>
      <c r="J35" s="197"/>
      <c r="K35" s="198"/>
    </row>
    <row r="36" spans="1:11" ht="21" customHeight="1">
      <c r="A36" s="166"/>
      <c r="B36" s="167"/>
      <c r="C36" s="175"/>
      <c r="D36" s="84"/>
      <c r="E36" s="36"/>
      <c r="F36" s="11"/>
      <c r="G36" s="249"/>
      <c r="H36" s="227"/>
      <c r="I36" s="115"/>
      <c r="J36" s="197"/>
      <c r="K36" s="198"/>
    </row>
    <row r="37" spans="1:11" ht="21" customHeight="1">
      <c r="A37" s="166"/>
      <c r="B37" s="167"/>
      <c r="C37" s="175"/>
      <c r="D37" s="84"/>
      <c r="E37" s="36"/>
      <c r="F37" s="11"/>
      <c r="G37" s="249"/>
      <c r="H37" s="227"/>
      <c r="I37" s="115"/>
      <c r="J37" s="197"/>
      <c r="K37" s="198"/>
    </row>
    <row r="38" spans="1:11" ht="21" customHeight="1">
      <c r="A38" s="166"/>
      <c r="B38" s="167"/>
      <c r="C38" s="175"/>
      <c r="D38" s="84"/>
      <c r="E38" s="36"/>
      <c r="F38" s="11"/>
      <c r="G38" s="249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4"/>
      <c r="E39" s="36"/>
      <c r="F39" s="11"/>
      <c r="G39" s="249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4"/>
      <c r="E40" s="36"/>
      <c r="F40" s="11"/>
      <c r="G40" s="249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4"/>
      <c r="E41" s="36"/>
      <c r="F41" s="11"/>
      <c r="G41" s="249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4"/>
      <c r="E42" s="36"/>
      <c r="F42" s="11"/>
      <c r="G42" s="249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4"/>
      <c r="E43" s="36"/>
      <c r="F43" s="11"/>
      <c r="G43" s="249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4"/>
      <c r="E44" s="36"/>
      <c r="F44" s="11"/>
      <c r="G44" s="249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4"/>
      <c r="E45" s="36"/>
      <c r="F45" s="11"/>
      <c r="G45" s="249"/>
      <c r="H45" s="227"/>
      <c r="I45" s="115"/>
      <c r="J45" s="197"/>
      <c r="K45" s="198"/>
    </row>
    <row r="46" spans="1:11" ht="21" customHeight="1">
      <c r="A46" s="166"/>
      <c r="B46" s="167"/>
      <c r="C46" s="175"/>
      <c r="D46" s="85"/>
      <c r="E46" s="36"/>
      <c r="F46" s="18"/>
      <c r="G46" s="249"/>
      <c r="H46" s="227"/>
      <c r="I46" s="115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CONCATENATE(FIXED(COUNTA(E5:E47),0,0),"　店")</f>
        <v>4　店</v>
      </c>
      <c r="F48" s="19">
        <f>SUM(F5:F47)</f>
        <v>13300</v>
      </c>
      <c r="G48" s="52">
        <f>SUM(G5:G47)</f>
        <v>0</v>
      </c>
      <c r="H48" s="232">
        <f>SUM(H5:H47)</f>
        <v>13300</v>
      </c>
      <c r="I48" s="305">
        <f>SUM(I5:I47)</f>
        <v>0</v>
      </c>
      <c r="J48" s="190"/>
      <c r="K48" s="191"/>
    </row>
    <row r="49" spans="1:11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showInputMessage="1" showErrorMessage="1" sqref="L1:L2 N1:IV2"/>
    <dataValidation operator="lessThanOrEqual" allowBlank="1" showInputMessage="1" showErrorMessage="1" sqref="H49:I49 A3:I3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Q28"/>
  <sheetViews>
    <sheetView showZeros="0" tabSelected="1" zoomScale="70" zoomScaleNormal="70" zoomScaleSheetLayoutView="85" zoomScalePageLayoutView="0" workbookViewId="0" topLeftCell="A1">
      <pane ySplit="2" topLeftCell="A3" activePane="bottomLeft" state="frozen"/>
      <selection pane="topLeft" activeCell="Q26" sqref="Q26"/>
      <selection pane="bottomLeft" activeCell="G27" sqref="G27:I27"/>
    </sheetView>
  </sheetViews>
  <sheetFormatPr defaultColWidth="9.00390625" defaultRowHeight="13.5"/>
  <cols>
    <col min="1" max="1" width="7.625" style="31" customWidth="1"/>
    <col min="2" max="2" width="20.625" style="31" customWidth="1"/>
    <col min="3" max="3" width="10.625" style="31" customWidth="1"/>
    <col min="4" max="4" width="15.625" style="31" customWidth="1"/>
    <col min="5" max="6" width="13.125" style="31" customWidth="1"/>
    <col min="7" max="8" width="10.625" style="31" customWidth="1"/>
    <col min="9" max="9" width="20.625" style="31" customWidth="1"/>
    <col min="10" max="12" width="15.625" style="32" customWidth="1"/>
    <col min="13" max="16384" width="9.00390625" style="32" customWidth="1"/>
  </cols>
  <sheetData>
    <row r="1" spans="1:17" s="160" customFormat="1" ht="39.75" customHeight="1">
      <c r="A1" s="308" t="s">
        <v>0</v>
      </c>
      <c r="B1" s="309"/>
      <c r="C1" s="105" t="s">
        <v>30</v>
      </c>
      <c r="D1" s="327"/>
      <c r="E1" s="328"/>
      <c r="F1" s="329"/>
      <c r="G1" s="105" t="s">
        <v>227</v>
      </c>
      <c r="H1" s="327"/>
      <c r="I1" s="376"/>
      <c r="J1" s="158"/>
      <c r="K1" s="158"/>
      <c r="L1" s="158"/>
      <c r="M1" s="158"/>
      <c r="N1" s="159"/>
      <c r="O1" s="159"/>
      <c r="P1" s="159"/>
      <c r="Q1" s="159"/>
    </row>
    <row r="2" spans="1:17" s="160" customFormat="1" ht="39.75" customHeight="1">
      <c r="A2" s="310"/>
      <c r="B2" s="311"/>
      <c r="C2" s="105" t="s">
        <v>31</v>
      </c>
      <c r="D2" s="327"/>
      <c r="E2" s="328"/>
      <c r="F2" s="329"/>
      <c r="G2" s="106" t="s">
        <v>2</v>
      </c>
      <c r="H2" s="377">
        <f>SUM(E27)</f>
        <v>0</v>
      </c>
      <c r="I2" s="378"/>
      <c r="J2" s="158"/>
      <c r="K2" s="158"/>
      <c r="L2" s="158"/>
      <c r="M2" s="158"/>
      <c r="N2" s="159"/>
      <c r="O2" s="159"/>
      <c r="P2" s="159"/>
      <c r="Q2" s="159"/>
    </row>
    <row r="3" spans="1:15" s="72" customFormat="1" ht="39.75" customHeight="1">
      <c r="A3" s="70" t="s">
        <v>27</v>
      </c>
      <c r="B3" s="222"/>
      <c r="C3" s="48"/>
      <c r="D3" s="48"/>
      <c r="E3" s="48"/>
      <c r="F3" s="48"/>
      <c r="G3" s="48"/>
      <c r="H3" s="155"/>
      <c r="I3" s="155" t="s">
        <v>448</v>
      </c>
      <c r="J3" s="71"/>
      <c r="K3" s="71"/>
      <c r="L3" s="71"/>
      <c r="M3" s="71"/>
      <c r="N3" s="71"/>
      <c r="O3" s="71"/>
    </row>
    <row r="4" spans="1:15" s="72" customFormat="1" ht="30" customHeight="1">
      <c r="A4" s="381" t="s">
        <v>1</v>
      </c>
      <c r="B4" s="382"/>
      <c r="C4" s="324" t="s">
        <v>32</v>
      </c>
      <c r="D4" s="317"/>
      <c r="E4" s="341" t="s">
        <v>389</v>
      </c>
      <c r="F4" s="324"/>
      <c r="G4" s="343" t="s">
        <v>33</v>
      </c>
      <c r="H4" s="344"/>
      <c r="I4" s="224" t="s">
        <v>443</v>
      </c>
      <c r="J4" s="71"/>
      <c r="K4" s="71"/>
      <c r="L4" s="71"/>
      <c r="M4" s="71"/>
      <c r="N4" s="71"/>
      <c r="O4" s="71"/>
    </row>
    <row r="5" spans="1:9" s="72" customFormat="1" ht="30" customHeight="1">
      <c r="A5" s="379" t="s">
        <v>3</v>
      </c>
      <c r="B5" s="380"/>
      <c r="C5" s="325">
        <f>'刈谷市・高浜市・碧南市'!F18</f>
        <v>53750</v>
      </c>
      <c r="D5" s="326"/>
      <c r="E5" s="342">
        <f>'刈谷市・高浜市・碧南市'!G18</f>
        <v>0</v>
      </c>
      <c r="F5" s="325"/>
      <c r="G5" s="345">
        <f>'刈谷市・高浜市・碧南市'!H18</f>
        <v>27550</v>
      </c>
      <c r="H5" s="346"/>
      <c r="I5" s="217">
        <f>'刈谷市・高浜市・碧南市'!I18</f>
        <v>26200</v>
      </c>
    </row>
    <row r="6" spans="1:9" s="72" customFormat="1" ht="30" customHeight="1">
      <c r="A6" s="320" t="s">
        <v>4</v>
      </c>
      <c r="B6" s="321"/>
      <c r="C6" s="312">
        <f>'刈谷市・高浜市・碧南市'!F29</f>
        <v>16000</v>
      </c>
      <c r="D6" s="313"/>
      <c r="E6" s="330">
        <f>'刈谷市・高浜市・碧南市'!G29</f>
        <v>0</v>
      </c>
      <c r="F6" s="312"/>
      <c r="G6" s="337">
        <f>'刈谷市・高浜市・碧南市'!H29</f>
        <v>8450</v>
      </c>
      <c r="H6" s="338"/>
      <c r="I6" s="218">
        <f>'刈谷市・高浜市・碧南市'!I29</f>
        <v>7550</v>
      </c>
    </row>
    <row r="7" spans="1:9" s="72" customFormat="1" ht="30" customHeight="1">
      <c r="A7" s="320" t="s">
        <v>5</v>
      </c>
      <c r="B7" s="321"/>
      <c r="C7" s="312">
        <f>'刈谷市・高浜市・碧南市'!F48</f>
        <v>23900</v>
      </c>
      <c r="D7" s="313"/>
      <c r="E7" s="330">
        <f>'刈谷市・高浜市・碧南市'!G48</f>
        <v>0</v>
      </c>
      <c r="F7" s="312"/>
      <c r="G7" s="337">
        <f>'刈谷市・高浜市・碧南市'!H48</f>
        <v>14750</v>
      </c>
      <c r="H7" s="338"/>
      <c r="I7" s="218">
        <f>'刈谷市・高浜市・碧南市'!I48</f>
        <v>9150</v>
      </c>
    </row>
    <row r="8" spans="1:9" s="72" customFormat="1" ht="30" customHeight="1">
      <c r="A8" s="322" t="s">
        <v>6</v>
      </c>
      <c r="B8" s="323"/>
      <c r="C8" s="312">
        <f>'安城市・知立市'!F27</f>
        <v>62950</v>
      </c>
      <c r="D8" s="313"/>
      <c r="E8" s="330">
        <f>'安城市・知立市'!G27</f>
        <v>0</v>
      </c>
      <c r="F8" s="312"/>
      <c r="G8" s="337">
        <f>'安城市・知立市'!H27</f>
        <v>37350</v>
      </c>
      <c r="H8" s="338"/>
      <c r="I8" s="218">
        <f>'安城市・知立市'!I27</f>
        <v>25600</v>
      </c>
    </row>
    <row r="9" spans="1:9" s="72" customFormat="1" ht="30" customHeight="1">
      <c r="A9" s="322" t="s">
        <v>7</v>
      </c>
      <c r="B9" s="323"/>
      <c r="C9" s="312">
        <f>'安城市・知立市'!F48</f>
        <v>28600</v>
      </c>
      <c r="D9" s="313"/>
      <c r="E9" s="330">
        <f>'安城市・知立市'!G48</f>
        <v>0</v>
      </c>
      <c r="F9" s="312"/>
      <c r="G9" s="337">
        <f>'安城市・知立市'!H48</f>
        <v>13950</v>
      </c>
      <c r="H9" s="338"/>
      <c r="I9" s="218">
        <f>'安城市・知立市'!I48</f>
        <v>14650</v>
      </c>
    </row>
    <row r="10" spans="1:9" s="72" customFormat="1" ht="30" customHeight="1">
      <c r="A10" s="383" t="s">
        <v>224</v>
      </c>
      <c r="B10" s="384"/>
      <c r="C10" s="312">
        <f>'豊田市'!F48</f>
        <v>147100</v>
      </c>
      <c r="D10" s="313"/>
      <c r="E10" s="330">
        <f>'豊田市'!G48</f>
        <v>0</v>
      </c>
      <c r="F10" s="312"/>
      <c r="G10" s="337">
        <f>'豊田市'!H48</f>
        <v>83550</v>
      </c>
      <c r="H10" s="338"/>
      <c r="I10" s="218">
        <f>'豊田市'!I48</f>
        <v>63550</v>
      </c>
    </row>
    <row r="11" spans="1:9" s="72" customFormat="1" ht="30" customHeight="1">
      <c r="A11" s="322" t="s">
        <v>24</v>
      </c>
      <c r="B11" s="323"/>
      <c r="C11" s="312">
        <f>'みよし市・岡崎市'!F14</f>
        <v>19700</v>
      </c>
      <c r="D11" s="313"/>
      <c r="E11" s="330">
        <f>'みよし市・岡崎市'!G14</f>
        <v>0</v>
      </c>
      <c r="F11" s="312"/>
      <c r="G11" s="337">
        <f>'みよし市・岡崎市'!H14</f>
        <v>12350</v>
      </c>
      <c r="H11" s="338"/>
      <c r="I11" s="218">
        <f>'みよし市・岡崎市'!I14</f>
        <v>7350</v>
      </c>
    </row>
    <row r="12" spans="1:9" s="72" customFormat="1" ht="30" customHeight="1">
      <c r="A12" s="322" t="s">
        <v>9</v>
      </c>
      <c r="B12" s="323"/>
      <c r="C12" s="312">
        <f>'みよし市・岡崎市'!F48</f>
        <v>132350</v>
      </c>
      <c r="D12" s="313"/>
      <c r="E12" s="330">
        <f>'みよし市・岡崎市'!G48</f>
        <v>0</v>
      </c>
      <c r="F12" s="312"/>
      <c r="G12" s="337">
        <f>'みよし市・岡崎市'!H48</f>
        <v>76500</v>
      </c>
      <c r="H12" s="338"/>
      <c r="I12" s="218">
        <f>'みよし市・岡崎市'!I48</f>
        <v>55850</v>
      </c>
    </row>
    <row r="13" spans="1:9" s="72" customFormat="1" ht="30" customHeight="1">
      <c r="A13" s="322" t="s">
        <v>18</v>
      </c>
      <c r="B13" s="323"/>
      <c r="C13" s="312">
        <f>'額田郡・西尾市・蒲郡市'!F13</f>
        <v>10100</v>
      </c>
      <c r="D13" s="313"/>
      <c r="E13" s="330">
        <f>'額田郡・西尾市・蒲郡市'!G13</f>
        <v>0</v>
      </c>
      <c r="F13" s="312"/>
      <c r="G13" s="337">
        <f>'額田郡・西尾市・蒲郡市'!H13</f>
        <v>7250</v>
      </c>
      <c r="H13" s="338"/>
      <c r="I13" s="218">
        <f>'額田郡・西尾市・蒲郡市'!I13</f>
        <v>2850</v>
      </c>
    </row>
    <row r="14" spans="1:9" s="72" customFormat="1" ht="30" customHeight="1">
      <c r="A14" s="322" t="s">
        <v>10</v>
      </c>
      <c r="B14" s="323"/>
      <c r="C14" s="312">
        <f>'額田郡・西尾市・蒲郡市'!F32</f>
        <v>50000</v>
      </c>
      <c r="D14" s="313"/>
      <c r="E14" s="330">
        <f>'額田郡・西尾市・蒲郡市'!G32</f>
        <v>0</v>
      </c>
      <c r="F14" s="312"/>
      <c r="G14" s="337">
        <f>'額田郡・西尾市・蒲郡市'!H32</f>
        <v>34850</v>
      </c>
      <c r="H14" s="338"/>
      <c r="I14" s="218">
        <f>'額田郡・西尾市・蒲郡市'!I32</f>
        <v>15150</v>
      </c>
    </row>
    <row r="15" spans="1:9" s="72" customFormat="1" ht="30" customHeight="1">
      <c r="A15" s="322" t="s">
        <v>11</v>
      </c>
      <c r="B15" s="323"/>
      <c r="C15" s="312">
        <f>'額田郡・西尾市・蒲郡市'!F48</f>
        <v>25100</v>
      </c>
      <c r="D15" s="313"/>
      <c r="E15" s="330">
        <f>'額田郡・西尾市・蒲郡市'!G48</f>
        <v>0</v>
      </c>
      <c r="F15" s="312"/>
      <c r="G15" s="337">
        <f>'額田郡・西尾市・蒲郡市'!H48</f>
        <v>17600</v>
      </c>
      <c r="H15" s="338"/>
      <c r="I15" s="218">
        <f>'額田郡・西尾市・蒲郡市'!I48</f>
        <v>7500</v>
      </c>
    </row>
    <row r="16" spans="1:9" s="72" customFormat="1" ht="30" customHeight="1">
      <c r="A16" s="322" t="s">
        <v>12</v>
      </c>
      <c r="B16" s="323"/>
      <c r="C16" s="312">
        <f>'豊川市'!F48</f>
        <v>67900</v>
      </c>
      <c r="D16" s="313"/>
      <c r="E16" s="330">
        <f>'豊川市'!G48</f>
        <v>0</v>
      </c>
      <c r="F16" s="312"/>
      <c r="G16" s="337">
        <f>'豊川市'!H48</f>
        <v>42800</v>
      </c>
      <c r="H16" s="338"/>
      <c r="I16" s="218">
        <f>'豊川市'!I48</f>
        <v>25100</v>
      </c>
    </row>
    <row r="17" spans="1:9" s="72" customFormat="1" ht="30" customHeight="1">
      <c r="A17" s="322" t="s">
        <v>13</v>
      </c>
      <c r="B17" s="323"/>
      <c r="C17" s="312">
        <f>'新城市・北設楽郡'!F26</f>
        <v>14650</v>
      </c>
      <c r="D17" s="313"/>
      <c r="E17" s="330">
        <f>'新城市・北設楽郡'!G26</f>
        <v>0</v>
      </c>
      <c r="F17" s="312"/>
      <c r="G17" s="337">
        <f>'新城市・北設楽郡'!H26</f>
        <v>11750</v>
      </c>
      <c r="H17" s="338"/>
      <c r="I17" s="218">
        <f>'新城市・北設楽郡'!I26</f>
        <v>2900</v>
      </c>
    </row>
    <row r="18" spans="1:9" s="72" customFormat="1" ht="30" customHeight="1">
      <c r="A18" s="322" t="s">
        <v>19</v>
      </c>
      <c r="B18" s="323"/>
      <c r="C18" s="312">
        <f>'新城市・北設楽郡'!F48</f>
        <v>2500</v>
      </c>
      <c r="D18" s="313"/>
      <c r="E18" s="330">
        <f>'新城市・北設楽郡'!G48</f>
        <v>0</v>
      </c>
      <c r="F18" s="312"/>
      <c r="G18" s="337">
        <f>'新城市・北設楽郡'!H48</f>
        <v>2500</v>
      </c>
      <c r="H18" s="338"/>
      <c r="I18" s="245">
        <f>'新城市・北設楽郡'!I48</f>
        <v>0</v>
      </c>
    </row>
    <row r="19" spans="1:9" s="72" customFormat="1" ht="30" customHeight="1">
      <c r="A19" s="322" t="s">
        <v>20</v>
      </c>
      <c r="B19" s="323"/>
      <c r="C19" s="312">
        <f>'豊橋市'!F48</f>
        <v>135800</v>
      </c>
      <c r="D19" s="313"/>
      <c r="E19" s="330">
        <f>'豊橋市'!G48</f>
        <v>0</v>
      </c>
      <c r="F19" s="312"/>
      <c r="G19" s="337">
        <f>'豊橋市'!H48</f>
        <v>78800</v>
      </c>
      <c r="H19" s="338"/>
      <c r="I19" s="218">
        <f>'豊橋市'!I48</f>
        <v>57000</v>
      </c>
    </row>
    <row r="20" spans="1:9" s="72" customFormat="1" ht="30" customHeight="1">
      <c r="A20" s="374" t="s">
        <v>16</v>
      </c>
      <c r="B20" s="375"/>
      <c r="C20" s="314">
        <f>'田原市'!F48</f>
        <v>13300</v>
      </c>
      <c r="D20" s="315"/>
      <c r="E20" s="335">
        <f>'田原市'!G48</f>
        <v>0</v>
      </c>
      <c r="F20" s="314"/>
      <c r="G20" s="351">
        <f>'田原市'!H48</f>
        <v>13300</v>
      </c>
      <c r="H20" s="352"/>
      <c r="I20" s="244">
        <f>'田原市'!I48</f>
        <v>0</v>
      </c>
    </row>
    <row r="21" spans="1:9" s="72" customFormat="1" ht="30" customHeight="1">
      <c r="A21" s="381" t="s">
        <v>17</v>
      </c>
      <c r="B21" s="382"/>
      <c r="C21" s="316">
        <f>SUM(C5:C20)</f>
        <v>803700</v>
      </c>
      <c r="D21" s="317"/>
      <c r="E21" s="336">
        <f>SUM(E5:E20)</f>
        <v>0</v>
      </c>
      <c r="F21" s="316"/>
      <c r="G21" s="353">
        <f>SUM(G5:G20)</f>
        <v>483300</v>
      </c>
      <c r="H21" s="354"/>
      <c r="I21" s="225">
        <f>SUM(I5:I20)</f>
        <v>320400</v>
      </c>
    </row>
    <row r="22" spans="1:9" s="72" customFormat="1" ht="30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s="72" customFormat="1" ht="30" customHeight="1">
      <c r="A23" s="365" t="s">
        <v>25</v>
      </c>
      <c r="B23" s="366"/>
      <c r="C23" s="324" t="s">
        <v>32</v>
      </c>
      <c r="D23" s="373"/>
      <c r="E23" s="341" t="s">
        <v>389</v>
      </c>
      <c r="F23" s="324"/>
      <c r="G23" s="347" t="s">
        <v>33</v>
      </c>
      <c r="H23" s="348"/>
      <c r="I23" s="215" t="s">
        <v>443</v>
      </c>
    </row>
    <row r="24" spans="1:9" s="72" customFormat="1" ht="30" customHeight="1">
      <c r="A24" s="371" t="s">
        <v>21</v>
      </c>
      <c r="B24" s="372"/>
      <c r="C24" s="318">
        <v>895850</v>
      </c>
      <c r="D24" s="319"/>
      <c r="E24" s="349">
        <v>0</v>
      </c>
      <c r="F24" s="350"/>
      <c r="G24" s="355">
        <v>499650</v>
      </c>
      <c r="H24" s="319"/>
      <c r="I24" s="223">
        <v>396200</v>
      </c>
    </row>
    <row r="25" spans="1:9" s="72" customFormat="1" ht="30" customHeight="1">
      <c r="A25" s="369" t="s">
        <v>26</v>
      </c>
      <c r="B25" s="370"/>
      <c r="C25" s="331">
        <v>1050350</v>
      </c>
      <c r="D25" s="332"/>
      <c r="E25" s="363">
        <v>0</v>
      </c>
      <c r="F25" s="364"/>
      <c r="G25" s="356">
        <v>623200</v>
      </c>
      <c r="H25" s="332"/>
      <c r="I25" s="219">
        <v>427150</v>
      </c>
    </row>
    <row r="26" spans="1:9" s="72" customFormat="1" ht="30" customHeight="1">
      <c r="A26" s="367" t="s">
        <v>27</v>
      </c>
      <c r="B26" s="368"/>
      <c r="C26" s="333">
        <f>SUM(C21)</f>
        <v>803700</v>
      </c>
      <c r="D26" s="334"/>
      <c r="E26" s="359">
        <f>SUM(E21)</f>
        <v>0</v>
      </c>
      <c r="F26" s="360"/>
      <c r="G26" s="357">
        <f>SUM(G21)</f>
        <v>483300</v>
      </c>
      <c r="H26" s="334"/>
      <c r="I26" s="220">
        <f>SUM(I21)</f>
        <v>320400</v>
      </c>
    </row>
    <row r="27" spans="1:9" s="72" customFormat="1" ht="30" customHeight="1">
      <c r="A27" s="365" t="s">
        <v>17</v>
      </c>
      <c r="B27" s="366"/>
      <c r="C27" s="339">
        <f>SUM(C24:C26)</f>
        <v>2749900</v>
      </c>
      <c r="D27" s="340"/>
      <c r="E27" s="361">
        <f>SUM(E24:F26)</f>
        <v>0</v>
      </c>
      <c r="F27" s="362"/>
      <c r="G27" s="358">
        <f>SUM(G24:G26)</f>
        <v>1606150</v>
      </c>
      <c r="H27" s="340"/>
      <c r="I27" s="221">
        <f>SUM(I24:I26)</f>
        <v>1143750</v>
      </c>
    </row>
    <row r="28" spans="8:9" ht="19.5" customHeight="1">
      <c r="H28" s="182"/>
      <c r="I28" s="182" t="s">
        <v>28</v>
      </c>
    </row>
    <row r="29" ht="15" customHeight="1"/>
    <row r="30" ht="15" customHeight="1"/>
    <row r="31" ht="15" customHeight="1"/>
    <row r="32" ht="15" customHeight="1"/>
    <row r="33" ht="15" customHeight="1"/>
  </sheetData>
  <sheetProtection password="CC47" sheet="1" objects="1" scenarios="1" formatCells="0"/>
  <mergeCells count="98">
    <mergeCell ref="H1:I1"/>
    <mergeCell ref="H2:I2"/>
    <mergeCell ref="A6:B6"/>
    <mergeCell ref="A5:B5"/>
    <mergeCell ref="A4:B4"/>
    <mergeCell ref="A21:B21"/>
    <mergeCell ref="A10:B10"/>
    <mergeCell ref="A19:B19"/>
    <mergeCell ref="A18:B18"/>
    <mergeCell ref="A17:B17"/>
    <mergeCell ref="E23:F23"/>
    <mergeCell ref="A9:B9"/>
    <mergeCell ref="A15:B15"/>
    <mergeCell ref="A14:B14"/>
    <mergeCell ref="E16:F16"/>
    <mergeCell ref="A20:B20"/>
    <mergeCell ref="A13:B13"/>
    <mergeCell ref="A12:B12"/>
    <mergeCell ref="A11:B11"/>
    <mergeCell ref="E10:F10"/>
    <mergeCell ref="A27:B27"/>
    <mergeCell ref="A26:B26"/>
    <mergeCell ref="A25:B25"/>
    <mergeCell ref="A24:B24"/>
    <mergeCell ref="A23:B23"/>
    <mergeCell ref="C23:D23"/>
    <mergeCell ref="G24:H24"/>
    <mergeCell ref="G25:H25"/>
    <mergeCell ref="G26:H26"/>
    <mergeCell ref="G27:H27"/>
    <mergeCell ref="E26:F26"/>
    <mergeCell ref="E27:F27"/>
    <mergeCell ref="E25:F25"/>
    <mergeCell ref="G16:H16"/>
    <mergeCell ref="G17:H17"/>
    <mergeCell ref="G18:H18"/>
    <mergeCell ref="G19:H19"/>
    <mergeCell ref="G20:H20"/>
    <mergeCell ref="G21:H21"/>
    <mergeCell ref="G23:H23"/>
    <mergeCell ref="G12:H12"/>
    <mergeCell ref="G13:H13"/>
    <mergeCell ref="G14:H14"/>
    <mergeCell ref="G15:H15"/>
    <mergeCell ref="E24:F24"/>
    <mergeCell ref="E13:F13"/>
    <mergeCell ref="E14:F14"/>
    <mergeCell ref="E18:F18"/>
    <mergeCell ref="E19:F19"/>
    <mergeCell ref="G4:H4"/>
    <mergeCell ref="G5:H5"/>
    <mergeCell ref="G6:H6"/>
    <mergeCell ref="G7:H7"/>
    <mergeCell ref="G8:H8"/>
    <mergeCell ref="G9:H9"/>
    <mergeCell ref="G10:H10"/>
    <mergeCell ref="G11:H11"/>
    <mergeCell ref="C27:D27"/>
    <mergeCell ref="E4:F4"/>
    <mergeCell ref="E5:F5"/>
    <mergeCell ref="E6:F6"/>
    <mergeCell ref="E7:F7"/>
    <mergeCell ref="E8:F8"/>
    <mergeCell ref="E9:F9"/>
    <mergeCell ref="E17:F17"/>
    <mergeCell ref="D1:F1"/>
    <mergeCell ref="D2:F2"/>
    <mergeCell ref="A8:B8"/>
    <mergeCell ref="E15:F15"/>
    <mergeCell ref="C25:D25"/>
    <mergeCell ref="C26:D26"/>
    <mergeCell ref="E20:F20"/>
    <mergeCell ref="E21:F21"/>
    <mergeCell ref="E11:F11"/>
    <mergeCell ref="E12:F12"/>
    <mergeCell ref="C4:D4"/>
    <mergeCell ref="C5:D5"/>
    <mergeCell ref="C6:D6"/>
    <mergeCell ref="C7:D7"/>
    <mergeCell ref="C8:D8"/>
    <mergeCell ref="C18:D18"/>
    <mergeCell ref="C19:D19"/>
    <mergeCell ref="A7:B7"/>
    <mergeCell ref="C9:D9"/>
    <mergeCell ref="C10:D10"/>
    <mergeCell ref="C11:D11"/>
    <mergeCell ref="C12:D12"/>
    <mergeCell ref="A16:B16"/>
    <mergeCell ref="A1:B1"/>
    <mergeCell ref="A2:B2"/>
    <mergeCell ref="C13:D13"/>
    <mergeCell ref="C20:D20"/>
    <mergeCell ref="C21:D21"/>
    <mergeCell ref="C24:D24"/>
    <mergeCell ref="C14:D14"/>
    <mergeCell ref="C15:D15"/>
    <mergeCell ref="C16:D16"/>
    <mergeCell ref="C17:D17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7" location="2011後期・全域配布愛知.xls#刈谷市・高浜市・碧南市!A1" display="刈谷市"/>
    <hyperlink ref="A10" location="豊田市!A1" tooltip="豊田市ページへジャンプ" display="豊田市"/>
    <hyperlink ref="A8:A9" location="2011後期・全域配布愛知.xls#安城市・知立市!A1" display="安城市"/>
    <hyperlink ref="A11" location="豊田市・みよし市!A1" tooltip="みよし市ページへジャンプ" display="みよし市"/>
    <hyperlink ref="A12" location="岡崎市!A1" tooltip="岡崎市ページへジャンプ" display="岡崎市"/>
    <hyperlink ref="A13:A15" location="額田郡・西尾市・蒲郡市!A1" display="額田郡"/>
    <hyperlink ref="A16" location="豊川市!A1" tooltip="豊川市ページへジャンプ" display="豊川市"/>
    <hyperlink ref="A17:A18" location="新城市・北設楽郡!A1" display="新城市"/>
    <hyperlink ref="A19" location="豊橋市!A1" tooltip="豊橋市ページへジャンプ" display="豊橋市"/>
    <hyperlink ref="A20" location="田原市!A1" tooltip="田原市ページへジャンプ" display="田原市"/>
    <hyperlink ref="A5" location="刈谷市・高浜市・碧南市!A1" tooltip="刈谷市ページへジャンプ" display="刈谷市"/>
    <hyperlink ref="A6" location="刈谷市・高浜市・碧南市!A1" tooltip="高浜市ページへジャンプ" display="高浜市"/>
    <hyperlink ref="A7" location="刈谷市・高浜市・碧南市!A1" tooltip="碧南市ページへジャンプ" display="碧南市"/>
    <hyperlink ref="A8" location="安城市・知立市!A1" tooltip="安城市ページへジャンプ" display="安城市"/>
    <hyperlink ref="A9" location="安城市・知立市!A1" tooltip="知立市ページへジャンプ" display="知立市"/>
    <hyperlink ref="A13" location="額田郡・西尾市・蒲郡市!A1" tooltip="額田郡ページへジャンプ" display="額田郡"/>
    <hyperlink ref="A14" location="額田郡・西尾市・蒲郡市!A1" tooltip="西尾市ページへジャンプ" display="西尾市"/>
    <hyperlink ref="A15" location="額田郡・西尾市・蒲郡市!A1" tooltip="蒲郡市ページへジャンプ" display="蒲郡市"/>
    <hyperlink ref="A17" location="新城市・北設楽郡!A1" tooltip="新城市ページへジャンプ" display="新城市"/>
    <hyperlink ref="A18" location="新城市・北設楽郡!A1" tooltip="北設楽郡ページへジャンプ" display="北設楽郡"/>
    <hyperlink ref="A11:B12" location="みよし市・岡崎市!A1" tooltip="岡崎市ページへジャンプ" display="みよし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customWidth="1"/>
    <col min="5" max="5" width="20.625" style="33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SUM(A6,A21,A32)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88"/>
      <c r="I3" s="213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104" t="s">
        <v>32</v>
      </c>
      <c r="G4" s="212" t="s">
        <v>389</v>
      </c>
      <c r="H4" s="216" t="s">
        <v>33</v>
      </c>
      <c r="I4" s="215" t="s">
        <v>443</v>
      </c>
      <c r="J4" s="186" t="s">
        <v>436</v>
      </c>
      <c r="K4" s="187" t="s">
        <v>437</v>
      </c>
    </row>
    <row r="5" spans="1:11" ht="21" customHeight="1">
      <c r="A5" s="164" t="s">
        <v>3</v>
      </c>
      <c r="B5" s="165"/>
      <c r="C5" s="174"/>
      <c r="D5" s="83" t="s">
        <v>35</v>
      </c>
      <c r="E5" s="254" t="s">
        <v>242</v>
      </c>
      <c r="F5" s="54">
        <v>9650</v>
      </c>
      <c r="G5" s="107"/>
      <c r="H5" s="226">
        <v>4850</v>
      </c>
      <c r="I5" s="134">
        <v>4800</v>
      </c>
      <c r="J5" s="193" t="s">
        <v>438</v>
      </c>
      <c r="K5" s="194" t="s">
        <v>438</v>
      </c>
    </row>
    <row r="6" spans="1:11" ht="21" customHeight="1">
      <c r="A6" s="123">
        <f>SUM(G18)</f>
        <v>0</v>
      </c>
      <c r="B6" s="124" t="s">
        <v>22</v>
      </c>
      <c r="C6" s="260">
        <f>SUM(F18)</f>
        <v>53750</v>
      </c>
      <c r="D6" s="84" t="s">
        <v>36</v>
      </c>
      <c r="E6" s="255" t="s">
        <v>243</v>
      </c>
      <c r="F6" s="55">
        <v>9500</v>
      </c>
      <c r="G6" s="108"/>
      <c r="H6" s="227">
        <v>4800</v>
      </c>
      <c r="I6" s="115">
        <v>4700</v>
      </c>
      <c r="J6" s="195" t="s">
        <v>438</v>
      </c>
      <c r="K6" s="196" t="s">
        <v>438</v>
      </c>
    </row>
    <row r="7" spans="1:11" ht="21" customHeight="1">
      <c r="A7" s="166"/>
      <c r="B7" s="167"/>
      <c r="C7" s="175"/>
      <c r="D7" s="84" t="s">
        <v>37</v>
      </c>
      <c r="E7" s="255" t="s">
        <v>250</v>
      </c>
      <c r="F7" s="55">
        <v>3550</v>
      </c>
      <c r="G7" s="108"/>
      <c r="H7" s="227">
        <v>1800</v>
      </c>
      <c r="I7" s="115">
        <v>1750</v>
      </c>
      <c r="J7" s="195" t="s">
        <v>438</v>
      </c>
      <c r="K7" s="196" t="s">
        <v>438</v>
      </c>
    </row>
    <row r="8" spans="1:11" ht="21" customHeight="1">
      <c r="A8" s="166"/>
      <c r="B8" s="167"/>
      <c r="C8" s="175"/>
      <c r="D8" s="84" t="s">
        <v>38</v>
      </c>
      <c r="E8" s="255" t="s">
        <v>251</v>
      </c>
      <c r="F8" s="55">
        <v>3600</v>
      </c>
      <c r="G8" s="108"/>
      <c r="H8" s="227">
        <v>1850</v>
      </c>
      <c r="I8" s="115">
        <v>1750</v>
      </c>
      <c r="J8" s="195" t="s">
        <v>438</v>
      </c>
      <c r="K8" s="196" t="s">
        <v>438</v>
      </c>
    </row>
    <row r="9" spans="1:11" ht="21" customHeight="1">
      <c r="A9" s="166"/>
      <c r="B9" s="167"/>
      <c r="C9" s="175"/>
      <c r="D9" s="84" t="s">
        <v>39</v>
      </c>
      <c r="E9" s="255" t="s">
        <v>244</v>
      </c>
      <c r="F9" s="55">
        <v>8700</v>
      </c>
      <c r="G9" s="108"/>
      <c r="H9" s="227">
        <v>4950</v>
      </c>
      <c r="I9" s="115">
        <v>3750</v>
      </c>
      <c r="J9" s="195" t="s">
        <v>438</v>
      </c>
      <c r="K9" s="196" t="s">
        <v>438</v>
      </c>
    </row>
    <row r="10" spans="1:11" ht="21" customHeight="1">
      <c r="A10" s="166"/>
      <c r="B10" s="167"/>
      <c r="C10" s="175"/>
      <c r="D10" s="84" t="s">
        <v>40</v>
      </c>
      <c r="E10" s="255" t="s">
        <v>252</v>
      </c>
      <c r="F10" s="55">
        <v>10500</v>
      </c>
      <c r="G10" s="108"/>
      <c r="H10" s="227">
        <v>5250</v>
      </c>
      <c r="I10" s="115">
        <v>5250</v>
      </c>
      <c r="J10" s="195" t="s">
        <v>438</v>
      </c>
      <c r="K10" s="196" t="s">
        <v>438</v>
      </c>
    </row>
    <row r="11" spans="1:11" ht="21" customHeight="1">
      <c r="A11" s="166"/>
      <c r="B11" s="167"/>
      <c r="C11" s="175"/>
      <c r="D11" s="84" t="s">
        <v>41</v>
      </c>
      <c r="E11" s="256" t="s">
        <v>253</v>
      </c>
      <c r="F11" s="55">
        <v>4650</v>
      </c>
      <c r="G11" s="108"/>
      <c r="H11" s="227">
        <v>2050</v>
      </c>
      <c r="I11" s="115">
        <v>2600</v>
      </c>
      <c r="J11" s="195" t="s">
        <v>438</v>
      </c>
      <c r="K11" s="196" t="s">
        <v>438</v>
      </c>
    </row>
    <row r="12" spans="1:11" ht="21" customHeight="1">
      <c r="A12" s="166"/>
      <c r="B12" s="167"/>
      <c r="C12" s="175"/>
      <c r="D12" s="84" t="s">
        <v>42</v>
      </c>
      <c r="E12" s="255" t="s">
        <v>254</v>
      </c>
      <c r="F12" s="55">
        <v>3600</v>
      </c>
      <c r="G12" s="108"/>
      <c r="H12" s="227">
        <v>2000</v>
      </c>
      <c r="I12" s="115">
        <v>1600</v>
      </c>
      <c r="J12" s="195" t="s">
        <v>438</v>
      </c>
      <c r="K12" s="196" t="s">
        <v>438</v>
      </c>
    </row>
    <row r="13" spans="1:11" ht="21" customHeight="1">
      <c r="A13" s="166"/>
      <c r="B13" s="167"/>
      <c r="C13" s="175"/>
      <c r="D13" s="84"/>
      <c r="E13" s="255"/>
      <c r="F13" s="55"/>
      <c r="G13" s="108"/>
      <c r="H13" s="227"/>
      <c r="I13" s="115"/>
      <c r="J13" s="197"/>
      <c r="K13" s="198"/>
    </row>
    <row r="14" spans="1:11" ht="21" customHeight="1">
      <c r="A14" s="166"/>
      <c r="B14" s="167"/>
      <c r="C14" s="175"/>
      <c r="D14" s="84"/>
      <c r="E14" s="255"/>
      <c r="F14" s="75"/>
      <c r="G14" s="108"/>
      <c r="H14" s="227"/>
      <c r="I14" s="115"/>
      <c r="J14" s="197"/>
      <c r="K14" s="198"/>
    </row>
    <row r="15" spans="1:11" ht="21" customHeight="1">
      <c r="A15" s="166"/>
      <c r="B15" s="167"/>
      <c r="C15" s="175"/>
      <c r="D15" s="84"/>
      <c r="E15" s="255"/>
      <c r="F15" s="75"/>
      <c r="G15" s="108"/>
      <c r="H15" s="227"/>
      <c r="I15" s="115"/>
      <c r="J15" s="197"/>
      <c r="K15" s="198"/>
    </row>
    <row r="16" spans="1:11" ht="21" customHeight="1">
      <c r="A16" s="166"/>
      <c r="B16" s="167"/>
      <c r="C16" s="175"/>
      <c r="D16" s="85"/>
      <c r="E16" s="96"/>
      <c r="F16" s="11"/>
      <c r="G16" s="50"/>
      <c r="H16" s="227"/>
      <c r="I16" s="115"/>
      <c r="J16" s="197"/>
      <c r="K16" s="198"/>
    </row>
    <row r="17" spans="1:11" ht="21" customHeight="1">
      <c r="A17" s="166"/>
      <c r="B17" s="167"/>
      <c r="C17" s="175"/>
      <c r="D17" s="85"/>
      <c r="E17" s="96"/>
      <c r="F17" s="11"/>
      <c r="G17" s="50"/>
      <c r="H17" s="227"/>
      <c r="I17" s="113"/>
      <c r="J17" s="199"/>
      <c r="K17" s="200"/>
    </row>
    <row r="18" spans="1:11" s="16" customFormat="1" ht="21" customHeight="1">
      <c r="A18" s="168"/>
      <c r="B18" s="169"/>
      <c r="C18" s="177"/>
      <c r="D18" s="86"/>
      <c r="E18" s="257" t="str">
        <f>CONCATENATE(FIXED(COUNTA(E5:E17),0,0),"　店")</f>
        <v>8　店</v>
      </c>
      <c r="F18" s="12">
        <f>SUM(F5:F17)</f>
        <v>53750</v>
      </c>
      <c r="G18" s="12">
        <f>SUM(G5:G17)</f>
        <v>0</v>
      </c>
      <c r="H18" s="228">
        <f>SUM(H5:H17)</f>
        <v>27550</v>
      </c>
      <c r="I18" s="52">
        <f>SUM(I5:I17)</f>
        <v>26200</v>
      </c>
      <c r="J18" s="190"/>
      <c r="K18" s="191"/>
    </row>
    <row r="19" spans="1:11" s="16" customFormat="1" ht="21" customHeight="1">
      <c r="A19" s="170"/>
      <c r="B19" s="171"/>
      <c r="C19" s="176"/>
      <c r="D19" s="90"/>
      <c r="E19" s="258"/>
      <c r="F19" s="13"/>
      <c r="G19" s="13"/>
      <c r="H19" s="229"/>
      <c r="I19" s="134"/>
      <c r="J19" s="190"/>
      <c r="K19" s="191"/>
    </row>
    <row r="20" spans="1:11" ht="21" customHeight="1">
      <c r="A20" s="164" t="s">
        <v>4</v>
      </c>
      <c r="B20" s="165"/>
      <c r="C20" s="174"/>
      <c r="D20" s="83" t="s">
        <v>43</v>
      </c>
      <c r="E20" s="259" t="s">
        <v>412</v>
      </c>
      <c r="F20" s="56">
        <v>4700</v>
      </c>
      <c r="G20" s="109"/>
      <c r="H20" s="230">
        <v>2550</v>
      </c>
      <c r="I20" s="114">
        <v>2150</v>
      </c>
      <c r="J20" s="193" t="s">
        <v>438</v>
      </c>
      <c r="K20" s="194" t="s">
        <v>438</v>
      </c>
    </row>
    <row r="21" spans="1:11" ht="21" customHeight="1">
      <c r="A21" s="123">
        <f>SUM(G29)</f>
        <v>0</v>
      </c>
      <c r="B21" s="124" t="s">
        <v>22</v>
      </c>
      <c r="C21" s="260">
        <f>SUM(F29)</f>
        <v>16000</v>
      </c>
      <c r="D21" s="84" t="s">
        <v>44</v>
      </c>
      <c r="E21" s="96" t="s">
        <v>413</v>
      </c>
      <c r="F21" s="57">
        <v>3400</v>
      </c>
      <c r="G21" s="110"/>
      <c r="H21" s="227">
        <v>1750</v>
      </c>
      <c r="I21" s="115">
        <v>1650</v>
      </c>
      <c r="J21" s="195" t="s">
        <v>438</v>
      </c>
      <c r="K21" s="196" t="s">
        <v>438</v>
      </c>
    </row>
    <row r="22" spans="1:11" ht="21" customHeight="1">
      <c r="A22" s="123"/>
      <c r="B22" s="124"/>
      <c r="C22" s="260"/>
      <c r="D22" s="84" t="s">
        <v>45</v>
      </c>
      <c r="E22" s="96" t="s">
        <v>415</v>
      </c>
      <c r="F22" s="57">
        <v>3150</v>
      </c>
      <c r="G22" s="110"/>
      <c r="H22" s="227">
        <v>1550</v>
      </c>
      <c r="I22" s="115">
        <v>1600</v>
      </c>
      <c r="J22" s="195" t="s">
        <v>438</v>
      </c>
      <c r="K22" s="196" t="s">
        <v>438</v>
      </c>
    </row>
    <row r="23" spans="1:11" ht="21" customHeight="1">
      <c r="A23" s="123"/>
      <c r="B23" s="124"/>
      <c r="C23" s="260"/>
      <c r="D23" s="84" t="s">
        <v>46</v>
      </c>
      <c r="E23" s="96" t="s">
        <v>416</v>
      </c>
      <c r="F23" s="57">
        <v>4750</v>
      </c>
      <c r="G23" s="110"/>
      <c r="H23" s="227">
        <v>2600</v>
      </c>
      <c r="I23" s="115">
        <v>2150</v>
      </c>
      <c r="J23" s="195" t="s">
        <v>438</v>
      </c>
      <c r="K23" s="196" t="s">
        <v>438</v>
      </c>
    </row>
    <row r="24" spans="1:11" ht="21" customHeight="1">
      <c r="A24" s="123"/>
      <c r="B24" s="124"/>
      <c r="C24" s="260"/>
      <c r="D24" s="84"/>
      <c r="E24" s="96"/>
      <c r="F24" s="57"/>
      <c r="G24" s="110"/>
      <c r="H24" s="227"/>
      <c r="I24" s="115"/>
      <c r="J24" s="197"/>
      <c r="K24" s="198"/>
    </row>
    <row r="25" spans="1:11" ht="21" customHeight="1">
      <c r="A25" s="123"/>
      <c r="B25" s="124"/>
      <c r="C25" s="260"/>
      <c r="D25" s="84"/>
      <c r="E25" s="96"/>
      <c r="F25" s="57"/>
      <c r="G25" s="110"/>
      <c r="H25" s="227"/>
      <c r="I25" s="115"/>
      <c r="J25" s="197"/>
      <c r="K25" s="198"/>
    </row>
    <row r="26" spans="1:11" ht="21" customHeight="1">
      <c r="A26" s="123"/>
      <c r="B26" s="124"/>
      <c r="C26" s="260"/>
      <c r="D26" s="84"/>
      <c r="E26" s="96"/>
      <c r="F26" s="57"/>
      <c r="G26" s="110"/>
      <c r="H26" s="227"/>
      <c r="I26" s="115"/>
      <c r="J26" s="197"/>
      <c r="K26" s="198"/>
    </row>
    <row r="27" spans="1:11" ht="21" customHeight="1">
      <c r="A27" s="166"/>
      <c r="B27" s="167"/>
      <c r="C27" s="175"/>
      <c r="D27" s="85"/>
      <c r="E27" s="96"/>
      <c r="F27" s="18"/>
      <c r="G27" s="50"/>
      <c r="H27" s="227"/>
      <c r="I27" s="115"/>
      <c r="J27" s="197"/>
      <c r="K27" s="198"/>
    </row>
    <row r="28" spans="1:11" ht="21" customHeight="1">
      <c r="A28" s="166"/>
      <c r="B28" s="167"/>
      <c r="C28" s="175"/>
      <c r="D28" s="85"/>
      <c r="E28" s="96"/>
      <c r="F28" s="18"/>
      <c r="G28" s="50"/>
      <c r="H28" s="227"/>
      <c r="I28" s="113"/>
      <c r="J28" s="199"/>
      <c r="K28" s="200"/>
    </row>
    <row r="29" spans="1:11" s="16" customFormat="1" ht="21" customHeight="1">
      <c r="A29" s="168"/>
      <c r="B29" s="169"/>
      <c r="C29" s="177"/>
      <c r="D29" s="86"/>
      <c r="E29" s="257" t="str">
        <f>CONCATENATE(FIXED(COUNTA(E20:E28),0,0),"　店")</f>
        <v>4　店</v>
      </c>
      <c r="F29" s="12">
        <f>SUM(F20:F28)</f>
        <v>16000</v>
      </c>
      <c r="G29" s="12">
        <f>SUM(G20:G28)</f>
        <v>0</v>
      </c>
      <c r="H29" s="228">
        <f>SUM(H20:H28)</f>
        <v>8450</v>
      </c>
      <c r="I29" s="52">
        <f>SUM(I20:I28)</f>
        <v>7550</v>
      </c>
      <c r="J29" s="190"/>
      <c r="K29" s="191"/>
    </row>
    <row r="30" spans="1:11" s="16" customFormat="1" ht="21" customHeight="1">
      <c r="A30" s="170"/>
      <c r="B30" s="171"/>
      <c r="C30" s="176"/>
      <c r="D30" s="90"/>
      <c r="E30" s="258"/>
      <c r="F30" s="13"/>
      <c r="G30" s="13"/>
      <c r="H30" s="229"/>
      <c r="I30" s="134"/>
      <c r="J30" s="190"/>
      <c r="K30" s="191"/>
    </row>
    <row r="31" spans="1:11" ht="21" customHeight="1">
      <c r="A31" s="164" t="s">
        <v>5</v>
      </c>
      <c r="B31" s="165"/>
      <c r="C31" s="174"/>
      <c r="D31" s="83" t="s">
        <v>47</v>
      </c>
      <c r="E31" s="259" t="s">
        <v>414</v>
      </c>
      <c r="F31" s="58">
        <v>2450</v>
      </c>
      <c r="G31" s="111"/>
      <c r="H31" s="230">
        <v>1550</v>
      </c>
      <c r="I31" s="114">
        <v>900</v>
      </c>
      <c r="J31" s="193" t="s">
        <v>438</v>
      </c>
      <c r="K31" s="194" t="s">
        <v>438</v>
      </c>
    </row>
    <row r="32" spans="1:11" ht="21" customHeight="1">
      <c r="A32" s="123">
        <f>SUM(G48)</f>
        <v>0</v>
      </c>
      <c r="B32" s="124" t="s">
        <v>22</v>
      </c>
      <c r="C32" s="260">
        <f>SUM(F48)</f>
        <v>23900</v>
      </c>
      <c r="D32" s="84" t="s">
        <v>48</v>
      </c>
      <c r="E32" s="94" t="s">
        <v>444</v>
      </c>
      <c r="F32" s="59">
        <v>3150</v>
      </c>
      <c r="G32" s="112"/>
      <c r="H32" s="227">
        <v>1900</v>
      </c>
      <c r="I32" s="115">
        <v>1250</v>
      </c>
      <c r="J32" s="195" t="s">
        <v>438</v>
      </c>
      <c r="K32" s="196" t="s">
        <v>438</v>
      </c>
    </row>
    <row r="33" spans="1:11" ht="21" customHeight="1">
      <c r="A33" s="166"/>
      <c r="B33" s="167"/>
      <c r="C33" s="175"/>
      <c r="D33" s="84" t="s">
        <v>49</v>
      </c>
      <c r="E33" s="94" t="s">
        <v>445</v>
      </c>
      <c r="F33" s="59">
        <v>2400</v>
      </c>
      <c r="G33" s="112"/>
      <c r="H33" s="227">
        <v>1550</v>
      </c>
      <c r="I33" s="115">
        <v>850</v>
      </c>
      <c r="J33" s="195" t="s">
        <v>438</v>
      </c>
      <c r="K33" s="196" t="s">
        <v>438</v>
      </c>
    </row>
    <row r="34" spans="1:11" ht="21" customHeight="1">
      <c r="A34" s="166"/>
      <c r="B34" s="167"/>
      <c r="C34" s="175"/>
      <c r="D34" s="84" t="s">
        <v>50</v>
      </c>
      <c r="E34" s="96" t="s">
        <v>255</v>
      </c>
      <c r="F34" s="59">
        <v>3850</v>
      </c>
      <c r="G34" s="112"/>
      <c r="H34" s="227">
        <v>2350</v>
      </c>
      <c r="I34" s="115">
        <v>1500</v>
      </c>
      <c r="J34" s="195" t="s">
        <v>438</v>
      </c>
      <c r="K34" s="196" t="s">
        <v>438</v>
      </c>
    </row>
    <row r="35" spans="1:11" ht="21" customHeight="1">
      <c r="A35" s="166"/>
      <c r="B35" s="167"/>
      <c r="C35" s="175"/>
      <c r="D35" s="84" t="s">
        <v>51</v>
      </c>
      <c r="E35" s="96" t="s">
        <v>256</v>
      </c>
      <c r="F35" s="59">
        <v>4000</v>
      </c>
      <c r="G35" s="112"/>
      <c r="H35" s="227">
        <v>2400</v>
      </c>
      <c r="I35" s="115">
        <v>1600</v>
      </c>
      <c r="J35" s="195" t="s">
        <v>438</v>
      </c>
      <c r="K35" s="196" t="s">
        <v>438</v>
      </c>
    </row>
    <row r="36" spans="1:11" ht="21" customHeight="1">
      <c r="A36" s="166"/>
      <c r="B36" s="167"/>
      <c r="C36" s="175"/>
      <c r="D36" s="84" t="s">
        <v>52</v>
      </c>
      <c r="E36" s="96" t="s">
        <v>388</v>
      </c>
      <c r="F36" s="59">
        <v>4750</v>
      </c>
      <c r="G36" s="112"/>
      <c r="H36" s="227">
        <v>3000</v>
      </c>
      <c r="I36" s="115">
        <v>1750</v>
      </c>
      <c r="J36" s="195" t="s">
        <v>438</v>
      </c>
      <c r="K36" s="196" t="s">
        <v>438</v>
      </c>
    </row>
    <row r="37" spans="1:11" ht="21" customHeight="1">
      <c r="A37" s="166"/>
      <c r="B37" s="167"/>
      <c r="C37" s="175"/>
      <c r="D37" s="84" t="s">
        <v>53</v>
      </c>
      <c r="E37" s="96" t="s">
        <v>257</v>
      </c>
      <c r="F37" s="59">
        <v>3300</v>
      </c>
      <c r="G37" s="112"/>
      <c r="H37" s="227">
        <v>2000</v>
      </c>
      <c r="I37" s="115">
        <v>1300</v>
      </c>
      <c r="J37" s="195" t="s">
        <v>438</v>
      </c>
      <c r="K37" s="196" t="s">
        <v>438</v>
      </c>
    </row>
    <row r="38" spans="1:11" ht="21" customHeight="1">
      <c r="A38" s="166"/>
      <c r="B38" s="167"/>
      <c r="C38" s="175"/>
      <c r="D38" s="85"/>
      <c r="E38" s="96"/>
      <c r="F38" s="11"/>
      <c r="G38" s="50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5"/>
      <c r="E39" s="96"/>
      <c r="F39" s="11"/>
      <c r="G39" s="50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5"/>
      <c r="E40" s="96"/>
      <c r="F40" s="11"/>
      <c r="G40" s="50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5"/>
      <c r="E41" s="96"/>
      <c r="F41" s="11"/>
      <c r="G41" s="50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5"/>
      <c r="E42" s="96"/>
      <c r="F42" s="11"/>
      <c r="G42" s="50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5"/>
      <c r="E43" s="96"/>
      <c r="F43" s="11"/>
      <c r="G43" s="50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5"/>
      <c r="E44" s="96"/>
      <c r="F44" s="11"/>
      <c r="G44" s="50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5"/>
      <c r="E45" s="96"/>
      <c r="F45" s="11"/>
      <c r="G45" s="50"/>
      <c r="H45" s="227"/>
      <c r="I45" s="115"/>
      <c r="J45" s="197"/>
      <c r="K45" s="198"/>
    </row>
    <row r="46" spans="1:11" ht="21" customHeight="1">
      <c r="A46" s="170"/>
      <c r="B46" s="171"/>
      <c r="C46" s="176"/>
      <c r="D46" s="85"/>
      <c r="E46" s="258"/>
      <c r="F46" s="13"/>
      <c r="G46" s="51"/>
      <c r="H46" s="229"/>
      <c r="I46" s="113"/>
      <c r="J46" s="197"/>
      <c r="K46" s="198"/>
    </row>
    <row r="47" spans="1:11" ht="21" customHeight="1">
      <c r="A47" s="170"/>
      <c r="B47" s="171"/>
      <c r="C47" s="176"/>
      <c r="D47" s="87"/>
      <c r="E47" s="258"/>
      <c r="F47" s="13"/>
      <c r="G47" s="51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257" t="str">
        <f>CONCATENATE(FIXED(COUNTA(E31:E47),0,0),"　店")</f>
        <v>7　店</v>
      </c>
      <c r="F48" s="12">
        <f>SUM(F31:F47)</f>
        <v>23900</v>
      </c>
      <c r="G48" s="12">
        <f>SUM(G31:G47)</f>
        <v>0</v>
      </c>
      <c r="H48" s="232">
        <f>SUM(H31:H47)</f>
        <v>14750</v>
      </c>
      <c r="I48" s="53">
        <f>SUM(I31:I47)</f>
        <v>9150</v>
      </c>
      <c r="J48" s="190"/>
      <c r="K48" s="191"/>
    </row>
    <row r="49" spans="1:11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D5:IV65536 HM4:IV4">
      <formula1>HB5</formula1>
    </dataValidation>
    <dataValidation operator="lessThanOrEqual" allowBlank="1" showInputMessage="1" showErrorMessage="1" sqref="A3:G3 H49:I49"/>
    <dataValidation type="whole" operator="lessThanOrEqual" showInputMessage="1" showErrorMessage="1" sqref="GX4:HL4">
      <formula1>GT4</formula1>
    </dataValidation>
    <dataValidation type="whole" operator="lessThanOrEqual" allowBlank="1" showInputMessage="1" showErrorMessage="1" sqref="G20:G28 G5:G17 G31:G47">
      <formula1>F20</formula1>
    </dataValidation>
    <dataValidation type="whole" operator="lessThanOrEqual" showInputMessage="1" showErrorMessage="1" sqref="L5:HC65536 L4:GW4">
      <formula1>#REF!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SUM(A6,A30)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246" t="s">
        <v>32</v>
      </c>
      <c r="G4" s="215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64" t="s">
        <v>6</v>
      </c>
      <c r="B5" s="165"/>
      <c r="C5" s="174"/>
      <c r="D5" s="83" t="s">
        <v>54</v>
      </c>
      <c r="E5" s="40" t="s">
        <v>331</v>
      </c>
      <c r="F5" s="116">
        <v>5250</v>
      </c>
      <c r="G5" s="261"/>
      <c r="H5" s="226">
        <v>2600</v>
      </c>
      <c r="I5" s="134">
        <v>2650</v>
      </c>
      <c r="J5" s="193" t="s">
        <v>438</v>
      </c>
      <c r="K5" s="194" t="s">
        <v>438</v>
      </c>
    </row>
    <row r="6" spans="1:11" ht="21" customHeight="1">
      <c r="A6" s="123">
        <f>SUM(G27)</f>
        <v>0</v>
      </c>
      <c r="B6" s="124" t="s">
        <v>23</v>
      </c>
      <c r="C6" s="260">
        <f>SUM(F27)</f>
        <v>62950</v>
      </c>
      <c r="D6" s="84" t="s">
        <v>55</v>
      </c>
      <c r="E6" s="36" t="s">
        <v>332</v>
      </c>
      <c r="F6" s="117">
        <v>2750</v>
      </c>
      <c r="G6" s="262"/>
      <c r="H6" s="227">
        <v>1750</v>
      </c>
      <c r="I6" s="115">
        <v>1000</v>
      </c>
      <c r="J6" s="195" t="s">
        <v>438</v>
      </c>
      <c r="K6" s="196" t="s">
        <v>438</v>
      </c>
    </row>
    <row r="7" spans="1:11" ht="21" customHeight="1">
      <c r="A7" s="166"/>
      <c r="B7" s="167"/>
      <c r="C7" s="175"/>
      <c r="D7" s="84" t="s">
        <v>56</v>
      </c>
      <c r="E7" s="36" t="s">
        <v>333</v>
      </c>
      <c r="F7" s="117">
        <v>2500</v>
      </c>
      <c r="G7" s="262"/>
      <c r="H7" s="227">
        <v>1250</v>
      </c>
      <c r="I7" s="115">
        <v>1250</v>
      </c>
      <c r="J7" s="195" t="s">
        <v>438</v>
      </c>
      <c r="K7" s="196" t="s">
        <v>438</v>
      </c>
    </row>
    <row r="8" spans="1:11" ht="21" customHeight="1">
      <c r="A8" s="166"/>
      <c r="B8" s="167"/>
      <c r="C8" s="175"/>
      <c r="D8" s="84" t="s">
        <v>57</v>
      </c>
      <c r="E8" s="36" t="s">
        <v>334</v>
      </c>
      <c r="F8" s="117">
        <v>3250</v>
      </c>
      <c r="G8" s="262"/>
      <c r="H8" s="227">
        <v>1700</v>
      </c>
      <c r="I8" s="115">
        <v>1550</v>
      </c>
      <c r="J8" s="195" t="s">
        <v>438</v>
      </c>
      <c r="K8" s="196" t="s">
        <v>438</v>
      </c>
    </row>
    <row r="9" spans="1:11" ht="21" customHeight="1">
      <c r="A9" s="166"/>
      <c r="B9" s="167"/>
      <c r="C9" s="175"/>
      <c r="D9" s="84" t="s">
        <v>58</v>
      </c>
      <c r="E9" s="36" t="s">
        <v>335</v>
      </c>
      <c r="F9" s="117">
        <v>3100</v>
      </c>
      <c r="G9" s="262"/>
      <c r="H9" s="227">
        <v>1550</v>
      </c>
      <c r="I9" s="115">
        <v>1550</v>
      </c>
      <c r="J9" s="195" t="s">
        <v>438</v>
      </c>
      <c r="K9" s="196" t="s">
        <v>438</v>
      </c>
    </row>
    <row r="10" spans="1:11" ht="21" customHeight="1">
      <c r="A10" s="166"/>
      <c r="B10" s="167"/>
      <c r="C10" s="175"/>
      <c r="D10" s="84" t="s">
        <v>59</v>
      </c>
      <c r="E10" s="36" t="s">
        <v>336</v>
      </c>
      <c r="F10" s="117">
        <v>2000</v>
      </c>
      <c r="G10" s="262"/>
      <c r="H10" s="227">
        <v>1500</v>
      </c>
      <c r="I10" s="115">
        <v>500</v>
      </c>
      <c r="J10" s="195" t="s">
        <v>438</v>
      </c>
      <c r="K10" s="196" t="s">
        <v>438</v>
      </c>
    </row>
    <row r="11" spans="1:11" ht="21" customHeight="1">
      <c r="A11" s="166"/>
      <c r="B11" s="167"/>
      <c r="C11" s="175"/>
      <c r="D11" s="84" t="s">
        <v>60</v>
      </c>
      <c r="E11" s="36" t="s">
        <v>337</v>
      </c>
      <c r="F11" s="117">
        <v>2650</v>
      </c>
      <c r="G11" s="262"/>
      <c r="H11" s="227">
        <v>1600</v>
      </c>
      <c r="I11" s="115">
        <v>1050</v>
      </c>
      <c r="J11" s="195" t="s">
        <v>438</v>
      </c>
      <c r="K11" s="196" t="s">
        <v>438</v>
      </c>
    </row>
    <row r="12" spans="1:11" ht="21" customHeight="1">
      <c r="A12" s="166"/>
      <c r="B12" s="167"/>
      <c r="C12" s="175"/>
      <c r="D12" s="84" t="s">
        <v>61</v>
      </c>
      <c r="E12" s="36" t="s">
        <v>338</v>
      </c>
      <c r="F12" s="117">
        <v>2450</v>
      </c>
      <c r="G12" s="262"/>
      <c r="H12" s="227">
        <v>1700</v>
      </c>
      <c r="I12" s="115">
        <v>750</v>
      </c>
      <c r="J12" s="195" t="s">
        <v>438</v>
      </c>
      <c r="K12" s="196" t="s">
        <v>438</v>
      </c>
    </row>
    <row r="13" spans="1:11" ht="21" customHeight="1">
      <c r="A13" s="166"/>
      <c r="B13" s="167"/>
      <c r="C13" s="175"/>
      <c r="D13" s="84" t="s">
        <v>62</v>
      </c>
      <c r="E13" s="36" t="s">
        <v>339</v>
      </c>
      <c r="F13" s="117">
        <v>9800</v>
      </c>
      <c r="G13" s="262"/>
      <c r="H13" s="227">
        <v>5400</v>
      </c>
      <c r="I13" s="115">
        <v>4400</v>
      </c>
      <c r="J13" s="195" t="s">
        <v>438</v>
      </c>
      <c r="K13" s="196" t="s">
        <v>438</v>
      </c>
    </row>
    <row r="14" spans="1:11" ht="21" customHeight="1">
      <c r="A14" s="166"/>
      <c r="B14" s="167"/>
      <c r="C14" s="175"/>
      <c r="D14" s="84" t="s">
        <v>63</v>
      </c>
      <c r="E14" s="36" t="s">
        <v>340</v>
      </c>
      <c r="F14" s="117">
        <v>3700</v>
      </c>
      <c r="G14" s="262"/>
      <c r="H14" s="227">
        <v>2050</v>
      </c>
      <c r="I14" s="115">
        <v>1650</v>
      </c>
      <c r="J14" s="195" t="s">
        <v>438</v>
      </c>
      <c r="K14" s="196" t="s">
        <v>438</v>
      </c>
    </row>
    <row r="15" spans="1:11" ht="21" customHeight="1">
      <c r="A15" s="166"/>
      <c r="B15" s="167"/>
      <c r="C15" s="175"/>
      <c r="D15" s="84" t="s">
        <v>64</v>
      </c>
      <c r="E15" s="36" t="s">
        <v>341</v>
      </c>
      <c r="F15" s="117">
        <v>2200</v>
      </c>
      <c r="G15" s="262"/>
      <c r="H15" s="227">
        <v>1500</v>
      </c>
      <c r="I15" s="115">
        <v>700</v>
      </c>
      <c r="J15" s="195" t="s">
        <v>438</v>
      </c>
      <c r="K15" s="196" t="s">
        <v>438</v>
      </c>
    </row>
    <row r="16" spans="1:11" ht="21" customHeight="1">
      <c r="A16" s="166"/>
      <c r="B16" s="167"/>
      <c r="C16" s="175"/>
      <c r="D16" s="84" t="s">
        <v>65</v>
      </c>
      <c r="E16" s="36" t="s">
        <v>342</v>
      </c>
      <c r="F16" s="117">
        <v>8600</v>
      </c>
      <c r="G16" s="262"/>
      <c r="H16" s="227">
        <v>5700</v>
      </c>
      <c r="I16" s="115">
        <v>2900</v>
      </c>
      <c r="J16" s="195" t="s">
        <v>438</v>
      </c>
      <c r="K16" s="196" t="s">
        <v>438</v>
      </c>
    </row>
    <row r="17" spans="1:11" ht="21" customHeight="1">
      <c r="A17" s="166"/>
      <c r="B17" s="167"/>
      <c r="C17" s="175"/>
      <c r="D17" s="84" t="s">
        <v>66</v>
      </c>
      <c r="E17" s="36" t="s">
        <v>343</v>
      </c>
      <c r="F17" s="117">
        <v>3650</v>
      </c>
      <c r="G17" s="262"/>
      <c r="H17" s="227">
        <v>2250</v>
      </c>
      <c r="I17" s="115">
        <v>1400</v>
      </c>
      <c r="J17" s="195" t="s">
        <v>438</v>
      </c>
      <c r="K17" s="196" t="s">
        <v>438</v>
      </c>
    </row>
    <row r="18" spans="1:11" ht="21" customHeight="1">
      <c r="A18" s="166"/>
      <c r="B18" s="167"/>
      <c r="C18" s="175"/>
      <c r="D18" s="84" t="s">
        <v>67</v>
      </c>
      <c r="E18" s="36" t="s">
        <v>344</v>
      </c>
      <c r="F18" s="117">
        <v>6750</v>
      </c>
      <c r="G18" s="262"/>
      <c r="H18" s="227">
        <v>3750</v>
      </c>
      <c r="I18" s="115">
        <v>3000</v>
      </c>
      <c r="J18" s="195" t="s">
        <v>438</v>
      </c>
      <c r="K18" s="196" t="s">
        <v>438</v>
      </c>
    </row>
    <row r="19" spans="1:11" ht="21" customHeight="1">
      <c r="A19" s="166"/>
      <c r="B19" s="167"/>
      <c r="C19" s="175"/>
      <c r="D19" s="84" t="s">
        <v>68</v>
      </c>
      <c r="E19" s="36" t="s">
        <v>345</v>
      </c>
      <c r="F19" s="117">
        <v>1900</v>
      </c>
      <c r="G19" s="262"/>
      <c r="H19" s="227">
        <v>1500</v>
      </c>
      <c r="I19" s="115">
        <v>400</v>
      </c>
      <c r="J19" s="195" t="s">
        <v>438</v>
      </c>
      <c r="K19" s="196" t="s">
        <v>438</v>
      </c>
    </row>
    <row r="20" spans="1:11" ht="21" customHeight="1">
      <c r="A20" s="166"/>
      <c r="B20" s="167"/>
      <c r="C20" s="175"/>
      <c r="D20" s="84" t="s">
        <v>69</v>
      </c>
      <c r="E20" s="36" t="s">
        <v>346</v>
      </c>
      <c r="F20" s="18">
        <v>2400</v>
      </c>
      <c r="G20" s="249"/>
      <c r="H20" s="227">
        <v>1550</v>
      </c>
      <c r="I20" s="115">
        <v>850</v>
      </c>
      <c r="J20" s="195" t="s">
        <v>438</v>
      </c>
      <c r="K20" s="196" t="s">
        <v>438</v>
      </c>
    </row>
    <row r="21" spans="1:11" ht="21" customHeight="1">
      <c r="A21" s="166"/>
      <c r="B21" s="167"/>
      <c r="C21" s="175"/>
      <c r="D21" s="84"/>
      <c r="E21" s="36"/>
      <c r="F21" s="18"/>
      <c r="G21" s="249"/>
      <c r="H21" s="227"/>
      <c r="I21" s="115"/>
      <c r="J21" s="197"/>
      <c r="K21" s="198"/>
    </row>
    <row r="22" spans="1:11" ht="21" customHeight="1">
      <c r="A22" s="166"/>
      <c r="B22" s="167"/>
      <c r="C22" s="175"/>
      <c r="D22" s="84"/>
      <c r="E22" s="36"/>
      <c r="F22" s="18"/>
      <c r="G22" s="249"/>
      <c r="H22" s="227"/>
      <c r="I22" s="115"/>
      <c r="J22" s="197"/>
      <c r="K22" s="198"/>
    </row>
    <row r="23" spans="1:11" ht="21" customHeight="1">
      <c r="A23" s="166"/>
      <c r="B23" s="167"/>
      <c r="C23" s="175"/>
      <c r="D23" s="84"/>
      <c r="E23" s="36"/>
      <c r="F23" s="18"/>
      <c r="G23" s="249"/>
      <c r="H23" s="227"/>
      <c r="I23" s="115"/>
      <c r="J23" s="197"/>
      <c r="K23" s="198"/>
    </row>
    <row r="24" spans="1:11" ht="21" customHeight="1">
      <c r="A24" s="166"/>
      <c r="B24" s="167"/>
      <c r="C24" s="175"/>
      <c r="D24" s="84"/>
      <c r="E24" s="36"/>
      <c r="F24" s="18"/>
      <c r="G24" s="249"/>
      <c r="H24" s="227"/>
      <c r="I24" s="115"/>
      <c r="J24" s="197"/>
      <c r="K24" s="198"/>
    </row>
    <row r="25" spans="1:11" ht="21" customHeight="1">
      <c r="A25" s="166"/>
      <c r="B25" s="167"/>
      <c r="C25" s="175"/>
      <c r="D25" s="84"/>
      <c r="E25" s="36"/>
      <c r="F25" s="18"/>
      <c r="G25" s="249"/>
      <c r="H25" s="227"/>
      <c r="I25" s="115"/>
      <c r="J25" s="197"/>
      <c r="K25" s="198"/>
    </row>
    <row r="26" spans="1:11" ht="21" customHeight="1">
      <c r="A26" s="166"/>
      <c r="B26" s="167"/>
      <c r="C26" s="175"/>
      <c r="D26" s="85"/>
      <c r="E26" s="36"/>
      <c r="F26" s="18"/>
      <c r="G26" s="249"/>
      <c r="H26" s="227"/>
      <c r="I26" s="113"/>
      <c r="J26" s="199"/>
      <c r="K26" s="200"/>
    </row>
    <row r="27" spans="1:11" s="16" customFormat="1" ht="21" customHeight="1">
      <c r="A27" s="168"/>
      <c r="B27" s="169"/>
      <c r="C27" s="177"/>
      <c r="D27" s="86"/>
      <c r="E27" s="41" t="str">
        <f>CONCATENATE(FIXED(COUNTA(E5:E26),0,0),"　店")</f>
        <v>16　店</v>
      </c>
      <c r="F27" s="19">
        <f>SUM(F5:F26)</f>
        <v>62950</v>
      </c>
      <c r="G27" s="52">
        <f>SUM(G5:G26)</f>
        <v>0</v>
      </c>
      <c r="H27" s="228">
        <f>SUM(H5:H26)</f>
        <v>37350</v>
      </c>
      <c r="I27" s="52">
        <f>SUM(I5:I26)</f>
        <v>25600</v>
      </c>
      <c r="J27" s="192"/>
      <c r="K27" s="191"/>
    </row>
    <row r="28" spans="1:11" s="16" customFormat="1" ht="21" customHeight="1">
      <c r="A28" s="170"/>
      <c r="B28" s="171"/>
      <c r="C28" s="176"/>
      <c r="D28" s="90"/>
      <c r="E28" s="37"/>
      <c r="F28" s="20"/>
      <c r="G28" s="263"/>
      <c r="H28" s="229"/>
      <c r="I28" s="134"/>
      <c r="J28" s="192"/>
      <c r="K28" s="191"/>
    </row>
    <row r="29" spans="1:11" ht="21" customHeight="1">
      <c r="A29" s="164" t="s">
        <v>7</v>
      </c>
      <c r="B29" s="165"/>
      <c r="C29" s="174"/>
      <c r="D29" s="83" t="s">
        <v>70</v>
      </c>
      <c r="E29" s="118" t="s">
        <v>347</v>
      </c>
      <c r="F29" s="119">
        <v>9700</v>
      </c>
      <c r="G29" s="264"/>
      <c r="H29" s="230">
        <v>5250</v>
      </c>
      <c r="I29" s="114">
        <v>4450</v>
      </c>
      <c r="J29" s="193" t="s">
        <v>438</v>
      </c>
      <c r="K29" s="194" t="s">
        <v>438</v>
      </c>
    </row>
    <row r="30" spans="1:11" ht="21" customHeight="1">
      <c r="A30" s="123">
        <f>SUM(G48)</f>
        <v>0</v>
      </c>
      <c r="B30" s="124" t="s">
        <v>22</v>
      </c>
      <c r="C30" s="260">
        <f>SUM(F48)</f>
        <v>28600</v>
      </c>
      <c r="D30" s="84" t="s">
        <v>71</v>
      </c>
      <c r="E30" s="120" t="s">
        <v>348</v>
      </c>
      <c r="F30" s="121">
        <v>5200</v>
      </c>
      <c r="G30" s="265"/>
      <c r="H30" s="227">
        <v>2300</v>
      </c>
      <c r="I30" s="115">
        <v>2900</v>
      </c>
      <c r="J30" s="195" t="s">
        <v>438</v>
      </c>
      <c r="K30" s="196" t="s">
        <v>438</v>
      </c>
    </row>
    <row r="31" spans="1:11" ht="21" customHeight="1">
      <c r="A31" s="166"/>
      <c r="B31" s="167"/>
      <c r="C31" s="175"/>
      <c r="D31" s="84" t="s">
        <v>72</v>
      </c>
      <c r="E31" s="120" t="s">
        <v>349</v>
      </c>
      <c r="F31" s="121">
        <v>4100</v>
      </c>
      <c r="G31" s="265"/>
      <c r="H31" s="227">
        <v>2200</v>
      </c>
      <c r="I31" s="115">
        <v>1900</v>
      </c>
      <c r="J31" s="195" t="s">
        <v>438</v>
      </c>
      <c r="K31" s="196" t="s">
        <v>438</v>
      </c>
    </row>
    <row r="32" spans="1:11" ht="21" customHeight="1">
      <c r="A32" s="166"/>
      <c r="B32" s="167"/>
      <c r="C32" s="175"/>
      <c r="D32" s="84" t="s">
        <v>75</v>
      </c>
      <c r="E32" s="120" t="s">
        <v>352</v>
      </c>
      <c r="F32" s="121">
        <v>2450</v>
      </c>
      <c r="G32" s="265"/>
      <c r="H32" s="227">
        <v>1250</v>
      </c>
      <c r="I32" s="115">
        <v>1200</v>
      </c>
      <c r="J32" s="195" t="s">
        <v>438</v>
      </c>
      <c r="K32" s="196" t="s">
        <v>438</v>
      </c>
    </row>
    <row r="33" spans="1:11" ht="21" customHeight="1">
      <c r="A33" s="166"/>
      <c r="B33" s="167"/>
      <c r="C33" s="175"/>
      <c r="D33" s="84" t="s">
        <v>73</v>
      </c>
      <c r="E33" s="120" t="s">
        <v>350</v>
      </c>
      <c r="F33" s="121">
        <v>4350</v>
      </c>
      <c r="G33" s="265"/>
      <c r="H33" s="227">
        <v>1600</v>
      </c>
      <c r="I33" s="115">
        <v>2750</v>
      </c>
      <c r="J33" s="195" t="s">
        <v>438</v>
      </c>
      <c r="K33" s="196" t="s">
        <v>438</v>
      </c>
    </row>
    <row r="34" spans="1:11" ht="21" customHeight="1">
      <c r="A34" s="166"/>
      <c r="B34" s="167"/>
      <c r="C34" s="175"/>
      <c r="D34" s="84" t="s">
        <v>74</v>
      </c>
      <c r="E34" s="120" t="s">
        <v>351</v>
      </c>
      <c r="F34" s="121">
        <v>2800</v>
      </c>
      <c r="G34" s="265"/>
      <c r="H34" s="227">
        <v>1350</v>
      </c>
      <c r="I34" s="115">
        <v>1450</v>
      </c>
      <c r="J34" s="195" t="s">
        <v>438</v>
      </c>
      <c r="K34" s="196" t="s">
        <v>438</v>
      </c>
    </row>
    <row r="35" spans="1:11" ht="21" customHeight="1">
      <c r="A35" s="166"/>
      <c r="B35" s="167"/>
      <c r="C35" s="175"/>
      <c r="D35" s="85"/>
      <c r="E35" s="36"/>
      <c r="F35" s="18"/>
      <c r="G35" s="249"/>
      <c r="H35" s="227"/>
      <c r="I35" s="115"/>
      <c r="J35" s="197"/>
      <c r="K35" s="198"/>
    </row>
    <row r="36" spans="1:11" ht="21" customHeight="1">
      <c r="A36" s="166"/>
      <c r="B36" s="167"/>
      <c r="C36" s="175"/>
      <c r="D36" s="85"/>
      <c r="E36" s="36"/>
      <c r="F36" s="18"/>
      <c r="G36" s="249"/>
      <c r="H36" s="227"/>
      <c r="I36" s="115"/>
      <c r="J36" s="197"/>
      <c r="K36" s="198"/>
    </row>
    <row r="37" spans="1:11" ht="21" customHeight="1">
      <c r="A37" s="166"/>
      <c r="B37" s="167"/>
      <c r="C37" s="175"/>
      <c r="D37" s="85"/>
      <c r="E37" s="36"/>
      <c r="F37" s="18"/>
      <c r="G37" s="249"/>
      <c r="H37" s="227"/>
      <c r="I37" s="115"/>
      <c r="J37" s="197"/>
      <c r="K37" s="198"/>
    </row>
    <row r="38" spans="1:11" ht="21" customHeight="1">
      <c r="A38" s="166"/>
      <c r="B38" s="167"/>
      <c r="C38" s="175"/>
      <c r="D38" s="85"/>
      <c r="E38" s="36"/>
      <c r="F38" s="18"/>
      <c r="G38" s="249"/>
      <c r="H38" s="227"/>
      <c r="I38" s="115"/>
      <c r="J38" s="197"/>
      <c r="K38" s="198"/>
    </row>
    <row r="39" spans="1:11" ht="21" customHeight="1">
      <c r="A39" s="166"/>
      <c r="B39" s="167"/>
      <c r="C39" s="175"/>
      <c r="D39" s="85"/>
      <c r="E39" s="36"/>
      <c r="F39" s="18"/>
      <c r="G39" s="249"/>
      <c r="H39" s="227"/>
      <c r="I39" s="115"/>
      <c r="J39" s="197"/>
      <c r="K39" s="198"/>
    </row>
    <row r="40" spans="1:11" ht="21" customHeight="1">
      <c r="A40" s="166"/>
      <c r="B40" s="167"/>
      <c r="C40" s="175"/>
      <c r="D40" s="85"/>
      <c r="E40" s="36"/>
      <c r="F40" s="18"/>
      <c r="G40" s="249"/>
      <c r="H40" s="227"/>
      <c r="I40" s="115"/>
      <c r="J40" s="197"/>
      <c r="K40" s="198"/>
    </row>
    <row r="41" spans="1:11" ht="21" customHeight="1">
      <c r="A41" s="166"/>
      <c r="B41" s="167"/>
      <c r="C41" s="175"/>
      <c r="D41" s="85"/>
      <c r="E41" s="36"/>
      <c r="F41" s="18"/>
      <c r="G41" s="249"/>
      <c r="H41" s="227"/>
      <c r="I41" s="115"/>
      <c r="J41" s="197"/>
      <c r="K41" s="198"/>
    </row>
    <row r="42" spans="1:11" ht="21" customHeight="1">
      <c r="A42" s="166"/>
      <c r="B42" s="167"/>
      <c r="C42" s="175"/>
      <c r="D42" s="85"/>
      <c r="E42" s="36"/>
      <c r="F42" s="18"/>
      <c r="G42" s="249"/>
      <c r="H42" s="227"/>
      <c r="I42" s="115"/>
      <c r="J42" s="197"/>
      <c r="K42" s="198"/>
    </row>
    <row r="43" spans="1:11" ht="21" customHeight="1">
      <c r="A43" s="166"/>
      <c r="B43" s="167"/>
      <c r="C43" s="175"/>
      <c r="D43" s="85"/>
      <c r="E43" s="36"/>
      <c r="F43" s="18"/>
      <c r="G43" s="249"/>
      <c r="H43" s="227"/>
      <c r="I43" s="115"/>
      <c r="J43" s="197"/>
      <c r="K43" s="198"/>
    </row>
    <row r="44" spans="1:11" ht="21" customHeight="1">
      <c r="A44" s="166"/>
      <c r="B44" s="167"/>
      <c r="C44" s="175"/>
      <c r="D44" s="85"/>
      <c r="E44" s="36"/>
      <c r="F44" s="18"/>
      <c r="G44" s="249"/>
      <c r="H44" s="227"/>
      <c r="I44" s="115"/>
      <c r="J44" s="197"/>
      <c r="K44" s="198"/>
    </row>
    <row r="45" spans="1:11" ht="21" customHeight="1">
      <c r="A45" s="166"/>
      <c r="B45" s="167"/>
      <c r="C45" s="175"/>
      <c r="D45" s="85"/>
      <c r="E45" s="36"/>
      <c r="F45" s="18"/>
      <c r="G45" s="249"/>
      <c r="H45" s="227"/>
      <c r="I45" s="115"/>
      <c r="J45" s="197"/>
      <c r="K45" s="198"/>
    </row>
    <row r="46" spans="1:11" ht="21" customHeight="1">
      <c r="A46" s="166"/>
      <c r="B46" s="167"/>
      <c r="C46" s="175"/>
      <c r="D46" s="85"/>
      <c r="E46" s="36"/>
      <c r="F46" s="18"/>
      <c r="G46" s="249"/>
      <c r="H46" s="227"/>
      <c r="I46" s="115"/>
      <c r="J46" s="197"/>
      <c r="K46" s="198"/>
    </row>
    <row r="47" spans="1:11" ht="21" customHeight="1">
      <c r="A47" s="170"/>
      <c r="B47" s="171"/>
      <c r="C47" s="176"/>
      <c r="D47" s="90"/>
      <c r="E47" s="37"/>
      <c r="F47" s="20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CONCATENATE(FIXED(COUNTA(E29:E47),0,0),"　店")</f>
        <v>6　店</v>
      </c>
      <c r="F48" s="19">
        <f>SUM(F29:F47)</f>
        <v>28600</v>
      </c>
      <c r="G48" s="52">
        <f>SUM(G29:G47)</f>
        <v>0</v>
      </c>
      <c r="H48" s="232">
        <f>SUM(H29:H47)</f>
        <v>13950</v>
      </c>
      <c r="I48" s="53">
        <f>SUM(I29:I47)</f>
        <v>14650</v>
      </c>
      <c r="J48" s="190"/>
      <c r="K48" s="191"/>
    </row>
    <row r="49" spans="1:11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27:I48">
      <formula1>F27</formula1>
    </dataValidation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5:HE65536 L4:GW4">
      <formula1>#REF!</formula1>
    </dataValidation>
    <dataValidation operator="lessThanOrEqual" allowBlank="1" showInputMessage="1" showErrorMessage="1" sqref="H49:I49 A3:I3 H5:I26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26 G29:G47">
      <formula1>F5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9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246" t="s">
        <v>32</v>
      </c>
      <c r="G4" s="215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64" t="s">
        <v>8</v>
      </c>
      <c r="B5" s="165"/>
      <c r="C5" s="174"/>
      <c r="D5" s="83" t="s">
        <v>76</v>
      </c>
      <c r="E5" s="40" t="s">
        <v>424</v>
      </c>
      <c r="F5" s="60">
        <v>3800</v>
      </c>
      <c r="G5" s="266"/>
      <c r="H5" s="226">
        <v>1800</v>
      </c>
      <c r="I5" s="134">
        <v>2000</v>
      </c>
      <c r="J5" s="193" t="s">
        <v>438</v>
      </c>
      <c r="K5" s="194" t="s">
        <v>438</v>
      </c>
    </row>
    <row r="6" spans="1:11" ht="21" customHeight="1">
      <c r="A6" s="178">
        <f>SUM(G48)</f>
        <v>0</v>
      </c>
      <c r="B6" s="124" t="s">
        <v>22</v>
      </c>
      <c r="C6" s="179">
        <f>SUM(F48)</f>
        <v>147100</v>
      </c>
      <c r="D6" s="84" t="s">
        <v>77</v>
      </c>
      <c r="E6" s="36" t="s">
        <v>425</v>
      </c>
      <c r="F6" s="61">
        <v>3400</v>
      </c>
      <c r="G6" s="267"/>
      <c r="H6" s="227">
        <v>1400</v>
      </c>
      <c r="I6" s="115">
        <v>2000</v>
      </c>
      <c r="J6" s="195" t="s">
        <v>438</v>
      </c>
      <c r="K6" s="196" t="s">
        <v>438</v>
      </c>
    </row>
    <row r="7" spans="1:11" ht="21" customHeight="1">
      <c r="A7" s="180"/>
      <c r="B7" s="181"/>
      <c r="C7" s="211"/>
      <c r="D7" s="84" t="s">
        <v>78</v>
      </c>
      <c r="E7" s="36" t="s">
        <v>426</v>
      </c>
      <c r="F7" s="61">
        <v>3100</v>
      </c>
      <c r="G7" s="267"/>
      <c r="H7" s="227">
        <v>1400</v>
      </c>
      <c r="I7" s="115">
        <v>1700</v>
      </c>
      <c r="J7" s="195" t="s">
        <v>438</v>
      </c>
      <c r="K7" s="196" t="s">
        <v>438</v>
      </c>
    </row>
    <row r="8" spans="1:11" ht="21" customHeight="1">
      <c r="A8" s="166"/>
      <c r="B8" s="167"/>
      <c r="C8" s="175"/>
      <c r="D8" s="84" t="s">
        <v>79</v>
      </c>
      <c r="E8" s="42" t="s">
        <v>427</v>
      </c>
      <c r="F8" s="61">
        <v>2500</v>
      </c>
      <c r="G8" s="268"/>
      <c r="H8" s="227">
        <v>1300</v>
      </c>
      <c r="I8" s="115">
        <v>1200</v>
      </c>
      <c r="J8" s="195" t="s">
        <v>438</v>
      </c>
      <c r="K8" s="196" t="s">
        <v>438</v>
      </c>
    </row>
    <row r="9" spans="1:11" ht="21" customHeight="1">
      <c r="A9" s="166"/>
      <c r="B9" s="167"/>
      <c r="C9" s="175"/>
      <c r="D9" s="84" t="s">
        <v>80</v>
      </c>
      <c r="E9" s="36" t="s">
        <v>428</v>
      </c>
      <c r="F9" s="61">
        <v>2800</v>
      </c>
      <c r="G9" s="267"/>
      <c r="H9" s="227">
        <v>1450</v>
      </c>
      <c r="I9" s="115">
        <v>1350</v>
      </c>
      <c r="J9" s="195" t="s">
        <v>438</v>
      </c>
      <c r="K9" s="196" t="s">
        <v>438</v>
      </c>
    </row>
    <row r="10" spans="1:11" ht="21" customHeight="1">
      <c r="A10" s="166"/>
      <c r="B10" s="167"/>
      <c r="C10" s="175"/>
      <c r="D10" s="84" t="s">
        <v>81</v>
      </c>
      <c r="E10" s="36" t="s">
        <v>429</v>
      </c>
      <c r="F10" s="61">
        <v>3850</v>
      </c>
      <c r="G10" s="267"/>
      <c r="H10" s="227">
        <v>1950</v>
      </c>
      <c r="I10" s="115">
        <v>1900</v>
      </c>
      <c r="J10" s="195" t="s">
        <v>438</v>
      </c>
      <c r="K10" s="196" t="s">
        <v>438</v>
      </c>
    </row>
    <row r="11" spans="1:11" ht="21" customHeight="1">
      <c r="A11" s="166"/>
      <c r="B11" s="167"/>
      <c r="C11" s="175"/>
      <c r="D11" s="84" t="s">
        <v>82</v>
      </c>
      <c r="E11" s="36" t="s">
        <v>430</v>
      </c>
      <c r="F11" s="61">
        <v>5550</v>
      </c>
      <c r="G11" s="267"/>
      <c r="H11" s="227">
        <v>3300</v>
      </c>
      <c r="I11" s="115">
        <v>2250</v>
      </c>
      <c r="J11" s="195" t="s">
        <v>438</v>
      </c>
      <c r="K11" s="196" t="s">
        <v>438</v>
      </c>
    </row>
    <row r="12" spans="1:11" ht="21" customHeight="1">
      <c r="A12" s="166"/>
      <c r="B12" s="167"/>
      <c r="C12" s="175"/>
      <c r="D12" s="84" t="s">
        <v>83</v>
      </c>
      <c r="E12" s="36" t="s">
        <v>431</v>
      </c>
      <c r="F12" s="61">
        <v>5000</v>
      </c>
      <c r="G12" s="267"/>
      <c r="H12" s="227">
        <v>2500</v>
      </c>
      <c r="I12" s="115">
        <v>2500</v>
      </c>
      <c r="J12" s="195" t="s">
        <v>438</v>
      </c>
      <c r="K12" s="196" t="s">
        <v>438</v>
      </c>
    </row>
    <row r="13" spans="1:11" ht="21" customHeight="1">
      <c r="A13" s="166"/>
      <c r="B13" s="167"/>
      <c r="C13" s="175"/>
      <c r="D13" s="84" t="s">
        <v>84</v>
      </c>
      <c r="E13" s="36" t="s">
        <v>313</v>
      </c>
      <c r="F13" s="61">
        <v>4100</v>
      </c>
      <c r="G13" s="267"/>
      <c r="H13" s="227">
        <v>2100</v>
      </c>
      <c r="I13" s="115">
        <v>2000</v>
      </c>
      <c r="J13" s="195" t="s">
        <v>438</v>
      </c>
      <c r="K13" s="196" t="s">
        <v>438</v>
      </c>
    </row>
    <row r="14" spans="1:11" ht="21" customHeight="1">
      <c r="A14" s="166"/>
      <c r="B14" s="167"/>
      <c r="C14" s="175"/>
      <c r="D14" s="84" t="s">
        <v>85</v>
      </c>
      <c r="E14" s="36" t="s">
        <v>314</v>
      </c>
      <c r="F14" s="61">
        <v>5000</v>
      </c>
      <c r="G14" s="267"/>
      <c r="H14" s="227">
        <v>2200</v>
      </c>
      <c r="I14" s="115">
        <v>2800</v>
      </c>
      <c r="J14" s="195" t="s">
        <v>438</v>
      </c>
      <c r="K14" s="196" t="s">
        <v>438</v>
      </c>
    </row>
    <row r="15" spans="1:11" ht="21" customHeight="1">
      <c r="A15" s="166"/>
      <c r="B15" s="167"/>
      <c r="C15" s="175"/>
      <c r="D15" s="84" t="s">
        <v>86</v>
      </c>
      <c r="E15" s="36" t="s">
        <v>315</v>
      </c>
      <c r="F15" s="61">
        <v>4150</v>
      </c>
      <c r="G15" s="267"/>
      <c r="H15" s="227">
        <v>1850</v>
      </c>
      <c r="I15" s="115">
        <v>2300</v>
      </c>
      <c r="J15" s="195" t="s">
        <v>438</v>
      </c>
      <c r="K15" s="196" t="s">
        <v>438</v>
      </c>
    </row>
    <row r="16" spans="1:11" ht="21" customHeight="1">
      <c r="A16" s="166"/>
      <c r="B16" s="167"/>
      <c r="C16" s="175"/>
      <c r="D16" s="84" t="s">
        <v>87</v>
      </c>
      <c r="E16" s="36" t="s">
        <v>316</v>
      </c>
      <c r="F16" s="61">
        <v>7900</v>
      </c>
      <c r="G16" s="267"/>
      <c r="H16" s="227">
        <v>5100</v>
      </c>
      <c r="I16" s="115">
        <v>2800</v>
      </c>
      <c r="J16" s="195" t="s">
        <v>438</v>
      </c>
      <c r="K16" s="196" t="s">
        <v>438</v>
      </c>
    </row>
    <row r="17" spans="1:11" ht="21" customHeight="1">
      <c r="A17" s="166"/>
      <c r="B17" s="167"/>
      <c r="C17" s="175"/>
      <c r="D17" s="84" t="s">
        <v>225</v>
      </c>
      <c r="E17" s="36" t="s">
        <v>317</v>
      </c>
      <c r="F17" s="61">
        <v>4050</v>
      </c>
      <c r="G17" s="267"/>
      <c r="H17" s="227">
        <v>2300</v>
      </c>
      <c r="I17" s="115">
        <v>1750</v>
      </c>
      <c r="J17" s="195" t="s">
        <v>438</v>
      </c>
      <c r="K17" s="196" t="s">
        <v>438</v>
      </c>
    </row>
    <row r="18" spans="1:11" ht="21" customHeight="1">
      <c r="A18" s="166"/>
      <c r="B18" s="167"/>
      <c r="C18" s="175"/>
      <c r="D18" s="84" t="s">
        <v>226</v>
      </c>
      <c r="E18" s="36" t="s">
        <v>318</v>
      </c>
      <c r="F18" s="61">
        <v>3900</v>
      </c>
      <c r="G18" s="267"/>
      <c r="H18" s="227">
        <v>2050</v>
      </c>
      <c r="I18" s="115">
        <v>1850</v>
      </c>
      <c r="J18" s="195" t="s">
        <v>438</v>
      </c>
      <c r="K18" s="196" t="s">
        <v>438</v>
      </c>
    </row>
    <row r="19" spans="1:11" ht="21" customHeight="1">
      <c r="A19" s="166"/>
      <c r="B19" s="167"/>
      <c r="C19" s="175"/>
      <c r="D19" s="84" t="s">
        <v>88</v>
      </c>
      <c r="E19" s="36" t="s">
        <v>432</v>
      </c>
      <c r="F19" s="61">
        <v>11000</v>
      </c>
      <c r="G19" s="267"/>
      <c r="H19" s="227">
        <v>5800</v>
      </c>
      <c r="I19" s="115">
        <v>5200</v>
      </c>
      <c r="J19" s="195" t="s">
        <v>438</v>
      </c>
      <c r="K19" s="196" t="s">
        <v>438</v>
      </c>
    </row>
    <row r="20" spans="1:11" ht="21" customHeight="1">
      <c r="A20" s="166"/>
      <c r="B20" s="167"/>
      <c r="C20" s="175"/>
      <c r="D20" s="84" t="s">
        <v>89</v>
      </c>
      <c r="E20" s="36" t="s">
        <v>319</v>
      </c>
      <c r="F20" s="61">
        <v>2100</v>
      </c>
      <c r="G20" s="267"/>
      <c r="H20" s="227">
        <v>1150</v>
      </c>
      <c r="I20" s="115">
        <v>950</v>
      </c>
      <c r="J20" s="195" t="s">
        <v>438</v>
      </c>
      <c r="K20" s="196" t="s">
        <v>438</v>
      </c>
    </row>
    <row r="21" spans="1:11" ht="21" customHeight="1">
      <c r="A21" s="166"/>
      <c r="B21" s="167"/>
      <c r="C21" s="175"/>
      <c r="D21" s="84" t="s">
        <v>90</v>
      </c>
      <c r="E21" s="36" t="s">
        <v>320</v>
      </c>
      <c r="F21" s="61">
        <v>3800</v>
      </c>
      <c r="G21" s="267"/>
      <c r="H21" s="227">
        <v>1750</v>
      </c>
      <c r="I21" s="115">
        <v>2050</v>
      </c>
      <c r="J21" s="195" t="s">
        <v>438</v>
      </c>
      <c r="K21" s="196" t="s">
        <v>438</v>
      </c>
    </row>
    <row r="22" spans="1:11" ht="21" customHeight="1">
      <c r="A22" s="166"/>
      <c r="B22" s="167"/>
      <c r="C22" s="175"/>
      <c r="D22" s="84" t="s">
        <v>91</v>
      </c>
      <c r="E22" s="36" t="s">
        <v>321</v>
      </c>
      <c r="F22" s="61">
        <v>3050</v>
      </c>
      <c r="G22" s="267"/>
      <c r="H22" s="227">
        <v>1300</v>
      </c>
      <c r="I22" s="115">
        <v>1750</v>
      </c>
      <c r="J22" s="195" t="s">
        <v>438</v>
      </c>
      <c r="K22" s="196" t="s">
        <v>438</v>
      </c>
    </row>
    <row r="23" spans="1:11" ht="21" customHeight="1">
      <c r="A23" s="166"/>
      <c r="B23" s="167"/>
      <c r="C23" s="175"/>
      <c r="D23" s="84" t="s">
        <v>92</v>
      </c>
      <c r="E23" s="36" t="s">
        <v>322</v>
      </c>
      <c r="F23" s="61">
        <v>2900</v>
      </c>
      <c r="G23" s="267"/>
      <c r="H23" s="227">
        <v>1750</v>
      </c>
      <c r="I23" s="115">
        <v>1150</v>
      </c>
      <c r="J23" s="195" t="s">
        <v>438</v>
      </c>
      <c r="K23" s="196" t="s">
        <v>438</v>
      </c>
    </row>
    <row r="24" spans="1:11" ht="21" customHeight="1">
      <c r="A24" s="166"/>
      <c r="B24" s="167"/>
      <c r="C24" s="175"/>
      <c r="D24" s="84" t="s">
        <v>93</v>
      </c>
      <c r="E24" s="36" t="s">
        <v>323</v>
      </c>
      <c r="F24" s="61">
        <v>2900</v>
      </c>
      <c r="G24" s="267"/>
      <c r="H24" s="227">
        <v>1950</v>
      </c>
      <c r="I24" s="115">
        <v>950</v>
      </c>
      <c r="J24" s="195" t="s">
        <v>438</v>
      </c>
      <c r="K24" s="196" t="s">
        <v>438</v>
      </c>
    </row>
    <row r="25" spans="1:11" ht="21" customHeight="1">
      <c r="A25" s="166"/>
      <c r="B25" s="167"/>
      <c r="C25" s="175"/>
      <c r="D25" s="84" t="s">
        <v>94</v>
      </c>
      <c r="E25" s="36" t="s">
        <v>324</v>
      </c>
      <c r="F25" s="61">
        <v>2900</v>
      </c>
      <c r="G25" s="267"/>
      <c r="H25" s="227">
        <v>1900</v>
      </c>
      <c r="I25" s="115">
        <v>1000</v>
      </c>
      <c r="J25" s="195" t="s">
        <v>438</v>
      </c>
      <c r="K25" s="196" t="s">
        <v>438</v>
      </c>
    </row>
    <row r="26" spans="1:11" ht="21" customHeight="1">
      <c r="A26" s="166"/>
      <c r="B26" s="167"/>
      <c r="C26" s="175"/>
      <c r="D26" s="84" t="s">
        <v>95</v>
      </c>
      <c r="E26" s="36" t="s">
        <v>353</v>
      </c>
      <c r="F26" s="61">
        <v>7700</v>
      </c>
      <c r="G26" s="267"/>
      <c r="H26" s="227">
        <v>4300</v>
      </c>
      <c r="I26" s="115">
        <v>3400</v>
      </c>
      <c r="J26" s="195" t="s">
        <v>438</v>
      </c>
      <c r="K26" s="196" t="s">
        <v>438</v>
      </c>
    </row>
    <row r="27" spans="1:11" ht="21" customHeight="1">
      <c r="A27" s="166"/>
      <c r="B27" s="167"/>
      <c r="C27" s="175"/>
      <c r="D27" s="84" t="s">
        <v>96</v>
      </c>
      <c r="E27" s="36" t="s">
        <v>325</v>
      </c>
      <c r="F27" s="61">
        <v>3200</v>
      </c>
      <c r="G27" s="267"/>
      <c r="H27" s="227">
        <v>1950</v>
      </c>
      <c r="I27" s="115">
        <v>1250</v>
      </c>
      <c r="J27" s="195" t="s">
        <v>438</v>
      </c>
      <c r="K27" s="196" t="s">
        <v>438</v>
      </c>
    </row>
    <row r="28" spans="1:11" ht="21" customHeight="1">
      <c r="A28" s="166"/>
      <c r="B28" s="167"/>
      <c r="C28" s="175"/>
      <c r="D28" s="84" t="s">
        <v>97</v>
      </c>
      <c r="E28" s="36" t="s">
        <v>326</v>
      </c>
      <c r="F28" s="61">
        <v>2800</v>
      </c>
      <c r="G28" s="267"/>
      <c r="H28" s="227">
        <v>1700</v>
      </c>
      <c r="I28" s="115">
        <v>1100</v>
      </c>
      <c r="J28" s="195" t="s">
        <v>438</v>
      </c>
      <c r="K28" s="196" t="s">
        <v>438</v>
      </c>
    </row>
    <row r="29" spans="1:11" ht="21" customHeight="1">
      <c r="A29" s="166"/>
      <c r="B29" s="167"/>
      <c r="C29" s="175"/>
      <c r="D29" s="84" t="s">
        <v>98</v>
      </c>
      <c r="E29" s="36" t="s">
        <v>327</v>
      </c>
      <c r="F29" s="61">
        <v>5450</v>
      </c>
      <c r="G29" s="267"/>
      <c r="H29" s="227">
        <v>2950</v>
      </c>
      <c r="I29" s="115">
        <v>2500</v>
      </c>
      <c r="J29" s="195" t="s">
        <v>438</v>
      </c>
      <c r="K29" s="196" t="s">
        <v>438</v>
      </c>
    </row>
    <row r="30" spans="1:11" ht="21" customHeight="1">
      <c r="A30" s="166"/>
      <c r="B30" s="167"/>
      <c r="C30" s="175"/>
      <c r="D30" s="84" t="s">
        <v>99</v>
      </c>
      <c r="E30" s="36" t="s">
        <v>328</v>
      </c>
      <c r="F30" s="61">
        <v>2650</v>
      </c>
      <c r="G30" s="267"/>
      <c r="H30" s="227">
        <v>1600</v>
      </c>
      <c r="I30" s="115">
        <v>1050</v>
      </c>
      <c r="J30" s="195" t="s">
        <v>438</v>
      </c>
      <c r="K30" s="196" t="s">
        <v>438</v>
      </c>
    </row>
    <row r="31" spans="1:11" ht="21" customHeight="1">
      <c r="A31" s="166"/>
      <c r="B31" s="167"/>
      <c r="C31" s="175"/>
      <c r="D31" s="84" t="s">
        <v>100</v>
      </c>
      <c r="E31" s="36" t="s">
        <v>433</v>
      </c>
      <c r="F31" s="61">
        <v>4000</v>
      </c>
      <c r="G31" s="267"/>
      <c r="H31" s="227">
        <v>2150</v>
      </c>
      <c r="I31" s="115">
        <v>1850</v>
      </c>
      <c r="J31" s="195" t="s">
        <v>438</v>
      </c>
      <c r="K31" s="196" t="s">
        <v>438</v>
      </c>
    </row>
    <row r="32" spans="1:11" ht="21" customHeight="1">
      <c r="A32" s="166"/>
      <c r="B32" s="167"/>
      <c r="C32" s="175"/>
      <c r="D32" s="84" t="s">
        <v>101</v>
      </c>
      <c r="E32" s="36" t="s">
        <v>402</v>
      </c>
      <c r="F32" s="61">
        <v>10450</v>
      </c>
      <c r="G32" s="267"/>
      <c r="H32" s="227">
        <v>5800</v>
      </c>
      <c r="I32" s="115">
        <v>4650</v>
      </c>
      <c r="J32" s="195" t="s">
        <v>438</v>
      </c>
      <c r="K32" s="196" t="s">
        <v>438</v>
      </c>
    </row>
    <row r="33" spans="1:11" ht="21" customHeight="1">
      <c r="A33" s="166"/>
      <c r="B33" s="167"/>
      <c r="C33" s="175"/>
      <c r="D33" s="84" t="s">
        <v>102</v>
      </c>
      <c r="E33" s="36" t="s">
        <v>329</v>
      </c>
      <c r="F33" s="61">
        <v>2950</v>
      </c>
      <c r="G33" s="267"/>
      <c r="H33" s="227">
        <v>1500</v>
      </c>
      <c r="I33" s="115">
        <v>1450</v>
      </c>
      <c r="J33" s="195" t="s">
        <v>438</v>
      </c>
      <c r="K33" s="196" t="s">
        <v>438</v>
      </c>
    </row>
    <row r="34" spans="1:11" ht="21" customHeight="1">
      <c r="A34" s="166"/>
      <c r="B34" s="167"/>
      <c r="C34" s="175"/>
      <c r="D34" s="84" t="s">
        <v>103</v>
      </c>
      <c r="E34" s="36" t="s">
        <v>330</v>
      </c>
      <c r="F34" s="61">
        <v>3850</v>
      </c>
      <c r="G34" s="267"/>
      <c r="H34" s="227">
        <v>1850</v>
      </c>
      <c r="I34" s="115">
        <v>2000</v>
      </c>
      <c r="J34" s="195" t="s">
        <v>438</v>
      </c>
      <c r="K34" s="196" t="s">
        <v>438</v>
      </c>
    </row>
    <row r="35" spans="1:11" ht="21" customHeight="1">
      <c r="A35" s="166"/>
      <c r="B35" s="167"/>
      <c r="C35" s="175"/>
      <c r="D35" s="84" t="s">
        <v>104</v>
      </c>
      <c r="E35" s="37" t="s">
        <v>354</v>
      </c>
      <c r="F35" s="74">
        <v>2300</v>
      </c>
      <c r="G35" s="269"/>
      <c r="H35" s="229">
        <v>2050</v>
      </c>
      <c r="I35" s="113">
        <v>250</v>
      </c>
      <c r="J35" s="195" t="s">
        <v>438</v>
      </c>
      <c r="K35" s="196" t="s">
        <v>438</v>
      </c>
    </row>
    <row r="36" spans="1:11" ht="21" customHeight="1">
      <c r="A36" s="166"/>
      <c r="B36" s="167"/>
      <c r="C36" s="175"/>
      <c r="D36" s="84" t="s">
        <v>105</v>
      </c>
      <c r="E36" s="37" t="s">
        <v>369</v>
      </c>
      <c r="F36" s="74">
        <v>3400</v>
      </c>
      <c r="G36" s="269"/>
      <c r="H36" s="229">
        <v>2250</v>
      </c>
      <c r="I36" s="113">
        <v>1150</v>
      </c>
      <c r="J36" s="195" t="s">
        <v>438</v>
      </c>
      <c r="K36" s="196" t="s">
        <v>438</v>
      </c>
    </row>
    <row r="37" spans="1:11" ht="21" customHeight="1">
      <c r="A37" s="166"/>
      <c r="B37" s="167"/>
      <c r="C37" s="175"/>
      <c r="D37" s="84" t="s">
        <v>106</v>
      </c>
      <c r="E37" s="37" t="s">
        <v>370</v>
      </c>
      <c r="F37" s="74">
        <v>2900</v>
      </c>
      <c r="G37" s="269"/>
      <c r="H37" s="229">
        <v>2000</v>
      </c>
      <c r="I37" s="113">
        <v>900</v>
      </c>
      <c r="J37" s="195" t="s">
        <v>438</v>
      </c>
      <c r="K37" s="196" t="s">
        <v>438</v>
      </c>
    </row>
    <row r="38" spans="1:11" ht="21" customHeight="1">
      <c r="A38" s="170"/>
      <c r="B38" s="171"/>
      <c r="C38" s="176"/>
      <c r="D38" s="88" t="s">
        <v>107</v>
      </c>
      <c r="E38" s="37" t="s">
        <v>371</v>
      </c>
      <c r="F38" s="74">
        <v>850</v>
      </c>
      <c r="G38" s="269"/>
      <c r="H38" s="229">
        <v>850</v>
      </c>
      <c r="I38" s="242">
        <v>0</v>
      </c>
      <c r="J38" s="195"/>
      <c r="K38" s="196"/>
    </row>
    <row r="39" spans="1:11" ht="21" customHeight="1">
      <c r="A39" s="170"/>
      <c r="B39" s="171"/>
      <c r="C39" s="176"/>
      <c r="D39" s="88" t="s">
        <v>108</v>
      </c>
      <c r="E39" s="37" t="s">
        <v>372</v>
      </c>
      <c r="F39" s="74">
        <v>3100</v>
      </c>
      <c r="G39" s="269"/>
      <c r="H39" s="229">
        <v>2550</v>
      </c>
      <c r="I39" s="113">
        <v>550</v>
      </c>
      <c r="J39" s="195" t="s">
        <v>438</v>
      </c>
      <c r="K39" s="196" t="s">
        <v>438</v>
      </c>
    </row>
    <row r="40" spans="1:11" ht="21" customHeight="1">
      <c r="A40" s="170"/>
      <c r="B40" s="171"/>
      <c r="C40" s="176"/>
      <c r="D40" s="88" t="s">
        <v>109</v>
      </c>
      <c r="E40" s="37" t="s">
        <v>373</v>
      </c>
      <c r="F40" s="74">
        <v>1150</v>
      </c>
      <c r="G40" s="269"/>
      <c r="H40" s="229">
        <v>1150</v>
      </c>
      <c r="I40" s="242">
        <v>0</v>
      </c>
      <c r="J40" s="195"/>
      <c r="K40" s="196"/>
    </row>
    <row r="41" spans="1:11" ht="21" customHeight="1">
      <c r="A41" s="170"/>
      <c r="B41" s="171"/>
      <c r="C41" s="176"/>
      <c r="D41" s="88" t="s">
        <v>110</v>
      </c>
      <c r="E41" s="37" t="s">
        <v>408</v>
      </c>
      <c r="F41" s="74">
        <v>500</v>
      </c>
      <c r="G41" s="269"/>
      <c r="H41" s="229">
        <v>500</v>
      </c>
      <c r="I41" s="242">
        <v>0</v>
      </c>
      <c r="J41" s="195"/>
      <c r="K41" s="196"/>
    </row>
    <row r="42" spans="1:11" ht="21" customHeight="1">
      <c r="A42" s="170"/>
      <c r="B42" s="171"/>
      <c r="C42" s="176"/>
      <c r="D42" s="88" t="s">
        <v>111</v>
      </c>
      <c r="E42" s="37" t="s">
        <v>441</v>
      </c>
      <c r="F42" s="74">
        <v>200</v>
      </c>
      <c r="G42" s="269"/>
      <c r="H42" s="229">
        <v>200</v>
      </c>
      <c r="I42" s="242">
        <v>0</v>
      </c>
      <c r="J42" s="195"/>
      <c r="K42" s="196"/>
    </row>
    <row r="43" spans="1:11" ht="21" customHeight="1">
      <c r="A43" s="170"/>
      <c r="B43" s="171"/>
      <c r="C43" s="176"/>
      <c r="D43" s="88" t="s">
        <v>113</v>
      </c>
      <c r="E43" s="37" t="s">
        <v>374</v>
      </c>
      <c r="F43" s="74">
        <v>650</v>
      </c>
      <c r="G43" s="269"/>
      <c r="H43" s="229">
        <v>650</v>
      </c>
      <c r="I43" s="242">
        <v>0</v>
      </c>
      <c r="J43" s="195"/>
      <c r="K43" s="196"/>
    </row>
    <row r="44" spans="1:11" ht="21" customHeight="1">
      <c r="A44" s="170"/>
      <c r="B44" s="171"/>
      <c r="C44" s="176"/>
      <c r="D44" s="88" t="s">
        <v>112</v>
      </c>
      <c r="E44" s="37" t="s">
        <v>442</v>
      </c>
      <c r="F44" s="74">
        <v>1250</v>
      </c>
      <c r="G44" s="269"/>
      <c r="H44" s="229">
        <v>1250</v>
      </c>
      <c r="I44" s="242">
        <v>0</v>
      </c>
      <c r="J44" s="195"/>
      <c r="K44" s="196"/>
    </row>
    <row r="45" spans="1:11" ht="21" customHeight="1">
      <c r="A45" s="170"/>
      <c r="B45" s="171"/>
      <c r="C45" s="176"/>
      <c r="D45" s="88"/>
      <c r="E45" s="37"/>
      <c r="F45" s="74"/>
      <c r="G45" s="269"/>
      <c r="H45" s="229"/>
      <c r="I45" s="113"/>
      <c r="J45" s="197"/>
      <c r="K45" s="198"/>
    </row>
    <row r="46" spans="1:11" ht="21" customHeight="1">
      <c r="A46" s="170"/>
      <c r="B46" s="171"/>
      <c r="C46" s="176"/>
      <c r="D46" s="88"/>
      <c r="E46" s="37"/>
      <c r="F46" s="74"/>
      <c r="G46" s="269"/>
      <c r="H46" s="229"/>
      <c r="I46" s="113"/>
      <c r="J46" s="197"/>
      <c r="K46" s="198"/>
    </row>
    <row r="47" spans="1:11" ht="21" customHeight="1">
      <c r="A47" s="170"/>
      <c r="B47" s="171"/>
      <c r="C47" s="176"/>
      <c r="D47" s="90"/>
      <c r="E47" s="99"/>
      <c r="F47" s="21"/>
      <c r="G47" s="270"/>
      <c r="H47" s="231"/>
      <c r="I47" s="113"/>
      <c r="J47" s="199"/>
      <c r="K47" s="200"/>
    </row>
    <row r="48" spans="1:13" s="16" customFormat="1" ht="21" customHeight="1">
      <c r="A48" s="168"/>
      <c r="B48" s="169"/>
      <c r="C48" s="177"/>
      <c r="D48" s="86"/>
      <c r="E48" s="41" t="str">
        <f>CONCATENATE(FIXED(COUNTA(E5:E47),0,0),"　店")</f>
        <v>40　店</v>
      </c>
      <c r="F48" s="19">
        <f>SUM(F5:F47)</f>
        <v>147100</v>
      </c>
      <c r="G48" s="52">
        <f>SUM(G5:G47)</f>
        <v>0</v>
      </c>
      <c r="H48" s="232">
        <f>SUM(H5:H47)</f>
        <v>83550</v>
      </c>
      <c r="I48" s="232">
        <f>SUM(I5:I47)</f>
        <v>63550</v>
      </c>
      <c r="J48" s="190"/>
      <c r="K48" s="191"/>
      <c r="M48" s="9"/>
    </row>
    <row r="49" spans="1:13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  <c r="M49" s="9"/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17:I17 H5:I15 H19:I48">
      <formula1>F17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4:L65536 N5:HC65536 N4:GW4">
      <formula1>#REF!</formula1>
    </dataValidation>
    <dataValidation operator="lessThanOrEqual" allowBlank="1" showInputMessage="1" showErrorMessage="1" sqref="H49:I49 A3:I3 H18:I18 H16:I16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SUM(A6,A17)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246" t="s">
        <v>32</v>
      </c>
      <c r="G4" s="215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22" t="s">
        <v>24</v>
      </c>
      <c r="B5" s="35"/>
      <c r="C5" s="271"/>
      <c r="D5" s="83" t="s">
        <v>114</v>
      </c>
      <c r="E5" s="40" t="s">
        <v>310</v>
      </c>
      <c r="F5" s="22">
        <v>7700</v>
      </c>
      <c r="G5" s="273"/>
      <c r="H5" s="226">
        <v>5000</v>
      </c>
      <c r="I5" s="134">
        <v>2700</v>
      </c>
      <c r="J5" s="193" t="s">
        <v>438</v>
      </c>
      <c r="K5" s="194" t="s">
        <v>438</v>
      </c>
    </row>
    <row r="6" spans="1:11" ht="21" customHeight="1">
      <c r="A6" s="123">
        <f>SUM(G14)</f>
        <v>0</v>
      </c>
      <c r="B6" s="124" t="s">
        <v>22</v>
      </c>
      <c r="C6" s="260">
        <f>SUM(F14)</f>
        <v>19700</v>
      </c>
      <c r="D6" s="84" t="s">
        <v>115</v>
      </c>
      <c r="E6" s="36" t="s">
        <v>311</v>
      </c>
      <c r="F6" s="23">
        <v>2900</v>
      </c>
      <c r="G6" s="274"/>
      <c r="H6" s="227">
        <v>1750</v>
      </c>
      <c r="I6" s="115">
        <v>1150</v>
      </c>
      <c r="J6" s="195" t="s">
        <v>438</v>
      </c>
      <c r="K6" s="196" t="s">
        <v>438</v>
      </c>
    </row>
    <row r="7" spans="1:11" ht="21" customHeight="1">
      <c r="A7" s="123"/>
      <c r="B7" s="124"/>
      <c r="C7" s="260"/>
      <c r="D7" s="84" t="s">
        <v>116</v>
      </c>
      <c r="E7" s="36" t="s">
        <v>312</v>
      </c>
      <c r="F7" s="23">
        <v>9100</v>
      </c>
      <c r="G7" s="274"/>
      <c r="H7" s="227">
        <v>5600</v>
      </c>
      <c r="I7" s="115">
        <v>3500</v>
      </c>
      <c r="J7" s="195" t="s">
        <v>438</v>
      </c>
      <c r="K7" s="196" t="s">
        <v>438</v>
      </c>
    </row>
    <row r="8" spans="1:11" ht="21" customHeight="1">
      <c r="A8" s="123"/>
      <c r="B8" s="124"/>
      <c r="C8" s="260"/>
      <c r="D8" s="84"/>
      <c r="E8" s="98"/>
      <c r="F8" s="63"/>
      <c r="G8" s="275"/>
      <c r="H8" s="227"/>
      <c r="I8" s="115"/>
      <c r="J8" s="195"/>
      <c r="K8" s="196"/>
    </row>
    <row r="9" spans="1:11" ht="21" customHeight="1">
      <c r="A9" s="123"/>
      <c r="B9" s="124"/>
      <c r="C9" s="260"/>
      <c r="D9" s="84"/>
      <c r="E9" s="98"/>
      <c r="F9" s="63"/>
      <c r="G9" s="275"/>
      <c r="H9" s="227"/>
      <c r="I9" s="115"/>
      <c r="J9" s="195"/>
      <c r="K9" s="196"/>
    </row>
    <row r="10" spans="1:11" ht="21" customHeight="1">
      <c r="A10" s="123"/>
      <c r="B10" s="124"/>
      <c r="C10" s="260"/>
      <c r="D10" s="84"/>
      <c r="E10" s="98"/>
      <c r="F10" s="63"/>
      <c r="G10" s="275"/>
      <c r="H10" s="227"/>
      <c r="I10" s="115"/>
      <c r="J10" s="195"/>
      <c r="K10" s="196"/>
    </row>
    <row r="11" spans="1:11" ht="21" customHeight="1">
      <c r="A11" s="123"/>
      <c r="B11" s="124"/>
      <c r="C11" s="260"/>
      <c r="D11" s="84"/>
      <c r="E11" s="98"/>
      <c r="F11" s="63"/>
      <c r="G11" s="275"/>
      <c r="H11" s="227"/>
      <c r="I11" s="115"/>
      <c r="J11" s="195"/>
      <c r="K11" s="196"/>
    </row>
    <row r="12" spans="1:11" ht="21" customHeight="1">
      <c r="A12" s="127"/>
      <c r="B12" s="128"/>
      <c r="C12" s="272"/>
      <c r="D12" s="88"/>
      <c r="E12" s="203"/>
      <c r="F12" s="64"/>
      <c r="G12" s="276"/>
      <c r="H12" s="229"/>
      <c r="I12" s="113"/>
      <c r="J12" s="204"/>
      <c r="K12" s="205"/>
    </row>
    <row r="13" spans="1:11" ht="21" customHeight="1">
      <c r="A13" s="172"/>
      <c r="B13" s="173"/>
      <c r="C13" s="206"/>
      <c r="D13" s="87"/>
      <c r="E13" s="207"/>
      <c r="F13" s="21"/>
      <c r="G13" s="208"/>
      <c r="H13" s="235"/>
      <c r="I13" s="208"/>
      <c r="J13" s="209"/>
      <c r="K13" s="210"/>
    </row>
    <row r="14" spans="1:11" ht="21" customHeight="1">
      <c r="A14" s="168"/>
      <c r="B14" s="169"/>
      <c r="C14" s="177"/>
      <c r="D14" s="86"/>
      <c r="E14" s="41" t="str">
        <f>CONCATENATE(FIXED(COUNTA(E5:E13),0,0),"　店")</f>
        <v>3　店</v>
      </c>
      <c r="F14" s="19">
        <f>SUM(F5:F13)</f>
        <v>19700</v>
      </c>
      <c r="G14" s="52">
        <f>SUM(G5:G13)</f>
        <v>0</v>
      </c>
      <c r="H14" s="228">
        <f>SUM(H5:H13)</f>
        <v>12350</v>
      </c>
      <c r="I14" s="52">
        <f>SUM(I5:I13)</f>
        <v>7350</v>
      </c>
      <c r="J14" s="190"/>
      <c r="K14" s="191"/>
    </row>
    <row r="15" spans="1:11" ht="21" customHeight="1">
      <c r="A15" s="122"/>
      <c r="B15" s="35"/>
      <c r="C15" s="271"/>
      <c r="D15" s="83"/>
      <c r="E15" s="97"/>
      <c r="F15" s="62"/>
      <c r="G15" s="277"/>
      <c r="H15" s="230"/>
      <c r="I15" s="134"/>
      <c r="J15" s="236"/>
      <c r="K15" s="237"/>
    </row>
    <row r="16" spans="1:11" ht="21" customHeight="1">
      <c r="A16" s="122" t="s">
        <v>9</v>
      </c>
      <c r="B16" s="35"/>
      <c r="C16" s="271"/>
      <c r="D16" s="83" t="s">
        <v>117</v>
      </c>
      <c r="E16" s="97" t="s">
        <v>417</v>
      </c>
      <c r="F16" s="62">
        <v>13250</v>
      </c>
      <c r="G16" s="277"/>
      <c r="H16" s="230">
        <v>7600</v>
      </c>
      <c r="I16" s="114">
        <v>5650</v>
      </c>
      <c r="J16" s="238" t="s">
        <v>438</v>
      </c>
      <c r="K16" s="239" t="s">
        <v>438</v>
      </c>
    </row>
    <row r="17" spans="1:11" ht="21" customHeight="1">
      <c r="A17" s="123">
        <f>SUM(G48)</f>
        <v>0</v>
      </c>
      <c r="B17" s="124" t="s">
        <v>22</v>
      </c>
      <c r="C17" s="260">
        <f>SUM(F48)</f>
        <v>132350</v>
      </c>
      <c r="D17" s="84" t="s">
        <v>118</v>
      </c>
      <c r="E17" s="98" t="s">
        <v>245</v>
      </c>
      <c r="F17" s="63">
        <v>7750</v>
      </c>
      <c r="G17" s="275"/>
      <c r="H17" s="227">
        <v>4050</v>
      </c>
      <c r="I17" s="115">
        <v>3700</v>
      </c>
      <c r="J17" s="195" t="s">
        <v>438</v>
      </c>
      <c r="K17" s="196" t="s">
        <v>438</v>
      </c>
    </row>
    <row r="18" spans="1:11" ht="21" customHeight="1">
      <c r="A18" s="123"/>
      <c r="B18" s="124"/>
      <c r="C18" s="260"/>
      <c r="D18" s="84" t="s">
        <v>119</v>
      </c>
      <c r="E18" s="98" t="s">
        <v>418</v>
      </c>
      <c r="F18" s="63">
        <v>3750</v>
      </c>
      <c r="G18" s="275"/>
      <c r="H18" s="227">
        <v>2000</v>
      </c>
      <c r="I18" s="115">
        <v>1750</v>
      </c>
      <c r="J18" s="195" t="s">
        <v>438</v>
      </c>
      <c r="K18" s="196" t="s">
        <v>438</v>
      </c>
    </row>
    <row r="19" spans="1:11" ht="21" customHeight="1">
      <c r="A19" s="123"/>
      <c r="B19" s="124"/>
      <c r="C19" s="260"/>
      <c r="D19" s="84" t="s">
        <v>120</v>
      </c>
      <c r="E19" s="98" t="s">
        <v>246</v>
      </c>
      <c r="F19" s="63">
        <v>4400</v>
      </c>
      <c r="G19" s="275"/>
      <c r="H19" s="227">
        <v>2500</v>
      </c>
      <c r="I19" s="115">
        <v>1900</v>
      </c>
      <c r="J19" s="195" t="s">
        <v>438</v>
      </c>
      <c r="K19" s="196" t="s">
        <v>438</v>
      </c>
    </row>
    <row r="20" spans="1:11" ht="21" customHeight="1">
      <c r="A20" s="123"/>
      <c r="B20" s="124"/>
      <c r="C20" s="260"/>
      <c r="D20" s="84" t="s">
        <v>121</v>
      </c>
      <c r="E20" s="98" t="s">
        <v>419</v>
      </c>
      <c r="F20" s="63">
        <v>6950</v>
      </c>
      <c r="G20" s="275"/>
      <c r="H20" s="227">
        <v>3650</v>
      </c>
      <c r="I20" s="115">
        <v>3300</v>
      </c>
      <c r="J20" s="195" t="s">
        <v>438</v>
      </c>
      <c r="K20" s="196" t="s">
        <v>438</v>
      </c>
    </row>
    <row r="21" spans="1:11" ht="21" customHeight="1">
      <c r="A21" s="123"/>
      <c r="B21" s="124"/>
      <c r="C21" s="260"/>
      <c r="D21" s="84" t="s">
        <v>435</v>
      </c>
      <c r="E21" s="98" t="s">
        <v>434</v>
      </c>
      <c r="F21" s="63">
        <v>3800</v>
      </c>
      <c r="G21" s="275"/>
      <c r="H21" s="227">
        <v>2050</v>
      </c>
      <c r="I21" s="115">
        <v>1750</v>
      </c>
      <c r="J21" s="195" t="s">
        <v>438</v>
      </c>
      <c r="K21" s="196" t="s">
        <v>438</v>
      </c>
    </row>
    <row r="22" spans="1:11" ht="21" customHeight="1">
      <c r="A22" s="123"/>
      <c r="B22" s="124"/>
      <c r="C22" s="260"/>
      <c r="D22" s="84" t="s">
        <v>122</v>
      </c>
      <c r="E22" s="98" t="s">
        <v>301</v>
      </c>
      <c r="F22" s="63">
        <v>20050</v>
      </c>
      <c r="G22" s="275"/>
      <c r="H22" s="227">
        <v>11300</v>
      </c>
      <c r="I22" s="115">
        <v>8750</v>
      </c>
      <c r="J22" s="195" t="s">
        <v>438</v>
      </c>
      <c r="K22" s="196" t="s">
        <v>438</v>
      </c>
    </row>
    <row r="23" spans="1:11" ht="21" customHeight="1">
      <c r="A23" s="123"/>
      <c r="B23" s="124"/>
      <c r="C23" s="260"/>
      <c r="D23" s="84" t="s">
        <v>123</v>
      </c>
      <c r="E23" s="98" t="s">
        <v>247</v>
      </c>
      <c r="F23" s="63">
        <v>4000</v>
      </c>
      <c r="G23" s="275"/>
      <c r="H23" s="227">
        <v>2250</v>
      </c>
      <c r="I23" s="115">
        <v>1750</v>
      </c>
      <c r="J23" s="195" t="s">
        <v>438</v>
      </c>
      <c r="K23" s="196" t="s">
        <v>438</v>
      </c>
    </row>
    <row r="24" spans="1:11" ht="21" customHeight="1">
      <c r="A24" s="123"/>
      <c r="B24" s="124"/>
      <c r="C24" s="260"/>
      <c r="D24" s="84" t="s">
        <v>124</v>
      </c>
      <c r="E24" s="98" t="s">
        <v>248</v>
      </c>
      <c r="F24" s="63">
        <v>3550</v>
      </c>
      <c r="G24" s="275"/>
      <c r="H24" s="227">
        <v>1900</v>
      </c>
      <c r="I24" s="115">
        <v>1650</v>
      </c>
      <c r="J24" s="195" t="s">
        <v>438</v>
      </c>
      <c r="K24" s="196" t="s">
        <v>438</v>
      </c>
    </row>
    <row r="25" spans="1:11" ht="21" customHeight="1">
      <c r="A25" s="123"/>
      <c r="B25" s="124"/>
      <c r="C25" s="260"/>
      <c r="D25" s="84" t="s">
        <v>125</v>
      </c>
      <c r="E25" s="98" t="s">
        <v>302</v>
      </c>
      <c r="F25" s="63">
        <v>2300</v>
      </c>
      <c r="G25" s="275"/>
      <c r="H25" s="227">
        <v>1000</v>
      </c>
      <c r="I25" s="115">
        <v>1300</v>
      </c>
      <c r="J25" s="195" t="s">
        <v>438</v>
      </c>
      <c r="K25" s="196" t="s">
        <v>438</v>
      </c>
    </row>
    <row r="26" spans="1:11" ht="21" customHeight="1">
      <c r="A26" s="123"/>
      <c r="B26" s="124"/>
      <c r="C26" s="260"/>
      <c r="D26" s="84" t="s">
        <v>126</v>
      </c>
      <c r="E26" s="98" t="s">
        <v>303</v>
      </c>
      <c r="F26" s="63">
        <v>4100</v>
      </c>
      <c r="G26" s="275"/>
      <c r="H26" s="227">
        <v>2000</v>
      </c>
      <c r="I26" s="115">
        <v>2100</v>
      </c>
      <c r="J26" s="195" t="s">
        <v>438</v>
      </c>
      <c r="K26" s="196" t="s">
        <v>438</v>
      </c>
    </row>
    <row r="27" spans="1:11" ht="21" customHeight="1">
      <c r="A27" s="123"/>
      <c r="B27" s="124"/>
      <c r="C27" s="260"/>
      <c r="D27" s="84" t="s">
        <v>127</v>
      </c>
      <c r="E27" s="98" t="s">
        <v>304</v>
      </c>
      <c r="F27" s="63">
        <v>2500</v>
      </c>
      <c r="G27" s="275"/>
      <c r="H27" s="227">
        <v>1250</v>
      </c>
      <c r="I27" s="115">
        <v>1250</v>
      </c>
      <c r="J27" s="195" t="s">
        <v>438</v>
      </c>
      <c r="K27" s="196" t="s">
        <v>438</v>
      </c>
    </row>
    <row r="28" spans="1:11" ht="21" customHeight="1">
      <c r="A28" s="123"/>
      <c r="B28" s="124"/>
      <c r="C28" s="260"/>
      <c r="D28" s="84" t="s">
        <v>128</v>
      </c>
      <c r="E28" s="98" t="s">
        <v>249</v>
      </c>
      <c r="F28" s="63">
        <v>3600</v>
      </c>
      <c r="G28" s="275"/>
      <c r="H28" s="227">
        <v>2100</v>
      </c>
      <c r="I28" s="115">
        <v>1500</v>
      </c>
      <c r="J28" s="195" t="s">
        <v>438</v>
      </c>
      <c r="K28" s="196" t="s">
        <v>438</v>
      </c>
    </row>
    <row r="29" spans="1:11" ht="21" customHeight="1">
      <c r="A29" s="123"/>
      <c r="B29" s="124"/>
      <c r="C29" s="260"/>
      <c r="D29" s="84" t="s">
        <v>129</v>
      </c>
      <c r="E29" s="98" t="s">
        <v>305</v>
      </c>
      <c r="F29" s="63">
        <v>3500</v>
      </c>
      <c r="G29" s="275"/>
      <c r="H29" s="227">
        <v>1800</v>
      </c>
      <c r="I29" s="115">
        <v>1700</v>
      </c>
      <c r="J29" s="195" t="s">
        <v>438</v>
      </c>
      <c r="K29" s="196" t="s">
        <v>438</v>
      </c>
    </row>
    <row r="30" spans="1:11" ht="21" customHeight="1">
      <c r="A30" s="123"/>
      <c r="B30" s="124"/>
      <c r="C30" s="260"/>
      <c r="D30" s="84" t="s">
        <v>130</v>
      </c>
      <c r="E30" s="98" t="s">
        <v>306</v>
      </c>
      <c r="F30" s="63">
        <v>3900</v>
      </c>
      <c r="G30" s="275"/>
      <c r="H30" s="227">
        <v>2100</v>
      </c>
      <c r="I30" s="115">
        <v>1800</v>
      </c>
      <c r="J30" s="195" t="s">
        <v>438</v>
      </c>
      <c r="K30" s="196" t="s">
        <v>438</v>
      </c>
    </row>
    <row r="31" spans="1:11" ht="21" customHeight="1">
      <c r="A31" s="123"/>
      <c r="B31" s="124"/>
      <c r="C31" s="260"/>
      <c r="D31" s="84" t="s">
        <v>131</v>
      </c>
      <c r="E31" s="98" t="s">
        <v>420</v>
      </c>
      <c r="F31" s="63">
        <v>3900</v>
      </c>
      <c r="G31" s="275"/>
      <c r="H31" s="227">
        <v>2000</v>
      </c>
      <c r="I31" s="115">
        <v>1900</v>
      </c>
      <c r="J31" s="195" t="s">
        <v>438</v>
      </c>
      <c r="K31" s="196" t="s">
        <v>438</v>
      </c>
    </row>
    <row r="32" spans="1:11" ht="21" customHeight="1">
      <c r="A32" s="123"/>
      <c r="B32" s="124"/>
      <c r="C32" s="260"/>
      <c r="D32" s="84" t="s">
        <v>132</v>
      </c>
      <c r="E32" s="98" t="s">
        <v>421</v>
      </c>
      <c r="F32" s="63">
        <v>2650</v>
      </c>
      <c r="G32" s="275"/>
      <c r="H32" s="227">
        <v>1850</v>
      </c>
      <c r="I32" s="115">
        <v>800</v>
      </c>
      <c r="J32" s="195" t="s">
        <v>438</v>
      </c>
      <c r="K32" s="196" t="s">
        <v>438</v>
      </c>
    </row>
    <row r="33" spans="1:11" ht="21" customHeight="1">
      <c r="A33" s="123"/>
      <c r="B33" s="124"/>
      <c r="C33" s="260"/>
      <c r="D33" s="84" t="s">
        <v>133</v>
      </c>
      <c r="E33" s="98" t="s">
        <v>422</v>
      </c>
      <c r="F33" s="64">
        <v>3000</v>
      </c>
      <c r="G33" s="276"/>
      <c r="H33" s="227">
        <v>1850</v>
      </c>
      <c r="I33" s="115">
        <v>1150</v>
      </c>
      <c r="J33" s="195" t="s">
        <v>438</v>
      </c>
      <c r="K33" s="196" t="s">
        <v>438</v>
      </c>
    </row>
    <row r="34" spans="1:11" ht="21" customHeight="1">
      <c r="A34" s="123"/>
      <c r="B34" s="124"/>
      <c r="C34" s="260"/>
      <c r="D34" s="84" t="s">
        <v>134</v>
      </c>
      <c r="E34" s="98" t="s">
        <v>423</v>
      </c>
      <c r="F34" s="63">
        <v>3400</v>
      </c>
      <c r="G34" s="275"/>
      <c r="H34" s="227">
        <v>1900</v>
      </c>
      <c r="I34" s="115">
        <v>1500</v>
      </c>
      <c r="J34" s="195" t="s">
        <v>438</v>
      </c>
      <c r="K34" s="196" t="s">
        <v>438</v>
      </c>
    </row>
    <row r="35" spans="1:11" ht="21" customHeight="1">
      <c r="A35" s="123"/>
      <c r="B35" s="124"/>
      <c r="C35" s="260"/>
      <c r="D35" s="84" t="s">
        <v>135</v>
      </c>
      <c r="E35" s="98" t="s">
        <v>307</v>
      </c>
      <c r="F35" s="63">
        <v>7300</v>
      </c>
      <c r="G35" s="275"/>
      <c r="H35" s="227">
        <v>4650</v>
      </c>
      <c r="I35" s="115">
        <v>2650</v>
      </c>
      <c r="J35" s="195" t="s">
        <v>438</v>
      </c>
      <c r="K35" s="196" t="s">
        <v>438</v>
      </c>
    </row>
    <row r="36" spans="1:11" ht="21" customHeight="1">
      <c r="A36" s="123"/>
      <c r="B36" s="124"/>
      <c r="C36" s="260"/>
      <c r="D36" s="84" t="s">
        <v>136</v>
      </c>
      <c r="E36" s="98" t="s">
        <v>308</v>
      </c>
      <c r="F36" s="63">
        <v>1650</v>
      </c>
      <c r="G36" s="275"/>
      <c r="H36" s="227">
        <v>1300</v>
      </c>
      <c r="I36" s="115">
        <v>350</v>
      </c>
      <c r="J36" s="195" t="s">
        <v>438</v>
      </c>
      <c r="K36" s="196" t="s">
        <v>438</v>
      </c>
    </row>
    <row r="37" spans="1:11" ht="21" customHeight="1">
      <c r="A37" s="123"/>
      <c r="B37" s="124"/>
      <c r="C37" s="260"/>
      <c r="D37" s="84" t="s">
        <v>137</v>
      </c>
      <c r="E37" s="98" t="s">
        <v>309</v>
      </c>
      <c r="F37" s="63">
        <v>6650</v>
      </c>
      <c r="G37" s="275"/>
      <c r="H37" s="227">
        <v>4450</v>
      </c>
      <c r="I37" s="115">
        <v>2200</v>
      </c>
      <c r="J37" s="195" t="s">
        <v>438</v>
      </c>
      <c r="K37" s="196" t="s">
        <v>438</v>
      </c>
    </row>
    <row r="38" spans="1:11" ht="21" customHeight="1">
      <c r="A38" s="123"/>
      <c r="B38" s="124"/>
      <c r="C38" s="260"/>
      <c r="D38" s="84" t="s">
        <v>138</v>
      </c>
      <c r="E38" s="76" t="s">
        <v>375</v>
      </c>
      <c r="F38" s="65">
        <v>4600</v>
      </c>
      <c r="G38" s="278"/>
      <c r="H38" s="227">
        <v>2850</v>
      </c>
      <c r="I38" s="115">
        <v>1750</v>
      </c>
      <c r="J38" s="195" t="s">
        <v>438</v>
      </c>
      <c r="K38" s="196" t="s">
        <v>438</v>
      </c>
    </row>
    <row r="39" spans="1:11" ht="21" customHeight="1">
      <c r="A39" s="123"/>
      <c r="B39" s="124"/>
      <c r="C39" s="260"/>
      <c r="D39" s="84" t="s">
        <v>139</v>
      </c>
      <c r="E39" s="76" t="s">
        <v>376</v>
      </c>
      <c r="F39" s="65">
        <v>2600</v>
      </c>
      <c r="G39" s="278"/>
      <c r="H39" s="227">
        <v>1650</v>
      </c>
      <c r="I39" s="115">
        <v>950</v>
      </c>
      <c r="J39" s="195" t="s">
        <v>438</v>
      </c>
      <c r="K39" s="196" t="s">
        <v>438</v>
      </c>
    </row>
    <row r="40" spans="1:11" ht="21" customHeight="1">
      <c r="A40" s="123"/>
      <c r="B40" s="124"/>
      <c r="C40" s="260"/>
      <c r="D40" s="84" t="s">
        <v>140</v>
      </c>
      <c r="E40" s="76" t="s">
        <v>377</v>
      </c>
      <c r="F40" s="66">
        <v>5950</v>
      </c>
      <c r="G40" s="279"/>
      <c r="H40" s="227">
        <v>3900</v>
      </c>
      <c r="I40" s="115">
        <v>2050</v>
      </c>
      <c r="J40" s="195" t="s">
        <v>438</v>
      </c>
      <c r="K40" s="196" t="s">
        <v>438</v>
      </c>
    </row>
    <row r="41" spans="1:11" ht="21" customHeight="1">
      <c r="A41" s="123"/>
      <c r="B41" s="124"/>
      <c r="C41" s="260"/>
      <c r="D41" s="84" t="s">
        <v>141</v>
      </c>
      <c r="E41" s="76" t="s">
        <v>366</v>
      </c>
      <c r="F41" s="66">
        <v>1500</v>
      </c>
      <c r="G41" s="279"/>
      <c r="H41" s="227">
        <v>1150</v>
      </c>
      <c r="I41" s="115">
        <v>350</v>
      </c>
      <c r="J41" s="195" t="s">
        <v>438</v>
      </c>
      <c r="K41" s="196" t="s">
        <v>438</v>
      </c>
    </row>
    <row r="42" spans="1:11" ht="21" customHeight="1">
      <c r="A42" s="123"/>
      <c r="B42" s="124"/>
      <c r="C42" s="260"/>
      <c r="D42" s="84" t="s">
        <v>142</v>
      </c>
      <c r="E42" s="76" t="s">
        <v>367</v>
      </c>
      <c r="F42" s="65">
        <v>1400</v>
      </c>
      <c r="G42" s="278"/>
      <c r="H42" s="227">
        <v>1050</v>
      </c>
      <c r="I42" s="115">
        <v>350</v>
      </c>
      <c r="J42" s="195" t="s">
        <v>438</v>
      </c>
      <c r="K42" s="196" t="s">
        <v>438</v>
      </c>
    </row>
    <row r="43" spans="1:11" ht="21" customHeight="1">
      <c r="A43" s="123"/>
      <c r="B43" s="124"/>
      <c r="C43" s="260"/>
      <c r="D43" s="84" t="s">
        <v>143</v>
      </c>
      <c r="E43" s="76" t="s">
        <v>368</v>
      </c>
      <c r="F43" s="65">
        <v>350</v>
      </c>
      <c r="G43" s="278"/>
      <c r="H43" s="227">
        <v>350</v>
      </c>
      <c r="I43" s="240">
        <v>0</v>
      </c>
      <c r="J43" s="195"/>
      <c r="K43" s="196"/>
    </row>
    <row r="44" spans="1:11" ht="21" customHeight="1">
      <c r="A44" s="123"/>
      <c r="B44" s="124"/>
      <c r="C44" s="260"/>
      <c r="D44" s="84"/>
      <c r="E44" s="76"/>
      <c r="F44" s="65"/>
      <c r="G44" s="278"/>
      <c r="H44" s="227"/>
      <c r="I44" s="115"/>
      <c r="J44" s="197"/>
      <c r="K44" s="198"/>
    </row>
    <row r="45" spans="1:11" ht="21" customHeight="1">
      <c r="A45" s="123"/>
      <c r="B45" s="124"/>
      <c r="C45" s="260"/>
      <c r="D45" s="84"/>
      <c r="E45" s="76"/>
      <c r="F45" s="65"/>
      <c r="G45" s="278"/>
      <c r="H45" s="227"/>
      <c r="I45" s="115"/>
      <c r="J45" s="197"/>
      <c r="K45" s="198"/>
    </row>
    <row r="46" spans="1:11" ht="21" customHeight="1">
      <c r="A46" s="123"/>
      <c r="B46" s="124"/>
      <c r="C46" s="260"/>
      <c r="D46" s="85"/>
      <c r="E46" s="36"/>
      <c r="F46" s="11"/>
      <c r="G46" s="249"/>
      <c r="H46" s="227"/>
      <c r="I46" s="115"/>
      <c r="J46" s="197"/>
      <c r="K46" s="198"/>
    </row>
    <row r="47" spans="1:11" ht="21" customHeight="1">
      <c r="A47" s="127"/>
      <c r="B47" s="128"/>
      <c r="C47" s="272"/>
      <c r="D47" s="90"/>
      <c r="E47" s="37"/>
      <c r="F47" s="13"/>
      <c r="G47" s="25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CONCATENATE(FIXED(COUNTA(E16:E47),0,0),"　店")</f>
        <v>28　店</v>
      </c>
      <c r="F48" s="12">
        <f>SUM(F16:F47)</f>
        <v>132350</v>
      </c>
      <c r="G48" s="52">
        <f>SUM(G16:G47)</f>
        <v>0</v>
      </c>
      <c r="H48" s="232">
        <f>SUM(H16:H47)</f>
        <v>76500</v>
      </c>
      <c r="I48" s="53">
        <f>SUM(I16:I47)</f>
        <v>55850</v>
      </c>
      <c r="J48" s="190"/>
      <c r="K48" s="191"/>
    </row>
    <row r="49" spans="1:11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12 H15:I48">
      <formula1>F5</formula1>
    </dataValidation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4:L65536 N5:HE65536 N4:GW4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12 G1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3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SUM(A6,A16,A35)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246" t="s">
        <v>32</v>
      </c>
      <c r="G4" s="215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35" t="s">
        <v>18</v>
      </c>
      <c r="B5" s="136"/>
      <c r="C5" s="280"/>
      <c r="D5" s="89" t="s">
        <v>144</v>
      </c>
      <c r="E5" s="95" t="s">
        <v>362</v>
      </c>
      <c r="F5" s="73">
        <v>10100</v>
      </c>
      <c r="G5" s="252"/>
      <c r="H5" s="226">
        <v>7250</v>
      </c>
      <c r="I5" s="134">
        <v>2850</v>
      </c>
      <c r="J5" s="193" t="s">
        <v>438</v>
      </c>
      <c r="K5" s="194" t="s">
        <v>438</v>
      </c>
    </row>
    <row r="6" spans="1:11" ht="21" customHeight="1">
      <c r="A6" s="123">
        <f>SUM(G13)</f>
        <v>0</v>
      </c>
      <c r="B6" s="124" t="s">
        <v>22</v>
      </c>
      <c r="C6" s="260">
        <f>SUM(F13)</f>
        <v>10100</v>
      </c>
      <c r="D6" s="85"/>
      <c r="E6" s="34"/>
      <c r="F6" s="18"/>
      <c r="G6" s="249"/>
      <c r="H6" s="227"/>
      <c r="I6" s="115"/>
      <c r="J6" s="197"/>
      <c r="K6" s="198"/>
    </row>
    <row r="7" spans="1:11" ht="21" customHeight="1">
      <c r="A7" s="46"/>
      <c r="B7" s="47"/>
      <c r="C7" s="281"/>
      <c r="D7" s="85"/>
      <c r="E7" s="34"/>
      <c r="F7" s="18"/>
      <c r="G7" s="249"/>
      <c r="H7" s="227"/>
      <c r="I7" s="115"/>
      <c r="J7" s="197"/>
      <c r="K7" s="198"/>
    </row>
    <row r="8" spans="1:11" ht="21" customHeight="1">
      <c r="A8" s="46"/>
      <c r="B8" s="47"/>
      <c r="C8" s="281"/>
      <c r="D8" s="85"/>
      <c r="E8" s="34"/>
      <c r="F8" s="18"/>
      <c r="G8" s="249"/>
      <c r="H8" s="227"/>
      <c r="I8" s="115"/>
      <c r="J8" s="197"/>
      <c r="K8" s="198"/>
    </row>
    <row r="9" spans="1:11" ht="21" customHeight="1">
      <c r="A9" s="46"/>
      <c r="B9" s="47"/>
      <c r="C9" s="281"/>
      <c r="D9" s="85"/>
      <c r="E9" s="34"/>
      <c r="F9" s="18"/>
      <c r="G9" s="249"/>
      <c r="H9" s="227"/>
      <c r="I9" s="115"/>
      <c r="J9" s="197"/>
      <c r="K9" s="198"/>
    </row>
    <row r="10" spans="1:11" ht="21" customHeight="1">
      <c r="A10" s="46"/>
      <c r="B10" s="47"/>
      <c r="C10" s="281"/>
      <c r="D10" s="85"/>
      <c r="E10" s="34"/>
      <c r="F10" s="18"/>
      <c r="G10" s="249"/>
      <c r="H10" s="227"/>
      <c r="I10" s="115"/>
      <c r="J10" s="197"/>
      <c r="K10" s="198"/>
    </row>
    <row r="11" spans="1:11" ht="21" customHeight="1">
      <c r="A11" s="46"/>
      <c r="B11" s="47"/>
      <c r="C11" s="281"/>
      <c r="D11" s="85"/>
      <c r="E11" s="34"/>
      <c r="F11" s="18"/>
      <c r="G11" s="249"/>
      <c r="H11" s="227"/>
      <c r="I11" s="115"/>
      <c r="J11" s="197"/>
      <c r="K11" s="198"/>
    </row>
    <row r="12" spans="1:11" ht="21" customHeight="1">
      <c r="A12" s="137"/>
      <c r="B12" s="138"/>
      <c r="C12" s="282"/>
      <c r="D12" s="87"/>
      <c r="E12" s="139"/>
      <c r="F12" s="21"/>
      <c r="G12" s="270"/>
      <c r="H12" s="231"/>
      <c r="I12" s="113"/>
      <c r="J12" s="199"/>
      <c r="K12" s="200"/>
    </row>
    <row r="13" spans="1:11" s="16" customFormat="1" ht="21" customHeight="1">
      <c r="A13" s="168"/>
      <c r="B13" s="169"/>
      <c r="C13" s="177"/>
      <c r="D13" s="86"/>
      <c r="E13" s="15" t="str">
        <f>CONCATENATE(FIXED(COUNTA(E5:E12),0,0),"　店")</f>
        <v>1　店</v>
      </c>
      <c r="F13" s="19">
        <f>SUM(F5:F12)</f>
        <v>10100</v>
      </c>
      <c r="G13" s="52">
        <f>SUM(G5:G12)</f>
        <v>0</v>
      </c>
      <c r="H13" s="228">
        <f>SUM(H5:H12)</f>
        <v>7250</v>
      </c>
      <c r="I13" s="52">
        <f>SUM(I5:I12)</f>
        <v>2850</v>
      </c>
      <c r="J13" s="190"/>
      <c r="K13" s="191"/>
    </row>
    <row r="14" spans="1:11" s="16" customFormat="1" ht="21" customHeight="1">
      <c r="A14" s="129"/>
      <c r="B14" s="130"/>
      <c r="C14" s="283"/>
      <c r="D14" s="131"/>
      <c r="E14" s="132"/>
      <c r="F14" s="133"/>
      <c r="G14" s="285"/>
      <c r="H14" s="234"/>
      <c r="I14" s="134"/>
      <c r="J14" s="190"/>
      <c r="K14" s="191"/>
    </row>
    <row r="15" spans="1:11" ht="21" customHeight="1">
      <c r="A15" s="122" t="s">
        <v>10</v>
      </c>
      <c r="B15" s="35"/>
      <c r="C15" s="271"/>
      <c r="D15" s="83" t="s">
        <v>145</v>
      </c>
      <c r="E15" s="35" t="s">
        <v>296</v>
      </c>
      <c r="F15" s="25">
        <v>19300</v>
      </c>
      <c r="G15" s="286"/>
      <c r="H15" s="230">
        <v>12550</v>
      </c>
      <c r="I15" s="114">
        <v>6750</v>
      </c>
      <c r="J15" s="193" t="s">
        <v>438</v>
      </c>
      <c r="K15" s="194" t="s">
        <v>438</v>
      </c>
    </row>
    <row r="16" spans="1:11" ht="21" customHeight="1">
      <c r="A16" s="123">
        <f>SUM(G32)</f>
        <v>0</v>
      </c>
      <c r="B16" s="124" t="s">
        <v>22</v>
      </c>
      <c r="C16" s="260">
        <f>SUM(F32)</f>
        <v>50000</v>
      </c>
      <c r="D16" s="84" t="s">
        <v>146</v>
      </c>
      <c r="E16" s="34" t="s">
        <v>447</v>
      </c>
      <c r="F16" s="26">
        <v>7000</v>
      </c>
      <c r="G16" s="287"/>
      <c r="H16" s="227">
        <v>5050</v>
      </c>
      <c r="I16" s="115">
        <v>1950</v>
      </c>
      <c r="J16" s="195" t="s">
        <v>438</v>
      </c>
      <c r="K16" s="196" t="s">
        <v>438</v>
      </c>
    </row>
    <row r="17" spans="1:11" ht="21" customHeight="1">
      <c r="A17" s="123"/>
      <c r="B17" s="124"/>
      <c r="C17" s="260"/>
      <c r="D17" s="84" t="s">
        <v>147</v>
      </c>
      <c r="E17" s="34" t="s">
        <v>297</v>
      </c>
      <c r="F17" s="26">
        <v>6200</v>
      </c>
      <c r="G17" s="287"/>
      <c r="H17" s="227">
        <v>4050</v>
      </c>
      <c r="I17" s="115">
        <v>2150</v>
      </c>
      <c r="J17" s="195" t="s">
        <v>438</v>
      </c>
      <c r="K17" s="196" t="s">
        <v>438</v>
      </c>
    </row>
    <row r="18" spans="1:11" ht="21" customHeight="1">
      <c r="A18" s="123"/>
      <c r="B18" s="124"/>
      <c r="C18" s="260"/>
      <c r="D18" s="84" t="s">
        <v>148</v>
      </c>
      <c r="E18" s="34" t="s">
        <v>298</v>
      </c>
      <c r="F18" s="26">
        <v>2000</v>
      </c>
      <c r="G18" s="287"/>
      <c r="H18" s="227">
        <v>1200</v>
      </c>
      <c r="I18" s="115">
        <v>800</v>
      </c>
      <c r="J18" s="195" t="s">
        <v>438</v>
      </c>
      <c r="K18" s="196" t="s">
        <v>438</v>
      </c>
    </row>
    <row r="19" spans="1:11" ht="21" customHeight="1">
      <c r="A19" s="140"/>
      <c r="B19" s="34"/>
      <c r="C19" s="284"/>
      <c r="D19" s="84" t="s">
        <v>149</v>
      </c>
      <c r="E19" s="96" t="s">
        <v>299</v>
      </c>
      <c r="F19" s="27">
        <v>6700</v>
      </c>
      <c r="G19" s="288"/>
      <c r="H19" s="227">
        <v>5150</v>
      </c>
      <c r="I19" s="115">
        <v>1550</v>
      </c>
      <c r="J19" s="195" t="s">
        <v>438</v>
      </c>
      <c r="K19" s="196" t="s">
        <v>438</v>
      </c>
    </row>
    <row r="20" spans="1:11" ht="21" customHeight="1">
      <c r="A20" s="46"/>
      <c r="B20" s="47"/>
      <c r="C20" s="281"/>
      <c r="D20" s="84" t="s">
        <v>150</v>
      </c>
      <c r="E20" s="96" t="s">
        <v>363</v>
      </c>
      <c r="F20" s="27">
        <v>1950</v>
      </c>
      <c r="G20" s="288"/>
      <c r="H20" s="227">
        <v>1550</v>
      </c>
      <c r="I20" s="115">
        <v>400</v>
      </c>
      <c r="J20" s="195" t="s">
        <v>438</v>
      </c>
      <c r="K20" s="196" t="s">
        <v>438</v>
      </c>
    </row>
    <row r="21" spans="1:11" ht="21" customHeight="1">
      <c r="A21" s="123"/>
      <c r="B21" s="124"/>
      <c r="C21" s="260"/>
      <c r="D21" s="84" t="s">
        <v>151</v>
      </c>
      <c r="E21" s="96" t="s">
        <v>364</v>
      </c>
      <c r="F21" s="27">
        <v>1700</v>
      </c>
      <c r="G21" s="288"/>
      <c r="H21" s="227">
        <v>1450</v>
      </c>
      <c r="I21" s="115">
        <v>250</v>
      </c>
      <c r="J21" s="195" t="s">
        <v>438</v>
      </c>
      <c r="K21" s="196" t="s">
        <v>438</v>
      </c>
    </row>
    <row r="22" spans="1:11" ht="21" customHeight="1">
      <c r="A22" s="123"/>
      <c r="B22" s="124"/>
      <c r="C22" s="260"/>
      <c r="D22" s="84" t="s">
        <v>152</v>
      </c>
      <c r="E22" s="96" t="s">
        <v>300</v>
      </c>
      <c r="F22" s="27">
        <v>2900</v>
      </c>
      <c r="G22" s="288"/>
      <c r="H22" s="227">
        <v>2100</v>
      </c>
      <c r="I22" s="115">
        <v>800</v>
      </c>
      <c r="J22" s="195" t="s">
        <v>438</v>
      </c>
      <c r="K22" s="196" t="s">
        <v>438</v>
      </c>
    </row>
    <row r="23" spans="1:11" ht="21" customHeight="1">
      <c r="A23" s="123"/>
      <c r="B23" s="124"/>
      <c r="C23" s="260"/>
      <c r="D23" s="84" t="s">
        <v>153</v>
      </c>
      <c r="E23" s="96" t="s">
        <v>365</v>
      </c>
      <c r="F23" s="27">
        <v>2250</v>
      </c>
      <c r="G23" s="288"/>
      <c r="H23" s="227">
        <v>1750</v>
      </c>
      <c r="I23" s="115">
        <v>500</v>
      </c>
      <c r="J23" s="195" t="s">
        <v>438</v>
      </c>
      <c r="K23" s="196" t="s">
        <v>438</v>
      </c>
    </row>
    <row r="24" spans="1:11" ht="21" customHeight="1">
      <c r="A24" s="123"/>
      <c r="B24" s="124"/>
      <c r="C24" s="260"/>
      <c r="D24" s="84"/>
      <c r="E24" s="34"/>
      <c r="F24" s="27"/>
      <c r="G24" s="288"/>
      <c r="H24" s="227"/>
      <c r="I24" s="115">
        <v>0</v>
      </c>
      <c r="J24" s="197"/>
      <c r="K24" s="198"/>
    </row>
    <row r="25" spans="1:11" ht="21" customHeight="1">
      <c r="A25" s="123"/>
      <c r="B25" s="124"/>
      <c r="C25" s="260"/>
      <c r="D25" s="84"/>
      <c r="E25" s="34"/>
      <c r="F25" s="27"/>
      <c r="G25" s="288"/>
      <c r="H25" s="227"/>
      <c r="I25" s="115"/>
      <c r="J25" s="197"/>
      <c r="K25" s="198"/>
    </row>
    <row r="26" spans="1:11" ht="21" customHeight="1">
      <c r="A26" s="123"/>
      <c r="B26" s="124"/>
      <c r="C26" s="260"/>
      <c r="D26" s="84"/>
      <c r="E26" s="34"/>
      <c r="F26" s="27"/>
      <c r="G26" s="288"/>
      <c r="H26" s="227"/>
      <c r="I26" s="115"/>
      <c r="J26" s="197"/>
      <c r="K26" s="198"/>
    </row>
    <row r="27" spans="1:11" ht="21" customHeight="1">
      <c r="A27" s="123"/>
      <c r="B27" s="124"/>
      <c r="C27" s="260"/>
      <c r="D27" s="84"/>
      <c r="E27" s="34"/>
      <c r="F27" s="27"/>
      <c r="G27" s="288"/>
      <c r="H27" s="227"/>
      <c r="I27" s="115"/>
      <c r="J27" s="197"/>
      <c r="K27" s="198"/>
    </row>
    <row r="28" spans="1:11" ht="21" customHeight="1">
      <c r="A28" s="123"/>
      <c r="B28" s="124"/>
      <c r="C28" s="260"/>
      <c r="D28" s="84"/>
      <c r="E28" s="34"/>
      <c r="F28" s="27"/>
      <c r="G28" s="288"/>
      <c r="H28" s="227"/>
      <c r="I28" s="115"/>
      <c r="J28" s="197"/>
      <c r="K28" s="198"/>
    </row>
    <row r="29" spans="1:11" ht="21" customHeight="1">
      <c r="A29" s="123"/>
      <c r="B29" s="124"/>
      <c r="C29" s="260"/>
      <c r="D29" s="84"/>
      <c r="E29" s="34"/>
      <c r="F29" s="27"/>
      <c r="G29" s="288"/>
      <c r="H29" s="227"/>
      <c r="I29" s="115"/>
      <c r="J29" s="197"/>
      <c r="K29" s="198"/>
    </row>
    <row r="30" spans="1:11" ht="21" customHeight="1">
      <c r="A30" s="123"/>
      <c r="B30" s="124"/>
      <c r="C30" s="260"/>
      <c r="D30" s="85"/>
      <c r="E30" s="34"/>
      <c r="F30" s="18"/>
      <c r="G30" s="249"/>
      <c r="H30" s="227"/>
      <c r="I30" s="115"/>
      <c r="J30" s="197"/>
      <c r="K30" s="198"/>
    </row>
    <row r="31" spans="1:11" ht="21" customHeight="1">
      <c r="A31" s="123"/>
      <c r="B31" s="124"/>
      <c r="C31" s="260"/>
      <c r="D31" s="85"/>
      <c r="E31" s="34"/>
      <c r="F31" s="18"/>
      <c r="G31" s="249"/>
      <c r="H31" s="227"/>
      <c r="I31" s="113"/>
      <c r="J31" s="199"/>
      <c r="K31" s="200"/>
    </row>
    <row r="32" spans="1:11" s="16" customFormat="1" ht="21" customHeight="1">
      <c r="A32" s="168"/>
      <c r="B32" s="169"/>
      <c r="C32" s="177"/>
      <c r="D32" s="86"/>
      <c r="E32" s="15" t="str">
        <f>CONCATENATE(FIXED(COUNTA(E15:E31),0,0),"　店")</f>
        <v>9　店</v>
      </c>
      <c r="F32" s="19">
        <f>SUM(F15:F31)</f>
        <v>50000</v>
      </c>
      <c r="G32" s="52">
        <f>SUM(G15:G31)</f>
        <v>0</v>
      </c>
      <c r="H32" s="228">
        <f>SUM(H15:H31)</f>
        <v>34850</v>
      </c>
      <c r="I32" s="52">
        <f>SUM(I15:I31)</f>
        <v>15150</v>
      </c>
      <c r="J32" s="190"/>
      <c r="K32" s="191"/>
    </row>
    <row r="33" spans="1:11" s="16" customFormat="1" ht="21" customHeight="1">
      <c r="A33" s="129"/>
      <c r="B33" s="130"/>
      <c r="C33" s="283"/>
      <c r="D33" s="131"/>
      <c r="E33" s="132"/>
      <c r="F33" s="133"/>
      <c r="G33" s="285"/>
      <c r="H33" s="234"/>
      <c r="I33" s="134"/>
      <c r="J33" s="190"/>
      <c r="K33" s="191"/>
    </row>
    <row r="34" spans="1:11" ht="21" customHeight="1">
      <c r="A34" s="122" t="s">
        <v>11</v>
      </c>
      <c r="B34" s="35"/>
      <c r="C34" s="271"/>
      <c r="D34" s="83" t="s">
        <v>154</v>
      </c>
      <c r="E34" s="35" t="s">
        <v>446</v>
      </c>
      <c r="F34" s="14">
        <v>25100</v>
      </c>
      <c r="G34" s="248"/>
      <c r="H34" s="230">
        <v>17600</v>
      </c>
      <c r="I34" s="114">
        <v>7500</v>
      </c>
      <c r="J34" s="193" t="s">
        <v>438</v>
      </c>
      <c r="K34" s="194" t="s">
        <v>438</v>
      </c>
    </row>
    <row r="35" spans="1:11" ht="21" customHeight="1">
      <c r="A35" s="123">
        <f>SUM(G48)</f>
        <v>0</v>
      </c>
      <c r="B35" s="124" t="s">
        <v>22</v>
      </c>
      <c r="C35" s="260">
        <f>SUM(F48)</f>
        <v>25100</v>
      </c>
      <c r="D35" s="84"/>
      <c r="E35" s="34"/>
      <c r="F35" s="11"/>
      <c r="G35" s="249"/>
      <c r="H35" s="227"/>
      <c r="I35" s="115"/>
      <c r="J35" s="195"/>
      <c r="K35" s="196"/>
    </row>
    <row r="36" spans="1:11" ht="21" customHeight="1">
      <c r="A36" s="46"/>
      <c r="B36" s="47"/>
      <c r="C36" s="281"/>
      <c r="D36" s="84"/>
      <c r="E36" s="34"/>
      <c r="F36" s="11"/>
      <c r="G36" s="249"/>
      <c r="H36" s="227"/>
      <c r="I36" s="115"/>
      <c r="J36" s="197"/>
      <c r="K36" s="198"/>
    </row>
    <row r="37" spans="1:11" ht="21" customHeight="1">
      <c r="A37" s="46"/>
      <c r="B37" s="47"/>
      <c r="C37" s="281"/>
      <c r="D37" s="84"/>
      <c r="E37" s="34"/>
      <c r="F37" s="11"/>
      <c r="G37" s="249"/>
      <c r="H37" s="227"/>
      <c r="I37" s="115"/>
      <c r="J37" s="197"/>
      <c r="K37" s="198"/>
    </row>
    <row r="38" spans="1:11" ht="21" customHeight="1">
      <c r="A38" s="46"/>
      <c r="B38" s="47"/>
      <c r="C38" s="281"/>
      <c r="D38" s="84"/>
      <c r="E38" s="34"/>
      <c r="F38" s="11"/>
      <c r="G38" s="249"/>
      <c r="H38" s="227"/>
      <c r="I38" s="115"/>
      <c r="J38" s="197"/>
      <c r="K38" s="198"/>
    </row>
    <row r="39" spans="1:11" ht="21" customHeight="1">
      <c r="A39" s="46"/>
      <c r="B39" s="47"/>
      <c r="C39" s="281"/>
      <c r="D39" s="84"/>
      <c r="E39" s="34"/>
      <c r="F39" s="11"/>
      <c r="G39" s="249"/>
      <c r="H39" s="227"/>
      <c r="I39" s="115"/>
      <c r="J39" s="197"/>
      <c r="K39" s="198"/>
    </row>
    <row r="40" spans="1:11" ht="21" customHeight="1">
      <c r="A40" s="46"/>
      <c r="B40" s="47"/>
      <c r="C40" s="281"/>
      <c r="D40" s="84"/>
      <c r="E40" s="34"/>
      <c r="F40" s="11"/>
      <c r="G40" s="249"/>
      <c r="H40" s="227"/>
      <c r="I40" s="115"/>
      <c r="J40" s="197"/>
      <c r="K40" s="198"/>
    </row>
    <row r="41" spans="1:11" ht="21" customHeight="1">
      <c r="A41" s="46"/>
      <c r="B41" s="47"/>
      <c r="C41" s="281"/>
      <c r="D41" s="84"/>
      <c r="E41" s="34"/>
      <c r="F41" s="11"/>
      <c r="G41" s="249"/>
      <c r="H41" s="227"/>
      <c r="I41" s="115"/>
      <c r="J41" s="197"/>
      <c r="K41" s="198"/>
    </row>
    <row r="42" spans="1:11" ht="21" customHeight="1">
      <c r="A42" s="46"/>
      <c r="B42" s="47"/>
      <c r="C42" s="281"/>
      <c r="D42" s="84"/>
      <c r="E42" s="34"/>
      <c r="F42" s="11"/>
      <c r="G42" s="249"/>
      <c r="H42" s="227"/>
      <c r="I42" s="115"/>
      <c r="J42" s="197"/>
      <c r="K42" s="198"/>
    </row>
    <row r="43" spans="1:11" ht="21" customHeight="1">
      <c r="A43" s="46"/>
      <c r="B43" s="47"/>
      <c r="C43" s="281"/>
      <c r="D43" s="84"/>
      <c r="E43" s="34"/>
      <c r="F43" s="11"/>
      <c r="G43" s="249"/>
      <c r="H43" s="227"/>
      <c r="I43" s="115"/>
      <c r="J43" s="197"/>
      <c r="K43" s="198"/>
    </row>
    <row r="44" spans="1:11" ht="21" customHeight="1">
      <c r="A44" s="46"/>
      <c r="B44" s="47"/>
      <c r="C44" s="281"/>
      <c r="D44" s="84"/>
      <c r="E44" s="34"/>
      <c r="F44" s="11"/>
      <c r="G44" s="249"/>
      <c r="H44" s="227"/>
      <c r="I44" s="115"/>
      <c r="J44" s="197"/>
      <c r="K44" s="198"/>
    </row>
    <row r="45" spans="1:11" ht="21" customHeight="1">
      <c r="A45" s="46"/>
      <c r="B45" s="47"/>
      <c r="C45" s="281"/>
      <c r="D45" s="84"/>
      <c r="E45" s="34"/>
      <c r="F45" s="11"/>
      <c r="G45" s="249"/>
      <c r="H45" s="227"/>
      <c r="I45" s="115"/>
      <c r="J45" s="197"/>
      <c r="K45" s="198"/>
    </row>
    <row r="46" spans="1:11" ht="21" customHeight="1">
      <c r="A46" s="123"/>
      <c r="B46" s="124"/>
      <c r="C46" s="260"/>
      <c r="D46" s="85"/>
      <c r="E46" s="34"/>
      <c r="F46" s="18"/>
      <c r="G46" s="249"/>
      <c r="H46" s="227"/>
      <c r="I46" s="115"/>
      <c r="J46" s="197"/>
      <c r="K46" s="198"/>
    </row>
    <row r="47" spans="1:11" ht="21" customHeight="1">
      <c r="A47" s="123"/>
      <c r="B47" s="124"/>
      <c r="C47" s="260"/>
      <c r="D47" s="85"/>
      <c r="E47" s="34"/>
      <c r="F47" s="18"/>
      <c r="G47" s="249"/>
      <c r="H47" s="227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15" t="str">
        <f>CONCATENATE(FIXED(COUNTA(E34:E47),0,0),"　店")</f>
        <v>1　店</v>
      </c>
      <c r="F48" s="19">
        <f>SUM(F34:F47)</f>
        <v>25100</v>
      </c>
      <c r="G48" s="52">
        <f>SUM(G34:G47)</f>
        <v>0</v>
      </c>
      <c r="H48" s="228">
        <f>SUM(H34:H47)</f>
        <v>17600</v>
      </c>
      <c r="I48" s="52">
        <f>SUM(I34:I47)</f>
        <v>7500</v>
      </c>
      <c r="J48" s="190"/>
      <c r="K48" s="191"/>
    </row>
    <row r="49" spans="1:11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33 H35:I48">
      <formula1>F5</formula1>
    </dataValidation>
    <dataValidation type="whole" operator="lessThanOrEqual" showInputMessage="1" showErrorMessage="1" sqref="HD5:IV65536 HM4:IV4">
      <formula1>HB5</formula1>
    </dataValidation>
    <dataValidation type="whole" operator="lessThanOrEqual" showInputMessage="1" showErrorMessage="1" sqref="L5:HC65536 L4:GW4">
      <formula1>#REF!</formula1>
    </dataValidation>
    <dataValidation operator="lessThanOrEqual" allowBlank="1" showInputMessage="1" showErrorMessage="1" sqref="H49:I49 A3:I3 H34:I34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34:G47 G15:G31 G5:G12">
      <formula1>F34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104" t="s">
        <v>32</v>
      </c>
      <c r="G4" s="212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22" t="s">
        <v>12</v>
      </c>
      <c r="B5" s="35"/>
      <c r="C5" s="271"/>
      <c r="D5" s="83" t="s">
        <v>155</v>
      </c>
      <c r="E5" s="93" t="s">
        <v>282</v>
      </c>
      <c r="F5" s="141">
        <v>10900</v>
      </c>
      <c r="G5" s="101"/>
      <c r="H5" s="230">
        <v>7300</v>
      </c>
      <c r="I5" s="154">
        <v>3600</v>
      </c>
      <c r="J5" s="193" t="s">
        <v>438</v>
      </c>
      <c r="K5" s="194" t="s">
        <v>438</v>
      </c>
    </row>
    <row r="6" spans="1:11" ht="21" customHeight="1">
      <c r="A6" s="123">
        <f>SUM(G48)</f>
        <v>0</v>
      </c>
      <c r="B6" s="124" t="s">
        <v>22</v>
      </c>
      <c r="C6" s="260">
        <f>SUM(F48)</f>
        <v>67900</v>
      </c>
      <c r="D6" s="84" t="s">
        <v>156</v>
      </c>
      <c r="E6" s="94" t="s">
        <v>283</v>
      </c>
      <c r="F6" s="142">
        <v>1950</v>
      </c>
      <c r="G6" s="102"/>
      <c r="H6" s="227">
        <v>1100</v>
      </c>
      <c r="I6" s="115">
        <v>850</v>
      </c>
      <c r="J6" s="195" t="s">
        <v>438</v>
      </c>
      <c r="K6" s="196" t="s">
        <v>438</v>
      </c>
    </row>
    <row r="7" spans="1:11" ht="21" customHeight="1">
      <c r="A7" s="166"/>
      <c r="B7" s="167"/>
      <c r="C7" s="175"/>
      <c r="D7" s="84" t="s">
        <v>157</v>
      </c>
      <c r="E7" s="94" t="s">
        <v>284</v>
      </c>
      <c r="F7" s="142">
        <v>8850</v>
      </c>
      <c r="G7" s="102"/>
      <c r="H7" s="227">
        <v>4450</v>
      </c>
      <c r="I7" s="115">
        <v>4400</v>
      </c>
      <c r="J7" s="195" t="s">
        <v>438</v>
      </c>
      <c r="K7" s="196" t="s">
        <v>438</v>
      </c>
    </row>
    <row r="8" spans="1:11" ht="21" customHeight="1">
      <c r="A8" s="166"/>
      <c r="B8" s="167"/>
      <c r="C8" s="175"/>
      <c r="D8" s="84" t="s">
        <v>158</v>
      </c>
      <c r="E8" s="94" t="s">
        <v>285</v>
      </c>
      <c r="F8" s="142">
        <v>1700</v>
      </c>
      <c r="G8" s="102"/>
      <c r="H8" s="227">
        <v>1050</v>
      </c>
      <c r="I8" s="115">
        <v>650</v>
      </c>
      <c r="J8" s="195" t="s">
        <v>438</v>
      </c>
      <c r="K8" s="196" t="s">
        <v>438</v>
      </c>
    </row>
    <row r="9" spans="1:11" ht="21" customHeight="1">
      <c r="A9" s="166"/>
      <c r="B9" s="167"/>
      <c r="C9" s="175"/>
      <c r="D9" s="84" t="s">
        <v>159</v>
      </c>
      <c r="E9" s="94" t="s">
        <v>286</v>
      </c>
      <c r="F9" s="142">
        <v>2300</v>
      </c>
      <c r="G9" s="102"/>
      <c r="H9" s="227">
        <v>1350</v>
      </c>
      <c r="I9" s="115">
        <v>950</v>
      </c>
      <c r="J9" s="195" t="s">
        <v>438</v>
      </c>
      <c r="K9" s="196" t="s">
        <v>438</v>
      </c>
    </row>
    <row r="10" spans="1:11" ht="21" customHeight="1">
      <c r="A10" s="166"/>
      <c r="B10" s="167"/>
      <c r="C10" s="175"/>
      <c r="D10" s="84" t="s">
        <v>160</v>
      </c>
      <c r="E10" s="94" t="s">
        <v>287</v>
      </c>
      <c r="F10" s="142">
        <v>4100</v>
      </c>
      <c r="G10" s="102"/>
      <c r="H10" s="227">
        <v>2300</v>
      </c>
      <c r="I10" s="115">
        <v>1800</v>
      </c>
      <c r="J10" s="195" t="s">
        <v>438</v>
      </c>
      <c r="K10" s="196" t="s">
        <v>438</v>
      </c>
    </row>
    <row r="11" spans="1:11" ht="21" customHeight="1">
      <c r="A11" s="166"/>
      <c r="B11" s="167"/>
      <c r="C11" s="175"/>
      <c r="D11" s="84" t="s">
        <v>161</v>
      </c>
      <c r="E11" s="94" t="s">
        <v>288</v>
      </c>
      <c r="F11" s="142">
        <v>2750</v>
      </c>
      <c r="G11" s="102"/>
      <c r="H11" s="227">
        <v>1750</v>
      </c>
      <c r="I11" s="115">
        <v>1000</v>
      </c>
      <c r="J11" s="195" t="s">
        <v>438</v>
      </c>
      <c r="K11" s="196" t="s">
        <v>438</v>
      </c>
    </row>
    <row r="12" spans="1:11" ht="21" customHeight="1">
      <c r="A12" s="166"/>
      <c r="B12" s="167"/>
      <c r="C12" s="175"/>
      <c r="D12" s="84" t="s">
        <v>162</v>
      </c>
      <c r="E12" s="94" t="s">
        <v>289</v>
      </c>
      <c r="F12" s="142">
        <v>6100</v>
      </c>
      <c r="G12" s="102"/>
      <c r="H12" s="227">
        <v>4050</v>
      </c>
      <c r="I12" s="115">
        <v>2050</v>
      </c>
      <c r="J12" s="195" t="s">
        <v>438</v>
      </c>
      <c r="K12" s="196" t="s">
        <v>438</v>
      </c>
    </row>
    <row r="13" spans="1:11" ht="21" customHeight="1">
      <c r="A13" s="166"/>
      <c r="B13" s="167"/>
      <c r="C13" s="175"/>
      <c r="D13" s="84" t="s">
        <v>163</v>
      </c>
      <c r="E13" s="94" t="s">
        <v>290</v>
      </c>
      <c r="F13" s="142">
        <v>2100</v>
      </c>
      <c r="G13" s="102"/>
      <c r="H13" s="227">
        <v>1350</v>
      </c>
      <c r="I13" s="115">
        <v>750</v>
      </c>
      <c r="J13" s="195" t="s">
        <v>438</v>
      </c>
      <c r="K13" s="196" t="s">
        <v>438</v>
      </c>
    </row>
    <row r="14" spans="1:11" ht="21" customHeight="1">
      <c r="A14" s="166"/>
      <c r="B14" s="167"/>
      <c r="C14" s="175"/>
      <c r="D14" s="84" t="s">
        <v>164</v>
      </c>
      <c r="E14" s="94" t="s">
        <v>291</v>
      </c>
      <c r="F14" s="142">
        <v>2300</v>
      </c>
      <c r="G14" s="102"/>
      <c r="H14" s="227">
        <v>1450</v>
      </c>
      <c r="I14" s="115">
        <v>850</v>
      </c>
      <c r="J14" s="195" t="s">
        <v>438</v>
      </c>
      <c r="K14" s="196" t="s">
        <v>438</v>
      </c>
    </row>
    <row r="15" spans="1:11" ht="21" customHeight="1">
      <c r="A15" s="166"/>
      <c r="B15" s="167"/>
      <c r="C15" s="175"/>
      <c r="D15" s="84" t="s">
        <v>165</v>
      </c>
      <c r="E15" s="94" t="s">
        <v>401</v>
      </c>
      <c r="F15" s="142">
        <v>6050</v>
      </c>
      <c r="G15" s="102"/>
      <c r="H15" s="227">
        <v>4250</v>
      </c>
      <c r="I15" s="115">
        <v>1800</v>
      </c>
      <c r="J15" s="195" t="s">
        <v>438</v>
      </c>
      <c r="K15" s="196" t="s">
        <v>438</v>
      </c>
    </row>
    <row r="16" spans="1:11" ht="21" customHeight="1">
      <c r="A16" s="166"/>
      <c r="B16" s="167"/>
      <c r="C16" s="175"/>
      <c r="D16" s="84" t="s">
        <v>166</v>
      </c>
      <c r="E16" s="94" t="s">
        <v>409</v>
      </c>
      <c r="F16" s="142">
        <v>2400</v>
      </c>
      <c r="G16" s="102"/>
      <c r="H16" s="227">
        <v>1700</v>
      </c>
      <c r="I16" s="115">
        <v>700</v>
      </c>
      <c r="J16" s="195" t="s">
        <v>438</v>
      </c>
      <c r="K16" s="196" t="s">
        <v>438</v>
      </c>
    </row>
    <row r="17" spans="1:11" ht="21" customHeight="1">
      <c r="A17" s="166"/>
      <c r="B17" s="167"/>
      <c r="C17" s="175"/>
      <c r="D17" s="80" t="s">
        <v>167</v>
      </c>
      <c r="E17" s="94" t="s">
        <v>410</v>
      </c>
      <c r="F17" s="142">
        <v>3650</v>
      </c>
      <c r="G17" s="102"/>
      <c r="H17" s="227">
        <v>2350</v>
      </c>
      <c r="I17" s="115">
        <v>1300</v>
      </c>
      <c r="J17" s="195" t="s">
        <v>438</v>
      </c>
      <c r="K17" s="196" t="s">
        <v>438</v>
      </c>
    </row>
    <row r="18" spans="1:11" ht="21" customHeight="1">
      <c r="A18" s="166"/>
      <c r="B18" s="167"/>
      <c r="C18" s="175"/>
      <c r="D18" s="84" t="s">
        <v>168</v>
      </c>
      <c r="E18" s="94" t="s">
        <v>292</v>
      </c>
      <c r="F18" s="142">
        <v>2050</v>
      </c>
      <c r="G18" s="102"/>
      <c r="H18" s="227">
        <v>1350</v>
      </c>
      <c r="I18" s="115">
        <v>700</v>
      </c>
      <c r="J18" s="195" t="s">
        <v>438</v>
      </c>
      <c r="K18" s="196" t="s">
        <v>438</v>
      </c>
    </row>
    <row r="19" spans="1:11" ht="21" customHeight="1">
      <c r="A19" s="166"/>
      <c r="B19" s="167"/>
      <c r="C19" s="175"/>
      <c r="D19" s="84" t="s">
        <v>169</v>
      </c>
      <c r="E19" s="94" t="s">
        <v>361</v>
      </c>
      <c r="F19" s="142">
        <v>1950</v>
      </c>
      <c r="G19" s="102"/>
      <c r="H19" s="227">
        <v>1350</v>
      </c>
      <c r="I19" s="115">
        <v>600</v>
      </c>
      <c r="J19" s="195" t="s">
        <v>438</v>
      </c>
      <c r="K19" s="196" t="s">
        <v>438</v>
      </c>
    </row>
    <row r="20" spans="1:11" ht="21" customHeight="1">
      <c r="A20" s="166"/>
      <c r="B20" s="167"/>
      <c r="C20" s="175"/>
      <c r="D20" s="84" t="s">
        <v>170</v>
      </c>
      <c r="E20" s="94" t="s">
        <v>293</v>
      </c>
      <c r="F20" s="142">
        <v>3800</v>
      </c>
      <c r="G20" s="102"/>
      <c r="H20" s="227">
        <v>2350</v>
      </c>
      <c r="I20" s="115">
        <v>1450</v>
      </c>
      <c r="J20" s="195" t="s">
        <v>438</v>
      </c>
      <c r="K20" s="196" t="s">
        <v>438</v>
      </c>
    </row>
    <row r="21" spans="1:11" ht="21" customHeight="1">
      <c r="A21" s="166"/>
      <c r="B21" s="167"/>
      <c r="C21" s="175"/>
      <c r="D21" s="84" t="s">
        <v>171</v>
      </c>
      <c r="E21" s="94" t="s">
        <v>294</v>
      </c>
      <c r="F21" s="142">
        <v>2600</v>
      </c>
      <c r="G21" s="102"/>
      <c r="H21" s="227">
        <v>1800</v>
      </c>
      <c r="I21" s="115">
        <v>800</v>
      </c>
      <c r="J21" s="195" t="s">
        <v>438</v>
      </c>
      <c r="K21" s="196" t="s">
        <v>438</v>
      </c>
    </row>
    <row r="22" spans="1:11" ht="21" customHeight="1">
      <c r="A22" s="166"/>
      <c r="B22" s="167"/>
      <c r="C22" s="175"/>
      <c r="D22" s="84" t="s">
        <v>172</v>
      </c>
      <c r="E22" s="94" t="s">
        <v>295</v>
      </c>
      <c r="F22" s="142">
        <v>2350</v>
      </c>
      <c r="G22" s="102"/>
      <c r="H22" s="227">
        <v>1500</v>
      </c>
      <c r="I22" s="115">
        <v>850</v>
      </c>
      <c r="J22" s="195" t="s">
        <v>438</v>
      </c>
      <c r="K22" s="196" t="s">
        <v>438</v>
      </c>
    </row>
    <row r="23" spans="1:11" ht="21" customHeight="1">
      <c r="A23" s="166"/>
      <c r="B23" s="167"/>
      <c r="C23" s="175"/>
      <c r="D23" s="84"/>
      <c r="E23" s="94"/>
      <c r="F23" s="142"/>
      <c r="G23" s="102"/>
      <c r="H23" s="227"/>
      <c r="I23" s="115"/>
      <c r="J23" s="197"/>
      <c r="K23" s="198"/>
    </row>
    <row r="24" spans="1:11" ht="21" customHeight="1">
      <c r="A24" s="170"/>
      <c r="B24" s="171"/>
      <c r="C24" s="176"/>
      <c r="D24" s="88"/>
      <c r="E24" s="94"/>
      <c r="F24" s="143"/>
      <c r="G24" s="103"/>
      <c r="H24" s="229"/>
      <c r="I24" s="113"/>
      <c r="J24" s="197"/>
      <c r="K24" s="198"/>
    </row>
    <row r="25" spans="1:11" ht="21" customHeight="1">
      <c r="A25" s="170"/>
      <c r="B25" s="171"/>
      <c r="C25" s="176"/>
      <c r="D25" s="88"/>
      <c r="E25" s="94"/>
      <c r="F25" s="143"/>
      <c r="G25" s="103"/>
      <c r="H25" s="229"/>
      <c r="I25" s="113"/>
      <c r="J25" s="197"/>
      <c r="K25" s="198"/>
    </row>
    <row r="26" spans="1:11" ht="21" customHeight="1">
      <c r="A26" s="170"/>
      <c r="B26" s="171"/>
      <c r="C26" s="176"/>
      <c r="D26" s="88"/>
      <c r="E26" s="94"/>
      <c r="F26" s="143"/>
      <c r="G26" s="103"/>
      <c r="H26" s="229"/>
      <c r="I26" s="113"/>
      <c r="J26" s="197"/>
      <c r="K26" s="198"/>
    </row>
    <row r="27" spans="1:11" ht="21" customHeight="1">
      <c r="A27" s="170"/>
      <c r="B27" s="171"/>
      <c r="C27" s="176"/>
      <c r="D27" s="88"/>
      <c r="E27" s="94"/>
      <c r="F27" s="143"/>
      <c r="G27" s="103"/>
      <c r="H27" s="229"/>
      <c r="I27" s="113"/>
      <c r="J27" s="197"/>
      <c r="K27" s="198"/>
    </row>
    <row r="28" spans="1:11" ht="21" customHeight="1">
      <c r="A28" s="170"/>
      <c r="B28" s="171"/>
      <c r="C28" s="176"/>
      <c r="D28" s="88"/>
      <c r="E28" s="94"/>
      <c r="F28" s="143"/>
      <c r="G28" s="103"/>
      <c r="H28" s="229"/>
      <c r="I28" s="113"/>
      <c r="J28" s="197"/>
      <c r="K28" s="198"/>
    </row>
    <row r="29" spans="1:11" ht="21" customHeight="1">
      <c r="A29" s="170"/>
      <c r="B29" s="171"/>
      <c r="C29" s="176"/>
      <c r="D29" s="88"/>
      <c r="E29" s="94"/>
      <c r="F29" s="143"/>
      <c r="G29" s="103"/>
      <c r="H29" s="229"/>
      <c r="I29" s="113"/>
      <c r="J29" s="197"/>
      <c r="K29" s="198"/>
    </row>
    <row r="30" spans="1:11" ht="21" customHeight="1">
      <c r="A30" s="170"/>
      <c r="B30" s="171"/>
      <c r="C30" s="176"/>
      <c r="D30" s="88"/>
      <c r="E30" s="94"/>
      <c r="F30" s="143"/>
      <c r="G30" s="103"/>
      <c r="H30" s="229"/>
      <c r="I30" s="113"/>
      <c r="J30" s="197"/>
      <c r="K30" s="198"/>
    </row>
    <row r="31" spans="1:11" ht="21" customHeight="1">
      <c r="A31" s="170"/>
      <c r="B31" s="171"/>
      <c r="C31" s="176"/>
      <c r="D31" s="88"/>
      <c r="E31" s="94"/>
      <c r="F31" s="143"/>
      <c r="G31" s="103"/>
      <c r="H31" s="229"/>
      <c r="I31" s="113"/>
      <c r="J31" s="197"/>
      <c r="K31" s="198"/>
    </row>
    <row r="32" spans="1:11" ht="21" customHeight="1">
      <c r="A32" s="170"/>
      <c r="B32" s="171"/>
      <c r="C32" s="176"/>
      <c r="D32" s="88"/>
      <c r="E32" s="94"/>
      <c r="F32" s="143"/>
      <c r="G32" s="103"/>
      <c r="H32" s="229"/>
      <c r="I32" s="113"/>
      <c r="J32" s="197"/>
      <c r="K32" s="198"/>
    </row>
    <row r="33" spans="1:11" ht="21" customHeight="1">
      <c r="A33" s="170"/>
      <c r="B33" s="171"/>
      <c r="C33" s="176"/>
      <c r="D33" s="88"/>
      <c r="E33" s="94"/>
      <c r="F33" s="143"/>
      <c r="G33" s="103"/>
      <c r="H33" s="229"/>
      <c r="I33" s="113"/>
      <c r="J33" s="197"/>
      <c r="K33" s="198"/>
    </row>
    <row r="34" spans="1:11" ht="21" customHeight="1">
      <c r="A34" s="170"/>
      <c r="B34" s="171"/>
      <c r="C34" s="176"/>
      <c r="D34" s="88"/>
      <c r="E34" s="94"/>
      <c r="F34" s="143"/>
      <c r="G34" s="103"/>
      <c r="H34" s="229"/>
      <c r="I34" s="113"/>
      <c r="J34" s="197"/>
      <c r="K34" s="198"/>
    </row>
    <row r="35" spans="1:11" ht="21" customHeight="1">
      <c r="A35" s="170"/>
      <c r="B35" s="171"/>
      <c r="C35" s="176"/>
      <c r="D35" s="88"/>
      <c r="E35" s="94"/>
      <c r="F35" s="143"/>
      <c r="G35" s="103"/>
      <c r="H35" s="229"/>
      <c r="I35" s="113"/>
      <c r="J35" s="197"/>
      <c r="K35" s="198"/>
    </row>
    <row r="36" spans="1:11" ht="21" customHeight="1">
      <c r="A36" s="170"/>
      <c r="B36" s="171"/>
      <c r="C36" s="176"/>
      <c r="D36" s="88"/>
      <c r="E36" s="94"/>
      <c r="F36" s="143"/>
      <c r="G36" s="103"/>
      <c r="H36" s="229"/>
      <c r="I36" s="113"/>
      <c r="J36" s="197"/>
      <c r="K36" s="198"/>
    </row>
    <row r="37" spans="1:11" ht="21" customHeight="1">
      <c r="A37" s="170"/>
      <c r="B37" s="171"/>
      <c r="C37" s="176"/>
      <c r="D37" s="88"/>
      <c r="E37" s="94"/>
      <c r="F37" s="143"/>
      <c r="G37" s="103"/>
      <c r="H37" s="229"/>
      <c r="I37" s="113"/>
      <c r="J37" s="197"/>
      <c r="K37" s="198"/>
    </row>
    <row r="38" spans="1:11" ht="21" customHeight="1">
      <c r="A38" s="170"/>
      <c r="B38" s="171"/>
      <c r="C38" s="176"/>
      <c r="D38" s="88"/>
      <c r="E38" s="94"/>
      <c r="F38" s="143"/>
      <c r="G38" s="103"/>
      <c r="H38" s="229"/>
      <c r="I38" s="113"/>
      <c r="J38" s="197"/>
      <c r="K38" s="198"/>
    </row>
    <row r="39" spans="1:11" ht="21" customHeight="1">
      <c r="A39" s="170"/>
      <c r="B39" s="171"/>
      <c r="C39" s="176"/>
      <c r="D39" s="88"/>
      <c r="E39" s="94"/>
      <c r="F39" s="143"/>
      <c r="G39" s="103"/>
      <c r="H39" s="229"/>
      <c r="I39" s="113"/>
      <c r="J39" s="197"/>
      <c r="K39" s="198"/>
    </row>
    <row r="40" spans="1:11" ht="21" customHeight="1">
      <c r="A40" s="170"/>
      <c r="B40" s="171"/>
      <c r="C40" s="176"/>
      <c r="D40" s="88"/>
      <c r="E40" s="94"/>
      <c r="F40" s="143"/>
      <c r="G40" s="103"/>
      <c r="H40" s="229"/>
      <c r="I40" s="113"/>
      <c r="J40" s="197"/>
      <c r="K40" s="198"/>
    </row>
    <row r="41" spans="1:11" ht="21" customHeight="1">
      <c r="A41" s="170"/>
      <c r="B41" s="171"/>
      <c r="C41" s="176"/>
      <c r="D41" s="88"/>
      <c r="E41" s="94"/>
      <c r="F41" s="143"/>
      <c r="G41" s="103"/>
      <c r="H41" s="229"/>
      <c r="I41" s="113"/>
      <c r="J41" s="197"/>
      <c r="K41" s="198"/>
    </row>
    <row r="42" spans="1:11" ht="21" customHeight="1">
      <c r="A42" s="170"/>
      <c r="B42" s="171"/>
      <c r="C42" s="176"/>
      <c r="D42" s="88"/>
      <c r="E42" s="94"/>
      <c r="F42" s="143"/>
      <c r="G42" s="103"/>
      <c r="H42" s="229"/>
      <c r="I42" s="113"/>
      <c r="J42" s="197"/>
      <c r="K42" s="198"/>
    </row>
    <row r="43" spans="1:11" ht="21" customHeight="1">
      <c r="A43" s="170"/>
      <c r="B43" s="171"/>
      <c r="C43" s="176"/>
      <c r="D43" s="88"/>
      <c r="E43" s="94"/>
      <c r="F43" s="143"/>
      <c r="G43" s="103"/>
      <c r="H43" s="229"/>
      <c r="I43" s="113"/>
      <c r="J43" s="197"/>
      <c r="K43" s="198"/>
    </row>
    <row r="44" spans="1:11" ht="21" customHeight="1">
      <c r="A44" s="170"/>
      <c r="B44" s="171"/>
      <c r="C44" s="176"/>
      <c r="D44" s="88"/>
      <c r="E44" s="94"/>
      <c r="F44" s="143"/>
      <c r="G44" s="103"/>
      <c r="H44" s="229"/>
      <c r="I44" s="113"/>
      <c r="J44" s="197"/>
      <c r="K44" s="198"/>
    </row>
    <row r="45" spans="1:11" ht="21" customHeight="1">
      <c r="A45" s="170"/>
      <c r="B45" s="171"/>
      <c r="C45" s="176"/>
      <c r="D45" s="88"/>
      <c r="E45" s="94"/>
      <c r="F45" s="143"/>
      <c r="G45" s="103"/>
      <c r="H45" s="229"/>
      <c r="I45" s="113"/>
      <c r="J45" s="197"/>
      <c r="K45" s="198"/>
    </row>
    <row r="46" spans="1:11" ht="21" customHeight="1">
      <c r="A46" s="144"/>
      <c r="B46" s="145"/>
      <c r="C46" s="291"/>
      <c r="D46" s="82"/>
      <c r="E46" s="94"/>
      <c r="F46" s="146"/>
      <c r="G46" s="100"/>
      <c r="H46" s="229"/>
      <c r="I46" s="113"/>
      <c r="J46" s="197"/>
      <c r="K46" s="198"/>
    </row>
    <row r="47" spans="1:11" ht="21" customHeight="1">
      <c r="A47" s="172"/>
      <c r="B47" s="173"/>
      <c r="C47" s="206"/>
      <c r="D47" s="87"/>
      <c r="E47" s="289"/>
      <c r="F47" s="21"/>
      <c r="G47" s="67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290" t="str">
        <f>CONCATENATE(FIXED(COUNTA(E5:E47),0,0),"　店")</f>
        <v>18　店</v>
      </c>
      <c r="F48" s="19">
        <f>SUM(F5:F47)</f>
        <v>67900</v>
      </c>
      <c r="G48" s="12">
        <f>SUM(G5:G47)</f>
        <v>0</v>
      </c>
      <c r="H48" s="232">
        <f>SUM(H5:H47)</f>
        <v>42800</v>
      </c>
      <c r="I48" s="53">
        <f>SUM(I5:I47)</f>
        <v>25100</v>
      </c>
      <c r="J48" s="190"/>
      <c r="K48" s="191"/>
    </row>
    <row r="49" spans="1:11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8">
    <dataValidation type="whole" operator="lessThanOrEqual" allowBlank="1" showInputMessage="1" showErrorMessage="1" sqref="H5:I48">
      <formula1>F5</formula1>
    </dataValidation>
    <dataValidation type="whole" operator="lessThanOrEqual" showInputMessage="1" showErrorMessage="1" sqref="HM4:IV4 HF5:IV65536">
      <formula1>HK4</formula1>
    </dataValidation>
    <dataValidation type="whole" operator="lessThanOrEqual" showInputMessage="1" showErrorMessage="1" sqref="L4:L65536 N4:GW4 N5:HE65536">
      <formula1>#REF!</formula1>
    </dataValidation>
    <dataValidation operator="lessThanOrEqual" allowBlank="1" showInputMessage="1" showErrorMessage="1" sqref="H49:I49 A3:I3"/>
    <dataValidation operator="lessThanOrEqual" showInputMessage="1" showErrorMessage="1" sqref="L1:L2 N1:IV2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00390625" defaultRowHeight="13.5"/>
  <cols>
    <col min="1" max="1" width="10.125" style="10" customWidth="1"/>
    <col min="2" max="2" width="1.625" style="10" customWidth="1"/>
    <col min="3" max="3" width="10.125" style="10" customWidth="1"/>
    <col min="4" max="4" width="8.625" style="92" hidden="1" customWidth="1"/>
    <col min="5" max="5" width="20.625" style="38" customWidth="1"/>
    <col min="6" max="7" width="18.625" style="17" customWidth="1"/>
    <col min="8" max="9" width="12.625" style="10" customWidth="1"/>
    <col min="10" max="11" width="7.625" style="9" customWidth="1"/>
    <col min="12" max="16384" width="9.00390625" style="9" customWidth="1"/>
  </cols>
  <sheetData>
    <row r="1" spans="1:9" s="3" customFormat="1" ht="39.75" customHeight="1">
      <c r="A1" s="389" t="s">
        <v>0</v>
      </c>
      <c r="B1" s="390"/>
      <c r="C1" s="391"/>
      <c r="D1" s="184"/>
      <c r="E1" s="184" t="s">
        <v>30</v>
      </c>
      <c r="F1" s="397"/>
      <c r="G1" s="398"/>
      <c r="H1" s="185" t="s">
        <v>227</v>
      </c>
      <c r="I1" s="161"/>
    </row>
    <row r="2" spans="1:9" s="3" customFormat="1" ht="39.75" customHeight="1">
      <c r="A2" s="392"/>
      <c r="B2" s="393"/>
      <c r="C2" s="394"/>
      <c r="D2" s="184"/>
      <c r="E2" s="184" t="s">
        <v>31</v>
      </c>
      <c r="F2" s="397"/>
      <c r="G2" s="398"/>
      <c r="H2" s="185" t="s">
        <v>2</v>
      </c>
      <c r="I2" s="247">
        <f>SUM(A6,A29)</f>
        <v>0</v>
      </c>
    </row>
    <row r="3" spans="1:9" s="8" customFormat="1" ht="24" customHeight="1">
      <c r="A3" s="6"/>
      <c r="B3" s="6"/>
      <c r="C3" s="6"/>
      <c r="D3" s="81"/>
      <c r="E3" s="7"/>
      <c r="F3" s="7"/>
      <c r="G3" s="387"/>
      <c r="H3" s="399"/>
      <c r="I3" s="214"/>
    </row>
    <row r="4" spans="1:11" s="5" customFormat="1" ht="21" customHeight="1">
      <c r="A4" s="385" t="s">
        <v>34</v>
      </c>
      <c r="B4" s="373"/>
      <c r="C4" s="386"/>
      <c r="D4" s="395" t="s">
        <v>29</v>
      </c>
      <c r="E4" s="396"/>
      <c r="F4" s="246" t="s">
        <v>32</v>
      </c>
      <c r="G4" s="215" t="s">
        <v>389</v>
      </c>
      <c r="H4" s="216" t="s">
        <v>33</v>
      </c>
      <c r="I4" s="215" t="s">
        <v>443</v>
      </c>
      <c r="J4" s="188" t="s">
        <v>436</v>
      </c>
      <c r="K4" s="189" t="s">
        <v>437</v>
      </c>
    </row>
    <row r="5" spans="1:11" ht="21" customHeight="1">
      <c r="A5" s="122" t="s">
        <v>13</v>
      </c>
      <c r="B5" s="35"/>
      <c r="C5" s="271"/>
      <c r="D5" s="83" t="s">
        <v>173</v>
      </c>
      <c r="E5" s="40" t="s">
        <v>386</v>
      </c>
      <c r="F5" s="28">
        <v>6200</v>
      </c>
      <c r="G5" s="248"/>
      <c r="H5" s="230">
        <v>4550</v>
      </c>
      <c r="I5" s="154">
        <v>1650</v>
      </c>
      <c r="J5" s="193" t="s">
        <v>438</v>
      </c>
      <c r="K5" s="194" t="s">
        <v>438</v>
      </c>
    </row>
    <row r="6" spans="1:11" ht="21" customHeight="1">
      <c r="A6" s="123">
        <f>SUM(G26)</f>
        <v>0</v>
      </c>
      <c r="B6" s="124" t="s">
        <v>22</v>
      </c>
      <c r="C6" s="260">
        <f>SUM(F26)</f>
        <v>14650</v>
      </c>
      <c r="D6" s="84" t="s">
        <v>174</v>
      </c>
      <c r="E6" s="36" t="s">
        <v>387</v>
      </c>
      <c r="F6" s="18">
        <v>4200</v>
      </c>
      <c r="G6" s="249"/>
      <c r="H6" s="227">
        <v>2950</v>
      </c>
      <c r="I6" s="115">
        <v>1250</v>
      </c>
      <c r="J6" s="195" t="s">
        <v>438</v>
      </c>
      <c r="K6" s="196" t="s">
        <v>438</v>
      </c>
    </row>
    <row r="7" spans="1:11" ht="21" customHeight="1">
      <c r="A7" s="123"/>
      <c r="B7" s="124"/>
      <c r="C7" s="260"/>
      <c r="D7" s="84" t="s">
        <v>175</v>
      </c>
      <c r="E7" s="36" t="s">
        <v>380</v>
      </c>
      <c r="F7" s="183">
        <v>550</v>
      </c>
      <c r="G7" s="253"/>
      <c r="H7" s="227">
        <v>550</v>
      </c>
      <c r="I7" s="240">
        <v>0</v>
      </c>
      <c r="J7" s="197"/>
      <c r="K7" s="198"/>
    </row>
    <row r="8" spans="1:11" ht="21" customHeight="1">
      <c r="A8" s="123"/>
      <c r="B8" s="124"/>
      <c r="C8" s="260"/>
      <c r="D8" s="84" t="s">
        <v>397</v>
      </c>
      <c r="E8" s="36" t="s">
        <v>398</v>
      </c>
      <c r="F8" s="183">
        <v>350</v>
      </c>
      <c r="G8" s="294"/>
      <c r="H8" s="227">
        <v>350</v>
      </c>
      <c r="I8" s="240">
        <v>0</v>
      </c>
      <c r="J8" s="197"/>
      <c r="K8" s="198"/>
    </row>
    <row r="9" spans="1:11" ht="21" customHeight="1">
      <c r="A9" s="123"/>
      <c r="B9" s="124"/>
      <c r="C9" s="260"/>
      <c r="D9" s="84" t="s">
        <v>176</v>
      </c>
      <c r="E9" s="36" t="s">
        <v>381</v>
      </c>
      <c r="F9" s="183">
        <v>600</v>
      </c>
      <c r="G9" s="294"/>
      <c r="H9" s="227">
        <v>600</v>
      </c>
      <c r="I9" s="240">
        <v>0</v>
      </c>
      <c r="J9" s="197"/>
      <c r="K9" s="198"/>
    </row>
    <row r="10" spans="1:11" ht="21" customHeight="1">
      <c r="A10" s="123"/>
      <c r="B10" s="124"/>
      <c r="C10" s="260"/>
      <c r="D10" s="84" t="s">
        <v>177</v>
      </c>
      <c r="E10" s="36" t="s">
        <v>382</v>
      </c>
      <c r="F10" s="183">
        <v>1250</v>
      </c>
      <c r="G10" s="294"/>
      <c r="H10" s="227">
        <v>1250</v>
      </c>
      <c r="I10" s="240">
        <v>0</v>
      </c>
      <c r="J10" s="197"/>
      <c r="K10" s="198"/>
    </row>
    <row r="11" spans="1:11" ht="21" customHeight="1">
      <c r="A11" s="123"/>
      <c r="B11" s="124"/>
      <c r="C11" s="260"/>
      <c r="D11" s="84" t="s">
        <v>178</v>
      </c>
      <c r="E11" s="36" t="s">
        <v>383</v>
      </c>
      <c r="F11" s="183">
        <v>850</v>
      </c>
      <c r="G11" s="294"/>
      <c r="H11" s="227">
        <v>850</v>
      </c>
      <c r="I11" s="240">
        <v>0</v>
      </c>
      <c r="J11" s="197"/>
      <c r="K11" s="198"/>
    </row>
    <row r="12" spans="1:11" ht="21" customHeight="1">
      <c r="A12" s="123"/>
      <c r="B12" s="124"/>
      <c r="C12" s="260"/>
      <c r="D12" s="84" t="s">
        <v>179</v>
      </c>
      <c r="E12" s="36" t="s">
        <v>384</v>
      </c>
      <c r="F12" s="183">
        <v>650</v>
      </c>
      <c r="G12" s="294"/>
      <c r="H12" s="227">
        <v>650</v>
      </c>
      <c r="I12" s="240">
        <v>0</v>
      </c>
      <c r="J12" s="197"/>
      <c r="K12" s="198"/>
    </row>
    <row r="13" spans="1:11" ht="21" customHeight="1">
      <c r="A13" s="123"/>
      <c r="B13" s="124"/>
      <c r="C13" s="260"/>
      <c r="D13" s="84"/>
      <c r="E13" s="36"/>
      <c r="F13" s="147"/>
      <c r="G13" s="295"/>
      <c r="H13" s="227"/>
      <c r="I13" s="115"/>
      <c r="J13" s="197"/>
      <c r="K13" s="198"/>
    </row>
    <row r="14" spans="1:11" ht="21" customHeight="1">
      <c r="A14" s="123"/>
      <c r="B14" s="124"/>
      <c r="C14" s="260"/>
      <c r="D14" s="84"/>
      <c r="E14" s="36"/>
      <c r="F14" s="147"/>
      <c r="G14" s="295"/>
      <c r="H14" s="227"/>
      <c r="I14" s="115"/>
      <c r="J14" s="197"/>
      <c r="K14" s="198"/>
    </row>
    <row r="15" spans="1:11" ht="21" customHeight="1">
      <c r="A15" s="123"/>
      <c r="B15" s="124"/>
      <c r="C15" s="260"/>
      <c r="D15" s="84"/>
      <c r="E15" s="36"/>
      <c r="F15" s="147"/>
      <c r="G15" s="295"/>
      <c r="H15" s="227"/>
      <c r="I15" s="115"/>
      <c r="J15" s="197"/>
      <c r="K15" s="198"/>
    </row>
    <row r="16" spans="1:11" ht="21" customHeight="1">
      <c r="A16" s="123"/>
      <c r="B16" s="124"/>
      <c r="C16" s="260"/>
      <c r="D16" s="84"/>
      <c r="E16" s="36"/>
      <c r="F16" s="147"/>
      <c r="G16" s="295"/>
      <c r="H16" s="227"/>
      <c r="I16" s="115"/>
      <c r="J16" s="197"/>
      <c r="K16" s="198"/>
    </row>
    <row r="17" spans="1:11" ht="21" customHeight="1">
      <c r="A17" s="123"/>
      <c r="B17" s="124"/>
      <c r="C17" s="260"/>
      <c r="D17" s="84"/>
      <c r="E17" s="36"/>
      <c r="F17" s="147"/>
      <c r="G17" s="295"/>
      <c r="H17" s="227"/>
      <c r="I17" s="115"/>
      <c r="J17" s="197"/>
      <c r="K17" s="198"/>
    </row>
    <row r="18" spans="1:11" ht="21" customHeight="1">
      <c r="A18" s="123"/>
      <c r="B18" s="124"/>
      <c r="C18" s="260"/>
      <c r="D18" s="84"/>
      <c r="E18" s="36"/>
      <c r="F18" s="147"/>
      <c r="G18" s="295"/>
      <c r="H18" s="227"/>
      <c r="I18" s="115"/>
      <c r="J18" s="197"/>
      <c r="K18" s="198"/>
    </row>
    <row r="19" spans="1:11" ht="21" customHeight="1">
      <c r="A19" s="123"/>
      <c r="B19" s="124"/>
      <c r="C19" s="260"/>
      <c r="D19" s="84"/>
      <c r="E19" s="36"/>
      <c r="F19" s="147"/>
      <c r="G19" s="295"/>
      <c r="H19" s="227"/>
      <c r="I19" s="115"/>
      <c r="J19" s="197"/>
      <c r="K19" s="198"/>
    </row>
    <row r="20" spans="1:11" ht="21" customHeight="1">
      <c r="A20" s="123"/>
      <c r="B20" s="124"/>
      <c r="C20" s="260"/>
      <c r="D20" s="84"/>
      <c r="E20" s="36"/>
      <c r="F20" s="147"/>
      <c r="G20" s="295"/>
      <c r="H20" s="227"/>
      <c r="I20" s="115"/>
      <c r="J20" s="197"/>
      <c r="K20" s="198"/>
    </row>
    <row r="21" spans="1:11" ht="21" customHeight="1">
      <c r="A21" s="123"/>
      <c r="B21" s="124"/>
      <c r="C21" s="260"/>
      <c r="D21" s="84"/>
      <c r="E21" s="36"/>
      <c r="F21" s="147"/>
      <c r="G21" s="295"/>
      <c r="H21" s="227"/>
      <c r="I21" s="115"/>
      <c r="J21" s="197"/>
      <c r="K21" s="198"/>
    </row>
    <row r="22" spans="1:11" ht="21" customHeight="1">
      <c r="A22" s="123"/>
      <c r="B22" s="124"/>
      <c r="C22" s="260"/>
      <c r="D22" s="84"/>
      <c r="E22" s="36"/>
      <c r="F22" s="147"/>
      <c r="G22" s="295"/>
      <c r="H22" s="227"/>
      <c r="I22" s="115"/>
      <c r="J22" s="197"/>
      <c r="K22" s="198"/>
    </row>
    <row r="23" spans="1:11" ht="21" customHeight="1">
      <c r="A23" s="123"/>
      <c r="B23" s="124"/>
      <c r="C23" s="260"/>
      <c r="D23" s="84"/>
      <c r="E23" s="36"/>
      <c r="F23" s="147"/>
      <c r="G23" s="295"/>
      <c r="H23" s="227"/>
      <c r="I23" s="115"/>
      <c r="J23" s="197"/>
      <c r="K23" s="198"/>
    </row>
    <row r="24" spans="1:11" ht="21" customHeight="1">
      <c r="A24" s="123"/>
      <c r="B24" s="124"/>
      <c r="C24" s="260"/>
      <c r="D24" s="85"/>
      <c r="E24" s="36"/>
      <c r="F24" s="18"/>
      <c r="G24" s="249"/>
      <c r="H24" s="227"/>
      <c r="I24" s="115"/>
      <c r="J24" s="197"/>
      <c r="K24" s="198"/>
    </row>
    <row r="25" spans="1:11" ht="21" customHeight="1">
      <c r="A25" s="125"/>
      <c r="B25" s="126"/>
      <c r="C25" s="292"/>
      <c r="D25" s="91"/>
      <c r="E25" s="43"/>
      <c r="F25" s="24"/>
      <c r="G25" s="251"/>
      <c r="H25" s="233"/>
      <c r="I25" s="134"/>
      <c r="J25" s="199"/>
      <c r="K25" s="200"/>
    </row>
    <row r="26" spans="1:11" s="16" customFormat="1" ht="21" customHeight="1">
      <c r="A26" s="168"/>
      <c r="B26" s="169"/>
      <c r="C26" s="177"/>
      <c r="D26" s="86"/>
      <c r="E26" s="41" t="str">
        <f>CONCATENATE(FIXED(COUNTA(E5:E25),0,0),"　店")</f>
        <v>8　店</v>
      </c>
      <c r="F26" s="19">
        <f>SUM(F5:F25)</f>
        <v>14650</v>
      </c>
      <c r="G26" s="52">
        <f>SUM(G5:G25)</f>
        <v>0</v>
      </c>
      <c r="H26" s="228">
        <f>SUM(H5:H25)</f>
        <v>11750</v>
      </c>
      <c r="I26" s="52">
        <f>SUM(I5:I25)</f>
        <v>2900</v>
      </c>
      <c r="J26" s="190"/>
      <c r="K26" s="191"/>
    </row>
    <row r="27" spans="1:11" s="16" customFormat="1" ht="21" customHeight="1">
      <c r="A27" s="129"/>
      <c r="B27" s="130"/>
      <c r="C27" s="283"/>
      <c r="D27" s="131"/>
      <c r="E27" s="42"/>
      <c r="F27" s="133"/>
      <c r="G27" s="285"/>
      <c r="H27" s="234"/>
      <c r="I27" s="134"/>
      <c r="J27" s="190"/>
      <c r="K27" s="191"/>
    </row>
    <row r="28" spans="1:11" ht="21" customHeight="1">
      <c r="A28" s="122" t="s">
        <v>14</v>
      </c>
      <c r="B28" s="35"/>
      <c r="C28" s="271"/>
      <c r="D28" s="83" t="s">
        <v>180</v>
      </c>
      <c r="E28" s="40" t="s">
        <v>358</v>
      </c>
      <c r="F28" s="148">
        <v>850</v>
      </c>
      <c r="G28" s="296"/>
      <c r="H28" s="230">
        <v>850</v>
      </c>
      <c r="I28" s="241">
        <v>0</v>
      </c>
      <c r="J28" s="201"/>
      <c r="K28" s="202"/>
    </row>
    <row r="29" spans="1:11" ht="21" customHeight="1">
      <c r="A29" s="123">
        <f>SUM(G48)</f>
        <v>0</v>
      </c>
      <c r="B29" s="124" t="s">
        <v>22</v>
      </c>
      <c r="C29" s="260">
        <f>SUM(F48)</f>
        <v>2500</v>
      </c>
      <c r="D29" s="84" t="s">
        <v>181</v>
      </c>
      <c r="E29" s="36" t="s">
        <v>359</v>
      </c>
      <c r="F29" s="149">
        <v>250</v>
      </c>
      <c r="G29" s="297"/>
      <c r="H29" s="227">
        <v>250</v>
      </c>
      <c r="I29" s="240">
        <v>0</v>
      </c>
      <c r="J29" s="197"/>
      <c r="K29" s="198"/>
    </row>
    <row r="30" spans="1:11" ht="21" customHeight="1">
      <c r="A30" s="150"/>
      <c r="B30" s="151"/>
      <c r="C30" s="293"/>
      <c r="D30" s="84" t="s">
        <v>182</v>
      </c>
      <c r="E30" s="36" t="s">
        <v>360</v>
      </c>
      <c r="F30" s="149">
        <v>350</v>
      </c>
      <c r="G30" s="297"/>
      <c r="H30" s="227">
        <v>350</v>
      </c>
      <c r="I30" s="240">
        <v>0</v>
      </c>
      <c r="J30" s="197"/>
      <c r="K30" s="198"/>
    </row>
    <row r="31" spans="1:11" ht="21" customHeight="1">
      <c r="A31" s="150"/>
      <c r="B31" s="151"/>
      <c r="C31" s="293"/>
      <c r="D31" s="84" t="s">
        <v>183</v>
      </c>
      <c r="E31" s="36" t="s">
        <v>385</v>
      </c>
      <c r="F31" s="152">
        <v>750</v>
      </c>
      <c r="G31" s="298"/>
      <c r="H31" s="227">
        <v>750</v>
      </c>
      <c r="I31" s="240">
        <v>0</v>
      </c>
      <c r="J31" s="197"/>
      <c r="K31" s="198"/>
    </row>
    <row r="32" spans="1:11" ht="21" customHeight="1">
      <c r="A32" s="150"/>
      <c r="B32" s="151"/>
      <c r="C32" s="293"/>
      <c r="D32" s="80" t="s">
        <v>184</v>
      </c>
      <c r="E32" s="36" t="s">
        <v>399</v>
      </c>
      <c r="F32" s="152">
        <v>50</v>
      </c>
      <c r="G32" s="298"/>
      <c r="H32" s="227">
        <v>50</v>
      </c>
      <c r="I32" s="240">
        <v>0</v>
      </c>
      <c r="J32" s="197"/>
      <c r="K32" s="198"/>
    </row>
    <row r="33" spans="1:11" ht="21" customHeight="1">
      <c r="A33" s="144"/>
      <c r="B33" s="145"/>
      <c r="C33" s="291"/>
      <c r="D33" s="80" t="s">
        <v>185</v>
      </c>
      <c r="E33" s="153" t="s">
        <v>400</v>
      </c>
      <c r="F33" s="152">
        <v>250</v>
      </c>
      <c r="G33" s="298"/>
      <c r="H33" s="227">
        <v>250</v>
      </c>
      <c r="I33" s="240">
        <v>0</v>
      </c>
      <c r="J33" s="197"/>
      <c r="K33" s="198"/>
    </row>
    <row r="34" spans="1:11" ht="21" customHeight="1">
      <c r="A34" s="144"/>
      <c r="B34" s="145"/>
      <c r="C34" s="291"/>
      <c r="D34" s="82"/>
      <c r="E34" s="153"/>
      <c r="F34" s="146"/>
      <c r="G34" s="299"/>
      <c r="H34" s="229"/>
      <c r="I34" s="113"/>
      <c r="J34" s="197"/>
      <c r="K34" s="198"/>
    </row>
    <row r="35" spans="1:11" ht="21" customHeight="1">
      <c r="A35" s="144"/>
      <c r="B35" s="145"/>
      <c r="C35" s="291"/>
      <c r="D35" s="82"/>
      <c r="E35" s="153"/>
      <c r="F35" s="146"/>
      <c r="G35" s="299"/>
      <c r="H35" s="229"/>
      <c r="I35" s="113"/>
      <c r="J35" s="197"/>
      <c r="K35" s="198"/>
    </row>
    <row r="36" spans="1:11" ht="21" customHeight="1">
      <c r="A36" s="144"/>
      <c r="B36" s="145"/>
      <c r="C36" s="291"/>
      <c r="D36" s="82"/>
      <c r="E36" s="153"/>
      <c r="F36" s="146"/>
      <c r="G36" s="299"/>
      <c r="H36" s="229"/>
      <c r="I36" s="113"/>
      <c r="J36" s="197"/>
      <c r="K36" s="198"/>
    </row>
    <row r="37" spans="1:11" ht="21" customHeight="1">
      <c r="A37" s="144"/>
      <c r="B37" s="145"/>
      <c r="C37" s="291"/>
      <c r="D37" s="82"/>
      <c r="E37" s="153"/>
      <c r="F37" s="146"/>
      <c r="G37" s="299"/>
      <c r="H37" s="229"/>
      <c r="I37" s="113"/>
      <c r="J37" s="197"/>
      <c r="K37" s="198"/>
    </row>
    <row r="38" spans="1:11" ht="21" customHeight="1">
      <c r="A38" s="144"/>
      <c r="B38" s="145"/>
      <c r="C38" s="291"/>
      <c r="D38" s="82"/>
      <c r="E38" s="153"/>
      <c r="F38" s="146"/>
      <c r="G38" s="299"/>
      <c r="H38" s="229"/>
      <c r="I38" s="113"/>
      <c r="J38" s="197"/>
      <c r="K38" s="198"/>
    </row>
    <row r="39" spans="1:11" ht="21" customHeight="1">
      <c r="A39" s="144"/>
      <c r="B39" s="145"/>
      <c r="C39" s="291"/>
      <c r="D39" s="82"/>
      <c r="E39" s="153"/>
      <c r="F39" s="146"/>
      <c r="G39" s="299"/>
      <c r="H39" s="229"/>
      <c r="I39" s="113"/>
      <c r="J39" s="197"/>
      <c r="K39" s="198"/>
    </row>
    <row r="40" spans="1:11" ht="21" customHeight="1">
      <c r="A40" s="144"/>
      <c r="B40" s="145"/>
      <c r="C40" s="291"/>
      <c r="D40" s="82"/>
      <c r="E40" s="153"/>
      <c r="F40" s="146"/>
      <c r="G40" s="299"/>
      <c r="H40" s="229"/>
      <c r="I40" s="113"/>
      <c r="J40" s="197"/>
      <c r="K40" s="198"/>
    </row>
    <row r="41" spans="1:11" ht="21" customHeight="1">
      <c r="A41" s="144"/>
      <c r="B41" s="145"/>
      <c r="C41" s="291"/>
      <c r="D41" s="82"/>
      <c r="E41" s="153"/>
      <c r="F41" s="146"/>
      <c r="G41" s="299"/>
      <c r="H41" s="229"/>
      <c r="I41" s="113"/>
      <c r="J41" s="197"/>
      <c r="K41" s="198"/>
    </row>
    <row r="42" spans="1:11" ht="21" customHeight="1">
      <c r="A42" s="144"/>
      <c r="B42" s="145"/>
      <c r="C42" s="291"/>
      <c r="D42" s="82"/>
      <c r="E42" s="153"/>
      <c r="F42" s="146"/>
      <c r="G42" s="299"/>
      <c r="H42" s="229"/>
      <c r="I42" s="113"/>
      <c r="J42" s="197"/>
      <c r="K42" s="198"/>
    </row>
    <row r="43" spans="1:11" ht="21" customHeight="1">
      <c r="A43" s="144"/>
      <c r="B43" s="145"/>
      <c r="C43" s="291"/>
      <c r="D43" s="82"/>
      <c r="E43" s="153"/>
      <c r="F43" s="146"/>
      <c r="G43" s="299"/>
      <c r="H43" s="229"/>
      <c r="I43" s="113"/>
      <c r="J43" s="197"/>
      <c r="K43" s="198"/>
    </row>
    <row r="44" spans="1:11" ht="21" customHeight="1">
      <c r="A44" s="144"/>
      <c r="B44" s="145"/>
      <c r="C44" s="291"/>
      <c r="D44" s="82"/>
      <c r="E44" s="153"/>
      <c r="F44" s="146"/>
      <c r="G44" s="299"/>
      <c r="H44" s="229"/>
      <c r="I44" s="113"/>
      <c r="J44" s="197"/>
      <c r="K44" s="198"/>
    </row>
    <row r="45" spans="1:11" ht="21" customHeight="1">
      <c r="A45" s="144"/>
      <c r="B45" s="145"/>
      <c r="C45" s="291"/>
      <c r="D45" s="82"/>
      <c r="E45" s="153"/>
      <c r="F45" s="146"/>
      <c r="G45" s="299"/>
      <c r="H45" s="229"/>
      <c r="I45" s="113"/>
      <c r="J45" s="197"/>
      <c r="K45" s="198"/>
    </row>
    <row r="46" spans="1:11" ht="21" customHeight="1">
      <c r="A46" s="144"/>
      <c r="B46" s="145"/>
      <c r="C46" s="291"/>
      <c r="D46" s="82"/>
      <c r="E46" s="94"/>
      <c r="F46" s="146"/>
      <c r="G46" s="299"/>
      <c r="H46" s="229"/>
      <c r="I46" s="113"/>
      <c r="J46" s="197"/>
      <c r="K46" s="198"/>
    </row>
    <row r="47" spans="1:11" ht="21" customHeight="1">
      <c r="A47" s="172"/>
      <c r="B47" s="173"/>
      <c r="C47" s="206"/>
      <c r="D47" s="87"/>
      <c r="E47" s="99"/>
      <c r="F47" s="21"/>
      <c r="G47" s="270"/>
      <c r="H47" s="231"/>
      <c r="I47" s="113"/>
      <c r="J47" s="199"/>
      <c r="K47" s="200"/>
    </row>
    <row r="48" spans="1:11" s="16" customFormat="1" ht="21" customHeight="1">
      <c r="A48" s="168"/>
      <c r="B48" s="169"/>
      <c r="C48" s="177"/>
      <c r="D48" s="86"/>
      <c r="E48" s="41" t="str">
        <f>CONCATENATE(FIXED(COUNTA(E28:E47),0,0),"　店")</f>
        <v>6　店</v>
      </c>
      <c r="F48" s="19">
        <f>SUM(F28:F47)</f>
        <v>2500</v>
      </c>
      <c r="G48" s="52">
        <f>SUM(G28:G47)</f>
        <v>0</v>
      </c>
      <c r="H48" s="232">
        <f>SUM(H28:H47)</f>
        <v>2500</v>
      </c>
      <c r="I48" s="305">
        <f>SUM(I28:I47)</f>
        <v>0</v>
      </c>
      <c r="J48" s="190"/>
      <c r="K48" s="191"/>
    </row>
    <row r="49" spans="1:11" s="16" customFormat="1" ht="21" customHeight="1">
      <c r="A49" s="163" t="s">
        <v>449</v>
      </c>
      <c r="B49" s="1"/>
      <c r="C49" s="1"/>
      <c r="D49" s="79"/>
      <c r="E49" s="2"/>
      <c r="F49" s="2"/>
      <c r="G49" s="2"/>
      <c r="H49" s="4"/>
      <c r="I49" s="4"/>
      <c r="K49" s="4" t="s">
        <v>28</v>
      </c>
    </row>
    <row r="50" ht="19.5" customHeight="1"/>
  </sheetData>
  <sheetProtection password="CC47" sheet="1" objects="1" scenarios="1" formatCells="0"/>
  <mergeCells count="7">
    <mergeCell ref="A4:C4"/>
    <mergeCell ref="G3:H3"/>
    <mergeCell ref="A1:C1"/>
    <mergeCell ref="A2:C2"/>
    <mergeCell ref="D4:E4"/>
    <mergeCell ref="F1:G1"/>
    <mergeCell ref="F2:G2"/>
  </mergeCells>
  <dataValidations count="7">
    <dataValidation type="whole" operator="lessThanOrEqual" showInputMessage="1" showErrorMessage="1" sqref="HF5:IV65536 HM4:IV4">
      <formula1>HD5</formula1>
    </dataValidation>
    <dataValidation type="whole" operator="lessThanOrEqual" showInputMessage="1" showErrorMessage="1" sqref="L5:HE65536 L4:GW4">
      <formula1>#REF!</formula1>
    </dataValidation>
    <dataValidation operator="lessThanOrEqual" allowBlank="1" showInputMessage="1" showErrorMessage="1" sqref="H49:I49 A3:I3"/>
    <dataValidation type="whole" operator="lessThanOrEqual" showInputMessage="1" showErrorMessage="1" sqref="GX4:HL4">
      <formula1>GT4</formula1>
    </dataValidation>
    <dataValidation type="list" allowBlank="1" showInputMessage="1" showErrorMessage="1" sqref="I1">
      <formula1>"B5,B4,B3,B2,B1,A5,A4,A3,A2,A1,B5厚,B4厚,B3厚,B2厚,A6厚,A4厚,B3×4,B3×3,B3×2,B3+B4,B2+B3,B1+B2,三ツ折,はがき,横長B3,変形特殊,"</formula1>
    </dataValidation>
    <dataValidation type="whole" operator="lessThanOrEqual" allowBlank="1" showInputMessage="1" showErrorMessage="1" sqref="G28:G47 G5:G25">
      <formula1>F28</formula1>
    </dataValidation>
    <dataValidation operator="lessThanOrEqual" showInputMessage="1" showErrorMessage="1" sqref="L1:IV2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honsya03</cp:lastModifiedBy>
  <cp:lastPrinted>2018-11-13T00:41:38Z</cp:lastPrinted>
  <dcterms:created xsi:type="dcterms:W3CDTF">2001-09-20T06:42:30Z</dcterms:created>
  <dcterms:modified xsi:type="dcterms:W3CDTF">2019-03-27T02:26:31Z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