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天白区・瑞穂区" sheetId="9" r:id="rId9"/>
    <sheet name="南区" sheetId="10" r:id="rId10"/>
    <sheet name="緑区" sheetId="11" r:id="rId11"/>
    <sheet name="熱田区・港区" sheetId="12" r:id="rId12"/>
    <sheet name="中川区" sheetId="13" r:id="rId13"/>
  </sheets>
  <definedNames>
    <definedName name="_xlfn.IFERROR" hidden="1">#NAME?</definedName>
    <definedName name="_xlnm.Print_Area" localSheetId="0">'取扱要綱'!$A$1:$G$49</definedName>
    <definedName name="_xlnm.Print_Area" localSheetId="7">'守山区・昭和区'!$A$1:$H$49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8">'天白区・瑞穂区'!$A$1:$H$49</definedName>
    <definedName name="_xlnm.Print_Area" localSheetId="9">'南区'!$A$1:$H$49</definedName>
    <definedName name="_xlnm.Print_Area" localSheetId="11">'熱田区・港区'!$A$1:$H$49</definedName>
    <definedName name="_xlnm.Print_Area" localSheetId="5">'北区'!$A$1:$H$49</definedName>
    <definedName name="_xlnm.Print_Area" localSheetId="10">'緑区'!$A$1:$H$49</definedName>
    <definedName name="清須市">#REF!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sharedStrings.xml><?xml version="1.0" encoding="utf-8"?>
<sst xmlns="http://schemas.openxmlformats.org/spreadsheetml/2006/main" count="722" uniqueCount="581">
  <si>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</si>
  <si>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</si>
  <si>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</si>
  <si>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</si>
  <si>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</si>
  <si>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</si>
  <si>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</si>
  <si>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</si>
  <si>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</si>
  <si>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</si>
  <si>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</si>
  <si>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</si>
  <si>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</si>
  <si>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</si>
  <si>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</si>
  <si>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</si>
  <si>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</si>
  <si>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</si>
  <si>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</si>
  <si>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</si>
  <si>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</si>
  <si>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</si>
  <si>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</si>
  <si>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</si>
  <si>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</si>
  <si>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</si>
  <si>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</si>
  <si>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</si>
  <si>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</si>
  <si>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</si>
  <si>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</si>
  <si>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</si>
  <si>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合計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</si>
  <si>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</si>
  <si>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</si>
  <si>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</si>
  <si>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</si>
  <si>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</si>
  <si>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</si>
  <si>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</si>
  <si>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</si>
  <si>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</si>
  <si>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</si>
  <si>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</si>
  <si>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</si>
  <si>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</si>
  <si>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</si>
  <si>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</si>
  <si>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</si>
  <si>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</si>
  <si>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</si>
  <si>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</si>
  <si>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</si>
  <si>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</si>
  <si>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</si>
  <si>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</si>
  <si>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</si>
  <si>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</si>
  <si>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</si>
  <si>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</si>
  <si>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</si>
  <si>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</si>
  <si>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</si>
  <si>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</si>
  <si>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</si>
  <si>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</si>
  <si>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</si>
  <si>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</si>
  <si>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</si>
  <si>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</si>
  <si>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</si>
  <si>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</si>
  <si>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</si>
  <si>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</si>
  <si>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</si>
  <si>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</si>
  <si>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</si>
  <si>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</si>
  <si>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</si>
  <si>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</si>
  <si>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</si>
  <si>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</si>
  <si>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</si>
  <si>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</si>
  <si>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</si>
  <si>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</si>
  <si>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</si>
  <si>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</si>
  <si>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</si>
  <si>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</si>
  <si>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</si>
  <si>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</si>
  <si>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</si>
  <si>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</si>
  <si>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</si>
  <si>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</si>
  <si>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</si>
  <si>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</si>
  <si>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</si>
  <si>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</si>
  <si>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</si>
  <si>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</si>
  <si>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</si>
  <si>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</si>
  <si>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</si>
  <si>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</si>
  <si>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</si>
  <si>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</si>
  <si>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</si>
  <si>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</si>
  <si>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</si>
  <si>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</si>
  <si>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</si>
  <si>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</si>
  <si>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</si>
  <si>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</si>
  <si>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</si>
  <si>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</si>
  <si>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</si>
  <si>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</si>
  <si>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</si>
  <si>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</si>
  <si>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</si>
  <si>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</si>
  <si>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</si>
  <si>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</si>
  <si>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</si>
  <si>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</si>
  <si>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</si>
  <si>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</si>
  <si>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230105Y01110</t>
  </si>
  <si>
    <t>230105Y01113</t>
  </si>
  <si>
    <t>230105Y01114</t>
  </si>
  <si>
    <t>230105Y01116</t>
  </si>
  <si>
    <t>230105Y01117</t>
  </si>
  <si>
    <t>230105Y01118</t>
  </si>
  <si>
    <t>230105Y01119</t>
  </si>
  <si>
    <t>230105Y01120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</si>
  <si>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</si>
  <si>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</si>
  <si>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</si>
  <si>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</si>
  <si>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</si>
  <si>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</si>
  <si>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</si>
  <si>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</si>
  <si>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</si>
  <si>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</si>
  <si>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</si>
  <si>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</si>
  <si>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</si>
  <si>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</si>
  <si>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</si>
  <si>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</si>
  <si>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</si>
  <si>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</si>
  <si>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</si>
  <si>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</si>
  <si>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</si>
  <si>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</si>
  <si>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</si>
  <si>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</si>
  <si>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</si>
  <si>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</si>
  <si>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</si>
  <si>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</si>
  <si>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</si>
  <si>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</si>
  <si>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</si>
  <si>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</si>
  <si>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</si>
  <si>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</si>
  <si>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</si>
  <si>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</si>
  <si>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</si>
  <si>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</si>
  <si>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</si>
  <si>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</si>
  <si>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</si>
  <si>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</si>
  <si>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</si>
  <si>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</si>
  <si>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</si>
  <si>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</si>
  <si>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</si>
  <si>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</si>
  <si>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</si>
  <si>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</si>
  <si>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</si>
  <si>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230175Y01090</t>
  </si>
  <si>
    <t>230175Y01110</t>
  </si>
  <si>
    <t>230175Y01120</t>
  </si>
  <si>
    <t>230175Y01130</t>
  </si>
  <si>
    <t>230175Y01150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</si>
  <si>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</si>
  <si>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</si>
  <si>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</si>
  <si>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</si>
  <si>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</si>
  <si>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</si>
  <si>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</si>
  <si>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</si>
  <si>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</si>
  <si>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</si>
  <si>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</si>
  <si>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</si>
  <si>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</si>
  <si>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</si>
  <si>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</si>
  <si>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</si>
  <si>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</si>
  <si>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</si>
  <si>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</si>
  <si>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</si>
  <si>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</si>
  <si>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</si>
  <si>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</si>
  <si>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</si>
  <si>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</si>
  <si>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</si>
  <si>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</si>
  <si>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</si>
  <si>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</si>
  <si>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</si>
  <si>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</si>
  <si>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</si>
  <si>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</si>
  <si>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</si>
  <si>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</si>
  <si>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</si>
  <si>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</si>
  <si>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</si>
  <si>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</si>
  <si>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</si>
  <si>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</si>
  <si>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</si>
  <si>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</si>
  <si>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</si>
  <si>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</si>
  <si>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</si>
  <si>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</si>
  <si>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</si>
  <si>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</si>
  <si>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</si>
  <si>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</si>
  <si>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</si>
  <si>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</si>
  <si>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</si>
  <si>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</si>
  <si>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</si>
  <si>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</si>
  <si>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</si>
  <si>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</si>
  <si>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</si>
  <si>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</si>
  <si>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</si>
  <si>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</si>
  <si>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</si>
  <si>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</si>
  <si>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</si>
  <si>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</si>
  <si>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</si>
  <si>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</si>
  <si>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</si>
  <si>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</si>
  <si>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</si>
  <si>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</si>
  <si>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</si>
  <si>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</si>
  <si>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</si>
  <si>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</si>
  <si>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</si>
  <si>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</si>
  <si>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</si>
  <si>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</si>
  <si>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</si>
  <si>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</si>
  <si>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</si>
  <si>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</si>
  <si>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</si>
  <si>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</si>
  <si>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</si>
  <si>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</si>
  <si>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</si>
  <si>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</si>
  <si>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</si>
  <si>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</si>
  <si>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</si>
  <si>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</si>
  <si>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</si>
  <si>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</si>
  <si>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</si>
  <si>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</si>
  <si>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</si>
  <si>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</si>
  <si>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</si>
  <si>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</si>
  <si>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</si>
  <si>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</si>
  <si>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</si>
  <si>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</si>
  <si>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</si>
  <si>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</si>
  <si>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</si>
  <si>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</si>
  <si>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</si>
  <si>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</si>
  <si>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</si>
  <si>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</si>
  <si>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</si>
  <si>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</si>
  <si>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</si>
  <si>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名駅N</t>
  </si>
  <si>
    <t>中村常磐N</t>
  </si>
  <si>
    <t>宮根N</t>
  </si>
  <si>
    <t>梅森N</t>
  </si>
  <si>
    <t>猪子石N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</si>
  <si>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</si>
  <si>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</si>
  <si>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</si>
  <si>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</si>
  <si>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</si>
  <si>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</si>
  <si>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</si>
  <si>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</si>
  <si>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</si>
  <si>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</si>
  <si>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</si>
  <si>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</si>
  <si>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</si>
  <si>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</si>
  <si>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</si>
  <si>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</si>
  <si>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</si>
  <si>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</si>
  <si>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</si>
  <si>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</si>
  <si>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</si>
  <si>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</si>
  <si>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</si>
  <si>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</si>
  <si>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</si>
  <si>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</si>
  <si>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</si>
  <si>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</si>
  <si>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</si>
  <si>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</si>
  <si>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</si>
  <si>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</si>
  <si>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</si>
  <si>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</si>
  <si>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</si>
  <si>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</si>
  <si>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</si>
  <si>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</si>
  <si>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</si>
  <si>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</si>
  <si>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</si>
  <si>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</si>
  <si>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</si>
  <si>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</si>
  <si>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</si>
  <si>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</si>
  <si>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</si>
  <si>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</si>
  <si>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</si>
  <si>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</si>
  <si>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</si>
  <si>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</si>
  <si>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</si>
  <si>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</si>
  <si>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</si>
  <si>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</si>
  <si>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</si>
  <si>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</si>
  <si>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</si>
  <si>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</si>
  <si>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</si>
  <si>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</si>
  <si>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</si>
  <si>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</si>
  <si>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</si>
  <si>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明治NM</t>
  </si>
  <si>
    <t>市内豊田NM</t>
  </si>
  <si>
    <t>南陽通NM</t>
  </si>
  <si>
    <t>大江NM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</si>
  <si>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</si>
  <si>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</si>
  <si>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</si>
  <si>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</si>
  <si>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</si>
  <si>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</si>
  <si>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</si>
  <si>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塩釜口NM</t>
  </si>
  <si>
    <t>島田NM</t>
  </si>
  <si>
    <t>黒石NM</t>
  </si>
  <si>
    <t>一ッ山NM</t>
  </si>
  <si>
    <t>御前場NM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</si>
  <si>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</si>
  <si>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</si>
  <si>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</si>
  <si>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</si>
  <si>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</si>
  <si>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</si>
  <si>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</si>
  <si>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</si>
  <si>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</si>
  <si>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</si>
  <si>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</si>
  <si>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</si>
  <si>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</si>
  <si>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</si>
  <si>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</si>
  <si>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</si>
  <si>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</si>
  <si>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</si>
  <si>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</si>
  <si>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</si>
  <si>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</si>
  <si>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</si>
  <si>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</si>
  <si>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</si>
  <si>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</si>
  <si>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</si>
  <si>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</si>
  <si>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</si>
  <si>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</si>
  <si>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</si>
  <si>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</si>
  <si>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</si>
  <si>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</si>
  <si>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</si>
  <si>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</si>
  <si>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</si>
  <si>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</si>
  <si>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</si>
  <si>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</si>
  <si>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</si>
  <si>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</si>
  <si>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</si>
  <si>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</si>
  <si>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</si>
  <si>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</si>
  <si>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大曽根NM</t>
  </si>
  <si>
    <t>中小田井NM</t>
  </si>
  <si>
    <t>大野木NM</t>
  </si>
  <si>
    <t>比良NM</t>
  </si>
  <si>
    <t>比良団地NM</t>
  </si>
  <si>
    <t>山田NM</t>
  </si>
  <si>
    <t>南陽西部NAM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</si>
  <si>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</si>
  <si>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</si>
  <si>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</si>
  <si>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</si>
  <si>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</si>
  <si>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</si>
  <si>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</si>
  <si>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</si>
  <si>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</si>
  <si>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</si>
  <si>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</si>
  <si>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</si>
  <si>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</si>
  <si>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</si>
  <si>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八幡NM</t>
  </si>
  <si>
    <t>東起NM</t>
  </si>
  <si>
    <t>下之一色NM</t>
  </si>
  <si>
    <t>西区</t>
  </si>
  <si>
    <t>汐路N</t>
  </si>
  <si>
    <t>昭和高校前N</t>
  </si>
  <si>
    <t>城西NM</t>
  </si>
  <si>
    <t>浅間町N</t>
  </si>
  <si>
    <t>児玉NM</t>
  </si>
  <si>
    <t>庄内NM</t>
  </si>
  <si>
    <t>稲生NM</t>
  </si>
  <si>
    <t>又穂NM</t>
  </si>
  <si>
    <t>天塚NM</t>
  </si>
  <si>
    <t>光城NM</t>
  </si>
  <si>
    <t>大幸NM</t>
  </si>
  <si>
    <t>中島NM</t>
  </si>
  <si>
    <t>正色NM</t>
  </si>
  <si>
    <t>土古NM</t>
  </si>
  <si>
    <t>星崎NM</t>
  </si>
  <si>
    <t>矢田NM</t>
  </si>
  <si>
    <t>車道NM</t>
  </si>
  <si>
    <t>明倫NM</t>
  </si>
  <si>
    <t>萱場NM</t>
  </si>
  <si>
    <t>城北NM</t>
  </si>
  <si>
    <t>城見通NM</t>
  </si>
  <si>
    <t>市内城東NM</t>
  </si>
  <si>
    <t>市内金山NM</t>
  </si>
  <si>
    <t>鶴舞NM</t>
  </si>
  <si>
    <t>円上NM</t>
  </si>
  <si>
    <t>阿由知NM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</si>
  <si>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</si>
  <si>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</si>
  <si>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</si>
  <si>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</si>
  <si>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</si>
  <si>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</si>
  <si>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</si>
  <si>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</si>
  <si>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</si>
  <si>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</si>
  <si>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</si>
  <si>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</si>
  <si>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</si>
  <si>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</si>
  <si>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</si>
  <si>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</si>
  <si>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</si>
  <si>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</si>
  <si>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</si>
  <si>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</si>
  <si>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</si>
  <si>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</si>
  <si>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名城公園前NM</t>
  </si>
  <si>
    <t>太平通NM</t>
  </si>
  <si>
    <t>古井ノ坂NM</t>
  </si>
  <si>
    <t>今池NM</t>
  </si>
  <si>
    <t>内山NM</t>
  </si>
  <si>
    <t>仲田NM</t>
  </si>
  <si>
    <t>千年NM</t>
  </si>
  <si>
    <t>名港NM</t>
  </si>
  <si>
    <t>東海橋NM</t>
  </si>
  <si>
    <t>六番町NM</t>
  </si>
  <si>
    <t>船方NM</t>
  </si>
  <si>
    <t>お福NM</t>
  </si>
  <si>
    <t>折込料</t>
  </si>
  <si>
    <t>手配管理料</t>
  </si>
  <si>
    <t>＠0.10</t>
  </si>
  <si>
    <t>駅前NM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</si>
  <si>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</si>
  <si>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</si>
  <si>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</si>
  <si>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</si>
  <si>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</si>
  <si>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</si>
  <si>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</si>
  <si>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</si>
  <si>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</si>
  <si>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</si>
  <si>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</si>
  <si>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</si>
  <si>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</si>
  <si>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牧の原NM</t>
  </si>
  <si>
    <t>高針NM</t>
  </si>
  <si>
    <t>極楽NM</t>
  </si>
  <si>
    <t>上社南NM</t>
  </si>
  <si>
    <t>名東星ヶ丘NM</t>
  </si>
  <si>
    <t>一社NM</t>
  </si>
  <si>
    <t>名東NM</t>
  </si>
  <si>
    <t>虹ヶ丘NM</t>
  </si>
  <si>
    <t>藤が丘NM</t>
  </si>
  <si>
    <t>豊が丘NM</t>
  </si>
  <si>
    <t>森孝NM</t>
  </si>
  <si>
    <t>丸山NM</t>
  </si>
  <si>
    <t>覚王山NM</t>
  </si>
  <si>
    <t>千種星ヶ丘NM</t>
  </si>
  <si>
    <t>汁谷NM</t>
  </si>
  <si>
    <t>道徳NM</t>
  </si>
  <si>
    <t>曙NM</t>
  </si>
  <si>
    <t>吹上NM</t>
  </si>
  <si>
    <t>桜山NM</t>
  </si>
  <si>
    <t>滝子NM</t>
  </si>
  <si>
    <t>小碓NM</t>
  </si>
  <si>
    <t>大手東NM</t>
  </si>
  <si>
    <t>千種高校前NM</t>
  </si>
  <si>
    <t>上社NM</t>
  </si>
  <si>
    <t>本郷NM</t>
  </si>
  <si>
    <t>猪子石台NM</t>
  </si>
  <si>
    <t>南猪子石NM</t>
  </si>
  <si>
    <t>平和が丘NM</t>
  </si>
  <si>
    <t>野並NM</t>
  </si>
  <si>
    <t>瑞穂区</t>
  </si>
  <si>
    <t>東山NM</t>
  </si>
  <si>
    <t>天満NM</t>
  </si>
  <si>
    <t>自由ヶ丘NM</t>
  </si>
  <si>
    <t>植田北部NM</t>
  </si>
  <si>
    <t>2019年前期（5月1日以降）</t>
  </si>
  <si>
    <t>2019年前期（5月1日以降）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</si>
</sst>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18" xfId="49" applyNumberFormat="1" applyFont="1" applyBorder="1" applyAlignment="1" applyProtection="1">
      <alignment/>
      <protection/>
    </xf>
    <xf numFmtId="38" fontId="0" fillId="0" borderId="19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21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21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21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21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21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2" xfId="61" applyFont="1" applyBorder="1" applyAlignment="1" applyProtection="1">
      <alignment horizontal="right" vertical="center"/>
      <protection/>
    </xf>
    <xf numFmtId="38" fontId="4" fillId="0" borderId="23" xfId="61" applyFont="1" applyBorder="1" applyAlignment="1" applyProtection="1">
      <alignment horizontal="right" vertical="center"/>
      <protection/>
    </xf>
    <xf numFmtId="38" fontId="4" fillId="0" borderId="21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21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vertical="center"/>
      <protection/>
    </xf>
    <xf numFmtId="177" fontId="4" fillId="0" borderId="20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2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91" fontId="42" fillId="0" borderId="26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left" vertical="center" shrinkToFit="1"/>
      <protection/>
    </xf>
    <xf numFmtId="191" fontId="42" fillId="0" borderId="16" xfId="49" applyNumberFormat="1" applyFont="1" applyBorder="1" applyAlignment="1" applyProtection="1">
      <alignment shrinkToFit="1"/>
      <protection/>
    </xf>
    <xf numFmtId="191" fontId="42" fillId="0" borderId="0" xfId="49" applyNumberFormat="1" applyFont="1" applyBorder="1" applyAlignment="1" applyProtection="1">
      <alignment/>
      <protection locked="0"/>
    </xf>
    <xf numFmtId="191" fontId="42" fillId="0" borderId="19" xfId="49" applyNumberFormat="1" applyFont="1" applyBorder="1" applyAlignment="1" applyProtection="1">
      <alignment shrinkToFit="1"/>
      <protection/>
    </xf>
    <xf numFmtId="191" fontId="42" fillId="0" borderId="27" xfId="49" applyNumberFormat="1" applyFont="1" applyBorder="1" applyAlignment="1" applyProtection="1">
      <alignment shrinkToFit="1"/>
      <protection/>
    </xf>
    <xf numFmtId="191" fontId="42" fillId="0" borderId="19" xfId="49" applyNumberFormat="1" applyFont="1" applyBorder="1" applyAlignment="1" applyProtection="1">
      <alignment/>
      <protection/>
    </xf>
    <xf numFmtId="191" fontId="42" fillId="0" borderId="19" xfId="49" applyNumberFormat="1" applyFont="1" applyBorder="1" applyAlignment="1" applyProtection="1">
      <alignment horizontal="left" vertical="center"/>
      <protection/>
    </xf>
    <xf numFmtId="191" fontId="42" fillId="0" borderId="27" xfId="49" applyNumberFormat="1" applyFont="1" applyBorder="1" applyAlignment="1" applyProtection="1">
      <alignment/>
      <protection/>
    </xf>
    <xf numFmtId="191" fontId="42" fillId="0" borderId="16" xfId="49" applyNumberFormat="1" applyFont="1" applyBorder="1" applyAlignment="1" applyProtection="1">
      <alignment/>
      <protection/>
    </xf>
    <xf numFmtId="191" fontId="42" fillId="0" borderId="27" xfId="49" applyNumberFormat="1" applyFont="1" applyBorder="1" applyAlignment="1" applyProtection="1">
      <alignment horizontal="left" vertical="center" shrinkToFit="1"/>
      <protection/>
    </xf>
    <xf numFmtId="191" fontId="42" fillId="0" borderId="28" xfId="49" applyNumberFormat="1" applyFont="1" applyBorder="1" applyAlignment="1" applyProtection="1">
      <alignment horizontal="left" vertical="center" shrinkToFit="1"/>
      <protection/>
    </xf>
    <xf numFmtId="191" fontId="42" fillId="0" borderId="19" xfId="49" applyNumberFormat="1" applyFont="1" applyBorder="1" applyAlignment="1" applyProtection="1">
      <alignment horizontal="right" vertical="center" shrinkToFit="1"/>
      <protection/>
    </xf>
    <xf numFmtId="38" fontId="4" fillId="0" borderId="29" xfId="49" applyFont="1" applyBorder="1" applyAlignment="1" applyProtection="1">
      <alignment horizontal="left" vertical="center"/>
      <protection/>
    </xf>
    <xf numFmtId="38" fontId="4" fillId="0" borderId="30" xfId="49" applyFont="1" applyBorder="1" applyAlignment="1" applyProtection="1">
      <alignment horizontal="left" vertical="center"/>
      <protection/>
    </xf>
    <xf numFmtId="38" fontId="4" fillId="0" borderId="31" xfId="49" applyFont="1" applyBorder="1" applyAlignment="1" applyProtection="1">
      <alignment horizontal="left" vertical="center"/>
      <protection/>
    </xf>
    <xf numFmtId="191" fontId="42" fillId="0" borderId="0" xfId="49" applyNumberFormat="1" applyFont="1" applyBorder="1" applyAlignment="1" applyProtection="1">
      <alignment shrinkToFit="1"/>
      <protection locked="0"/>
    </xf>
    <xf numFmtId="191" fontId="42" fillId="0" borderId="0" xfId="141" applyNumberFormat="1" applyFont="1" applyBorder="1" applyAlignment="1" applyProtection="1">
      <alignment shrinkToFit="1"/>
      <protection/>
    </xf>
    <xf numFmtId="38" fontId="4" fillId="0" borderId="32" xfId="182" applyFont="1" applyBorder="1" applyAlignment="1" applyProtection="1">
      <alignment horizontal="right" vertical="center"/>
      <protection/>
    </xf>
    <xf numFmtId="38" fontId="4" fillId="0" borderId="33" xfId="182" applyFont="1" applyBorder="1" applyAlignment="1" applyProtection="1">
      <alignment horizontal="right" vertical="center"/>
      <protection/>
    </xf>
    <xf numFmtId="185" fontId="4" fillId="0" borderId="24" xfId="49" applyNumberFormat="1" applyFont="1" applyBorder="1" applyAlignment="1" applyProtection="1">
      <alignment horizontal="right" vertical="center"/>
      <protection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32" xfId="186" applyFont="1" applyBorder="1" applyAlignment="1" applyProtection="1">
      <alignment horizontal="right" vertical="center"/>
      <protection/>
    </xf>
    <xf numFmtId="38" fontId="4" fillId="0" borderId="33" xfId="186" applyFont="1" applyBorder="1" applyAlignment="1" applyProtection="1">
      <alignment horizontal="right" vertical="center"/>
      <protection/>
    </xf>
    <xf numFmtId="38" fontId="4" fillId="0" borderId="21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21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vertical="top"/>
      <protection/>
    </xf>
    <xf numFmtId="38" fontId="6" fillId="0" borderId="16" xfId="51" applyFont="1" applyBorder="1" applyAlignment="1" applyProtection="1">
      <alignment vertical="top"/>
      <protection/>
    </xf>
    <xf numFmtId="38" fontId="0" fillId="0" borderId="34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35" xfId="49" applyNumberFormat="1" applyFont="1" applyBorder="1" applyAlignment="1" applyProtection="1">
      <alignment/>
      <protection/>
    </xf>
    <xf numFmtId="191" fontId="42" fillId="0" borderId="34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36" xfId="49" applyFont="1" applyBorder="1" applyAlignment="1" applyProtection="1">
      <alignment horizontal="right" vertical="center"/>
      <protection/>
    </xf>
    <xf numFmtId="38" fontId="0" fillId="0" borderId="26" xfId="49" applyNumberFormat="1" applyFont="1" applyBorder="1" applyAlignment="1" applyProtection="1">
      <alignment horizontal="left" vertical="center"/>
      <protection/>
    </xf>
    <xf numFmtId="38" fontId="0" fillId="0" borderId="17" xfId="49" applyNumberFormat="1" applyFont="1" applyBorder="1" applyAlignment="1" applyProtection="1">
      <alignment horizontal="left" vertical="center"/>
      <protection/>
    </xf>
    <xf numFmtId="38" fontId="0" fillId="0" borderId="37" xfId="49" applyNumberFormat="1" applyFont="1" applyBorder="1" applyAlignment="1" applyProtection="1">
      <alignment horizontal="left" vertical="center"/>
      <protection/>
    </xf>
    <xf numFmtId="188" fontId="0" fillId="0" borderId="19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8" xfId="49" applyNumberFormat="1" applyFont="1" applyBorder="1" applyAlignment="1" applyProtection="1">
      <alignment/>
      <protection/>
    </xf>
    <xf numFmtId="38" fontId="0" fillId="0" borderId="38" xfId="49" applyNumberFormat="1" applyFont="1" applyBorder="1" applyAlignment="1" applyProtection="1">
      <alignment/>
      <protection/>
    </xf>
    <xf numFmtId="38" fontId="0" fillId="0" borderId="27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39" xfId="49" applyNumberFormat="1" applyFont="1" applyBorder="1" applyAlignment="1" applyProtection="1">
      <alignment/>
      <protection/>
    </xf>
    <xf numFmtId="38" fontId="4" fillId="0" borderId="30" xfId="49" applyFont="1" applyBorder="1" applyAlignment="1" applyProtection="1">
      <alignment horizontal="distributed" vertical="center"/>
      <protection/>
    </xf>
    <xf numFmtId="38" fontId="4" fillId="0" borderId="21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19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21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40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40" xfId="52" applyFont="1" applyBorder="1" applyAlignment="1" applyProtection="1">
      <alignment horizontal="right" vertical="center"/>
      <protection locked="0"/>
    </xf>
    <xf numFmtId="38" fontId="4" fillId="0" borderId="21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21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21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21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40" xfId="51" applyFont="1" applyBorder="1" applyAlignment="1" applyProtection="1">
      <alignment horizontal="right" vertic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25" xfId="51" applyFont="1" applyBorder="1" applyAlignment="1" applyProtection="1">
      <alignment horizontal="right" vertical="center"/>
      <protection locked="0"/>
    </xf>
    <xf numFmtId="38" fontId="0" fillId="0" borderId="28" xfId="49" applyNumberFormat="1" applyFont="1" applyBorder="1" applyAlignment="1" applyProtection="1">
      <alignment/>
      <protection/>
    </xf>
    <xf numFmtId="38" fontId="0" fillId="0" borderId="31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77" fontId="4" fillId="0" borderId="20" xfId="0" applyNumberFormat="1" applyFont="1" applyFill="1" applyBorder="1" applyAlignment="1" applyProtection="1">
      <alignment horizontal="right"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38" fontId="4" fillId="0" borderId="32" xfId="51" applyFont="1" applyBorder="1" applyAlignment="1" applyProtection="1">
      <alignment vertical="center"/>
      <protection/>
    </xf>
    <xf numFmtId="38" fontId="4" fillId="0" borderId="33" xfId="51" applyFont="1" applyBorder="1" applyAlignment="1" applyProtection="1">
      <alignment vertic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78" fontId="9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8" xfId="51" applyFont="1" applyBorder="1" applyAlignment="1" applyProtection="1">
      <alignment horizontal="center" vertical="center" shrinkToFit="1"/>
      <protection locked="0"/>
    </xf>
    <xf numFmtId="38" fontId="4" fillId="0" borderId="42" xfId="51" applyFont="1" applyBorder="1" applyAlignment="1" applyProtection="1">
      <alignment vertical="center"/>
      <protection/>
    </xf>
    <xf numFmtId="38" fontId="4" fillId="0" borderId="24" xfId="51" applyFont="1" applyBorder="1" applyAlignment="1" applyProtection="1">
      <alignment horizontal="right" vertical="center"/>
      <protection/>
    </xf>
    <xf numFmtId="38" fontId="4" fillId="0" borderId="43" xfId="51" applyFont="1" applyBorder="1" applyAlignment="1" applyProtection="1">
      <alignment vertical="center"/>
      <protection/>
    </xf>
    <xf numFmtId="0" fontId="43" fillId="0" borderId="18" xfId="0" applyFont="1" applyBorder="1" applyAlignment="1" applyProtection="1">
      <alignment horizontal="center" vertical="center"/>
      <protection/>
    </xf>
    <xf numFmtId="38" fontId="4" fillId="0" borderId="44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29" xfId="51" applyFont="1" applyBorder="1" applyAlignment="1" applyProtection="1">
      <alignment horizontal="left" vertical="center"/>
      <protection/>
    </xf>
    <xf numFmtId="38" fontId="4" fillId="0" borderId="3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1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29" xfId="51" applyFont="1" applyBorder="1" applyAlignment="1" applyProtection="1">
      <alignment horizontal="left" vertical="center" shrinkToFit="1"/>
      <protection/>
    </xf>
    <xf numFmtId="38" fontId="4" fillId="0" borderId="30" xfId="51" applyFont="1" applyBorder="1" applyAlignment="1" applyProtection="1">
      <alignment horizontal="left" vertical="center" shrinkToFit="1"/>
      <protection/>
    </xf>
    <xf numFmtId="38" fontId="4" fillId="0" borderId="0" xfId="51" applyFont="1" applyAlignment="1" applyProtection="1">
      <alignment/>
      <protection locked="0"/>
    </xf>
    <xf numFmtId="194" fontId="9" fillId="0" borderId="18" xfId="0" applyNumberFormat="1" applyFont="1" applyBorder="1" applyAlignment="1" applyProtection="1">
      <alignment horizontal="center" vertical="center"/>
      <protection/>
    </xf>
    <xf numFmtId="0" fontId="43" fillId="0" borderId="45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9" fillId="0" borderId="1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46" xfId="0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19" xfId="49" applyNumberFormat="1" applyFont="1" applyBorder="1" applyAlignment="1" applyProtection="1">
      <alignment horizontal="center" vertical="center"/>
      <protection/>
    </xf>
    <xf numFmtId="38" fontId="0" fillId="0" borderId="38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19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0" fillId="0" borderId="26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3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26" xfId="49" applyNumberFormat="1" applyFont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78" fontId="8" fillId="0" borderId="49" xfId="130" applyNumberFormat="1" applyFont="1" applyBorder="1" applyAlignment="1" applyProtection="1">
      <alignment horizontal="center" vertical="top" shrinkToFit="1"/>
      <protection locked="0"/>
    </xf>
    <xf numFmtId="178" fontId="8" fillId="0" borderId="50" xfId="130" applyNumberFormat="1" applyFont="1" applyBorder="1" applyAlignment="1" applyProtection="1">
      <alignment horizontal="center" vertical="top" shrinkToFit="1"/>
      <protection locked="0"/>
    </xf>
    <xf numFmtId="185" fontId="4" fillId="0" borderId="51" xfId="130" applyNumberFormat="1" applyFont="1" applyBorder="1" applyAlignment="1" applyProtection="1">
      <alignment horizontal="left" vertical="top"/>
      <protection/>
    </xf>
    <xf numFmtId="185" fontId="4" fillId="0" borderId="52" xfId="130" applyNumberFormat="1" applyFont="1" applyBorder="1" applyAlignment="1" applyProtection="1">
      <alignment horizontal="left" vertical="top"/>
      <protection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1" xfId="0" applyNumberFormat="1" applyFont="1" applyFill="1" applyBorder="1" applyAlignment="1" applyProtection="1">
      <alignment horizontal="center"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2" fillId="0" borderId="26" xfId="43" applyBorder="1" applyAlignment="1" applyProtection="1">
      <alignment horizontal="center" vertical="center"/>
      <protection/>
    </xf>
    <xf numFmtId="0" fontId="2" fillId="0" borderId="29" xfId="43" applyBorder="1" applyAlignment="1" applyProtection="1">
      <alignment horizontal="center" vertical="center"/>
      <protection/>
    </xf>
    <xf numFmtId="0" fontId="2" fillId="0" borderId="19" xfId="43" applyBorder="1" applyAlignment="1" applyProtection="1">
      <alignment horizontal="center" vertical="center"/>
      <protection/>
    </xf>
    <xf numFmtId="0" fontId="2" fillId="0" borderId="30" xfId="43" applyBorder="1" applyAlignment="1" applyProtection="1">
      <alignment horizontal="center" vertical="center"/>
      <protection/>
    </xf>
    <xf numFmtId="177" fontId="4" fillId="0" borderId="25" xfId="49" applyNumberFormat="1" applyFont="1" applyFill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177" fontId="0" fillId="0" borderId="40" xfId="51" applyNumberFormat="1" applyFont="1" applyFill="1" applyBorder="1" applyAlignment="1" applyProtection="1">
      <alignment vertical="center" shrinkToFit="1"/>
      <protection/>
    </xf>
    <xf numFmtId="0" fontId="0" fillId="0" borderId="54" xfId="0" applyFont="1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0" xfId="0" applyFont="1" applyBorder="1" applyAlignment="1" applyProtection="1">
      <alignment vertical="center"/>
      <protection/>
    </xf>
    <xf numFmtId="177" fontId="0" fillId="0" borderId="25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0" fontId="43" fillId="0" borderId="41" xfId="0" applyFont="1" applyBorder="1" applyAlignment="1" applyProtection="1">
      <alignment horizontal="center" vertical="center"/>
      <protection/>
    </xf>
    <xf numFmtId="177" fontId="4" fillId="0" borderId="29" xfId="49" applyNumberFormat="1" applyFont="1" applyFill="1" applyBorder="1" applyAlignment="1" applyProtection="1">
      <alignment vertical="center"/>
      <protection/>
    </xf>
    <xf numFmtId="177" fontId="4" fillId="0" borderId="30" xfId="49" applyNumberFormat="1" applyFont="1" applyFill="1" applyBorder="1" applyAlignment="1" applyProtection="1">
      <alignment vertical="center"/>
      <protection/>
    </xf>
    <xf numFmtId="177" fontId="4" fillId="0" borderId="53" xfId="49" applyNumberFormat="1" applyFont="1" applyFill="1" applyBorder="1" applyAlignment="1" applyProtection="1">
      <alignment vertical="center"/>
      <protection/>
    </xf>
    <xf numFmtId="177" fontId="4" fillId="0" borderId="41" xfId="0" applyNumberFormat="1" applyFont="1" applyBorder="1" applyAlignment="1" applyProtection="1">
      <alignment horizontal="right" vertical="center"/>
      <protection/>
    </xf>
    <xf numFmtId="177" fontId="0" fillId="0" borderId="54" xfId="51" applyNumberFormat="1" applyFont="1" applyFill="1" applyBorder="1" applyAlignment="1" applyProtection="1">
      <alignment vertical="center" shrinkToFit="1"/>
      <protection/>
    </xf>
    <xf numFmtId="177" fontId="0" fillId="0" borderId="30" xfId="51" applyNumberFormat="1" applyFont="1" applyFill="1" applyBorder="1" applyAlignment="1" applyProtection="1">
      <alignment vertical="center" shrinkToFit="1"/>
      <protection/>
    </xf>
    <xf numFmtId="177" fontId="0" fillId="0" borderId="53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178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vertical="center"/>
      <protection/>
    </xf>
    <xf numFmtId="177" fontId="2" fillId="0" borderId="19" xfId="43" applyNumberFormat="1" applyFill="1" applyBorder="1" applyAlignment="1" applyProtection="1">
      <alignment horizontal="center" vertical="center"/>
      <protection/>
    </xf>
    <xf numFmtId="177" fontId="2" fillId="0" borderId="30" xfId="43" applyNumberFormat="1" applyFill="1" applyBorder="1" applyAlignment="1" applyProtection="1">
      <alignment horizontal="center" vertical="center"/>
      <protection/>
    </xf>
    <xf numFmtId="177" fontId="4" fillId="0" borderId="26" xfId="0" applyNumberFormat="1" applyFont="1" applyBorder="1" applyAlignment="1" applyProtection="1">
      <alignment horizontal="center" vertical="center"/>
      <protection/>
    </xf>
    <xf numFmtId="177" fontId="4" fillId="0" borderId="29" xfId="0" applyNumberFormat="1" applyFont="1" applyBorder="1" applyAlignment="1" applyProtection="1">
      <alignment horizontal="center" vertical="center"/>
      <protection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2" fillId="0" borderId="28" xfId="43" applyNumberFormat="1" applyFill="1" applyBorder="1" applyAlignment="1" applyProtection="1">
      <alignment horizontal="center" vertical="center"/>
      <protection/>
    </xf>
    <xf numFmtId="177" fontId="2" fillId="0" borderId="53" xfId="43" applyNumberFormat="1" applyFill="1" applyBorder="1" applyAlignment="1" applyProtection="1">
      <alignment horizontal="center"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185" fontId="9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9" fillId="0" borderId="49" xfId="51" applyNumberFormat="1" applyFont="1" applyBorder="1" applyAlignment="1" applyProtection="1">
      <alignment horizontal="center" vertical="top" shrinkToFit="1"/>
      <protection locked="0"/>
    </xf>
    <xf numFmtId="178" fontId="9" fillId="0" borderId="57" xfId="51" applyNumberFormat="1" applyFont="1" applyBorder="1" applyAlignment="1" applyProtection="1">
      <alignment horizontal="center" vertical="top" shrinkToFit="1"/>
      <protection locked="0"/>
    </xf>
    <xf numFmtId="178" fontId="9" fillId="0" borderId="50" xfId="51" applyNumberFormat="1" applyFont="1" applyBorder="1" applyAlignment="1" applyProtection="1">
      <alignment horizontal="center" vertical="top" shrinkToFit="1"/>
      <protection locked="0"/>
    </xf>
    <xf numFmtId="38" fontId="6" fillId="0" borderId="51" xfId="51" applyFont="1" applyBorder="1" applyAlignment="1" applyProtection="1">
      <alignment horizontal="left" vertical="top"/>
      <protection/>
    </xf>
    <xf numFmtId="38" fontId="6" fillId="0" borderId="20" xfId="51" applyFont="1" applyBorder="1" applyAlignment="1" applyProtection="1">
      <alignment horizontal="left" vertical="top"/>
      <protection/>
    </xf>
    <xf numFmtId="38" fontId="6" fillId="0" borderId="52" xfId="51" applyFont="1" applyBorder="1" applyAlignment="1" applyProtection="1">
      <alignment horizontal="left" vertical="top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139" customWidth="1"/>
    <col min="2" max="2" width="12.625" style="139" customWidth="1"/>
    <col min="3" max="7" width="13.625" style="139" customWidth="1"/>
    <col min="8" max="8" width="15.625" style="139" customWidth="1"/>
    <col min="9" max="16384" width="9.00390625" style="139" customWidth="1"/>
  </cols>
  <sheetData>
    <row r="1" spans="1:9" ht="21">
      <c r="A1" s="189" t="s">
        <v>298</v>
      </c>
      <c r="B1" s="189"/>
      <c r="C1" s="189"/>
      <c r="D1" s="189"/>
      <c r="E1" s="189"/>
      <c r="F1" s="189"/>
      <c r="G1" s="189"/>
      <c r="H1" s="183"/>
      <c r="I1" s="138"/>
    </row>
    <row r="2" spans="1:2" ht="17.25">
      <c r="A2" s="168"/>
      <c r="B2" s="168"/>
    </row>
    <row r="5" ht="13.5">
      <c r="A5" s="139" t="s">
        <v>451</v>
      </c>
    </row>
    <row r="7" ht="13.5">
      <c r="B7" s="139" t="s">
        <v>456</v>
      </c>
    </row>
    <row r="11" ht="13.5">
      <c r="A11" s="139" t="s">
        <v>452</v>
      </c>
    </row>
    <row r="13" ht="13.5">
      <c r="B13" s="139" t="s">
        <v>457</v>
      </c>
    </row>
    <row r="17" ht="13.5">
      <c r="A17" s="139" t="s">
        <v>453</v>
      </c>
    </row>
    <row r="19" spans="1:7" s="167" customFormat="1" ht="13.5">
      <c r="A19" s="182"/>
      <c r="B19" s="187"/>
      <c r="C19" s="188"/>
      <c r="D19" s="169" t="s">
        <v>299</v>
      </c>
      <c r="E19" s="169" t="s">
        <v>300</v>
      </c>
      <c r="F19" s="169" t="s">
        <v>309</v>
      </c>
      <c r="G19" s="169" t="s">
        <v>310</v>
      </c>
    </row>
    <row r="20" spans="1:7" s="167" customFormat="1" ht="13.5">
      <c r="A20" s="182"/>
      <c r="B20" s="185" t="s">
        <v>528</v>
      </c>
      <c r="C20" s="186"/>
      <c r="D20" s="170" t="s">
        <v>301</v>
      </c>
      <c r="E20" s="170" t="s">
        <v>302</v>
      </c>
      <c r="F20" s="170" t="s">
        <v>307</v>
      </c>
      <c r="G20" s="170" t="s">
        <v>308</v>
      </c>
    </row>
    <row r="21" spans="1:7" s="167" customFormat="1" ht="13.5">
      <c r="A21" s="171"/>
      <c r="B21" s="185" t="s">
        <v>529</v>
      </c>
      <c r="C21" s="186"/>
      <c r="D21" s="190" t="s">
        <v>530</v>
      </c>
      <c r="E21" s="191"/>
      <c r="F21" s="191"/>
      <c r="G21" s="192"/>
    </row>
    <row r="22" spans="1:6" s="167" customFormat="1" ht="13.5">
      <c r="A22" s="171"/>
      <c r="B22" s="171"/>
      <c r="C22" s="172"/>
      <c r="D22" s="172"/>
      <c r="E22" s="172"/>
      <c r="F22" s="172"/>
    </row>
    <row r="24" ht="13.5">
      <c r="A24" s="139" t="s">
        <v>454</v>
      </c>
    </row>
    <row r="25" spans="1:2" ht="13.5">
      <c r="A25" s="181"/>
      <c r="B25" s="181"/>
    </row>
    <row r="26" ht="13.5">
      <c r="B26" s="181" t="s">
        <v>458</v>
      </c>
    </row>
    <row r="27" spans="1:2" ht="13.5">
      <c r="A27" s="181"/>
      <c r="B27" s="181"/>
    </row>
    <row r="28" spans="1:2" ht="13.5">
      <c r="A28" s="181"/>
      <c r="B28" s="181"/>
    </row>
    <row r="29" spans="1:2" ht="13.5">
      <c r="A29" s="181"/>
      <c r="B29" s="181"/>
    </row>
    <row r="30" spans="1:2" ht="13.5">
      <c r="A30" s="181" t="s">
        <v>455</v>
      </c>
      <c r="B30" s="181"/>
    </row>
    <row r="31" spans="1:2" ht="13.5">
      <c r="A31" s="181"/>
      <c r="B31" s="181"/>
    </row>
    <row r="32" ht="13.5">
      <c r="B32" s="181" t="s">
        <v>303</v>
      </c>
    </row>
    <row r="33" ht="13.5">
      <c r="B33" s="181"/>
    </row>
    <row r="35" ht="13.5">
      <c r="B35" s="181" t="s">
        <v>459</v>
      </c>
    </row>
    <row r="36" ht="13.5">
      <c r="B36" s="181" t="s">
        <v>460</v>
      </c>
    </row>
    <row r="37" ht="13.5">
      <c r="B37" s="181"/>
    </row>
    <row r="39" ht="13.5">
      <c r="B39" s="181" t="s">
        <v>461</v>
      </c>
    </row>
    <row r="40" ht="13.5">
      <c r="B40" s="181" t="s">
        <v>462</v>
      </c>
    </row>
    <row r="41" ht="13.5">
      <c r="B41" s="181"/>
    </row>
    <row r="43" ht="13.5">
      <c r="B43" s="181" t="s">
        <v>311</v>
      </c>
    </row>
    <row r="44" ht="13.5">
      <c r="B44" s="181"/>
    </row>
    <row r="46" ht="13.5">
      <c r="B46" s="181" t="s">
        <v>304</v>
      </c>
    </row>
    <row r="47" ht="13.5">
      <c r="B47" s="181"/>
    </row>
    <row r="49" ht="13.5">
      <c r="B49" s="181" t="s">
        <v>305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178" t="s">
        <v>27</v>
      </c>
      <c r="B5" s="179"/>
      <c r="C5" s="179"/>
      <c r="D5" s="57" t="s">
        <v>207</v>
      </c>
      <c r="E5" s="151" t="s">
        <v>379</v>
      </c>
      <c r="F5" s="48">
        <v>500</v>
      </c>
      <c r="G5" s="126"/>
      <c r="H5" s="136">
        <v>2300</v>
      </c>
    </row>
    <row r="6" spans="1:8" ht="19.5" customHeight="1">
      <c r="A6" s="173">
        <f>SUM(G48)</f>
        <v>0</v>
      </c>
      <c r="B6" s="175" t="s">
        <v>34</v>
      </c>
      <c r="C6" s="26">
        <f>SUM(F48)</f>
        <v>8200</v>
      </c>
      <c r="D6" s="58" t="s">
        <v>208</v>
      </c>
      <c r="E6" s="151" t="s">
        <v>380</v>
      </c>
      <c r="F6" s="48">
        <v>250</v>
      </c>
      <c r="G6" s="125"/>
      <c r="H6" s="137">
        <v>1100</v>
      </c>
    </row>
    <row r="7" spans="1:8" ht="19.5" customHeight="1">
      <c r="A7" s="24"/>
      <c r="B7" s="25"/>
      <c r="C7" s="25"/>
      <c r="D7" s="58" t="s">
        <v>209</v>
      </c>
      <c r="E7" s="151" t="s">
        <v>482</v>
      </c>
      <c r="F7" s="48">
        <v>400</v>
      </c>
      <c r="G7" s="125"/>
      <c r="H7" s="137">
        <v>1600</v>
      </c>
    </row>
    <row r="8" spans="1:8" ht="19.5" customHeight="1">
      <c r="A8" s="24"/>
      <c r="B8" s="25"/>
      <c r="C8" s="25"/>
      <c r="D8" s="58" t="s">
        <v>210</v>
      </c>
      <c r="E8" s="151" t="s">
        <v>381</v>
      </c>
      <c r="F8" s="48">
        <v>400</v>
      </c>
      <c r="G8" s="125"/>
      <c r="H8" s="137">
        <v>1850</v>
      </c>
    </row>
    <row r="9" spans="1:8" ht="19.5" customHeight="1">
      <c r="A9" s="24"/>
      <c r="B9" s="25"/>
      <c r="C9" s="25"/>
      <c r="D9" s="58" t="s">
        <v>211</v>
      </c>
      <c r="E9" s="151" t="s">
        <v>382</v>
      </c>
      <c r="F9" s="48">
        <v>700</v>
      </c>
      <c r="G9" s="125"/>
      <c r="H9" s="137">
        <v>3000</v>
      </c>
    </row>
    <row r="10" spans="1:8" ht="19.5" customHeight="1">
      <c r="A10" s="24"/>
      <c r="B10" s="25"/>
      <c r="C10" s="25"/>
      <c r="D10" s="58" t="s">
        <v>212</v>
      </c>
      <c r="E10" s="151" t="s">
        <v>383</v>
      </c>
      <c r="F10" s="48">
        <v>450</v>
      </c>
      <c r="G10" s="125"/>
      <c r="H10" s="137">
        <v>1750</v>
      </c>
    </row>
    <row r="11" spans="1:8" ht="19.5" customHeight="1">
      <c r="A11" s="24"/>
      <c r="B11" s="25"/>
      <c r="C11" s="25"/>
      <c r="D11" s="58" t="s">
        <v>213</v>
      </c>
      <c r="E11" s="151" t="s">
        <v>384</v>
      </c>
      <c r="F11" s="48">
        <v>500</v>
      </c>
      <c r="G11" s="125"/>
      <c r="H11" s="137">
        <v>2300</v>
      </c>
    </row>
    <row r="12" spans="1:8" ht="19.5" customHeight="1">
      <c r="A12" s="24"/>
      <c r="B12" s="25"/>
      <c r="C12" s="25"/>
      <c r="D12" s="58" t="s">
        <v>214</v>
      </c>
      <c r="E12" s="151" t="s">
        <v>385</v>
      </c>
      <c r="F12" s="48">
        <v>300</v>
      </c>
      <c r="G12" s="125"/>
      <c r="H12" s="137">
        <v>1900</v>
      </c>
    </row>
    <row r="13" spans="1:8" ht="19.5" customHeight="1">
      <c r="A13" s="24"/>
      <c r="B13" s="25"/>
      <c r="C13" s="25"/>
      <c r="D13" s="58" t="s">
        <v>215</v>
      </c>
      <c r="E13" s="151" t="s">
        <v>560</v>
      </c>
      <c r="F13" s="48">
        <v>350</v>
      </c>
      <c r="G13" s="125"/>
      <c r="H13" s="137">
        <v>2200</v>
      </c>
    </row>
    <row r="14" spans="1:8" ht="19.5" customHeight="1">
      <c r="A14" s="24"/>
      <c r="B14" s="25"/>
      <c r="C14" s="25"/>
      <c r="D14" s="58" t="s">
        <v>216</v>
      </c>
      <c r="E14" s="151" t="s">
        <v>386</v>
      </c>
      <c r="F14" s="48">
        <v>700</v>
      </c>
      <c r="G14" s="125"/>
      <c r="H14" s="137">
        <v>2450</v>
      </c>
    </row>
    <row r="15" spans="1:8" ht="19.5" customHeight="1">
      <c r="A15" s="24"/>
      <c r="B15" s="25"/>
      <c r="C15" s="25"/>
      <c r="D15" s="58" t="s">
        <v>217</v>
      </c>
      <c r="E15" s="151" t="s">
        <v>328</v>
      </c>
      <c r="F15" s="48">
        <v>800</v>
      </c>
      <c r="G15" s="125"/>
      <c r="H15" s="137">
        <v>2500</v>
      </c>
    </row>
    <row r="16" spans="1:8" ht="19.5" customHeight="1">
      <c r="A16" s="24"/>
      <c r="B16" s="25"/>
      <c r="C16" s="25"/>
      <c r="D16" s="58" t="s">
        <v>218</v>
      </c>
      <c r="E16" s="151" t="s">
        <v>329</v>
      </c>
      <c r="F16" s="48">
        <v>450</v>
      </c>
      <c r="G16" s="125"/>
      <c r="H16" s="137">
        <v>1700</v>
      </c>
    </row>
    <row r="17" spans="1:8" ht="19.5" customHeight="1">
      <c r="A17" s="24"/>
      <c r="B17" s="25"/>
      <c r="C17" s="25"/>
      <c r="D17" s="58" t="s">
        <v>219</v>
      </c>
      <c r="E17" s="151" t="s">
        <v>330</v>
      </c>
      <c r="F17" s="48">
        <v>450</v>
      </c>
      <c r="G17" s="125"/>
      <c r="H17" s="137">
        <v>1400</v>
      </c>
    </row>
    <row r="18" spans="1:8" ht="19.5" customHeight="1">
      <c r="A18" s="24"/>
      <c r="B18" s="25"/>
      <c r="C18" s="25"/>
      <c r="D18" s="58" t="s">
        <v>220</v>
      </c>
      <c r="E18" s="151" t="s">
        <v>331</v>
      </c>
      <c r="F18" s="48">
        <v>700</v>
      </c>
      <c r="G18" s="125"/>
      <c r="H18" s="137">
        <v>2100</v>
      </c>
    </row>
    <row r="19" spans="1:8" ht="19.5" customHeight="1">
      <c r="A19" s="24"/>
      <c r="B19" s="25"/>
      <c r="C19" s="25"/>
      <c r="D19" s="58" t="s">
        <v>221</v>
      </c>
      <c r="E19" s="151" t="s">
        <v>332</v>
      </c>
      <c r="F19" s="48">
        <v>600</v>
      </c>
      <c r="G19" s="125"/>
      <c r="H19" s="137">
        <v>2100</v>
      </c>
    </row>
    <row r="20" spans="1:8" ht="19.5" customHeight="1">
      <c r="A20" s="24"/>
      <c r="B20" s="25"/>
      <c r="C20" s="25"/>
      <c r="D20" s="58" t="s">
        <v>222</v>
      </c>
      <c r="E20" s="151" t="s">
        <v>333</v>
      </c>
      <c r="F20" s="48">
        <v>400</v>
      </c>
      <c r="G20" s="125"/>
      <c r="H20" s="137">
        <v>1500</v>
      </c>
    </row>
    <row r="21" spans="1:8" ht="19.5" customHeight="1">
      <c r="A21" s="24"/>
      <c r="B21" s="25"/>
      <c r="C21" s="25"/>
      <c r="D21" s="58" t="s">
        <v>223</v>
      </c>
      <c r="E21" s="151" t="s">
        <v>387</v>
      </c>
      <c r="F21" s="48">
        <v>250</v>
      </c>
      <c r="G21" s="125"/>
      <c r="H21" s="137">
        <v>1300</v>
      </c>
    </row>
    <row r="22" spans="1:8" ht="19.5" customHeight="1">
      <c r="A22" s="24"/>
      <c r="B22" s="25"/>
      <c r="C22" s="25"/>
      <c r="D22" s="58"/>
      <c r="E22" s="151"/>
      <c r="F22" s="48"/>
      <c r="G22" s="125"/>
      <c r="H22" s="137"/>
    </row>
    <row r="23" spans="1:8" ht="19.5" customHeight="1">
      <c r="A23" s="24"/>
      <c r="B23" s="25"/>
      <c r="C23" s="25"/>
      <c r="D23" s="58"/>
      <c r="E23" s="151"/>
      <c r="F23" s="48"/>
      <c r="G23" s="125"/>
      <c r="H23" s="137"/>
    </row>
    <row r="24" spans="1:8" ht="19.5" customHeight="1">
      <c r="A24" s="24"/>
      <c r="B24" s="25"/>
      <c r="C24" s="25"/>
      <c r="D24" s="58"/>
      <c r="E24" s="151"/>
      <c r="F24" s="48"/>
      <c r="G24" s="125"/>
      <c r="H24" s="137"/>
    </row>
    <row r="25" spans="1:8" ht="19.5" customHeight="1">
      <c r="A25" s="24"/>
      <c r="B25" s="25"/>
      <c r="C25" s="25"/>
      <c r="D25" s="58"/>
      <c r="E25" s="151"/>
      <c r="F25" s="48"/>
      <c r="G25" s="125"/>
      <c r="H25" s="137"/>
    </row>
    <row r="26" spans="1:8" ht="19.5" customHeight="1">
      <c r="A26" s="24"/>
      <c r="B26" s="25"/>
      <c r="C26" s="25"/>
      <c r="D26" s="58"/>
      <c r="E26" s="151"/>
      <c r="F26" s="48"/>
      <c r="G26" s="125"/>
      <c r="H26" s="137"/>
    </row>
    <row r="27" spans="1:8" ht="19.5" customHeight="1">
      <c r="A27" s="24"/>
      <c r="B27" s="25"/>
      <c r="C27" s="25"/>
      <c r="D27" s="58"/>
      <c r="E27" s="151"/>
      <c r="F27" s="48"/>
      <c r="G27" s="125"/>
      <c r="H27" s="137"/>
    </row>
    <row r="28" spans="1:8" ht="19.5" customHeight="1">
      <c r="A28" s="24"/>
      <c r="B28" s="25"/>
      <c r="C28" s="25"/>
      <c r="D28" s="58"/>
      <c r="E28" s="151"/>
      <c r="F28" s="48"/>
      <c r="G28" s="125"/>
      <c r="H28" s="137"/>
    </row>
    <row r="29" spans="1:8" ht="19.5" customHeight="1">
      <c r="A29" s="24"/>
      <c r="B29" s="25"/>
      <c r="C29" s="25"/>
      <c r="D29" s="58"/>
      <c r="E29" s="151"/>
      <c r="F29" s="48"/>
      <c r="G29" s="125"/>
      <c r="H29" s="137"/>
    </row>
    <row r="30" spans="1:8" ht="19.5" customHeight="1">
      <c r="A30" s="24"/>
      <c r="B30" s="25"/>
      <c r="C30" s="25"/>
      <c r="D30" s="58"/>
      <c r="E30" s="151"/>
      <c r="F30" s="48"/>
      <c r="G30" s="125"/>
      <c r="H30" s="137"/>
    </row>
    <row r="31" spans="1:8" ht="19.5" customHeight="1">
      <c r="A31" s="24"/>
      <c r="B31" s="25"/>
      <c r="C31" s="25"/>
      <c r="D31" s="58"/>
      <c r="E31" s="151"/>
      <c r="F31" s="48"/>
      <c r="G31" s="125"/>
      <c r="H31" s="137"/>
    </row>
    <row r="32" spans="1:8" ht="19.5" customHeight="1">
      <c r="A32" s="24"/>
      <c r="B32" s="25"/>
      <c r="C32" s="25"/>
      <c r="D32" s="58"/>
      <c r="E32" s="20"/>
      <c r="F32" s="48"/>
      <c r="G32" s="125"/>
      <c r="H32" s="137"/>
    </row>
    <row r="33" spans="1:8" ht="19.5" customHeight="1">
      <c r="A33" s="24"/>
      <c r="B33" s="25"/>
      <c r="C33" s="25"/>
      <c r="D33" s="58"/>
      <c r="E33" s="20"/>
      <c r="F33" s="48"/>
      <c r="G33" s="125"/>
      <c r="H33" s="137"/>
    </row>
    <row r="34" spans="1:8" ht="19.5" customHeight="1">
      <c r="A34" s="24"/>
      <c r="B34" s="25"/>
      <c r="C34" s="25"/>
      <c r="D34" s="58"/>
      <c r="E34" s="20"/>
      <c r="F34" s="48"/>
      <c r="G34" s="125"/>
      <c r="H34" s="137"/>
    </row>
    <row r="35" spans="1:8" ht="19.5" customHeight="1">
      <c r="A35" s="24"/>
      <c r="B35" s="25"/>
      <c r="C35" s="25"/>
      <c r="D35" s="58"/>
      <c r="E35" s="20"/>
      <c r="F35" s="48"/>
      <c r="G35" s="125"/>
      <c r="H35" s="137"/>
    </row>
    <row r="36" spans="1:8" ht="19.5" customHeight="1">
      <c r="A36" s="24"/>
      <c r="B36" s="25"/>
      <c r="C36" s="25"/>
      <c r="D36" s="58"/>
      <c r="E36" s="20"/>
      <c r="F36" s="48"/>
      <c r="G36" s="125"/>
      <c r="H36" s="137"/>
    </row>
    <row r="37" spans="1:8" ht="19.5" customHeight="1">
      <c r="A37" s="24"/>
      <c r="B37" s="25"/>
      <c r="C37" s="25"/>
      <c r="D37" s="58"/>
      <c r="E37" s="20"/>
      <c r="F37" s="48"/>
      <c r="G37" s="125"/>
      <c r="H37" s="137"/>
    </row>
    <row r="38" spans="1:8" ht="19.5" customHeight="1">
      <c r="A38" s="24"/>
      <c r="B38" s="25"/>
      <c r="C38" s="25"/>
      <c r="D38" s="58"/>
      <c r="E38" s="20"/>
      <c r="F38" s="48"/>
      <c r="G38" s="125"/>
      <c r="H38" s="137"/>
    </row>
    <row r="39" spans="1:8" ht="19.5" customHeight="1">
      <c r="A39" s="24"/>
      <c r="B39" s="25"/>
      <c r="C39" s="25"/>
      <c r="D39" s="58"/>
      <c r="E39" s="20"/>
      <c r="F39" s="48"/>
      <c r="G39" s="125"/>
      <c r="H39" s="137"/>
    </row>
    <row r="40" spans="1:8" ht="19.5" customHeight="1">
      <c r="A40" s="24"/>
      <c r="B40" s="25"/>
      <c r="C40" s="25"/>
      <c r="D40" s="58"/>
      <c r="E40" s="20"/>
      <c r="F40" s="48"/>
      <c r="G40" s="125"/>
      <c r="H40" s="137"/>
    </row>
    <row r="41" spans="1:8" ht="19.5" customHeight="1">
      <c r="A41" s="24"/>
      <c r="B41" s="25"/>
      <c r="C41" s="25"/>
      <c r="D41" s="58"/>
      <c r="E41" s="20"/>
      <c r="F41" s="48"/>
      <c r="G41" s="125"/>
      <c r="H41" s="137"/>
    </row>
    <row r="42" spans="1:8" ht="19.5" customHeight="1">
      <c r="A42" s="24"/>
      <c r="B42" s="25"/>
      <c r="C42" s="25"/>
      <c r="D42" s="58"/>
      <c r="E42" s="20"/>
      <c r="F42" s="48"/>
      <c r="G42" s="125"/>
      <c r="H42" s="137"/>
    </row>
    <row r="43" spans="1:8" ht="19.5" customHeight="1">
      <c r="A43" s="24"/>
      <c r="B43" s="25"/>
      <c r="C43" s="25"/>
      <c r="D43" s="58"/>
      <c r="E43" s="20"/>
      <c r="F43" s="48"/>
      <c r="G43" s="125"/>
      <c r="H43" s="137"/>
    </row>
    <row r="44" spans="1:8" ht="19.5" customHeight="1">
      <c r="A44" s="24"/>
      <c r="B44" s="25"/>
      <c r="C44" s="25"/>
      <c r="D44" s="58"/>
      <c r="E44" s="20"/>
      <c r="F44" s="48"/>
      <c r="G44" s="125"/>
      <c r="H44" s="137"/>
    </row>
    <row r="45" spans="1:8" ht="19.5" customHeight="1">
      <c r="A45" s="24"/>
      <c r="B45" s="25"/>
      <c r="C45" s="25"/>
      <c r="D45" s="58"/>
      <c r="E45" s="20"/>
      <c r="F45" s="48"/>
      <c r="G45" s="125"/>
      <c r="H45" s="137"/>
    </row>
    <row r="46" spans="1:8" ht="19.5" customHeight="1">
      <c r="A46" s="100"/>
      <c r="B46" s="101"/>
      <c r="C46" s="101"/>
      <c r="D46" s="67"/>
      <c r="E46" s="21"/>
      <c r="F46" s="56"/>
      <c r="G46" s="128"/>
      <c r="H46" s="145"/>
    </row>
    <row r="47" spans="1:8" ht="19.5" customHeight="1">
      <c r="A47" s="130"/>
      <c r="B47" s="131"/>
      <c r="C47" s="131"/>
      <c r="D47" s="68"/>
      <c r="E47" s="72"/>
      <c r="F47" s="55"/>
      <c r="G47" s="129"/>
      <c r="H47" s="149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17　店</v>
      </c>
      <c r="F48" s="9">
        <f>SUM(F5:F47)</f>
        <v>8200</v>
      </c>
      <c r="G48" s="9">
        <f>SUM(G5:G47)</f>
        <v>0</v>
      </c>
      <c r="H48" s="50">
        <f>SUM(H5:H47)</f>
        <v>33050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178" t="s">
        <v>28</v>
      </c>
      <c r="B5" s="179"/>
      <c r="C5" s="179"/>
      <c r="D5" s="57" t="s">
        <v>224</v>
      </c>
      <c r="E5" s="150" t="s">
        <v>334</v>
      </c>
      <c r="F5" s="47">
        <v>1200</v>
      </c>
      <c r="G5" s="124"/>
      <c r="H5" s="136">
        <v>4550</v>
      </c>
    </row>
    <row r="6" spans="1:8" ht="19.5" customHeight="1">
      <c r="A6" s="173">
        <f>SUM(G48)</f>
        <v>0</v>
      </c>
      <c r="B6" s="175" t="s">
        <v>34</v>
      </c>
      <c r="C6" s="26">
        <f>SUM(F48)</f>
        <v>11750</v>
      </c>
      <c r="D6" s="58" t="s">
        <v>225</v>
      </c>
      <c r="E6" s="151" t="s">
        <v>335</v>
      </c>
      <c r="F6" s="48">
        <v>550</v>
      </c>
      <c r="G6" s="125"/>
      <c r="H6" s="137">
        <v>2450</v>
      </c>
    </row>
    <row r="7" spans="1:8" ht="19.5" customHeight="1">
      <c r="A7" s="24"/>
      <c r="B7" s="25"/>
      <c r="C7" s="25"/>
      <c r="D7" s="58" t="s">
        <v>226</v>
      </c>
      <c r="E7" s="151" t="s">
        <v>336</v>
      </c>
      <c r="F7" s="48">
        <v>850</v>
      </c>
      <c r="G7" s="125"/>
      <c r="H7" s="137">
        <v>3450</v>
      </c>
    </row>
    <row r="8" spans="1:8" ht="19.5" customHeight="1">
      <c r="A8" s="24"/>
      <c r="B8" s="25"/>
      <c r="C8" s="25"/>
      <c r="D8" s="58" t="s">
        <v>227</v>
      </c>
      <c r="E8" s="151" t="s">
        <v>337</v>
      </c>
      <c r="F8" s="48">
        <v>150</v>
      </c>
      <c r="G8" s="125"/>
      <c r="H8" s="137">
        <v>1200</v>
      </c>
    </row>
    <row r="9" spans="1:8" ht="19.5" customHeight="1">
      <c r="A9" s="24"/>
      <c r="B9" s="25"/>
      <c r="C9" s="25"/>
      <c r="D9" s="58" t="s">
        <v>228</v>
      </c>
      <c r="E9" s="151" t="s">
        <v>338</v>
      </c>
      <c r="F9" s="48">
        <v>300</v>
      </c>
      <c r="G9" s="125"/>
      <c r="H9" s="137">
        <v>1250</v>
      </c>
    </row>
    <row r="10" spans="1:8" ht="19.5" customHeight="1">
      <c r="A10" s="24"/>
      <c r="B10" s="25"/>
      <c r="C10" s="25"/>
      <c r="D10" s="58" t="s">
        <v>229</v>
      </c>
      <c r="E10" s="151" t="s">
        <v>339</v>
      </c>
      <c r="F10" s="48">
        <v>750</v>
      </c>
      <c r="G10" s="125"/>
      <c r="H10" s="137">
        <v>2850</v>
      </c>
    </row>
    <row r="11" spans="1:8" ht="19.5" customHeight="1">
      <c r="A11" s="24"/>
      <c r="B11" s="25"/>
      <c r="C11" s="25"/>
      <c r="D11" s="58" t="s">
        <v>230</v>
      </c>
      <c r="E11" s="151" t="s">
        <v>340</v>
      </c>
      <c r="F11" s="48">
        <v>450</v>
      </c>
      <c r="G11" s="125"/>
      <c r="H11" s="137">
        <v>2000</v>
      </c>
    </row>
    <row r="12" spans="1:8" ht="19.5" customHeight="1">
      <c r="A12" s="24"/>
      <c r="B12" s="25"/>
      <c r="C12" s="25"/>
      <c r="D12" s="58" t="s">
        <v>231</v>
      </c>
      <c r="E12" s="151" t="s">
        <v>341</v>
      </c>
      <c r="F12" s="48">
        <v>600</v>
      </c>
      <c r="G12" s="125"/>
      <c r="H12" s="137">
        <v>2450</v>
      </c>
    </row>
    <row r="13" spans="1:8" ht="19.5" customHeight="1">
      <c r="A13" s="24"/>
      <c r="B13" s="25"/>
      <c r="C13" s="25"/>
      <c r="D13" s="58" t="s">
        <v>232</v>
      </c>
      <c r="E13" s="151" t="s">
        <v>342</v>
      </c>
      <c r="F13" s="48">
        <v>1450</v>
      </c>
      <c r="G13" s="125"/>
      <c r="H13" s="137">
        <v>4250</v>
      </c>
    </row>
    <row r="14" spans="1:8" ht="19.5" customHeight="1">
      <c r="A14" s="24"/>
      <c r="B14" s="25"/>
      <c r="C14" s="25"/>
      <c r="D14" s="58" t="s">
        <v>233</v>
      </c>
      <c r="E14" s="151" t="s">
        <v>343</v>
      </c>
      <c r="F14" s="48">
        <v>200</v>
      </c>
      <c r="G14" s="125"/>
      <c r="H14" s="137">
        <v>800</v>
      </c>
    </row>
    <row r="15" spans="1:8" ht="19.5" customHeight="1">
      <c r="A15" s="24"/>
      <c r="B15" s="25"/>
      <c r="C15" s="25"/>
      <c r="D15" s="58" t="s">
        <v>234</v>
      </c>
      <c r="E15" s="151" t="s">
        <v>344</v>
      </c>
      <c r="F15" s="48">
        <v>300</v>
      </c>
      <c r="G15" s="125"/>
      <c r="H15" s="137">
        <v>1450</v>
      </c>
    </row>
    <row r="16" spans="1:8" ht="19.5" customHeight="1">
      <c r="A16" s="24"/>
      <c r="B16" s="25"/>
      <c r="C16" s="25"/>
      <c r="D16" s="58" t="s">
        <v>235</v>
      </c>
      <c r="E16" s="151" t="s">
        <v>345</v>
      </c>
      <c r="F16" s="48">
        <v>700</v>
      </c>
      <c r="G16" s="125"/>
      <c r="H16" s="137">
        <v>2650</v>
      </c>
    </row>
    <row r="17" spans="1:8" ht="19.5" customHeight="1">
      <c r="A17" s="24"/>
      <c r="B17" s="25"/>
      <c r="C17" s="25"/>
      <c r="D17" s="58" t="s">
        <v>236</v>
      </c>
      <c r="E17" s="151" t="s">
        <v>346</v>
      </c>
      <c r="F17" s="48">
        <v>550</v>
      </c>
      <c r="G17" s="125"/>
      <c r="H17" s="137">
        <v>2550</v>
      </c>
    </row>
    <row r="18" spans="1:8" ht="19.5" customHeight="1">
      <c r="A18" s="24"/>
      <c r="B18" s="25"/>
      <c r="C18" s="25"/>
      <c r="D18" s="58" t="s">
        <v>237</v>
      </c>
      <c r="E18" s="151" t="s">
        <v>347</v>
      </c>
      <c r="F18" s="48">
        <v>300</v>
      </c>
      <c r="G18" s="125"/>
      <c r="H18" s="137">
        <v>1500</v>
      </c>
    </row>
    <row r="19" spans="1:8" ht="19.5" customHeight="1">
      <c r="A19" s="24"/>
      <c r="B19" s="25"/>
      <c r="C19" s="25"/>
      <c r="D19" s="58" t="s">
        <v>238</v>
      </c>
      <c r="E19" s="151" t="s">
        <v>348</v>
      </c>
      <c r="F19" s="48">
        <v>400</v>
      </c>
      <c r="G19" s="125"/>
      <c r="H19" s="137">
        <v>2300</v>
      </c>
    </row>
    <row r="20" spans="1:8" ht="19.5" customHeight="1">
      <c r="A20" s="24"/>
      <c r="B20" s="25"/>
      <c r="C20" s="25"/>
      <c r="D20" s="58" t="s">
        <v>239</v>
      </c>
      <c r="E20" s="151" t="s">
        <v>349</v>
      </c>
      <c r="F20" s="48">
        <v>500</v>
      </c>
      <c r="G20" s="125"/>
      <c r="H20" s="137">
        <v>2100</v>
      </c>
    </row>
    <row r="21" spans="1:8" ht="19.5" customHeight="1">
      <c r="A21" s="24"/>
      <c r="B21" s="25"/>
      <c r="C21" s="25"/>
      <c r="D21" s="58" t="s">
        <v>240</v>
      </c>
      <c r="E21" s="151" t="s">
        <v>376</v>
      </c>
      <c r="F21" s="48">
        <v>600</v>
      </c>
      <c r="G21" s="125"/>
      <c r="H21" s="137">
        <v>2900</v>
      </c>
    </row>
    <row r="22" spans="1:8" ht="19.5" customHeight="1">
      <c r="A22" s="24"/>
      <c r="B22" s="25"/>
      <c r="C22" s="25"/>
      <c r="D22" s="58" t="s">
        <v>241</v>
      </c>
      <c r="E22" s="151" t="s">
        <v>377</v>
      </c>
      <c r="F22" s="48">
        <v>300</v>
      </c>
      <c r="G22" s="125"/>
      <c r="H22" s="137">
        <v>1700</v>
      </c>
    </row>
    <row r="23" spans="1:8" ht="19.5" customHeight="1">
      <c r="A23" s="24"/>
      <c r="B23" s="25"/>
      <c r="C23" s="25"/>
      <c r="D23" s="58" t="s">
        <v>242</v>
      </c>
      <c r="E23" s="151" t="s">
        <v>378</v>
      </c>
      <c r="F23" s="48">
        <v>300</v>
      </c>
      <c r="G23" s="125"/>
      <c r="H23" s="137">
        <v>1450</v>
      </c>
    </row>
    <row r="24" spans="1:8" ht="19.5" customHeight="1">
      <c r="A24" s="24"/>
      <c r="B24" s="25"/>
      <c r="C24" s="25"/>
      <c r="D24" s="58" t="s">
        <v>243</v>
      </c>
      <c r="E24" s="151" t="s">
        <v>350</v>
      </c>
      <c r="F24" s="48">
        <v>450</v>
      </c>
      <c r="G24" s="125"/>
      <c r="H24" s="137">
        <v>2050</v>
      </c>
    </row>
    <row r="25" spans="1:8" ht="19.5" customHeight="1">
      <c r="A25" s="24"/>
      <c r="B25" s="25"/>
      <c r="C25" s="25"/>
      <c r="D25" s="58" t="s">
        <v>244</v>
      </c>
      <c r="E25" s="151" t="s">
        <v>351</v>
      </c>
      <c r="F25" s="48">
        <v>350</v>
      </c>
      <c r="G25" s="125"/>
      <c r="H25" s="137">
        <v>2150</v>
      </c>
    </row>
    <row r="26" spans="1:8" ht="19.5" customHeight="1">
      <c r="A26" s="24"/>
      <c r="B26" s="25"/>
      <c r="C26" s="25"/>
      <c r="D26" s="58" t="s">
        <v>245</v>
      </c>
      <c r="E26" s="151" t="s">
        <v>352</v>
      </c>
      <c r="F26" s="48">
        <v>150</v>
      </c>
      <c r="G26" s="125"/>
      <c r="H26" s="137">
        <v>1500</v>
      </c>
    </row>
    <row r="27" spans="1:8" ht="19.5" customHeight="1">
      <c r="A27" s="100"/>
      <c r="B27" s="101"/>
      <c r="C27" s="101"/>
      <c r="D27" s="67" t="s">
        <v>246</v>
      </c>
      <c r="E27" s="155" t="s">
        <v>353</v>
      </c>
      <c r="F27" s="56">
        <v>350</v>
      </c>
      <c r="G27" s="128"/>
      <c r="H27" s="145">
        <v>1600</v>
      </c>
    </row>
    <row r="28" spans="1:8" ht="19.5" customHeight="1">
      <c r="A28" s="24"/>
      <c r="B28" s="25"/>
      <c r="C28" s="25"/>
      <c r="D28" s="58"/>
      <c r="E28" s="151"/>
      <c r="F28" s="48"/>
      <c r="G28" s="125"/>
      <c r="H28" s="137"/>
    </row>
    <row r="29" spans="1:8" ht="19.5" customHeight="1">
      <c r="A29" s="24"/>
      <c r="B29" s="25"/>
      <c r="C29" s="25"/>
      <c r="D29" s="58"/>
      <c r="E29" s="151"/>
      <c r="F29" s="48"/>
      <c r="G29" s="125"/>
      <c r="H29" s="137"/>
    </row>
    <row r="30" spans="1:8" ht="19.5" customHeight="1">
      <c r="A30" s="24"/>
      <c r="B30" s="25"/>
      <c r="C30" s="25"/>
      <c r="D30" s="58"/>
      <c r="E30" s="151"/>
      <c r="F30" s="48"/>
      <c r="G30" s="125"/>
      <c r="H30" s="137"/>
    </row>
    <row r="31" spans="1:8" ht="19.5" customHeight="1">
      <c r="A31" s="24"/>
      <c r="B31" s="25"/>
      <c r="C31" s="25"/>
      <c r="D31" s="58"/>
      <c r="E31" s="151"/>
      <c r="F31" s="48"/>
      <c r="G31" s="125"/>
      <c r="H31" s="137"/>
    </row>
    <row r="32" spans="1:8" ht="19.5" customHeight="1">
      <c r="A32" s="24"/>
      <c r="B32" s="25"/>
      <c r="C32" s="25"/>
      <c r="D32" s="58"/>
      <c r="E32" s="151"/>
      <c r="F32" s="48"/>
      <c r="G32" s="125"/>
      <c r="H32" s="137"/>
    </row>
    <row r="33" spans="1:8" ht="19.5" customHeight="1">
      <c r="A33" s="24"/>
      <c r="B33" s="25"/>
      <c r="C33" s="25"/>
      <c r="D33" s="58"/>
      <c r="E33" s="20"/>
      <c r="F33" s="48"/>
      <c r="G33" s="125"/>
      <c r="H33" s="137"/>
    </row>
    <row r="34" spans="1:8" ht="19.5" customHeight="1">
      <c r="A34" s="24"/>
      <c r="B34" s="25"/>
      <c r="C34" s="25"/>
      <c r="D34" s="58"/>
      <c r="E34" s="20"/>
      <c r="F34" s="48"/>
      <c r="G34" s="125"/>
      <c r="H34" s="137"/>
    </row>
    <row r="35" spans="1:8" ht="19.5" customHeight="1">
      <c r="A35" s="24"/>
      <c r="B35" s="25"/>
      <c r="C35" s="25"/>
      <c r="D35" s="58"/>
      <c r="E35" s="20"/>
      <c r="F35" s="48"/>
      <c r="G35" s="125"/>
      <c r="H35" s="137"/>
    </row>
    <row r="36" spans="1:8" ht="19.5" customHeight="1">
      <c r="A36" s="24"/>
      <c r="B36" s="25"/>
      <c r="C36" s="25"/>
      <c r="D36" s="58"/>
      <c r="E36" s="20"/>
      <c r="F36" s="48"/>
      <c r="G36" s="125"/>
      <c r="H36" s="137"/>
    </row>
    <row r="37" spans="1:8" ht="19.5" customHeight="1">
      <c r="A37" s="24"/>
      <c r="B37" s="25"/>
      <c r="C37" s="25"/>
      <c r="D37" s="58"/>
      <c r="E37" s="20"/>
      <c r="F37" s="48"/>
      <c r="G37" s="125"/>
      <c r="H37" s="137"/>
    </row>
    <row r="38" spans="1:8" ht="19.5" customHeight="1">
      <c r="A38" s="24"/>
      <c r="B38" s="25"/>
      <c r="C38" s="25"/>
      <c r="D38" s="58"/>
      <c r="E38" s="20"/>
      <c r="F38" s="48"/>
      <c r="G38" s="125"/>
      <c r="H38" s="137"/>
    </row>
    <row r="39" spans="1:8" ht="19.5" customHeight="1">
      <c r="A39" s="24"/>
      <c r="B39" s="25"/>
      <c r="C39" s="25"/>
      <c r="D39" s="58"/>
      <c r="E39" s="20"/>
      <c r="F39" s="48"/>
      <c r="G39" s="125"/>
      <c r="H39" s="137"/>
    </row>
    <row r="40" spans="1:8" ht="19.5" customHeight="1">
      <c r="A40" s="24"/>
      <c r="B40" s="25"/>
      <c r="C40" s="25"/>
      <c r="D40" s="58"/>
      <c r="E40" s="20"/>
      <c r="F40" s="48"/>
      <c r="G40" s="125"/>
      <c r="H40" s="137"/>
    </row>
    <row r="41" spans="1:8" ht="19.5" customHeight="1">
      <c r="A41" s="24"/>
      <c r="B41" s="25"/>
      <c r="C41" s="25"/>
      <c r="D41" s="58"/>
      <c r="E41" s="20"/>
      <c r="F41" s="48"/>
      <c r="G41" s="125"/>
      <c r="H41" s="137"/>
    </row>
    <row r="42" spans="1:8" ht="19.5" customHeight="1">
      <c r="A42" s="24"/>
      <c r="B42" s="25"/>
      <c r="C42" s="25"/>
      <c r="D42" s="58"/>
      <c r="E42" s="20"/>
      <c r="F42" s="48"/>
      <c r="G42" s="125"/>
      <c r="H42" s="137"/>
    </row>
    <row r="43" spans="1:8" ht="19.5" customHeight="1">
      <c r="A43" s="24"/>
      <c r="B43" s="25"/>
      <c r="C43" s="25"/>
      <c r="D43" s="58"/>
      <c r="E43" s="20"/>
      <c r="F43" s="48"/>
      <c r="G43" s="125"/>
      <c r="H43" s="137"/>
    </row>
    <row r="44" spans="1:8" ht="19.5" customHeight="1">
      <c r="A44" s="24"/>
      <c r="B44" s="25"/>
      <c r="C44" s="25"/>
      <c r="D44" s="58"/>
      <c r="E44" s="20"/>
      <c r="F44" s="48"/>
      <c r="G44" s="125"/>
      <c r="H44" s="137"/>
    </row>
    <row r="45" spans="1:8" ht="19.5" customHeight="1">
      <c r="A45" s="24"/>
      <c r="B45" s="25"/>
      <c r="C45" s="25"/>
      <c r="D45" s="58"/>
      <c r="E45" s="20"/>
      <c r="F45" s="48"/>
      <c r="G45" s="125"/>
      <c r="H45" s="137"/>
    </row>
    <row r="46" spans="1:8" ht="19.5" customHeight="1">
      <c r="A46" s="100"/>
      <c r="B46" s="101"/>
      <c r="C46" s="101"/>
      <c r="D46" s="67"/>
      <c r="E46" s="21"/>
      <c r="F46" s="56"/>
      <c r="G46" s="128"/>
      <c r="H46" s="145"/>
    </row>
    <row r="47" spans="1:8" ht="19.5" customHeight="1">
      <c r="A47" s="130"/>
      <c r="B47" s="131"/>
      <c r="C47" s="131"/>
      <c r="D47" s="68"/>
      <c r="E47" s="72"/>
      <c r="F47" s="55"/>
      <c r="G47" s="129"/>
      <c r="H47" s="149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23　店</v>
      </c>
      <c r="F48" s="9">
        <f>SUM(F5:F47)</f>
        <v>11750</v>
      </c>
      <c r="G48" s="9">
        <f>SUM(G5:G47)</f>
        <v>0</v>
      </c>
      <c r="H48" s="50">
        <f>SUM(H5:H47)</f>
        <v>51150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60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SUM(A6,A23)</f>
        <v>0</v>
      </c>
    </row>
    <row r="3" spans="4:8" ht="24.75" customHeight="1">
      <c r="D3" s="73"/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178" t="s">
        <v>29</v>
      </c>
      <c r="B5" s="179"/>
      <c r="C5" s="179"/>
      <c r="D5" s="57" t="s">
        <v>247</v>
      </c>
      <c r="E5" s="150" t="s">
        <v>366</v>
      </c>
      <c r="F5" s="47">
        <v>1000</v>
      </c>
      <c r="G5" s="124"/>
      <c r="H5" s="136">
        <v>3900</v>
      </c>
    </row>
    <row r="6" spans="1:8" ht="19.5" customHeight="1">
      <c r="A6" s="173">
        <f>SUM(G20)</f>
        <v>0</v>
      </c>
      <c r="B6" s="26" t="s">
        <v>34</v>
      </c>
      <c r="C6" s="26">
        <f>SUM(F20)</f>
        <v>3600</v>
      </c>
      <c r="D6" s="58" t="s">
        <v>248</v>
      </c>
      <c r="E6" s="151" t="s">
        <v>367</v>
      </c>
      <c r="F6" s="48">
        <v>700</v>
      </c>
      <c r="G6" s="125"/>
      <c r="H6" s="137">
        <v>2400</v>
      </c>
    </row>
    <row r="7" spans="1:8" ht="19.5" customHeight="1">
      <c r="A7" s="24"/>
      <c r="B7" s="25"/>
      <c r="C7" s="25"/>
      <c r="D7" s="58" t="s">
        <v>249</v>
      </c>
      <c r="E7" s="151" t="s">
        <v>532</v>
      </c>
      <c r="F7" s="48">
        <v>650</v>
      </c>
      <c r="G7" s="125"/>
      <c r="H7" s="137">
        <v>2450</v>
      </c>
    </row>
    <row r="8" spans="1:8" ht="19.5" customHeight="1">
      <c r="A8" s="24"/>
      <c r="B8" s="25"/>
      <c r="C8" s="25"/>
      <c r="D8" s="58" t="s">
        <v>250</v>
      </c>
      <c r="E8" s="151" t="s">
        <v>525</v>
      </c>
      <c r="F8" s="48">
        <v>350</v>
      </c>
      <c r="G8" s="125"/>
      <c r="H8" s="137">
        <v>1500</v>
      </c>
    </row>
    <row r="9" spans="1:8" ht="19.5" customHeight="1">
      <c r="A9" s="24"/>
      <c r="B9" s="25"/>
      <c r="C9" s="25"/>
      <c r="D9" s="58" t="s">
        <v>251</v>
      </c>
      <c r="E9" s="151" t="s">
        <v>526</v>
      </c>
      <c r="F9" s="48">
        <v>600</v>
      </c>
      <c r="G9" s="125"/>
      <c r="H9" s="137">
        <v>2200</v>
      </c>
    </row>
    <row r="10" spans="1:8" ht="19.5" customHeight="1">
      <c r="A10" s="24"/>
      <c r="B10" s="25"/>
      <c r="C10" s="25"/>
      <c r="D10" s="58" t="s">
        <v>252</v>
      </c>
      <c r="E10" s="151" t="s">
        <v>533</v>
      </c>
      <c r="F10" s="48">
        <v>300</v>
      </c>
      <c r="G10" s="125"/>
      <c r="H10" s="137">
        <v>1050</v>
      </c>
    </row>
    <row r="11" spans="1:8" ht="19.5" customHeight="1">
      <c r="A11" s="24"/>
      <c r="B11" s="25"/>
      <c r="C11" s="25"/>
      <c r="D11" s="58"/>
      <c r="E11" s="151"/>
      <c r="F11" s="48"/>
      <c r="G11" s="125"/>
      <c r="H11" s="137"/>
    </row>
    <row r="12" spans="1:8" ht="19.5" customHeight="1">
      <c r="A12" s="24"/>
      <c r="B12" s="25"/>
      <c r="C12" s="25"/>
      <c r="D12" s="58"/>
      <c r="E12" s="151"/>
      <c r="F12" s="48"/>
      <c r="G12" s="125"/>
      <c r="H12" s="137"/>
    </row>
    <row r="13" spans="1:8" ht="19.5" customHeight="1">
      <c r="A13" s="24"/>
      <c r="B13" s="25"/>
      <c r="C13" s="25"/>
      <c r="D13" s="58"/>
      <c r="E13" s="151"/>
      <c r="F13" s="48"/>
      <c r="G13" s="125"/>
      <c r="H13" s="137"/>
    </row>
    <row r="14" spans="1:8" ht="19.5" customHeight="1">
      <c r="A14" s="24"/>
      <c r="B14" s="25"/>
      <c r="C14" s="25"/>
      <c r="D14" s="58"/>
      <c r="E14" s="151"/>
      <c r="F14" s="48"/>
      <c r="G14" s="125"/>
      <c r="H14" s="137"/>
    </row>
    <row r="15" spans="1:8" ht="19.5" customHeight="1">
      <c r="A15" s="24"/>
      <c r="B15" s="25"/>
      <c r="C15" s="25"/>
      <c r="D15" s="58"/>
      <c r="E15" s="151"/>
      <c r="F15" s="48"/>
      <c r="G15" s="125"/>
      <c r="H15" s="137"/>
    </row>
    <row r="16" spans="1:8" ht="19.5" customHeight="1">
      <c r="A16" s="24"/>
      <c r="B16" s="25"/>
      <c r="C16" s="25"/>
      <c r="D16" s="58"/>
      <c r="E16" s="151"/>
      <c r="F16" s="48"/>
      <c r="G16" s="125"/>
      <c r="H16" s="137"/>
    </row>
    <row r="17" spans="1:8" ht="19.5" customHeight="1">
      <c r="A17" s="24"/>
      <c r="B17" s="25"/>
      <c r="C17" s="25"/>
      <c r="D17" s="58"/>
      <c r="E17" s="151"/>
      <c r="F17" s="48"/>
      <c r="G17" s="125"/>
      <c r="H17" s="137"/>
    </row>
    <row r="18" spans="1:8" ht="19.5" customHeight="1">
      <c r="A18" s="24"/>
      <c r="B18" s="25"/>
      <c r="C18" s="25"/>
      <c r="D18" s="63"/>
      <c r="E18" s="151"/>
      <c r="F18" s="4"/>
      <c r="G18" s="29"/>
      <c r="H18" s="137"/>
    </row>
    <row r="19" spans="1:8" ht="19.5" customHeight="1">
      <c r="A19" s="24"/>
      <c r="B19" s="25"/>
      <c r="C19" s="25"/>
      <c r="D19" s="63"/>
      <c r="E19" s="159"/>
      <c r="F19" s="4"/>
      <c r="G19" s="29"/>
      <c r="H19" s="137"/>
    </row>
    <row r="20" spans="1:8" s="13" customFormat="1" ht="19.5" customHeight="1">
      <c r="A20" s="15"/>
      <c r="B20" s="22"/>
      <c r="C20" s="22"/>
      <c r="D20" s="59"/>
      <c r="E20" s="16" t="str">
        <f>CONCATENATE(FIXED(COUNTA(E5:E19),0,0),"　店")</f>
        <v>6　店</v>
      </c>
      <c r="F20" s="8">
        <f>SUM(F5:F19)</f>
        <v>3600</v>
      </c>
      <c r="G20" s="8">
        <f>SUM(G5:G19)</f>
        <v>0</v>
      </c>
      <c r="H20" s="146">
        <f>SUM(H5:H19)</f>
        <v>13500</v>
      </c>
    </row>
    <row r="21" spans="1:8" s="13" customFormat="1" ht="19.5" customHeight="1">
      <c r="A21" s="100"/>
      <c r="B21" s="101"/>
      <c r="C21" s="101"/>
      <c r="D21" s="65"/>
      <c r="E21" s="152"/>
      <c r="F21" s="6"/>
      <c r="G21" s="6"/>
      <c r="H21" s="145"/>
    </row>
    <row r="22" spans="1:8" ht="19.5" customHeight="1">
      <c r="A22" s="178" t="s">
        <v>30</v>
      </c>
      <c r="B22" s="179"/>
      <c r="C22" s="179"/>
      <c r="D22" s="57" t="s">
        <v>253</v>
      </c>
      <c r="E22" s="150" t="s">
        <v>522</v>
      </c>
      <c r="F22" s="47">
        <v>700</v>
      </c>
      <c r="G22" s="124"/>
      <c r="H22" s="136">
        <v>2600</v>
      </c>
    </row>
    <row r="23" spans="1:8" ht="19.5" customHeight="1">
      <c r="A23" s="173">
        <f>SUM(G48)</f>
        <v>0</v>
      </c>
      <c r="B23" s="26" t="s">
        <v>35</v>
      </c>
      <c r="C23" s="26">
        <f>SUM(F48)</f>
        <v>5950</v>
      </c>
      <c r="D23" s="58" t="s">
        <v>254</v>
      </c>
      <c r="E23" s="151" t="s">
        <v>523</v>
      </c>
      <c r="F23" s="48">
        <v>600</v>
      </c>
      <c r="G23" s="125"/>
      <c r="H23" s="137">
        <v>2300</v>
      </c>
    </row>
    <row r="24" spans="1:8" ht="19.5" customHeight="1">
      <c r="A24" s="176"/>
      <c r="B24" s="177"/>
      <c r="C24" s="177"/>
      <c r="D24" s="58" t="s">
        <v>255</v>
      </c>
      <c r="E24" s="151" t="s">
        <v>524</v>
      </c>
      <c r="F24" s="48">
        <v>500</v>
      </c>
      <c r="G24" s="125"/>
      <c r="H24" s="137">
        <v>1900</v>
      </c>
    </row>
    <row r="25" spans="1:8" ht="19.5" customHeight="1">
      <c r="A25" s="24"/>
      <c r="B25" s="25"/>
      <c r="C25" s="25"/>
      <c r="D25" s="58" t="s">
        <v>256</v>
      </c>
      <c r="E25" s="151" t="s">
        <v>565</v>
      </c>
      <c r="F25" s="48">
        <v>450</v>
      </c>
      <c r="G25" s="125"/>
      <c r="H25" s="137">
        <v>2100</v>
      </c>
    </row>
    <row r="26" spans="1:8" ht="19.5" customHeight="1">
      <c r="A26" s="24"/>
      <c r="B26" s="25"/>
      <c r="C26" s="25"/>
      <c r="D26" s="58" t="s">
        <v>257</v>
      </c>
      <c r="E26" s="151" t="s">
        <v>481</v>
      </c>
      <c r="F26" s="48">
        <v>350</v>
      </c>
      <c r="G26" s="125"/>
      <c r="H26" s="137">
        <v>1650</v>
      </c>
    </row>
    <row r="27" spans="1:8" ht="19.5" customHeight="1">
      <c r="A27" s="24"/>
      <c r="B27" s="25"/>
      <c r="C27" s="25"/>
      <c r="D27" s="58" t="s">
        <v>258</v>
      </c>
      <c r="E27" s="151" t="s">
        <v>368</v>
      </c>
      <c r="F27" s="48">
        <v>350</v>
      </c>
      <c r="G27" s="125"/>
      <c r="H27" s="137">
        <v>2350</v>
      </c>
    </row>
    <row r="28" spans="1:8" ht="19.5" customHeight="1">
      <c r="A28" s="24"/>
      <c r="B28" s="25"/>
      <c r="C28" s="25"/>
      <c r="D28" s="58" t="s">
        <v>259</v>
      </c>
      <c r="E28" s="151" t="s">
        <v>369</v>
      </c>
      <c r="F28" s="48">
        <v>350</v>
      </c>
      <c r="G28" s="125"/>
      <c r="H28" s="137">
        <v>1600</v>
      </c>
    </row>
    <row r="29" spans="1:8" ht="19.5" customHeight="1">
      <c r="A29" s="24"/>
      <c r="B29" s="25"/>
      <c r="C29" s="25"/>
      <c r="D29" s="58" t="s">
        <v>260</v>
      </c>
      <c r="E29" s="151" t="s">
        <v>370</v>
      </c>
      <c r="F29" s="48">
        <v>250</v>
      </c>
      <c r="G29" s="125"/>
      <c r="H29" s="137">
        <v>1400</v>
      </c>
    </row>
    <row r="30" spans="1:8" ht="19.5" customHeight="1">
      <c r="A30" s="24"/>
      <c r="B30" s="25"/>
      <c r="C30" s="25"/>
      <c r="D30" s="58" t="s">
        <v>261</v>
      </c>
      <c r="E30" s="151" t="s">
        <v>371</v>
      </c>
      <c r="F30" s="48">
        <v>300</v>
      </c>
      <c r="G30" s="125"/>
      <c r="H30" s="137">
        <v>1500</v>
      </c>
    </row>
    <row r="31" spans="1:8" ht="19.5" customHeight="1">
      <c r="A31" s="24"/>
      <c r="B31" s="25"/>
      <c r="C31" s="25"/>
      <c r="D31" s="58" t="s">
        <v>262</v>
      </c>
      <c r="E31" s="151" t="s">
        <v>566</v>
      </c>
      <c r="F31" s="48">
        <v>250</v>
      </c>
      <c r="G31" s="125"/>
      <c r="H31" s="137">
        <v>1200</v>
      </c>
    </row>
    <row r="32" spans="1:8" ht="19.5" customHeight="1">
      <c r="A32" s="24"/>
      <c r="B32" s="25"/>
      <c r="C32" s="25"/>
      <c r="D32" s="58" t="s">
        <v>263</v>
      </c>
      <c r="E32" s="151" t="s">
        <v>372</v>
      </c>
      <c r="F32" s="48">
        <v>250</v>
      </c>
      <c r="G32" s="125"/>
      <c r="H32" s="137">
        <v>1250</v>
      </c>
    </row>
    <row r="33" spans="1:8" ht="19.5" customHeight="1">
      <c r="A33" s="24"/>
      <c r="B33" s="25"/>
      <c r="C33" s="25"/>
      <c r="D33" s="58" t="s">
        <v>264</v>
      </c>
      <c r="E33" s="151" t="s">
        <v>373</v>
      </c>
      <c r="F33" s="48">
        <v>150</v>
      </c>
      <c r="G33" s="125"/>
      <c r="H33" s="137">
        <v>1150</v>
      </c>
    </row>
    <row r="34" spans="1:8" ht="19.5" customHeight="1">
      <c r="A34" s="24"/>
      <c r="B34" s="25"/>
      <c r="C34" s="25"/>
      <c r="D34" s="58" t="s">
        <v>265</v>
      </c>
      <c r="E34" s="151" t="s">
        <v>374</v>
      </c>
      <c r="F34" s="48">
        <v>900</v>
      </c>
      <c r="G34" s="125"/>
      <c r="H34" s="137">
        <v>4600</v>
      </c>
    </row>
    <row r="35" spans="1:8" ht="19.5" customHeight="1">
      <c r="A35" s="24"/>
      <c r="B35" s="25"/>
      <c r="C35" s="25"/>
      <c r="D35" s="58" t="s">
        <v>266</v>
      </c>
      <c r="E35" s="151" t="s">
        <v>449</v>
      </c>
      <c r="F35" s="48">
        <v>250</v>
      </c>
      <c r="G35" s="125"/>
      <c r="H35" s="137">
        <v>1050</v>
      </c>
    </row>
    <row r="36" spans="1:8" ht="19.5" customHeight="1">
      <c r="A36" s="24"/>
      <c r="B36" s="25"/>
      <c r="C36" s="25"/>
      <c r="D36" s="58" t="s">
        <v>267</v>
      </c>
      <c r="E36" s="151" t="s">
        <v>375</v>
      </c>
      <c r="F36" s="48">
        <v>300</v>
      </c>
      <c r="G36" s="125"/>
      <c r="H36" s="137">
        <v>1200</v>
      </c>
    </row>
    <row r="37" spans="1:8" ht="19.5" customHeight="1">
      <c r="A37" s="24"/>
      <c r="B37" s="25"/>
      <c r="C37" s="25"/>
      <c r="D37" s="64"/>
      <c r="E37" s="151"/>
      <c r="F37" s="4"/>
      <c r="G37" s="29"/>
      <c r="H37" s="137"/>
    </row>
    <row r="38" spans="1:8" ht="19.5" customHeight="1">
      <c r="A38" s="24"/>
      <c r="B38" s="25"/>
      <c r="C38" s="25"/>
      <c r="D38" s="63"/>
      <c r="E38" s="159"/>
      <c r="F38" s="4"/>
      <c r="G38" s="29"/>
      <c r="H38" s="137"/>
    </row>
    <row r="39" spans="1:8" ht="19.5" customHeight="1">
      <c r="A39" s="24"/>
      <c r="B39" s="25"/>
      <c r="C39" s="25"/>
      <c r="D39" s="63"/>
      <c r="E39" s="159"/>
      <c r="F39" s="4"/>
      <c r="G39" s="29"/>
      <c r="H39" s="137"/>
    </row>
    <row r="40" spans="1:8" ht="19.5" customHeight="1">
      <c r="A40" s="24"/>
      <c r="B40" s="25"/>
      <c r="C40" s="25"/>
      <c r="D40" s="63"/>
      <c r="E40" s="159"/>
      <c r="F40" s="4"/>
      <c r="G40" s="29"/>
      <c r="H40" s="137"/>
    </row>
    <row r="41" spans="1:8" ht="19.5" customHeight="1">
      <c r="A41" s="24"/>
      <c r="B41" s="25"/>
      <c r="C41" s="25"/>
      <c r="D41" s="63"/>
      <c r="E41" s="159"/>
      <c r="F41" s="4"/>
      <c r="G41" s="29"/>
      <c r="H41" s="137"/>
    </row>
    <row r="42" spans="1:8" ht="19.5" customHeight="1">
      <c r="A42" s="24"/>
      <c r="B42" s="25"/>
      <c r="C42" s="25"/>
      <c r="D42" s="63"/>
      <c r="E42" s="159"/>
      <c r="F42" s="4"/>
      <c r="G42" s="29"/>
      <c r="H42" s="137"/>
    </row>
    <row r="43" spans="1:8" ht="19.5" customHeight="1">
      <c r="A43" s="24"/>
      <c r="B43" s="25"/>
      <c r="C43" s="25"/>
      <c r="D43" s="63"/>
      <c r="E43" s="159"/>
      <c r="F43" s="4"/>
      <c r="G43" s="29"/>
      <c r="H43" s="137"/>
    </row>
    <row r="44" spans="1:8" ht="19.5" customHeight="1">
      <c r="A44" s="24"/>
      <c r="B44" s="25"/>
      <c r="C44" s="25"/>
      <c r="D44" s="63"/>
      <c r="E44" s="159"/>
      <c r="F44" s="4"/>
      <c r="G44" s="29"/>
      <c r="H44" s="137"/>
    </row>
    <row r="45" spans="1:8" ht="19.5" customHeight="1">
      <c r="A45" s="24"/>
      <c r="B45" s="25"/>
      <c r="C45" s="25"/>
      <c r="D45" s="63"/>
      <c r="E45" s="159"/>
      <c r="F45" s="4"/>
      <c r="G45" s="29"/>
      <c r="H45" s="137"/>
    </row>
    <row r="46" spans="1:8" ht="19.5" customHeight="1">
      <c r="A46" s="100"/>
      <c r="B46" s="101"/>
      <c r="C46" s="101"/>
      <c r="D46" s="65"/>
      <c r="E46" s="152"/>
      <c r="F46" s="6"/>
      <c r="G46" s="30"/>
      <c r="H46" s="145"/>
    </row>
    <row r="47" spans="1:8" ht="19.5" customHeight="1">
      <c r="A47" s="100"/>
      <c r="B47" s="101"/>
      <c r="C47" s="101"/>
      <c r="D47" s="65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66"/>
      <c r="E48" s="16" t="str">
        <f>CONCATENATE(FIXED(COUNTA(E22:E47),0,0),"　店")</f>
        <v>15　店</v>
      </c>
      <c r="F48" s="9">
        <f>SUM(F22:F47)</f>
        <v>5950</v>
      </c>
      <c r="G48" s="9">
        <f>SUM(G22:G47)</f>
        <v>0</v>
      </c>
      <c r="H48" s="49">
        <f>SUM(H22:H47)</f>
        <v>27850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2:G47 G5:G19">
      <formula1>F22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12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178" t="s">
        <v>31</v>
      </c>
      <c r="B5" s="179"/>
      <c r="C5" s="179"/>
      <c r="D5" s="57" t="s">
        <v>268</v>
      </c>
      <c r="E5" s="157" t="s">
        <v>354</v>
      </c>
      <c r="F5" s="47">
        <v>650</v>
      </c>
      <c r="G5" s="124"/>
      <c r="H5" s="136">
        <v>2350</v>
      </c>
    </row>
    <row r="6" spans="1:8" ht="19.5" customHeight="1">
      <c r="A6" s="173">
        <f>SUM(G48)</f>
        <v>0</v>
      </c>
      <c r="B6" s="175" t="s">
        <v>34</v>
      </c>
      <c r="C6" s="26">
        <f>SUM(F48)</f>
        <v>11400</v>
      </c>
      <c r="D6" s="58" t="s">
        <v>269</v>
      </c>
      <c r="E6" s="158" t="s">
        <v>536</v>
      </c>
      <c r="F6" s="48">
        <v>550</v>
      </c>
      <c r="G6" s="125"/>
      <c r="H6" s="137">
        <v>2100</v>
      </c>
    </row>
    <row r="7" spans="1:8" ht="19.5" customHeight="1">
      <c r="A7" s="24"/>
      <c r="B7" s="25"/>
      <c r="C7" s="25"/>
      <c r="D7" s="58" t="s">
        <v>270</v>
      </c>
      <c r="E7" s="158" t="s">
        <v>534</v>
      </c>
      <c r="F7" s="48">
        <v>300</v>
      </c>
      <c r="G7" s="125"/>
      <c r="H7" s="137">
        <v>1250</v>
      </c>
    </row>
    <row r="8" spans="1:8" ht="19.5" customHeight="1">
      <c r="A8" s="24"/>
      <c r="B8" s="25"/>
      <c r="C8" s="25"/>
      <c r="D8" s="58" t="s">
        <v>271</v>
      </c>
      <c r="E8" s="158" t="s">
        <v>535</v>
      </c>
      <c r="F8" s="48">
        <v>350</v>
      </c>
      <c r="G8" s="125"/>
      <c r="H8" s="137">
        <v>1250</v>
      </c>
    </row>
    <row r="9" spans="1:8" ht="19.5" customHeight="1">
      <c r="A9" s="24"/>
      <c r="B9" s="25"/>
      <c r="C9" s="25"/>
      <c r="D9" s="58" t="s">
        <v>272</v>
      </c>
      <c r="E9" s="158" t="s">
        <v>355</v>
      </c>
      <c r="F9" s="48">
        <v>700</v>
      </c>
      <c r="G9" s="125"/>
      <c r="H9" s="137">
        <v>2550</v>
      </c>
    </row>
    <row r="10" spans="1:8" ht="19.5" customHeight="1">
      <c r="A10" s="24"/>
      <c r="B10" s="25"/>
      <c r="C10" s="25"/>
      <c r="D10" s="58" t="s">
        <v>273</v>
      </c>
      <c r="E10" s="158" t="s">
        <v>464</v>
      </c>
      <c r="F10" s="48">
        <v>600</v>
      </c>
      <c r="G10" s="125"/>
      <c r="H10" s="137">
        <v>2100</v>
      </c>
    </row>
    <row r="11" spans="1:8" ht="19.5" customHeight="1">
      <c r="A11" s="24"/>
      <c r="B11" s="25"/>
      <c r="C11" s="25"/>
      <c r="D11" s="58" t="s">
        <v>274</v>
      </c>
      <c r="E11" s="158" t="s">
        <v>537</v>
      </c>
      <c r="F11" s="48">
        <v>500</v>
      </c>
      <c r="G11" s="125"/>
      <c r="H11" s="137">
        <v>2000</v>
      </c>
    </row>
    <row r="12" spans="1:8" ht="19.5" customHeight="1">
      <c r="A12" s="24"/>
      <c r="B12" s="25"/>
      <c r="C12" s="25"/>
      <c r="D12" s="58" t="s">
        <v>275</v>
      </c>
      <c r="E12" s="158" t="s">
        <v>517</v>
      </c>
      <c r="F12" s="48">
        <v>550</v>
      </c>
      <c r="G12" s="125"/>
      <c r="H12" s="137">
        <v>2250</v>
      </c>
    </row>
    <row r="13" spans="1:8" ht="19.5" customHeight="1">
      <c r="A13" s="24"/>
      <c r="B13" s="25"/>
      <c r="C13" s="25"/>
      <c r="D13" s="58" t="s">
        <v>276</v>
      </c>
      <c r="E13" s="158" t="s">
        <v>538</v>
      </c>
      <c r="F13" s="48">
        <v>750</v>
      </c>
      <c r="G13" s="125"/>
      <c r="H13" s="137">
        <v>2650</v>
      </c>
    </row>
    <row r="14" spans="1:8" ht="19.5" customHeight="1">
      <c r="A14" s="24"/>
      <c r="B14" s="25"/>
      <c r="C14" s="25"/>
      <c r="D14" s="58" t="s">
        <v>277</v>
      </c>
      <c r="E14" s="158" t="s">
        <v>465</v>
      </c>
      <c r="F14" s="48">
        <v>250</v>
      </c>
      <c r="G14" s="125"/>
      <c r="H14" s="137">
        <v>1250</v>
      </c>
    </row>
    <row r="15" spans="1:8" ht="19.5" customHeight="1">
      <c r="A15" s="24"/>
      <c r="B15" s="25"/>
      <c r="C15" s="25"/>
      <c r="D15" s="58" t="s">
        <v>278</v>
      </c>
      <c r="E15" s="158" t="s">
        <v>479</v>
      </c>
      <c r="F15" s="48">
        <v>400</v>
      </c>
      <c r="G15" s="125"/>
      <c r="H15" s="137">
        <v>1850</v>
      </c>
    </row>
    <row r="16" spans="1:8" ht="19.5" customHeight="1">
      <c r="A16" s="24"/>
      <c r="B16" s="25"/>
      <c r="C16" s="25"/>
      <c r="D16" s="58" t="s">
        <v>279</v>
      </c>
      <c r="E16" s="158" t="s">
        <v>466</v>
      </c>
      <c r="F16" s="48">
        <v>200</v>
      </c>
      <c r="G16" s="125"/>
      <c r="H16" s="137">
        <v>900</v>
      </c>
    </row>
    <row r="17" spans="1:8" ht="19.5" customHeight="1">
      <c r="A17" s="24"/>
      <c r="B17" s="25"/>
      <c r="C17" s="25"/>
      <c r="D17" s="58" t="s">
        <v>280</v>
      </c>
      <c r="E17" s="158" t="s">
        <v>480</v>
      </c>
      <c r="F17" s="48">
        <v>450</v>
      </c>
      <c r="G17" s="125"/>
      <c r="H17" s="137">
        <v>1900</v>
      </c>
    </row>
    <row r="18" spans="1:8" ht="19.5" customHeight="1">
      <c r="A18" s="24"/>
      <c r="B18" s="25"/>
      <c r="C18" s="25"/>
      <c r="D18" s="58" t="s">
        <v>281</v>
      </c>
      <c r="E18" s="158" t="s">
        <v>356</v>
      </c>
      <c r="F18" s="48">
        <v>550</v>
      </c>
      <c r="G18" s="125"/>
      <c r="H18" s="137">
        <v>2300</v>
      </c>
    </row>
    <row r="19" spans="1:8" ht="19.5" customHeight="1">
      <c r="A19" s="24"/>
      <c r="B19" s="25"/>
      <c r="C19" s="25"/>
      <c r="D19" s="58" t="s">
        <v>282</v>
      </c>
      <c r="E19" s="158" t="s">
        <v>539</v>
      </c>
      <c r="F19" s="48">
        <v>300</v>
      </c>
      <c r="G19" s="125"/>
      <c r="H19" s="137">
        <v>1100</v>
      </c>
    </row>
    <row r="20" spans="1:8" ht="19.5" customHeight="1">
      <c r="A20" s="24"/>
      <c r="B20" s="25"/>
      <c r="C20" s="25"/>
      <c r="D20" s="58" t="s">
        <v>283</v>
      </c>
      <c r="E20" s="158" t="s">
        <v>540</v>
      </c>
      <c r="F20" s="48">
        <v>550</v>
      </c>
      <c r="G20" s="125"/>
      <c r="H20" s="137">
        <v>2150</v>
      </c>
    </row>
    <row r="21" spans="1:8" ht="19.5" customHeight="1">
      <c r="A21" s="24"/>
      <c r="B21" s="25"/>
      <c r="C21" s="25"/>
      <c r="D21" s="58" t="s">
        <v>284</v>
      </c>
      <c r="E21" s="158" t="s">
        <v>541</v>
      </c>
      <c r="F21" s="48">
        <v>200</v>
      </c>
      <c r="G21" s="125"/>
      <c r="H21" s="137">
        <v>1100</v>
      </c>
    </row>
    <row r="22" spans="1:8" ht="19.5" customHeight="1">
      <c r="A22" s="24"/>
      <c r="B22" s="25"/>
      <c r="C22" s="25"/>
      <c r="D22" s="58" t="s">
        <v>285</v>
      </c>
      <c r="E22" s="158" t="s">
        <v>542</v>
      </c>
      <c r="F22" s="48">
        <v>300</v>
      </c>
      <c r="G22" s="125"/>
      <c r="H22" s="137">
        <v>1250</v>
      </c>
    </row>
    <row r="23" spans="1:8" ht="19.5" customHeight="1">
      <c r="A23" s="24"/>
      <c r="B23" s="25"/>
      <c r="C23" s="25"/>
      <c r="D23" s="58" t="s">
        <v>286</v>
      </c>
      <c r="E23" s="158" t="s">
        <v>543</v>
      </c>
      <c r="F23" s="48">
        <v>200</v>
      </c>
      <c r="G23" s="125"/>
      <c r="H23" s="137">
        <v>1050</v>
      </c>
    </row>
    <row r="24" spans="1:8" ht="19.5" customHeight="1">
      <c r="A24" s="24"/>
      <c r="B24" s="25"/>
      <c r="C24" s="25"/>
      <c r="D24" s="58" t="s">
        <v>287</v>
      </c>
      <c r="E24" s="158" t="s">
        <v>544</v>
      </c>
      <c r="F24" s="48">
        <v>350</v>
      </c>
      <c r="G24" s="125"/>
      <c r="H24" s="137">
        <v>1400</v>
      </c>
    </row>
    <row r="25" spans="1:8" ht="19.5" customHeight="1">
      <c r="A25" s="24"/>
      <c r="B25" s="25"/>
      <c r="C25" s="25"/>
      <c r="D25" s="58" t="s">
        <v>288</v>
      </c>
      <c r="E25" s="158" t="s">
        <v>357</v>
      </c>
      <c r="F25" s="48">
        <v>400</v>
      </c>
      <c r="G25" s="125"/>
      <c r="H25" s="137">
        <v>1700</v>
      </c>
    </row>
    <row r="26" spans="1:8" ht="19.5" customHeight="1">
      <c r="A26" s="24"/>
      <c r="B26" s="25"/>
      <c r="C26" s="25"/>
      <c r="D26" s="58" t="s">
        <v>289</v>
      </c>
      <c r="E26" s="158" t="s">
        <v>358</v>
      </c>
      <c r="F26" s="48">
        <v>300</v>
      </c>
      <c r="G26" s="125"/>
      <c r="H26" s="137">
        <v>2150</v>
      </c>
    </row>
    <row r="27" spans="1:8" ht="19.5" customHeight="1">
      <c r="A27" s="24"/>
      <c r="B27" s="25"/>
      <c r="C27" s="25"/>
      <c r="D27" s="58" t="s">
        <v>290</v>
      </c>
      <c r="E27" s="158" t="s">
        <v>359</v>
      </c>
      <c r="F27" s="48">
        <v>400</v>
      </c>
      <c r="G27" s="125"/>
      <c r="H27" s="137">
        <v>1650</v>
      </c>
    </row>
    <row r="28" spans="1:8" ht="19.5" customHeight="1">
      <c r="A28" s="24"/>
      <c r="B28" s="25"/>
      <c r="C28" s="25"/>
      <c r="D28" s="58" t="s">
        <v>291</v>
      </c>
      <c r="E28" s="158" t="s">
        <v>360</v>
      </c>
      <c r="F28" s="48">
        <v>250</v>
      </c>
      <c r="G28" s="125"/>
      <c r="H28" s="137">
        <v>1500</v>
      </c>
    </row>
    <row r="29" spans="1:8" ht="19.5" customHeight="1">
      <c r="A29" s="24"/>
      <c r="B29" s="25"/>
      <c r="C29" s="25"/>
      <c r="D29" s="58" t="s">
        <v>292</v>
      </c>
      <c r="E29" s="158" t="s">
        <v>361</v>
      </c>
      <c r="F29" s="48">
        <v>350</v>
      </c>
      <c r="G29" s="125"/>
      <c r="H29" s="137">
        <v>1750</v>
      </c>
    </row>
    <row r="30" spans="1:8" ht="19.5" customHeight="1">
      <c r="A30" s="24"/>
      <c r="B30" s="25"/>
      <c r="C30" s="25"/>
      <c r="D30" s="58" t="s">
        <v>293</v>
      </c>
      <c r="E30" s="158" t="s">
        <v>362</v>
      </c>
      <c r="F30" s="48">
        <v>200</v>
      </c>
      <c r="G30" s="125"/>
      <c r="H30" s="137">
        <v>850</v>
      </c>
    </row>
    <row r="31" spans="1:8" ht="19.5" customHeight="1">
      <c r="A31" s="24"/>
      <c r="B31" s="25"/>
      <c r="C31" s="25"/>
      <c r="D31" s="58" t="s">
        <v>294</v>
      </c>
      <c r="E31" s="158" t="s">
        <v>363</v>
      </c>
      <c r="F31" s="48">
        <v>350</v>
      </c>
      <c r="G31" s="125"/>
      <c r="H31" s="137">
        <v>2050</v>
      </c>
    </row>
    <row r="32" spans="1:8" ht="19.5" customHeight="1">
      <c r="A32" s="24"/>
      <c r="B32" s="25"/>
      <c r="C32" s="25"/>
      <c r="D32" s="58" t="s">
        <v>295</v>
      </c>
      <c r="E32" s="158" t="s">
        <v>364</v>
      </c>
      <c r="F32" s="48">
        <v>250</v>
      </c>
      <c r="G32" s="125"/>
      <c r="H32" s="137">
        <v>1200</v>
      </c>
    </row>
    <row r="33" spans="1:8" ht="19.5" customHeight="1">
      <c r="A33" s="24"/>
      <c r="B33" s="25"/>
      <c r="C33" s="25"/>
      <c r="D33" s="58" t="s">
        <v>296</v>
      </c>
      <c r="E33" s="158" t="s">
        <v>365</v>
      </c>
      <c r="F33" s="48">
        <v>200</v>
      </c>
      <c r="G33" s="125"/>
      <c r="H33" s="137">
        <v>1150</v>
      </c>
    </row>
    <row r="34" spans="1:8" ht="19.5" customHeight="1">
      <c r="A34" s="24"/>
      <c r="B34" s="25"/>
      <c r="C34" s="25"/>
      <c r="D34" s="58"/>
      <c r="E34" s="158"/>
      <c r="F34" s="4"/>
      <c r="G34" s="29"/>
      <c r="H34" s="137"/>
    </row>
    <row r="35" spans="1:8" ht="19.5" customHeight="1">
      <c r="A35" s="24"/>
      <c r="B35" s="25"/>
      <c r="C35" s="25"/>
      <c r="D35" s="58"/>
      <c r="E35" s="158"/>
      <c r="F35" s="4"/>
      <c r="G35" s="29"/>
      <c r="H35" s="137"/>
    </row>
    <row r="36" spans="1:8" ht="19.5" customHeight="1">
      <c r="A36" s="24"/>
      <c r="B36" s="25"/>
      <c r="C36" s="25"/>
      <c r="D36" s="58"/>
      <c r="E36" s="158"/>
      <c r="F36" s="4"/>
      <c r="G36" s="29"/>
      <c r="H36" s="137"/>
    </row>
    <row r="37" spans="1:8" ht="19.5" customHeight="1">
      <c r="A37" s="24"/>
      <c r="B37" s="25"/>
      <c r="C37" s="25"/>
      <c r="D37" s="58"/>
      <c r="E37" s="158"/>
      <c r="F37" s="4"/>
      <c r="G37" s="29"/>
      <c r="H37" s="137"/>
    </row>
    <row r="38" spans="1:8" ht="19.5" customHeight="1">
      <c r="A38" s="24"/>
      <c r="B38" s="25"/>
      <c r="C38" s="25"/>
      <c r="D38" s="58"/>
      <c r="E38" s="158"/>
      <c r="F38" s="4"/>
      <c r="G38" s="29"/>
      <c r="H38" s="137"/>
    </row>
    <row r="39" spans="1:8" ht="19.5" customHeight="1">
      <c r="A39" s="24"/>
      <c r="B39" s="25"/>
      <c r="C39" s="25"/>
      <c r="D39" s="58"/>
      <c r="E39" s="158"/>
      <c r="F39" s="4"/>
      <c r="G39" s="29"/>
      <c r="H39" s="137"/>
    </row>
    <row r="40" spans="1:8" ht="19.5" customHeight="1">
      <c r="A40" s="24"/>
      <c r="B40" s="25"/>
      <c r="C40" s="25"/>
      <c r="D40" s="61"/>
      <c r="E40" s="151"/>
      <c r="F40" s="4"/>
      <c r="G40" s="29"/>
      <c r="H40" s="137"/>
    </row>
    <row r="41" spans="1:8" ht="19.5" customHeight="1">
      <c r="A41" s="24"/>
      <c r="B41" s="25"/>
      <c r="C41" s="25"/>
      <c r="D41" s="61"/>
      <c r="E41" s="159"/>
      <c r="F41" s="4"/>
      <c r="G41" s="29"/>
      <c r="H41" s="137"/>
    </row>
    <row r="42" spans="1:8" ht="19.5" customHeight="1">
      <c r="A42" s="24"/>
      <c r="B42" s="25"/>
      <c r="C42" s="25"/>
      <c r="D42" s="61"/>
      <c r="E42" s="159"/>
      <c r="F42" s="4"/>
      <c r="G42" s="29"/>
      <c r="H42" s="137"/>
    </row>
    <row r="43" spans="1:8" ht="19.5" customHeight="1">
      <c r="A43" s="24"/>
      <c r="B43" s="25"/>
      <c r="C43" s="25"/>
      <c r="D43" s="61"/>
      <c r="E43" s="159"/>
      <c r="F43" s="4"/>
      <c r="G43" s="29"/>
      <c r="H43" s="137"/>
    </row>
    <row r="44" spans="1:8" ht="19.5" customHeight="1">
      <c r="A44" s="24"/>
      <c r="B44" s="25"/>
      <c r="C44" s="25"/>
      <c r="D44" s="61"/>
      <c r="E44" s="159"/>
      <c r="F44" s="4"/>
      <c r="G44" s="29"/>
      <c r="H44" s="137"/>
    </row>
    <row r="45" spans="1:8" ht="19.5" customHeight="1">
      <c r="A45" s="24"/>
      <c r="B45" s="25"/>
      <c r="C45" s="25"/>
      <c r="D45" s="61"/>
      <c r="E45" s="159"/>
      <c r="F45" s="4"/>
      <c r="G45" s="29"/>
      <c r="H45" s="137"/>
    </row>
    <row r="46" spans="1:8" ht="19.5" customHeight="1">
      <c r="A46" s="100"/>
      <c r="B46" s="101"/>
      <c r="C46" s="101"/>
      <c r="D46" s="62"/>
      <c r="E46" s="152"/>
      <c r="F46" s="6"/>
      <c r="G46" s="30"/>
      <c r="H46" s="145"/>
    </row>
    <row r="47" spans="1:8" ht="19.5" customHeight="1">
      <c r="A47" s="100"/>
      <c r="B47" s="101"/>
      <c r="C47" s="101"/>
      <c r="D47" s="62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29　店</v>
      </c>
      <c r="F48" s="9">
        <f>SUM(F5:F47)</f>
        <v>11400</v>
      </c>
      <c r="G48" s="9">
        <f>SUM(G5:G47)</f>
        <v>0</v>
      </c>
      <c r="H48" s="49">
        <f>SUM(H5:H47)</f>
        <v>48750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Q17" sqref="Q17"/>
    </sheetView>
  </sheetViews>
  <sheetFormatPr defaultColWidth="9.00390625" defaultRowHeight="13.5"/>
  <cols>
    <col min="1" max="1" width="7.625" style="17" customWidth="1"/>
    <col min="2" max="2" width="20.625" style="17" customWidth="1"/>
    <col min="3" max="3" width="10.625" style="17" customWidth="1"/>
    <col min="4" max="4" width="20.625" style="17" customWidth="1"/>
    <col min="5" max="6" width="15.625" style="17" customWidth="1"/>
    <col min="7" max="7" width="10.625" style="17" customWidth="1"/>
    <col min="8" max="8" width="20.625" style="17" customWidth="1"/>
    <col min="9" max="16384" width="9.00390625" style="18" customWidth="1"/>
  </cols>
  <sheetData>
    <row r="1" spans="1:15" s="143" customFormat="1" ht="39.75" customHeight="1">
      <c r="A1" s="195" t="s">
        <v>0</v>
      </c>
      <c r="B1" s="196"/>
      <c r="C1" s="132" t="s">
        <v>48</v>
      </c>
      <c r="D1" s="239"/>
      <c r="E1" s="240"/>
      <c r="F1" s="241"/>
      <c r="G1" s="132" t="s">
        <v>306</v>
      </c>
      <c r="H1" s="140"/>
      <c r="I1" s="141"/>
      <c r="J1" s="141"/>
      <c r="K1" s="141"/>
      <c r="L1" s="142"/>
      <c r="M1" s="142"/>
      <c r="N1" s="142"/>
      <c r="O1" s="142"/>
    </row>
    <row r="2" spans="1:15" s="143" customFormat="1" ht="39.75" customHeight="1">
      <c r="A2" s="193"/>
      <c r="B2" s="194"/>
      <c r="C2" s="132" t="s">
        <v>49</v>
      </c>
      <c r="D2" s="239"/>
      <c r="E2" s="240"/>
      <c r="F2" s="241"/>
      <c r="G2" s="133" t="s">
        <v>15</v>
      </c>
      <c r="H2" s="163">
        <f>SUM(E27)</f>
        <v>0</v>
      </c>
      <c r="I2" s="141"/>
      <c r="J2" s="141"/>
      <c r="K2" s="141"/>
      <c r="L2" s="142"/>
      <c r="M2" s="142"/>
      <c r="N2" s="142"/>
      <c r="O2" s="142"/>
    </row>
    <row r="3" spans="1:13" s="53" customFormat="1" ht="24.75" customHeight="1">
      <c r="A3" s="51" t="s">
        <v>33</v>
      </c>
      <c r="B3" s="27"/>
      <c r="C3" s="27"/>
      <c r="D3" s="27"/>
      <c r="E3" s="27"/>
      <c r="F3" s="27"/>
      <c r="G3" s="27"/>
      <c r="H3" s="134" t="s">
        <v>579</v>
      </c>
      <c r="I3" s="52"/>
      <c r="J3" s="52"/>
      <c r="K3" s="52"/>
      <c r="L3" s="52"/>
      <c r="M3" s="52"/>
    </row>
    <row r="4" spans="1:13" s="53" customFormat="1" ht="30" customHeight="1">
      <c r="A4" s="201" t="s">
        <v>1</v>
      </c>
      <c r="B4" s="202"/>
      <c r="C4" s="218" t="s">
        <v>52</v>
      </c>
      <c r="D4" s="219"/>
      <c r="E4" s="218" t="s">
        <v>450</v>
      </c>
      <c r="F4" s="222"/>
      <c r="G4" s="231" t="s">
        <v>50</v>
      </c>
      <c r="H4" s="232"/>
      <c r="I4" s="52"/>
      <c r="J4" s="52"/>
      <c r="K4" s="52"/>
      <c r="L4" s="52"/>
      <c r="M4" s="52"/>
    </row>
    <row r="5" spans="1:13" s="53" customFormat="1" ht="30" customHeight="1">
      <c r="A5" s="204" t="s">
        <v>2</v>
      </c>
      <c r="B5" s="205"/>
      <c r="C5" s="199">
        <f>'中区・東区'!F25</f>
        <v>6100</v>
      </c>
      <c r="D5" s="200"/>
      <c r="E5" s="199">
        <f>'中区・東区'!G25</f>
        <v>0</v>
      </c>
      <c r="F5" s="223"/>
      <c r="G5" s="199">
        <f>'中区・東区'!H25</f>
        <v>20550</v>
      </c>
      <c r="H5" s="233"/>
      <c r="I5" s="52"/>
      <c r="J5" s="52"/>
      <c r="K5" s="52"/>
      <c r="L5" s="52"/>
      <c r="M5" s="52"/>
    </row>
    <row r="6" spans="1:13" s="53" customFormat="1" ht="30" customHeight="1">
      <c r="A6" s="206" t="s">
        <v>3</v>
      </c>
      <c r="B6" s="207"/>
      <c r="C6" s="197">
        <f>'中区・東区'!F48</f>
        <v>5050</v>
      </c>
      <c r="D6" s="198"/>
      <c r="E6" s="197">
        <f>'中区・東区'!G48</f>
        <v>0</v>
      </c>
      <c r="F6" s="224"/>
      <c r="G6" s="197">
        <f>'中区・東区'!H48</f>
        <v>18300</v>
      </c>
      <c r="H6" s="234"/>
      <c r="I6" s="52"/>
      <c r="J6" s="52"/>
      <c r="K6" s="52"/>
      <c r="L6" s="52"/>
      <c r="M6" s="52"/>
    </row>
    <row r="7" spans="1:13" s="53" customFormat="1" ht="30" customHeight="1">
      <c r="A7" s="206" t="s">
        <v>4</v>
      </c>
      <c r="B7" s="207"/>
      <c r="C7" s="197">
        <f>'中村区'!F48</f>
        <v>8450</v>
      </c>
      <c r="D7" s="198"/>
      <c r="E7" s="197">
        <f>'中村区'!G48</f>
        <v>0</v>
      </c>
      <c r="F7" s="224"/>
      <c r="G7" s="197">
        <f>'中村区'!H48</f>
        <v>30950</v>
      </c>
      <c r="H7" s="234"/>
      <c r="I7" s="52"/>
      <c r="J7" s="52"/>
      <c r="K7" s="52"/>
      <c r="L7" s="52"/>
      <c r="M7" s="52"/>
    </row>
    <row r="8" spans="1:13" s="53" customFormat="1" ht="30" customHeight="1">
      <c r="A8" s="206" t="s">
        <v>467</v>
      </c>
      <c r="B8" s="207"/>
      <c r="C8" s="197">
        <f>'西区'!F48</f>
        <v>8100</v>
      </c>
      <c r="D8" s="198"/>
      <c r="E8" s="197">
        <f>'西区'!G48</f>
        <v>0</v>
      </c>
      <c r="F8" s="224"/>
      <c r="G8" s="197">
        <f>'西区'!H48</f>
        <v>32800</v>
      </c>
      <c r="H8" s="234"/>
      <c r="I8" s="52"/>
      <c r="J8" s="52"/>
      <c r="K8" s="52"/>
      <c r="L8" s="52"/>
      <c r="M8" s="52"/>
    </row>
    <row r="9" spans="1:13" s="53" customFormat="1" ht="30" customHeight="1">
      <c r="A9" s="243" t="s">
        <v>20</v>
      </c>
      <c r="B9" s="244"/>
      <c r="C9" s="197">
        <f>'北区'!F48</f>
        <v>8700</v>
      </c>
      <c r="D9" s="198"/>
      <c r="E9" s="197">
        <f>'北区'!G48</f>
        <v>0</v>
      </c>
      <c r="F9" s="224"/>
      <c r="G9" s="197">
        <f>'北区'!H48</f>
        <v>35150</v>
      </c>
      <c r="H9" s="234"/>
      <c r="I9" s="52"/>
      <c r="J9" s="52"/>
      <c r="K9" s="52"/>
      <c r="L9" s="52"/>
      <c r="M9" s="52"/>
    </row>
    <row r="10" spans="1:13" s="53" customFormat="1" ht="30" customHeight="1">
      <c r="A10" s="206" t="s">
        <v>5</v>
      </c>
      <c r="B10" s="207"/>
      <c r="C10" s="197">
        <f>'千種区・名東区'!F24</f>
        <v>9850</v>
      </c>
      <c r="D10" s="198"/>
      <c r="E10" s="197">
        <f>'千種区・名東区'!G24</f>
        <v>0</v>
      </c>
      <c r="F10" s="224"/>
      <c r="G10" s="197">
        <f>'千種区・名東区'!H24</f>
        <v>33750</v>
      </c>
      <c r="H10" s="234"/>
      <c r="I10" s="52"/>
      <c r="J10" s="52"/>
      <c r="K10" s="52"/>
      <c r="L10" s="52"/>
      <c r="M10" s="52"/>
    </row>
    <row r="11" spans="1:13" s="53" customFormat="1" ht="30" customHeight="1">
      <c r="A11" s="206" t="s">
        <v>6</v>
      </c>
      <c r="B11" s="207"/>
      <c r="C11" s="197">
        <f>'千種区・名東区'!F48</f>
        <v>8500</v>
      </c>
      <c r="D11" s="198"/>
      <c r="E11" s="197">
        <f>'千種区・名東区'!G48</f>
        <v>0</v>
      </c>
      <c r="F11" s="224"/>
      <c r="G11" s="197">
        <f>'千種区・名東区'!H48</f>
        <v>35700</v>
      </c>
      <c r="H11" s="234"/>
      <c r="I11" s="52"/>
      <c r="J11" s="52"/>
      <c r="K11" s="52"/>
      <c r="L11" s="52"/>
      <c r="M11" s="52"/>
    </row>
    <row r="12" spans="1:13" s="53" customFormat="1" ht="30" customHeight="1">
      <c r="A12" s="206" t="s">
        <v>7</v>
      </c>
      <c r="B12" s="207"/>
      <c r="C12" s="197">
        <f>'守山区・昭和区'!F27</f>
        <v>8850</v>
      </c>
      <c r="D12" s="198"/>
      <c r="E12" s="197">
        <f>'守山区・昭和区'!G27</f>
        <v>0</v>
      </c>
      <c r="F12" s="224"/>
      <c r="G12" s="197">
        <f>'守山区・昭和区'!H27</f>
        <v>36550</v>
      </c>
      <c r="H12" s="234"/>
      <c r="I12" s="52"/>
      <c r="J12" s="52"/>
      <c r="K12" s="52"/>
      <c r="L12" s="52"/>
      <c r="M12" s="52"/>
    </row>
    <row r="13" spans="1:13" s="53" customFormat="1" ht="30" customHeight="1">
      <c r="A13" s="206" t="s">
        <v>8</v>
      </c>
      <c r="B13" s="207"/>
      <c r="C13" s="197">
        <f>'守山区・昭和区'!F48</f>
        <v>7850</v>
      </c>
      <c r="D13" s="198"/>
      <c r="E13" s="197">
        <f>'守山区・昭和区'!G48</f>
        <v>0</v>
      </c>
      <c r="F13" s="224"/>
      <c r="G13" s="197">
        <f>'守山区・昭和区'!H48</f>
        <v>24400</v>
      </c>
      <c r="H13" s="234"/>
      <c r="I13" s="52"/>
      <c r="J13" s="52"/>
      <c r="K13" s="52"/>
      <c r="L13" s="52"/>
      <c r="M13" s="52"/>
    </row>
    <row r="14" spans="1:13" s="53" customFormat="1" ht="30" customHeight="1">
      <c r="A14" s="206" t="s">
        <v>9</v>
      </c>
      <c r="B14" s="207"/>
      <c r="C14" s="203">
        <f>'天白区・瑞穂区'!F24</f>
        <v>8500</v>
      </c>
      <c r="D14" s="198"/>
      <c r="E14" s="197">
        <f>'天白区・瑞穂区'!G24</f>
        <v>0</v>
      </c>
      <c r="F14" s="224"/>
      <c r="G14" s="197">
        <f>'天白区・瑞穂区'!H24</f>
        <v>35000</v>
      </c>
      <c r="H14" s="234"/>
      <c r="I14" s="52"/>
      <c r="J14" s="52"/>
      <c r="K14" s="52"/>
      <c r="L14" s="52"/>
      <c r="M14" s="52"/>
    </row>
    <row r="15" spans="1:13" s="53" customFormat="1" ht="30" customHeight="1">
      <c r="A15" s="206" t="s">
        <v>25</v>
      </c>
      <c r="B15" s="207"/>
      <c r="C15" s="203">
        <f>'天白区・瑞穂区'!F48</f>
        <v>7000</v>
      </c>
      <c r="D15" s="198"/>
      <c r="E15" s="197">
        <f>'天白区・瑞穂区'!G48</f>
        <v>0</v>
      </c>
      <c r="F15" s="224"/>
      <c r="G15" s="197">
        <f>'天白区・瑞穂区'!H48</f>
        <v>22200</v>
      </c>
      <c r="H15" s="234"/>
      <c r="I15" s="52"/>
      <c r="J15" s="52"/>
      <c r="K15" s="52"/>
      <c r="L15" s="52"/>
      <c r="M15" s="52"/>
    </row>
    <row r="16" spans="1:13" s="53" customFormat="1" ht="30" customHeight="1">
      <c r="A16" s="206" t="s">
        <v>10</v>
      </c>
      <c r="B16" s="207"/>
      <c r="C16" s="197">
        <f>'南区'!F48</f>
        <v>8200</v>
      </c>
      <c r="D16" s="198"/>
      <c r="E16" s="197">
        <f>'南区'!G48</f>
        <v>0</v>
      </c>
      <c r="F16" s="224"/>
      <c r="G16" s="197">
        <f>'南区'!H48</f>
        <v>33050</v>
      </c>
      <c r="H16" s="234"/>
      <c r="I16" s="52"/>
      <c r="J16" s="52"/>
      <c r="K16" s="52"/>
      <c r="L16" s="52"/>
      <c r="M16" s="52"/>
    </row>
    <row r="17" spans="1:13" s="53" customFormat="1" ht="30" customHeight="1">
      <c r="A17" s="206" t="s">
        <v>11</v>
      </c>
      <c r="B17" s="207"/>
      <c r="C17" s="197">
        <f>'緑区'!F48</f>
        <v>11750</v>
      </c>
      <c r="D17" s="198"/>
      <c r="E17" s="197">
        <f>'緑区'!G48</f>
        <v>0</v>
      </c>
      <c r="F17" s="224"/>
      <c r="G17" s="197">
        <f>'緑区'!H48</f>
        <v>51150</v>
      </c>
      <c r="H17" s="234"/>
      <c r="I17" s="52"/>
      <c r="J17" s="52"/>
      <c r="K17" s="52"/>
      <c r="L17" s="52"/>
      <c r="M17" s="52"/>
    </row>
    <row r="18" spans="1:13" s="53" customFormat="1" ht="30" customHeight="1">
      <c r="A18" s="206" t="s">
        <v>12</v>
      </c>
      <c r="B18" s="207"/>
      <c r="C18" s="197">
        <f>'熱田区・港区'!F20</f>
        <v>3600</v>
      </c>
      <c r="D18" s="198"/>
      <c r="E18" s="197">
        <f>'熱田区・港区'!G20</f>
        <v>0</v>
      </c>
      <c r="F18" s="224"/>
      <c r="G18" s="197">
        <f>'熱田区・港区'!H20</f>
        <v>13500</v>
      </c>
      <c r="H18" s="234"/>
      <c r="I18" s="52"/>
      <c r="J18" s="52"/>
      <c r="K18" s="52"/>
      <c r="L18" s="52"/>
      <c r="M18" s="52"/>
    </row>
    <row r="19" spans="1:13" s="53" customFormat="1" ht="30" customHeight="1">
      <c r="A19" s="206" t="s">
        <v>13</v>
      </c>
      <c r="B19" s="207"/>
      <c r="C19" s="197">
        <f>'熱田区・港区'!F48</f>
        <v>5950</v>
      </c>
      <c r="D19" s="198"/>
      <c r="E19" s="197">
        <f>'熱田区・港区'!G48</f>
        <v>0</v>
      </c>
      <c r="F19" s="224"/>
      <c r="G19" s="197">
        <f>'熱田区・港区'!H48</f>
        <v>27850</v>
      </c>
      <c r="H19" s="234"/>
      <c r="I19" s="52"/>
      <c r="J19" s="52"/>
      <c r="K19" s="52"/>
      <c r="L19" s="52"/>
      <c r="M19" s="52"/>
    </row>
    <row r="20" spans="1:13" s="53" customFormat="1" ht="30" customHeight="1">
      <c r="A20" s="250" t="s">
        <v>14</v>
      </c>
      <c r="B20" s="251"/>
      <c r="C20" s="208">
        <f>'中川区'!F48</f>
        <v>11400</v>
      </c>
      <c r="D20" s="209"/>
      <c r="E20" s="208">
        <f>'中川区'!G48</f>
        <v>0</v>
      </c>
      <c r="F20" s="225"/>
      <c r="G20" s="208">
        <f>'中川区'!H48</f>
        <v>48750</v>
      </c>
      <c r="H20" s="242"/>
      <c r="I20" s="52"/>
      <c r="J20" s="52"/>
      <c r="K20" s="52"/>
      <c r="L20" s="52"/>
      <c r="M20" s="52"/>
    </row>
    <row r="21" spans="1:13" s="53" customFormat="1" ht="30" customHeight="1">
      <c r="A21" s="201" t="s">
        <v>32</v>
      </c>
      <c r="B21" s="202"/>
      <c r="C21" s="210">
        <f>SUM(C5:C20)</f>
        <v>127850</v>
      </c>
      <c r="D21" s="211"/>
      <c r="E21" s="210">
        <f>SUM(E5:E20)</f>
        <v>0</v>
      </c>
      <c r="F21" s="226"/>
      <c r="G21" s="210">
        <f>SUM(G5:G20)</f>
        <v>499650</v>
      </c>
      <c r="H21" s="232"/>
      <c r="I21" s="52"/>
      <c r="J21" s="52"/>
      <c r="K21" s="52"/>
      <c r="L21" s="52"/>
      <c r="M21" s="52"/>
    </row>
    <row r="22" spans="1:8" s="53" customFormat="1" ht="30" customHeight="1">
      <c r="A22" s="28"/>
      <c r="B22" s="28"/>
      <c r="C22" s="28"/>
      <c r="D22" s="28"/>
      <c r="E22" s="28"/>
      <c r="F22" s="28"/>
      <c r="G22" s="28"/>
      <c r="H22" s="28"/>
    </row>
    <row r="23" spans="1:8" s="53" customFormat="1" ht="30" customHeight="1">
      <c r="A23" s="247" t="s">
        <v>43</v>
      </c>
      <c r="B23" s="249"/>
      <c r="C23" s="218" t="s">
        <v>52</v>
      </c>
      <c r="D23" s="219"/>
      <c r="E23" s="218" t="s">
        <v>450</v>
      </c>
      <c r="F23" s="222"/>
      <c r="G23" s="231" t="s">
        <v>50</v>
      </c>
      <c r="H23" s="232"/>
    </row>
    <row r="24" spans="1:8" s="53" customFormat="1" ht="30" customHeight="1">
      <c r="A24" s="245" t="s">
        <v>33</v>
      </c>
      <c r="B24" s="246"/>
      <c r="C24" s="212">
        <f>C21</f>
        <v>127850</v>
      </c>
      <c r="D24" s="213"/>
      <c r="E24" s="212">
        <f>SUM(E21)</f>
        <v>0</v>
      </c>
      <c r="F24" s="227"/>
      <c r="G24" s="212">
        <f>G21</f>
        <v>499650</v>
      </c>
      <c r="H24" s="238"/>
    </row>
    <row r="25" spans="1:8" s="53" customFormat="1" ht="30" customHeight="1">
      <c r="A25" s="268" t="s">
        <v>44</v>
      </c>
      <c r="B25" s="269"/>
      <c r="C25" s="214">
        <v>117300</v>
      </c>
      <c r="D25" s="215"/>
      <c r="E25" s="214">
        <v>0</v>
      </c>
      <c r="F25" s="228"/>
      <c r="G25" s="214">
        <v>623200</v>
      </c>
      <c r="H25" s="235"/>
    </row>
    <row r="26" spans="1:8" s="53" customFormat="1" ht="30" customHeight="1">
      <c r="A26" s="270" t="s">
        <v>45</v>
      </c>
      <c r="B26" s="271"/>
      <c r="C26" s="216">
        <v>50350</v>
      </c>
      <c r="D26" s="217"/>
      <c r="E26" s="216">
        <v>0</v>
      </c>
      <c r="F26" s="229"/>
      <c r="G26" s="216">
        <v>483300</v>
      </c>
      <c r="H26" s="236"/>
    </row>
    <row r="27" spans="1:8" s="53" customFormat="1" ht="30" customHeight="1">
      <c r="A27" s="247" t="s">
        <v>32</v>
      </c>
      <c r="B27" s="248"/>
      <c r="C27" s="220">
        <f>SUM(C24:C26)</f>
        <v>295500</v>
      </c>
      <c r="D27" s="221"/>
      <c r="E27" s="220">
        <f>SUM(E24:E26)</f>
        <v>0</v>
      </c>
      <c r="F27" s="230"/>
      <c r="G27" s="220">
        <f>SUM(G24:G26)</f>
        <v>1606150</v>
      </c>
      <c r="H27" s="237"/>
    </row>
    <row r="28" ht="19.5" customHeight="1">
      <c r="H28" s="180" t="s">
        <v>46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6"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C18:D18"/>
    <mergeCell ref="C19:D19"/>
    <mergeCell ref="C20:D20"/>
    <mergeCell ref="C21:D21"/>
    <mergeCell ref="C24:D24"/>
    <mergeCell ref="C25:D25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5" location="天白区・瑞穂区!A1" display="天白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SUM(A28,A6)</f>
        <v>0</v>
      </c>
    </row>
    <row r="3" spans="5:8" ht="24.75" customHeight="1">
      <c r="E3" s="255"/>
      <c r="F3" s="255"/>
      <c r="G3" s="258"/>
      <c r="H3" s="259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93" t="s">
        <v>16</v>
      </c>
      <c r="B5" s="94"/>
      <c r="C5" s="95"/>
      <c r="D5" s="57" t="s">
        <v>53</v>
      </c>
      <c r="E5" s="19" t="s">
        <v>497</v>
      </c>
      <c r="F5" s="31">
        <v>450</v>
      </c>
      <c r="G5" s="81"/>
      <c r="H5" s="75">
        <v>1500</v>
      </c>
    </row>
    <row r="6" spans="1:8" ht="19.5" customHeight="1">
      <c r="A6" s="173">
        <f>SUM(G25)</f>
        <v>0</v>
      </c>
      <c r="B6" s="26" t="s">
        <v>297</v>
      </c>
      <c r="C6" s="174">
        <f>SUM(F25)</f>
        <v>6100</v>
      </c>
      <c r="D6" s="58" t="s">
        <v>54</v>
      </c>
      <c r="E6" s="20" t="s">
        <v>498</v>
      </c>
      <c r="F6" s="32">
        <v>400</v>
      </c>
      <c r="G6" s="82"/>
      <c r="H6" s="76">
        <v>1450</v>
      </c>
    </row>
    <row r="7" spans="1:8" ht="19.5" customHeight="1">
      <c r="A7" s="96"/>
      <c r="B7" s="97"/>
      <c r="C7" s="98"/>
      <c r="D7" s="58" t="s">
        <v>55</v>
      </c>
      <c r="E7" s="20" t="s">
        <v>499</v>
      </c>
      <c r="F7" s="32">
        <v>650</v>
      </c>
      <c r="G7" s="82"/>
      <c r="H7" s="76">
        <v>2050</v>
      </c>
    </row>
    <row r="8" spans="1:8" ht="19.5" customHeight="1">
      <c r="A8" s="24"/>
      <c r="B8" s="25"/>
      <c r="C8" s="99"/>
      <c r="D8" s="58" t="s">
        <v>56</v>
      </c>
      <c r="E8" s="20" t="s">
        <v>500</v>
      </c>
      <c r="F8" s="32">
        <v>1350</v>
      </c>
      <c r="G8" s="82"/>
      <c r="H8" s="76">
        <v>3800</v>
      </c>
    </row>
    <row r="9" spans="1:8" ht="19.5" customHeight="1">
      <c r="A9" s="24"/>
      <c r="B9" s="25"/>
      <c r="C9" s="99"/>
      <c r="D9" s="58" t="s">
        <v>57</v>
      </c>
      <c r="E9" s="20" t="s">
        <v>501</v>
      </c>
      <c r="F9" s="32">
        <v>1150</v>
      </c>
      <c r="G9" s="82"/>
      <c r="H9" s="76">
        <v>3500</v>
      </c>
    </row>
    <row r="10" spans="1:8" ht="19.5" customHeight="1">
      <c r="A10" s="24"/>
      <c r="B10" s="25"/>
      <c r="C10" s="99"/>
      <c r="D10" s="58" t="s">
        <v>58</v>
      </c>
      <c r="E10" s="20" t="s">
        <v>505</v>
      </c>
      <c r="F10" s="32">
        <v>400</v>
      </c>
      <c r="G10" s="82"/>
      <c r="H10" s="76">
        <v>1400</v>
      </c>
    </row>
    <row r="11" spans="1:8" ht="19.5" customHeight="1">
      <c r="A11" s="24"/>
      <c r="B11" s="25"/>
      <c r="C11" s="99"/>
      <c r="D11" s="58" t="s">
        <v>59</v>
      </c>
      <c r="E11" s="20" t="s">
        <v>502</v>
      </c>
      <c r="F11" s="32">
        <v>550</v>
      </c>
      <c r="G11" s="82"/>
      <c r="H11" s="76">
        <v>1950</v>
      </c>
    </row>
    <row r="12" spans="1:8" ht="19.5" customHeight="1">
      <c r="A12" s="24"/>
      <c r="B12" s="25"/>
      <c r="C12" s="99"/>
      <c r="D12" s="58" t="s">
        <v>60</v>
      </c>
      <c r="E12" s="20" t="s">
        <v>503</v>
      </c>
      <c r="F12" s="32">
        <v>450</v>
      </c>
      <c r="G12" s="82"/>
      <c r="H12" s="76">
        <v>1600</v>
      </c>
    </row>
    <row r="13" spans="1:8" ht="19.5" customHeight="1">
      <c r="A13" s="24"/>
      <c r="B13" s="25"/>
      <c r="C13" s="99"/>
      <c r="D13" s="58" t="s">
        <v>61</v>
      </c>
      <c r="E13" s="20" t="s">
        <v>504</v>
      </c>
      <c r="F13" s="32">
        <v>250</v>
      </c>
      <c r="G13" s="82"/>
      <c r="H13" s="76">
        <v>1100</v>
      </c>
    </row>
    <row r="14" spans="1:8" ht="19.5" customHeight="1">
      <c r="A14" s="24"/>
      <c r="B14" s="25"/>
      <c r="C14" s="99"/>
      <c r="D14" s="58" t="s">
        <v>62</v>
      </c>
      <c r="E14" s="20" t="s">
        <v>490</v>
      </c>
      <c r="F14" s="32">
        <v>450</v>
      </c>
      <c r="G14" s="82"/>
      <c r="H14" s="76">
        <v>2200</v>
      </c>
    </row>
    <row r="15" spans="1:8" ht="19.5" customHeight="1">
      <c r="A15" s="24"/>
      <c r="B15" s="25"/>
      <c r="C15" s="99"/>
      <c r="D15" s="58"/>
      <c r="E15" s="20"/>
      <c r="F15" s="32">
        <f>_xlfn.IFERROR(VLOOKUP(D15,#REF!,8,FALSE),"")</f>
      </c>
      <c r="G15" s="82"/>
      <c r="H15" s="76">
        <f>_xlfn.IFERROR(VLOOKUP(D15,#REF!,7,FALSE),"")</f>
      </c>
    </row>
    <row r="16" spans="1:8" ht="19.5" customHeight="1">
      <c r="A16" s="24"/>
      <c r="B16" s="25"/>
      <c r="C16" s="99"/>
      <c r="D16" s="58"/>
      <c r="E16" s="20"/>
      <c r="F16" s="32">
        <f>_xlfn.IFERROR(VLOOKUP(D16,#REF!,8,FALSE),"")</f>
      </c>
      <c r="G16" s="82"/>
      <c r="H16" s="137">
        <f>_xlfn.IFERROR(VLOOKUP(D16,#REF!,7,FALSE),"")</f>
      </c>
    </row>
    <row r="17" spans="1:8" ht="19.5" customHeight="1">
      <c r="A17" s="24"/>
      <c r="B17" s="25"/>
      <c r="C17" s="99"/>
      <c r="D17" s="58"/>
      <c r="E17" s="20"/>
      <c r="F17" s="32">
        <f>_xlfn.IFERROR(VLOOKUP(D17,#REF!,8,FALSE),"")</f>
      </c>
      <c r="G17" s="82"/>
      <c r="H17" s="137">
        <f>_xlfn.IFERROR(VLOOKUP(D17,#REF!,7,FALSE),"")</f>
      </c>
    </row>
    <row r="18" spans="1:8" ht="19.5" customHeight="1">
      <c r="A18" s="24"/>
      <c r="B18" s="25"/>
      <c r="C18" s="99"/>
      <c r="D18" s="58"/>
      <c r="E18" s="20"/>
      <c r="F18" s="32">
        <f>_xlfn.IFERROR(VLOOKUP(D18,#REF!,8,FALSE),"")</f>
      </c>
      <c r="G18" s="82"/>
      <c r="H18" s="137">
        <f>_xlfn.IFERROR(VLOOKUP(D18,#REF!,7,FALSE),"")</f>
      </c>
    </row>
    <row r="19" spans="1:8" ht="19.5" customHeight="1">
      <c r="A19" s="24"/>
      <c r="B19" s="25"/>
      <c r="C19" s="99"/>
      <c r="D19" s="58"/>
      <c r="E19" s="20"/>
      <c r="F19" s="32">
        <f>_xlfn.IFERROR(VLOOKUP(D19,#REF!,8,FALSE),"")</f>
      </c>
      <c r="G19" s="82"/>
      <c r="H19" s="137">
        <f>_xlfn.IFERROR(VLOOKUP(D19,#REF!,7,FALSE),"")</f>
      </c>
    </row>
    <row r="20" spans="1:8" ht="19.5" customHeight="1">
      <c r="A20" s="24"/>
      <c r="B20" s="25"/>
      <c r="C20" s="99"/>
      <c r="D20" s="58"/>
      <c r="E20" s="20"/>
      <c r="F20" s="32">
        <f>_xlfn.IFERROR(VLOOKUP(D20,#REF!,8,FALSE),"")</f>
      </c>
      <c r="G20" s="82"/>
      <c r="H20" s="137">
        <f>_xlfn.IFERROR(VLOOKUP(D20,#REF!,7,FALSE),"")</f>
      </c>
    </row>
    <row r="21" spans="1:8" ht="19.5" customHeight="1">
      <c r="A21" s="24"/>
      <c r="B21" s="25"/>
      <c r="C21" s="99"/>
      <c r="D21" s="58"/>
      <c r="E21" s="20"/>
      <c r="F21" s="32">
        <f>_xlfn.IFERROR(VLOOKUP(D21,#REF!,8,FALSE),"")</f>
      </c>
      <c r="G21" s="82"/>
      <c r="H21" s="137">
        <f>_xlfn.IFERROR(VLOOKUP(D21,#REF!,7,FALSE),"")</f>
      </c>
    </row>
    <row r="22" spans="1:8" ht="19.5" customHeight="1">
      <c r="A22" s="24"/>
      <c r="B22" s="25"/>
      <c r="C22" s="99"/>
      <c r="D22" s="58"/>
      <c r="E22" s="20"/>
      <c r="F22" s="32">
        <f>_xlfn.IFERROR(VLOOKUP(D22,#REF!,8,FALSE),"")</f>
      </c>
      <c r="G22" s="82"/>
      <c r="H22" s="137">
        <f>_xlfn.IFERROR(VLOOKUP(D22,#REF!,7,FALSE),"")</f>
      </c>
    </row>
    <row r="23" spans="1:8" ht="19.5" customHeight="1">
      <c r="A23" s="24"/>
      <c r="B23" s="25"/>
      <c r="C23" s="99"/>
      <c r="D23" s="58"/>
      <c r="E23" s="3"/>
      <c r="F23" s="4">
        <f>_xlfn.IFERROR(VLOOKUP(D23,#REF!,8,FALSE),"")</f>
      </c>
      <c r="G23" s="29"/>
      <c r="H23" s="137">
        <f>_xlfn.IFERROR(VLOOKUP(D23,#REF!,7,FALSE),"")</f>
      </c>
    </row>
    <row r="24" spans="1:8" ht="19.5" customHeight="1">
      <c r="A24" s="100"/>
      <c r="B24" s="101"/>
      <c r="C24" s="102"/>
      <c r="D24" s="62"/>
      <c r="E24" s="5"/>
      <c r="F24" s="6">
        <f>_xlfn.IFERROR(VLOOKUP(D24,#REF!,8,FALSE),"")</f>
      </c>
      <c r="G24" s="30"/>
      <c r="H24" s="145">
        <f>_xlfn.IFERROR(VLOOKUP(D24,#REF!,7,FALSE),"")</f>
      </c>
    </row>
    <row r="25" spans="1:8" s="13" customFormat="1" ht="19.5" customHeight="1">
      <c r="A25" s="15"/>
      <c r="B25" s="22"/>
      <c r="C25" s="23"/>
      <c r="D25" s="59"/>
      <c r="E25" s="7" t="str">
        <f>CONCATENATE(FIXED(COUNTA(E5:E24),0,0),"　店")</f>
        <v>10　店</v>
      </c>
      <c r="F25" s="8">
        <f>SUM(F5:F24)</f>
        <v>6100</v>
      </c>
      <c r="G25" s="8">
        <f>SUM(G5:G24)</f>
        <v>0</v>
      </c>
      <c r="H25" s="146">
        <f>SUM(H5:H24)</f>
        <v>20550</v>
      </c>
    </row>
    <row r="26" spans="1:8" s="13" customFormat="1" ht="19.5" customHeight="1">
      <c r="A26" s="87"/>
      <c r="B26" s="88"/>
      <c r="C26" s="89"/>
      <c r="D26" s="90"/>
      <c r="E26" s="91"/>
      <c r="F26" s="92"/>
      <c r="G26" s="92"/>
      <c r="H26" s="147"/>
    </row>
    <row r="27" spans="1:8" ht="19.5" customHeight="1">
      <c r="A27" s="93" t="s">
        <v>17</v>
      </c>
      <c r="B27" s="94"/>
      <c r="C27" s="95"/>
      <c r="D27" s="57" t="s">
        <v>63</v>
      </c>
      <c r="E27" s="70" t="s">
        <v>443</v>
      </c>
      <c r="F27" s="33">
        <v>550</v>
      </c>
      <c r="G27" s="83"/>
      <c r="H27" s="79">
        <v>2000</v>
      </c>
    </row>
    <row r="28" spans="1:8" ht="19.5" customHeight="1">
      <c r="A28" s="173">
        <f>SUM(G48)</f>
        <v>0</v>
      </c>
      <c r="B28" s="26" t="s">
        <v>297</v>
      </c>
      <c r="C28" s="174">
        <f>SUM(F48)</f>
        <v>5050</v>
      </c>
      <c r="D28" s="58" t="s">
        <v>64</v>
      </c>
      <c r="E28" s="71" t="s">
        <v>506</v>
      </c>
      <c r="F28" s="34">
        <v>300</v>
      </c>
      <c r="G28" s="84"/>
      <c r="H28" s="80">
        <v>1250</v>
      </c>
    </row>
    <row r="29" spans="1:8" ht="19.5" customHeight="1">
      <c r="A29" s="24"/>
      <c r="B29" s="25"/>
      <c r="C29" s="99"/>
      <c r="D29" s="58" t="s">
        <v>65</v>
      </c>
      <c r="E29" s="71" t="s">
        <v>507</v>
      </c>
      <c r="F29" s="34">
        <v>450</v>
      </c>
      <c r="G29" s="84"/>
      <c r="H29" s="80">
        <v>1550</v>
      </c>
    </row>
    <row r="30" spans="1:8" ht="19.5" customHeight="1">
      <c r="A30" s="24"/>
      <c r="B30" s="25"/>
      <c r="C30" s="99"/>
      <c r="D30" s="58" t="s">
        <v>66</v>
      </c>
      <c r="E30" s="71" t="s">
        <v>508</v>
      </c>
      <c r="F30" s="34">
        <v>350</v>
      </c>
      <c r="G30" s="84"/>
      <c r="H30" s="80">
        <v>1000</v>
      </c>
    </row>
    <row r="31" spans="1:8" ht="19.5" customHeight="1">
      <c r="A31" s="24"/>
      <c r="B31" s="25"/>
      <c r="C31" s="99"/>
      <c r="D31" s="58" t="s">
        <v>67</v>
      </c>
      <c r="E31" s="71" t="s">
        <v>483</v>
      </c>
      <c r="F31" s="34">
        <v>550</v>
      </c>
      <c r="G31" s="84"/>
      <c r="H31" s="80">
        <v>2000</v>
      </c>
    </row>
    <row r="32" spans="1:8" ht="19.5" customHeight="1">
      <c r="A32" s="24"/>
      <c r="B32" s="25"/>
      <c r="C32" s="99"/>
      <c r="D32" s="58" t="s">
        <v>68</v>
      </c>
      <c r="E32" s="71" t="s">
        <v>510</v>
      </c>
      <c r="F32" s="34">
        <v>450</v>
      </c>
      <c r="G32" s="84"/>
      <c r="H32" s="80">
        <v>1850</v>
      </c>
    </row>
    <row r="33" spans="1:8" ht="19.5" customHeight="1">
      <c r="A33" s="24"/>
      <c r="B33" s="25"/>
      <c r="C33" s="99"/>
      <c r="D33" s="58" t="s">
        <v>69</v>
      </c>
      <c r="E33" s="71" t="s">
        <v>509</v>
      </c>
      <c r="F33" s="34">
        <v>550</v>
      </c>
      <c r="G33" s="84"/>
      <c r="H33" s="80">
        <v>2000</v>
      </c>
    </row>
    <row r="34" spans="1:8" ht="19.5" customHeight="1">
      <c r="A34" s="24"/>
      <c r="B34" s="25"/>
      <c r="C34" s="99"/>
      <c r="D34" s="58" t="s">
        <v>70</v>
      </c>
      <c r="E34" s="71" t="s">
        <v>484</v>
      </c>
      <c r="F34" s="34">
        <v>400</v>
      </c>
      <c r="G34" s="84"/>
      <c r="H34" s="80">
        <v>1150</v>
      </c>
    </row>
    <row r="35" spans="1:8" ht="19.5" customHeight="1">
      <c r="A35" s="24"/>
      <c r="B35" s="25"/>
      <c r="C35" s="99"/>
      <c r="D35" s="58" t="s">
        <v>71</v>
      </c>
      <c r="E35" s="71" t="s">
        <v>511</v>
      </c>
      <c r="F35" s="34">
        <v>450</v>
      </c>
      <c r="G35" s="84"/>
      <c r="H35" s="80">
        <v>1650</v>
      </c>
    </row>
    <row r="36" spans="1:8" ht="19.5" customHeight="1">
      <c r="A36" s="24"/>
      <c r="B36" s="25"/>
      <c r="C36" s="99"/>
      <c r="D36" s="58" t="s">
        <v>72</v>
      </c>
      <c r="E36" s="71" t="s">
        <v>478</v>
      </c>
      <c r="F36" s="34">
        <v>500</v>
      </c>
      <c r="G36" s="84"/>
      <c r="H36" s="80">
        <v>1950</v>
      </c>
    </row>
    <row r="37" spans="1:8" ht="19.5" customHeight="1">
      <c r="A37" s="24"/>
      <c r="B37" s="25"/>
      <c r="C37" s="99"/>
      <c r="D37" s="58" t="s">
        <v>73</v>
      </c>
      <c r="E37" s="71" t="s">
        <v>485</v>
      </c>
      <c r="F37" s="34">
        <v>500</v>
      </c>
      <c r="G37" s="84"/>
      <c r="H37" s="80">
        <v>1900</v>
      </c>
    </row>
    <row r="38" spans="1:8" ht="19.5" customHeight="1">
      <c r="A38" s="24"/>
      <c r="B38" s="25"/>
      <c r="C38" s="99"/>
      <c r="D38" s="58"/>
      <c r="E38" s="103"/>
      <c r="F38" s="4"/>
      <c r="G38" s="29"/>
      <c r="H38" s="137"/>
    </row>
    <row r="39" spans="1:8" ht="19.5" customHeight="1">
      <c r="A39" s="24"/>
      <c r="B39" s="25"/>
      <c r="C39" s="99"/>
      <c r="D39" s="61"/>
      <c r="E39" s="3"/>
      <c r="F39" s="4"/>
      <c r="G39" s="29"/>
      <c r="H39" s="137"/>
    </row>
    <row r="40" spans="1:8" ht="19.5" customHeight="1">
      <c r="A40" s="24"/>
      <c r="B40" s="25"/>
      <c r="C40" s="99"/>
      <c r="D40" s="61"/>
      <c r="E40" s="3"/>
      <c r="F40" s="4"/>
      <c r="G40" s="29"/>
      <c r="H40" s="137"/>
    </row>
    <row r="41" spans="1:8" ht="19.5" customHeight="1">
      <c r="A41" s="24"/>
      <c r="B41" s="25"/>
      <c r="C41" s="99"/>
      <c r="D41" s="61"/>
      <c r="E41" s="3"/>
      <c r="F41" s="4"/>
      <c r="G41" s="29"/>
      <c r="H41" s="137"/>
    </row>
    <row r="42" spans="1:8" ht="19.5" customHeight="1">
      <c r="A42" s="24"/>
      <c r="B42" s="25"/>
      <c r="C42" s="99"/>
      <c r="D42" s="61"/>
      <c r="E42" s="3"/>
      <c r="F42" s="4"/>
      <c r="G42" s="29"/>
      <c r="H42" s="137"/>
    </row>
    <row r="43" spans="1:8" ht="19.5" customHeight="1">
      <c r="A43" s="24"/>
      <c r="B43" s="25"/>
      <c r="C43" s="99"/>
      <c r="D43" s="61"/>
      <c r="E43" s="3"/>
      <c r="F43" s="4"/>
      <c r="G43" s="29"/>
      <c r="H43" s="137"/>
    </row>
    <row r="44" spans="1:8" ht="19.5" customHeight="1">
      <c r="A44" s="24"/>
      <c r="B44" s="25"/>
      <c r="C44" s="99"/>
      <c r="D44" s="61"/>
      <c r="E44" s="3"/>
      <c r="F44" s="4"/>
      <c r="G44" s="29"/>
      <c r="H44" s="137"/>
    </row>
    <row r="45" spans="1:8" ht="19.5" customHeight="1">
      <c r="A45" s="24"/>
      <c r="B45" s="25"/>
      <c r="C45" s="99"/>
      <c r="D45" s="61"/>
      <c r="E45" s="3"/>
      <c r="F45" s="4"/>
      <c r="G45" s="29"/>
      <c r="H45" s="137"/>
    </row>
    <row r="46" spans="1:8" ht="19.5" customHeight="1">
      <c r="A46" s="24"/>
      <c r="B46" s="25"/>
      <c r="C46" s="99"/>
      <c r="D46" s="61"/>
      <c r="E46" s="3"/>
      <c r="F46" s="4"/>
      <c r="G46" s="29"/>
      <c r="H46" s="137"/>
    </row>
    <row r="47" spans="1:8" ht="19.5" customHeight="1">
      <c r="A47" s="100"/>
      <c r="B47" s="101"/>
      <c r="C47" s="102"/>
      <c r="D47" s="62"/>
      <c r="E47" s="5"/>
      <c r="F47" s="6"/>
      <c r="G47" s="30"/>
      <c r="H47" s="145"/>
    </row>
    <row r="48" spans="1:8" s="13" customFormat="1" ht="19.5" customHeight="1">
      <c r="A48" s="15"/>
      <c r="B48" s="22"/>
      <c r="C48" s="23"/>
      <c r="D48" s="59"/>
      <c r="E48" s="7" t="str">
        <f>CONCATENATE(FIXED(COUNTA(E27:E47),0,0),"　店")</f>
        <v>11　店</v>
      </c>
      <c r="F48" s="9">
        <f>SUM(F27:F47)</f>
        <v>5050</v>
      </c>
      <c r="G48" s="9">
        <f>SUM(G27:G47)</f>
        <v>0</v>
      </c>
      <c r="H48" s="49">
        <f>SUM(H27:H47)</f>
        <v>18300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6:H24 G27:G47 H38:H47 G5:G24">
      <formula1>G16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93" t="s">
        <v>18</v>
      </c>
      <c r="B5" s="94"/>
      <c r="C5" s="94"/>
      <c r="D5" s="57" t="s">
        <v>74</v>
      </c>
      <c r="E5" s="150" t="s">
        <v>431</v>
      </c>
      <c r="F5" s="35">
        <v>600</v>
      </c>
      <c r="G5" s="104"/>
      <c r="H5" s="136">
        <v>1850</v>
      </c>
    </row>
    <row r="6" spans="1:8" ht="19.5" customHeight="1">
      <c r="A6" s="173">
        <f>SUM(G48)</f>
        <v>0</v>
      </c>
      <c r="B6" s="26" t="s">
        <v>37</v>
      </c>
      <c r="C6" s="26">
        <f>SUM(F48)</f>
        <v>8450</v>
      </c>
      <c r="D6" s="58" t="s">
        <v>75</v>
      </c>
      <c r="E6" s="151" t="s">
        <v>432</v>
      </c>
      <c r="F6" s="36">
        <v>800</v>
      </c>
      <c r="G6" s="105"/>
      <c r="H6" s="137">
        <v>2500</v>
      </c>
    </row>
    <row r="7" spans="1:8" ht="19.5" customHeight="1">
      <c r="A7" s="106"/>
      <c r="B7" s="107"/>
      <c r="C7" s="107"/>
      <c r="D7" s="58" t="s">
        <v>76</v>
      </c>
      <c r="E7" s="151" t="s">
        <v>531</v>
      </c>
      <c r="F7" s="36">
        <v>700</v>
      </c>
      <c r="G7" s="105"/>
      <c r="H7" s="137">
        <v>2600</v>
      </c>
    </row>
    <row r="8" spans="1:8" ht="19.5" customHeight="1">
      <c r="A8" s="106"/>
      <c r="B8" s="107"/>
      <c r="C8" s="107"/>
      <c r="D8" s="58" t="s">
        <v>77</v>
      </c>
      <c r="E8" s="151" t="s">
        <v>312</v>
      </c>
      <c r="F8" s="36">
        <v>1000</v>
      </c>
      <c r="G8" s="105"/>
      <c r="H8" s="137">
        <v>4000</v>
      </c>
    </row>
    <row r="9" spans="1:8" ht="19.5" customHeight="1">
      <c r="A9" s="106"/>
      <c r="B9" s="107"/>
      <c r="C9" s="107"/>
      <c r="D9" s="58" t="s">
        <v>78</v>
      </c>
      <c r="E9" s="151" t="s">
        <v>433</v>
      </c>
      <c r="F9" s="36">
        <v>600</v>
      </c>
      <c r="G9" s="105"/>
      <c r="H9" s="137">
        <v>2250</v>
      </c>
    </row>
    <row r="10" spans="1:8" ht="19.5" customHeight="1">
      <c r="A10" s="106"/>
      <c r="B10" s="107"/>
      <c r="C10" s="107"/>
      <c r="D10" s="58" t="s">
        <v>79</v>
      </c>
      <c r="E10" s="151" t="s">
        <v>434</v>
      </c>
      <c r="F10" s="36">
        <v>450</v>
      </c>
      <c r="G10" s="105"/>
      <c r="H10" s="137">
        <v>1500</v>
      </c>
    </row>
    <row r="11" spans="1:8" ht="19.5" customHeight="1">
      <c r="A11" s="106"/>
      <c r="B11" s="107"/>
      <c r="C11" s="107"/>
      <c r="D11" s="58" t="s">
        <v>80</v>
      </c>
      <c r="E11" s="151" t="s">
        <v>435</v>
      </c>
      <c r="F11" s="36">
        <v>450</v>
      </c>
      <c r="G11" s="105"/>
      <c r="H11" s="137">
        <v>1700</v>
      </c>
    </row>
    <row r="12" spans="1:8" ht="19.5" customHeight="1">
      <c r="A12" s="106"/>
      <c r="B12" s="107"/>
      <c r="C12" s="107"/>
      <c r="D12" s="58" t="s">
        <v>81</v>
      </c>
      <c r="E12" s="151" t="s">
        <v>436</v>
      </c>
      <c r="F12" s="36">
        <v>550</v>
      </c>
      <c r="G12" s="105"/>
      <c r="H12" s="137">
        <v>1900</v>
      </c>
    </row>
    <row r="13" spans="1:8" ht="19.5" customHeight="1">
      <c r="A13" s="106"/>
      <c r="B13" s="107"/>
      <c r="C13" s="107"/>
      <c r="D13" s="58" t="s">
        <v>82</v>
      </c>
      <c r="E13" s="151" t="s">
        <v>437</v>
      </c>
      <c r="F13" s="36">
        <v>350</v>
      </c>
      <c r="G13" s="105"/>
      <c r="H13" s="137">
        <v>1400</v>
      </c>
    </row>
    <row r="14" spans="1:8" ht="19.5" customHeight="1">
      <c r="A14" s="106"/>
      <c r="B14" s="107"/>
      <c r="C14" s="107"/>
      <c r="D14" s="58" t="s">
        <v>83</v>
      </c>
      <c r="E14" s="151" t="s">
        <v>438</v>
      </c>
      <c r="F14" s="36">
        <v>400</v>
      </c>
      <c r="G14" s="105"/>
      <c r="H14" s="137">
        <v>1200</v>
      </c>
    </row>
    <row r="15" spans="1:8" ht="19.5" customHeight="1">
      <c r="A15" s="106"/>
      <c r="B15" s="107"/>
      <c r="C15" s="107"/>
      <c r="D15" s="58" t="s">
        <v>84</v>
      </c>
      <c r="E15" s="151" t="s">
        <v>439</v>
      </c>
      <c r="F15" s="36">
        <v>500</v>
      </c>
      <c r="G15" s="105"/>
      <c r="H15" s="137">
        <v>1750</v>
      </c>
    </row>
    <row r="16" spans="1:8" ht="19.5" customHeight="1">
      <c r="A16" s="106"/>
      <c r="B16" s="107"/>
      <c r="C16" s="107"/>
      <c r="D16" s="58" t="s">
        <v>85</v>
      </c>
      <c r="E16" s="151" t="s">
        <v>440</v>
      </c>
      <c r="F16" s="36">
        <v>300</v>
      </c>
      <c r="G16" s="105"/>
      <c r="H16" s="137">
        <v>1450</v>
      </c>
    </row>
    <row r="17" spans="1:8" ht="19.5" customHeight="1">
      <c r="A17" s="106"/>
      <c r="B17" s="107"/>
      <c r="C17" s="107"/>
      <c r="D17" s="58" t="s">
        <v>86</v>
      </c>
      <c r="E17" s="151" t="s">
        <v>441</v>
      </c>
      <c r="F17" s="36">
        <v>350</v>
      </c>
      <c r="G17" s="105"/>
      <c r="H17" s="137">
        <v>1350</v>
      </c>
    </row>
    <row r="18" spans="1:8" ht="19.5" customHeight="1">
      <c r="A18" s="106"/>
      <c r="B18" s="107"/>
      <c r="C18" s="107"/>
      <c r="D18" s="58" t="s">
        <v>87</v>
      </c>
      <c r="E18" s="151" t="s">
        <v>442</v>
      </c>
      <c r="F18" s="36">
        <v>1400</v>
      </c>
      <c r="G18" s="105"/>
      <c r="H18" s="137">
        <v>5250</v>
      </c>
    </row>
    <row r="19" spans="1:8" ht="19.5" customHeight="1">
      <c r="A19" s="106"/>
      <c r="B19" s="107"/>
      <c r="C19" s="107"/>
      <c r="D19" s="58"/>
      <c r="E19" s="151" t="s">
        <v>313</v>
      </c>
      <c r="F19" s="36"/>
      <c r="G19" s="105"/>
      <c r="H19" s="137">
        <v>250</v>
      </c>
    </row>
    <row r="20" spans="1:8" ht="19.5" customHeight="1">
      <c r="A20" s="106"/>
      <c r="B20" s="107"/>
      <c r="C20" s="107"/>
      <c r="D20" s="58"/>
      <c r="E20" s="151"/>
      <c r="F20" s="36"/>
      <c r="G20" s="105"/>
      <c r="H20" s="137"/>
    </row>
    <row r="21" spans="1:8" ht="19.5" customHeight="1">
      <c r="A21" s="106"/>
      <c r="B21" s="107"/>
      <c r="C21" s="107"/>
      <c r="D21" s="58"/>
      <c r="E21" s="151"/>
      <c r="F21" s="36"/>
      <c r="G21" s="105"/>
      <c r="H21" s="137"/>
    </row>
    <row r="22" spans="1:8" ht="19.5" customHeight="1">
      <c r="A22" s="108"/>
      <c r="B22" s="109"/>
      <c r="C22" s="109"/>
      <c r="D22" s="67"/>
      <c r="E22" s="152"/>
      <c r="F22" s="6"/>
      <c r="G22" s="30"/>
      <c r="H22" s="145"/>
    </row>
    <row r="23" spans="1:8" ht="19.5" customHeight="1">
      <c r="A23" s="108"/>
      <c r="B23" s="109"/>
      <c r="C23" s="109"/>
      <c r="D23" s="67"/>
      <c r="E23" s="152"/>
      <c r="F23" s="6"/>
      <c r="G23" s="30"/>
      <c r="H23" s="145"/>
    </row>
    <row r="24" spans="1:8" ht="19.5" customHeight="1">
      <c r="A24" s="108"/>
      <c r="B24" s="109"/>
      <c r="C24" s="109"/>
      <c r="D24" s="67"/>
      <c r="E24" s="5"/>
      <c r="F24" s="6"/>
      <c r="G24" s="30"/>
      <c r="H24" s="145"/>
    </row>
    <row r="25" spans="1:8" ht="19.5" customHeight="1">
      <c r="A25" s="108"/>
      <c r="B25" s="109"/>
      <c r="C25" s="109"/>
      <c r="D25" s="67"/>
      <c r="E25" s="5"/>
      <c r="F25" s="6"/>
      <c r="G25" s="30"/>
      <c r="H25" s="145"/>
    </row>
    <row r="26" spans="1:8" ht="19.5" customHeight="1">
      <c r="A26" s="108"/>
      <c r="B26" s="109"/>
      <c r="C26" s="109"/>
      <c r="D26" s="67"/>
      <c r="E26" s="5"/>
      <c r="F26" s="6"/>
      <c r="G26" s="30"/>
      <c r="H26" s="145"/>
    </row>
    <row r="27" spans="1:8" ht="19.5" customHeight="1">
      <c r="A27" s="108"/>
      <c r="B27" s="109"/>
      <c r="C27" s="109"/>
      <c r="D27" s="67"/>
      <c r="E27" s="5"/>
      <c r="F27" s="6"/>
      <c r="G27" s="30"/>
      <c r="H27" s="145"/>
    </row>
    <row r="28" spans="1:8" ht="19.5" customHeight="1">
      <c r="A28" s="108"/>
      <c r="B28" s="109"/>
      <c r="C28" s="109"/>
      <c r="D28" s="67"/>
      <c r="E28" s="5"/>
      <c r="F28" s="6"/>
      <c r="G28" s="30"/>
      <c r="H28" s="145"/>
    </row>
    <row r="29" spans="1:8" ht="19.5" customHeight="1">
      <c r="A29" s="108"/>
      <c r="B29" s="109"/>
      <c r="C29" s="109"/>
      <c r="D29" s="67"/>
      <c r="E29" s="5"/>
      <c r="F29" s="6"/>
      <c r="G29" s="30"/>
      <c r="H29" s="145"/>
    </row>
    <row r="30" spans="1:8" ht="19.5" customHeight="1">
      <c r="A30" s="108"/>
      <c r="B30" s="109"/>
      <c r="C30" s="109"/>
      <c r="D30" s="67"/>
      <c r="E30" s="5"/>
      <c r="F30" s="6"/>
      <c r="G30" s="30"/>
      <c r="H30" s="145"/>
    </row>
    <row r="31" spans="1:8" ht="19.5" customHeight="1">
      <c r="A31" s="108"/>
      <c r="B31" s="109"/>
      <c r="C31" s="109"/>
      <c r="D31" s="67"/>
      <c r="E31" s="5"/>
      <c r="F31" s="6"/>
      <c r="G31" s="30"/>
      <c r="H31" s="145"/>
    </row>
    <row r="32" spans="1:8" ht="19.5" customHeight="1">
      <c r="A32" s="108"/>
      <c r="B32" s="109"/>
      <c r="C32" s="109"/>
      <c r="D32" s="67"/>
      <c r="E32" s="5"/>
      <c r="F32" s="6"/>
      <c r="G32" s="30"/>
      <c r="H32" s="145"/>
    </row>
    <row r="33" spans="1:8" ht="19.5" customHeight="1">
      <c r="A33" s="108"/>
      <c r="B33" s="109"/>
      <c r="C33" s="109"/>
      <c r="D33" s="67"/>
      <c r="E33" s="5"/>
      <c r="F33" s="6"/>
      <c r="G33" s="30"/>
      <c r="H33" s="145"/>
    </row>
    <row r="34" spans="1:8" ht="19.5" customHeight="1">
      <c r="A34" s="108"/>
      <c r="B34" s="109"/>
      <c r="C34" s="109"/>
      <c r="D34" s="67"/>
      <c r="E34" s="5"/>
      <c r="F34" s="6"/>
      <c r="G34" s="30"/>
      <c r="H34" s="145"/>
    </row>
    <row r="35" spans="1:8" ht="19.5" customHeight="1">
      <c r="A35" s="108"/>
      <c r="B35" s="109"/>
      <c r="C35" s="109"/>
      <c r="D35" s="67"/>
      <c r="E35" s="5"/>
      <c r="F35" s="6"/>
      <c r="G35" s="30"/>
      <c r="H35" s="145"/>
    </row>
    <row r="36" spans="1:8" ht="19.5" customHeight="1">
      <c r="A36" s="108"/>
      <c r="B36" s="109"/>
      <c r="C36" s="109"/>
      <c r="D36" s="67"/>
      <c r="E36" s="5"/>
      <c r="F36" s="6"/>
      <c r="G36" s="30"/>
      <c r="H36" s="145"/>
    </row>
    <row r="37" spans="1:8" ht="19.5" customHeight="1">
      <c r="A37" s="108"/>
      <c r="B37" s="109"/>
      <c r="C37" s="109"/>
      <c r="D37" s="67"/>
      <c r="E37" s="5"/>
      <c r="F37" s="6"/>
      <c r="G37" s="30"/>
      <c r="H37" s="145"/>
    </row>
    <row r="38" spans="1:8" ht="19.5" customHeight="1">
      <c r="A38" s="108"/>
      <c r="B38" s="109"/>
      <c r="C38" s="109"/>
      <c r="D38" s="67"/>
      <c r="E38" s="5"/>
      <c r="F38" s="6"/>
      <c r="G38" s="30"/>
      <c r="H38" s="145"/>
    </row>
    <row r="39" spans="1:8" ht="19.5" customHeight="1">
      <c r="A39" s="108"/>
      <c r="B39" s="109"/>
      <c r="C39" s="109"/>
      <c r="D39" s="67"/>
      <c r="E39" s="5"/>
      <c r="F39" s="6"/>
      <c r="G39" s="30"/>
      <c r="H39" s="145"/>
    </row>
    <row r="40" spans="1:8" ht="19.5" customHeight="1">
      <c r="A40" s="108"/>
      <c r="B40" s="109"/>
      <c r="C40" s="109"/>
      <c r="D40" s="67"/>
      <c r="E40" s="5"/>
      <c r="F40" s="6"/>
      <c r="G40" s="30"/>
      <c r="H40" s="145"/>
    </row>
    <row r="41" spans="1:8" ht="19.5" customHeight="1">
      <c r="A41" s="108"/>
      <c r="B41" s="109"/>
      <c r="C41" s="109"/>
      <c r="D41" s="67"/>
      <c r="E41" s="5"/>
      <c r="F41" s="6"/>
      <c r="G41" s="30"/>
      <c r="H41" s="145"/>
    </row>
    <row r="42" spans="1:8" ht="19.5" customHeight="1">
      <c r="A42" s="108"/>
      <c r="B42" s="109"/>
      <c r="C42" s="109"/>
      <c r="D42" s="67"/>
      <c r="E42" s="5"/>
      <c r="F42" s="6"/>
      <c r="G42" s="30"/>
      <c r="H42" s="145"/>
    </row>
    <row r="43" spans="1:8" ht="19.5" customHeight="1">
      <c r="A43" s="108"/>
      <c r="B43" s="109"/>
      <c r="C43" s="109"/>
      <c r="D43" s="67"/>
      <c r="E43" s="5"/>
      <c r="F43" s="6"/>
      <c r="G43" s="30"/>
      <c r="H43" s="145"/>
    </row>
    <row r="44" spans="1:8" ht="19.5" customHeight="1">
      <c r="A44" s="108"/>
      <c r="B44" s="109"/>
      <c r="C44" s="109"/>
      <c r="D44" s="67"/>
      <c r="E44" s="5"/>
      <c r="F44" s="6"/>
      <c r="G44" s="30"/>
      <c r="H44" s="145"/>
    </row>
    <row r="45" spans="1:8" ht="19.5" customHeight="1">
      <c r="A45" s="108"/>
      <c r="B45" s="109"/>
      <c r="C45" s="109"/>
      <c r="D45" s="67"/>
      <c r="E45" s="5"/>
      <c r="F45" s="6"/>
      <c r="G45" s="30"/>
      <c r="H45" s="145"/>
    </row>
    <row r="46" spans="1:8" ht="19.5" customHeight="1">
      <c r="A46" s="108"/>
      <c r="B46" s="109"/>
      <c r="C46" s="109"/>
      <c r="D46" s="67"/>
      <c r="E46" s="5"/>
      <c r="F46" s="6"/>
      <c r="G46" s="30"/>
      <c r="H46" s="145"/>
    </row>
    <row r="47" spans="1:8" ht="19.5" customHeight="1">
      <c r="A47" s="108"/>
      <c r="B47" s="109"/>
      <c r="C47" s="109"/>
      <c r="D47" s="67"/>
      <c r="E47" s="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15　店</v>
      </c>
      <c r="F48" s="9">
        <f>SUM(F5:F47)</f>
        <v>8450</v>
      </c>
      <c r="G48" s="9">
        <f>SUM(G5:G47)</f>
        <v>0</v>
      </c>
      <c r="H48" s="50">
        <f>SUM(H5:H47)</f>
        <v>30950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93" t="s">
        <v>19</v>
      </c>
      <c r="B5" s="94"/>
      <c r="C5" s="94"/>
      <c r="D5" s="57" t="s">
        <v>88</v>
      </c>
      <c r="E5" s="151" t="s">
        <v>415</v>
      </c>
      <c r="F5" s="39">
        <v>600</v>
      </c>
      <c r="G5" s="114"/>
      <c r="H5" s="136">
        <v>2300</v>
      </c>
    </row>
    <row r="6" spans="1:8" ht="19.5" customHeight="1">
      <c r="A6" s="173">
        <f>SUM(G48)</f>
        <v>0</v>
      </c>
      <c r="B6" s="26" t="s">
        <v>36</v>
      </c>
      <c r="C6" s="26">
        <f>SUM(F48)</f>
        <v>8100</v>
      </c>
      <c r="D6" s="58" t="s">
        <v>89</v>
      </c>
      <c r="E6" s="151" t="s">
        <v>416</v>
      </c>
      <c r="F6" s="39">
        <v>200</v>
      </c>
      <c r="G6" s="113"/>
      <c r="H6" s="137">
        <v>800</v>
      </c>
    </row>
    <row r="7" spans="1:8" ht="19.5" customHeight="1">
      <c r="A7" s="24"/>
      <c r="B7" s="25"/>
      <c r="C7" s="25"/>
      <c r="D7" s="58" t="s">
        <v>90</v>
      </c>
      <c r="E7" s="151" t="s">
        <v>417</v>
      </c>
      <c r="F7" s="39">
        <v>500</v>
      </c>
      <c r="G7" s="113"/>
      <c r="H7" s="137">
        <v>1600</v>
      </c>
    </row>
    <row r="8" spans="1:8" ht="19.5" customHeight="1">
      <c r="A8" s="24"/>
      <c r="B8" s="25"/>
      <c r="C8" s="25"/>
      <c r="D8" s="58" t="s">
        <v>91</v>
      </c>
      <c r="E8" s="151" t="s">
        <v>472</v>
      </c>
      <c r="F8" s="39">
        <v>500</v>
      </c>
      <c r="G8" s="113"/>
      <c r="H8" s="137">
        <v>1900</v>
      </c>
    </row>
    <row r="9" spans="1:8" ht="19.5" customHeight="1">
      <c r="A9" s="24"/>
      <c r="B9" s="25"/>
      <c r="C9" s="25"/>
      <c r="D9" s="58" t="s">
        <v>92</v>
      </c>
      <c r="E9" s="151" t="s">
        <v>418</v>
      </c>
      <c r="F9" s="39">
        <v>550</v>
      </c>
      <c r="G9" s="113"/>
      <c r="H9" s="137">
        <v>1750</v>
      </c>
    </row>
    <row r="10" spans="1:8" ht="19.5" customHeight="1">
      <c r="A10" s="24"/>
      <c r="B10" s="25"/>
      <c r="C10" s="25"/>
      <c r="D10" s="58" t="s">
        <v>93</v>
      </c>
      <c r="E10" s="151" t="s">
        <v>419</v>
      </c>
      <c r="F10" s="39">
        <v>450</v>
      </c>
      <c r="G10" s="113"/>
      <c r="H10" s="137">
        <v>1800</v>
      </c>
    </row>
    <row r="11" spans="1:8" ht="19.5" customHeight="1">
      <c r="A11" s="24"/>
      <c r="B11" s="25"/>
      <c r="C11" s="25"/>
      <c r="D11" s="58" t="s">
        <v>94</v>
      </c>
      <c r="E11" s="151" t="s">
        <v>473</v>
      </c>
      <c r="F11" s="39">
        <v>400</v>
      </c>
      <c r="G11" s="113"/>
      <c r="H11" s="137">
        <v>1350</v>
      </c>
    </row>
    <row r="12" spans="1:8" ht="19.5" customHeight="1">
      <c r="A12" s="24"/>
      <c r="B12" s="25"/>
      <c r="C12" s="25"/>
      <c r="D12" s="58" t="s">
        <v>95</v>
      </c>
      <c r="E12" s="151" t="s">
        <v>474</v>
      </c>
      <c r="F12" s="39">
        <v>350</v>
      </c>
      <c r="G12" s="113"/>
      <c r="H12" s="137">
        <v>1300</v>
      </c>
    </row>
    <row r="13" spans="1:8" ht="19.5" customHeight="1">
      <c r="A13" s="24"/>
      <c r="B13" s="25"/>
      <c r="C13" s="25"/>
      <c r="D13" s="58" t="s">
        <v>96</v>
      </c>
      <c r="E13" s="151" t="s">
        <v>475</v>
      </c>
      <c r="F13" s="39">
        <v>350</v>
      </c>
      <c r="G13" s="113"/>
      <c r="H13" s="137">
        <v>1200</v>
      </c>
    </row>
    <row r="14" spans="1:8" ht="19.5" customHeight="1">
      <c r="A14" s="24"/>
      <c r="B14" s="25"/>
      <c r="C14" s="25"/>
      <c r="D14" s="58" t="s">
        <v>97</v>
      </c>
      <c r="E14" s="151" t="s">
        <v>476</v>
      </c>
      <c r="F14" s="39">
        <v>250</v>
      </c>
      <c r="G14" s="113"/>
      <c r="H14" s="137">
        <v>900</v>
      </c>
    </row>
    <row r="15" spans="1:8" ht="19.5" customHeight="1">
      <c r="A15" s="24"/>
      <c r="B15" s="25"/>
      <c r="C15" s="25"/>
      <c r="D15" s="58" t="s">
        <v>98</v>
      </c>
      <c r="E15" s="151" t="s">
        <v>420</v>
      </c>
      <c r="F15" s="39">
        <v>450</v>
      </c>
      <c r="G15" s="113"/>
      <c r="H15" s="137">
        <v>1350</v>
      </c>
    </row>
    <row r="16" spans="1:8" ht="19.5" customHeight="1">
      <c r="A16" s="24"/>
      <c r="B16" s="25"/>
      <c r="C16" s="25"/>
      <c r="D16" s="58" t="s">
        <v>99</v>
      </c>
      <c r="E16" s="151" t="s">
        <v>470</v>
      </c>
      <c r="F16" s="39">
        <v>450</v>
      </c>
      <c r="G16" s="113"/>
      <c r="H16" s="137">
        <v>1400</v>
      </c>
    </row>
    <row r="17" spans="1:8" ht="19.5" customHeight="1">
      <c r="A17" s="24"/>
      <c r="B17" s="25"/>
      <c r="C17" s="25"/>
      <c r="D17" s="58" t="s">
        <v>100</v>
      </c>
      <c r="E17" s="151" t="s">
        <v>471</v>
      </c>
      <c r="F17" s="39">
        <v>350</v>
      </c>
      <c r="G17" s="113"/>
      <c r="H17" s="137">
        <v>1200</v>
      </c>
    </row>
    <row r="18" spans="1:8" ht="19.5" customHeight="1">
      <c r="A18" s="24"/>
      <c r="B18" s="25"/>
      <c r="C18" s="25"/>
      <c r="D18" s="58" t="s">
        <v>101</v>
      </c>
      <c r="E18" s="151" t="s">
        <v>444</v>
      </c>
      <c r="F18" s="39">
        <v>350</v>
      </c>
      <c r="G18" s="113"/>
      <c r="H18" s="137">
        <v>1650</v>
      </c>
    </row>
    <row r="19" spans="1:8" ht="19.5" customHeight="1">
      <c r="A19" s="24"/>
      <c r="B19" s="25"/>
      <c r="C19" s="25"/>
      <c r="D19" s="58" t="s">
        <v>102</v>
      </c>
      <c r="E19" s="151" t="s">
        <v>421</v>
      </c>
      <c r="F19" s="39">
        <v>750</v>
      </c>
      <c r="G19" s="113"/>
      <c r="H19" s="137">
        <v>2750</v>
      </c>
    </row>
    <row r="20" spans="1:8" ht="19.5" customHeight="1">
      <c r="A20" s="24"/>
      <c r="B20" s="25"/>
      <c r="C20" s="25"/>
      <c r="D20" s="58" t="s">
        <v>103</v>
      </c>
      <c r="E20" s="151" t="s">
        <v>445</v>
      </c>
      <c r="F20" s="39">
        <v>550</v>
      </c>
      <c r="G20" s="113"/>
      <c r="H20" s="137">
        <v>1950</v>
      </c>
    </row>
    <row r="21" spans="1:8" ht="19.5" customHeight="1">
      <c r="A21" s="24"/>
      <c r="B21" s="25"/>
      <c r="C21" s="25"/>
      <c r="D21" s="58" t="s">
        <v>104</v>
      </c>
      <c r="E21" s="151" t="s">
        <v>446</v>
      </c>
      <c r="F21" s="39">
        <v>300</v>
      </c>
      <c r="G21" s="113"/>
      <c r="H21" s="137">
        <v>1050</v>
      </c>
    </row>
    <row r="22" spans="1:8" ht="19.5" customHeight="1">
      <c r="A22" s="24"/>
      <c r="B22" s="25"/>
      <c r="C22" s="25"/>
      <c r="D22" s="58" t="s">
        <v>105</v>
      </c>
      <c r="E22" s="151" t="s">
        <v>447</v>
      </c>
      <c r="F22" s="39">
        <v>250</v>
      </c>
      <c r="G22" s="113"/>
      <c r="H22" s="137">
        <v>1250</v>
      </c>
    </row>
    <row r="23" spans="1:8" ht="19.5" customHeight="1">
      <c r="A23" s="24"/>
      <c r="B23" s="25"/>
      <c r="C23" s="25"/>
      <c r="D23" s="58" t="s">
        <v>106</v>
      </c>
      <c r="E23" s="151" t="s">
        <v>448</v>
      </c>
      <c r="F23" s="39">
        <v>500</v>
      </c>
      <c r="G23" s="113"/>
      <c r="H23" s="137">
        <v>2500</v>
      </c>
    </row>
    <row r="24" spans="1:8" ht="19.5" customHeight="1">
      <c r="A24" s="24"/>
      <c r="B24" s="25"/>
      <c r="C24" s="25"/>
      <c r="D24" s="58"/>
      <c r="E24" s="20" t="s">
        <v>422</v>
      </c>
      <c r="F24" s="39"/>
      <c r="G24" s="113"/>
      <c r="H24" s="137">
        <v>2800</v>
      </c>
    </row>
    <row r="25" spans="1:8" ht="19.5" customHeight="1">
      <c r="A25" s="24"/>
      <c r="B25" s="25"/>
      <c r="C25" s="25"/>
      <c r="D25" s="58"/>
      <c r="E25" s="20"/>
      <c r="F25" s="39"/>
      <c r="G25" s="113"/>
      <c r="H25" s="137"/>
    </row>
    <row r="26" spans="1:8" ht="19.5" customHeight="1">
      <c r="A26" s="24"/>
      <c r="B26" s="25"/>
      <c r="C26" s="25"/>
      <c r="D26" s="58"/>
      <c r="E26" s="20"/>
      <c r="F26" s="39"/>
      <c r="G26" s="113"/>
      <c r="H26" s="137"/>
    </row>
    <row r="27" spans="1:8" ht="19.5" customHeight="1">
      <c r="A27" s="24"/>
      <c r="B27" s="25"/>
      <c r="C27" s="25"/>
      <c r="D27" s="58"/>
      <c r="E27" s="20"/>
      <c r="F27" s="39"/>
      <c r="G27" s="113"/>
      <c r="H27" s="137"/>
    </row>
    <row r="28" spans="1:8" ht="19.5" customHeight="1">
      <c r="A28" s="24"/>
      <c r="B28" s="25"/>
      <c r="C28" s="25"/>
      <c r="D28" s="58"/>
      <c r="E28" s="20"/>
      <c r="F28" s="39"/>
      <c r="G28" s="113"/>
      <c r="H28" s="137"/>
    </row>
    <row r="29" spans="1:8" ht="19.5" customHeight="1">
      <c r="A29" s="24"/>
      <c r="B29" s="25"/>
      <c r="C29" s="25"/>
      <c r="D29" s="58"/>
      <c r="E29" s="20"/>
      <c r="F29" s="39"/>
      <c r="G29" s="113"/>
      <c r="H29" s="137"/>
    </row>
    <row r="30" spans="1:8" ht="19.5" customHeight="1">
      <c r="A30" s="24"/>
      <c r="B30" s="25"/>
      <c r="C30" s="25"/>
      <c r="D30" s="58"/>
      <c r="E30" s="20"/>
      <c r="F30" s="39"/>
      <c r="G30" s="113"/>
      <c r="H30" s="137"/>
    </row>
    <row r="31" spans="1:8" ht="19.5" customHeight="1">
      <c r="A31" s="24"/>
      <c r="B31" s="25"/>
      <c r="C31" s="25"/>
      <c r="D31" s="58"/>
      <c r="E31" s="20"/>
      <c r="F31" s="39"/>
      <c r="G31" s="113"/>
      <c r="H31" s="137"/>
    </row>
    <row r="32" spans="1:8" ht="19.5" customHeight="1">
      <c r="A32" s="24"/>
      <c r="B32" s="25"/>
      <c r="C32" s="25"/>
      <c r="D32" s="58"/>
      <c r="E32" s="20"/>
      <c r="F32" s="4"/>
      <c r="G32" s="29"/>
      <c r="H32" s="137"/>
    </row>
    <row r="33" spans="1:8" ht="19.5" customHeight="1">
      <c r="A33" s="24"/>
      <c r="B33" s="25"/>
      <c r="C33" s="25"/>
      <c r="D33" s="58"/>
      <c r="E33" s="20"/>
      <c r="F33" s="4"/>
      <c r="G33" s="29"/>
      <c r="H33" s="137"/>
    </row>
    <row r="34" spans="1:8" ht="19.5" customHeight="1">
      <c r="A34" s="24"/>
      <c r="B34" s="25"/>
      <c r="C34" s="25"/>
      <c r="D34" s="58"/>
      <c r="E34" s="20"/>
      <c r="F34" s="4"/>
      <c r="G34" s="29"/>
      <c r="H34" s="137"/>
    </row>
    <row r="35" spans="1:8" ht="19.5" customHeight="1">
      <c r="A35" s="24"/>
      <c r="B35" s="25"/>
      <c r="C35" s="25"/>
      <c r="D35" s="58"/>
      <c r="E35" s="20"/>
      <c r="F35" s="4"/>
      <c r="G35" s="29"/>
      <c r="H35" s="137"/>
    </row>
    <row r="36" spans="1:8" ht="19.5" customHeight="1">
      <c r="A36" s="24"/>
      <c r="B36" s="25"/>
      <c r="C36" s="25"/>
      <c r="D36" s="58"/>
      <c r="E36" s="20"/>
      <c r="F36" s="4"/>
      <c r="G36" s="29"/>
      <c r="H36" s="137"/>
    </row>
    <row r="37" spans="1:8" ht="19.5" customHeight="1">
      <c r="A37" s="24"/>
      <c r="B37" s="25"/>
      <c r="C37" s="25"/>
      <c r="D37" s="58"/>
      <c r="E37" s="20"/>
      <c r="F37" s="4"/>
      <c r="G37" s="29"/>
      <c r="H37" s="137"/>
    </row>
    <row r="38" spans="1:8" ht="19.5" customHeight="1">
      <c r="A38" s="24"/>
      <c r="B38" s="25"/>
      <c r="C38" s="25"/>
      <c r="D38" s="58"/>
      <c r="E38" s="20"/>
      <c r="F38" s="4"/>
      <c r="G38" s="29"/>
      <c r="H38" s="137"/>
    </row>
    <row r="39" spans="1:8" ht="19.5" customHeight="1">
      <c r="A39" s="24"/>
      <c r="B39" s="25"/>
      <c r="C39" s="25"/>
      <c r="D39" s="61"/>
      <c r="E39" s="20"/>
      <c r="F39" s="4"/>
      <c r="G39" s="29"/>
      <c r="H39" s="137"/>
    </row>
    <row r="40" spans="1:8" ht="19.5" customHeight="1">
      <c r="A40" s="24"/>
      <c r="B40" s="25"/>
      <c r="C40" s="25"/>
      <c r="D40" s="61"/>
      <c r="E40" s="20"/>
      <c r="F40" s="4"/>
      <c r="G40" s="29"/>
      <c r="H40" s="137"/>
    </row>
    <row r="41" spans="1:8" ht="19.5" customHeight="1">
      <c r="A41" s="24"/>
      <c r="B41" s="25"/>
      <c r="C41" s="25"/>
      <c r="D41" s="61"/>
      <c r="E41" s="20"/>
      <c r="F41" s="4"/>
      <c r="G41" s="29"/>
      <c r="H41" s="137"/>
    </row>
    <row r="42" spans="1:8" ht="19.5" customHeight="1">
      <c r="A42" s="24"/>
      <c r="B42" s="25"/>
      <c r="C42" s="25"/>
      <c r="D42" s="61"/>
      <c r="E42" s="20"/>
      <c r="F42" s="4"/>
      <c r="G42" s="29"/>
      <c r="H42" s="137"/>
    </row>
    <row r="43" spans="1:8" ht="19.5" customHeight="1">
      <c r="A43" s="24"/>
      <c r="B43" s="25"/>
      <c r="C43" s="25"/>
      <c r="D43" s="61"/>
      <c r="E43" s="20"/>
      <c r="F43" s="4"/>
      <c r="G43" s="29"/>
      <c r="H43" s="137"/>
    </row>
    <row r="44" spans="1:8" ht="19.5" customHeight="1">
      <c r="A44" s="24"/>
      <c r="B44" s="25"/>
      <c r="C44" s="25"/>
      <c r="D44" s="61"/>
      <c r="E44" s="20"/>
      <c r="F44" s="4"/>
      <c r="G44" s="29"/>
      <c r="H44" s="137"/>
    </row>
    <row r="45" spans="1:8" ht="19.5" customHeight="1">
      <c r="A45" s="24"/>
      <c r="B45" s="25"/>
      <c r="C45" s="25"/>
      <c r="D45" s="61"/>
      <c r="E45" s="20"/>
      <c r="F45" s="4"/>
      <c r="G45" s="29"/>
      <c r="H45" s="137"/>
    </row>
    <row r="46" spans="1:8" ht="19.5" customHeight="1">
      <c r="A46" s="100"/>
      <c r="B46" s="101"/>
      <c r="C46" s="101"/>
      <c r="D46" s="62"/>
      <c r="E46" s="21"/>
      <c r="F46" s="6"/>
      <c r="G46" s="30"/>
      <c r="H46" s="145"/>
    </row>
    <row r="47" spans="1:8" ht="19.5" customHeight="1">
      <c r="A47" s="100"/>
      <c r="B47" s="101"/>
      <c r="C47" s="101"/>
      <c r="D47" s="62"/>
      <c r="E47" s="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20　店</v>
      </c>
      <c r="F48" s="9">
        <f>SUM(F5:F47)</f>
        <v>8100</v>
      </c>
      <c r="G48" s="9">
        <f>SUM(G5:G47)</f>
        <v>0</v>
      </c>
      <c r="H48" s="77">
        <f>SUM(H5:H47)</f>
        <v>32800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93" t="s">
        <v>20</v>
      </c>
      <c r="B5" s="94"/>
      <c r="C5" s="94"/>
      <c r="D5" s="57" t="s">
        <v>107</v>
      </c>
      <c r="E5" s="153" t="s">
        <v>477</v>
      </c>
      <c r="F5" s="37">
        <v>550</v>
      </c>
      <c r="G5" s="110"/>
      <c r="H5" s="136">
        <v>1900</v>
      </c>
    </row>
    <row r="6" spans="1:8" ht="19.5" customHeight="1">
      <c r="A6" s="173">
        <f>SUM(G48)</f>
        <v>0</v>
      </c>
      <c r="B6" s="26" t="s">
        <v>34</v>
      </c>
      <c r="C6" s="26">
        <f>SUM(F48)</f>
        <v>8700</v>
      </c>
      <c r="D6" s="58" t="s">
        <v>108</v>
      </c>
      <c r="E6" s="154" t="s">
        <v>487</v>
      </c>
      <c r="F6" s="38">
        <v>400</v>
      </c>
      <c r="G6" s="111"/>
      <c r="H6" s="137">
        <v>1700</v>
      </c>
    </row>
    <row r="7" spans="1:8" ht="19.5" customHeight="1">
      <c r="A7" s="106"/>
      <c r="B7" s="107"/>
      <c r="C7" s="107"/>
      <c r="D7" s="58" t="s">
        <v>109</v>
      </c>
      <c r="E7" s="154" t="s">
        <v>488</v>
      </c>
      <c r="F7" s="38">
        <v>650</v>
      </c>
      <c r="G7" s="111"/>
      <c r="H7" s="137">
        <v>1900</v>
      </c>
    </row>
    <row r="8" spans="1:8" ht="19.5" customHeight="1">
      <c r="A8" s="106"/>
      <c r="B8" s="107"/>
      <c r="C8" s="107"/>
      <c r="D8" s="58" t="s">
        <v>110</v>
      </c>
      <c r="E8" s="154" t="s">
        <v>489</v>
      </c>
      <c r="F8" s="38">
        <v>250</v>
      </c>
      <c r="G8" s="111"/>
      <c r="H8" s="137">
        <v>750</v>
      </c>
    </row>
    <row r="9" spans="1:8" ht="19.5" customHeight="1">
      <c r="A9" s="106"/>
      <c r="B9" s="107"/>
      <c r="C9" s="107"/>
      <c r="D9" s="58" t="s">
        <v>111</v>
      </c>
      <c r="E9" s="154" t="s">
        <v>512</v>
      </c>
      <c r="F9" s="38">
        <v>650</v>
      </c>
      <c r="G9" s="111"/>
      <c r="H9" s="137">
        <v>2450</v>
      </c>
    </row>
    <row r="10" spans="1:8" ht="19.5" customHeight="1">
      <c r="A10" s="106"/>
      <c r="B10" s="107"/>
      <c r="C10" s="107"/>
      <c r="D10" s="58" t="s">
        <v>112</v>
      </c>
      <c r="E10" s="154" t="s">
        <v>513</v>
      </c>
      <c r="F10" s="38">
        <v>300</v>
      </c>
      <c r="G10" s="111"/>
      <c r="H10" s="137">
        <v>1600</v>
      </c>
    </row>
    <row r="11" spans="1:8" ht="19.5" customHeight="1">
      <c r="A11" s="106"/>
      <c r="B11" s="107"/>
      <c r="C11" s="107"/>
      <c r="D11" s="58" t="s">
        <v>113</v>
      </c>
      <c r="E11" s="154" t="s">
        <v>527</v>
      </c>
      <c r="F11" s="38">
        <v>750</v>
      </c>
      <c r="G11" s="111"/>
      <c r="H11" s="137">
        <v>2700</v>
      </c>
    </row>
    <row r="12" spans="1:8" ht="19.5" customHeight="1">
      <c r="A12" s="106"/>
      <c r="B12" s="107"/>
      <c r="C12" s="107"/>
      <c r="D12" s="58" t="s">
        <v>114</v>
      </c>
      <c r="E12" s="154" t="s">
        <v>423</v>
      </c>
      <c r="F12" s="38">
        <v>750</v>
      </c>
      <c r="G12" s="111"/>
      <c r="H12" s="137">
        <v>3050</v>
      </c>
    </row>
    <row r="13" spans="1:8" ht="19.5" customHeight="1">
      <c r="A13" s="106"/>
      <c r="B13" s="107"/>
      <c r="C13" s="107"/>
      <c r="D13" s="58" t="s">
        <v>115</v>
      </c>
      <c r="E13" s="154" t="s">
        <v>424</v>
      </c>
      <c r="F13" s="38">
        <v>650</v>
      </c>
      <c r="G13" s="111"/>
      <c r="H13" s="137">
        <v>2650</v>
      </c>
    </row>
    <row r="14" spans="1:8" ht="19.5" customHeight="1">
      <c r="A14" s="106"/>
      <c r="B14" s="107"/>
      <c r="C14" s="107"/>
      <c r="D14" s="58" t="s">
        <v>116</v>
      </c>
      <c r="E14" s="154" t="s">
        <v>425</v>
      </c>
      <c r="F14" s="38">
        <v>450</v>
      </c>
      <c r="G14" s="111"/>
      <c r="H14" s="137">
        <v>1900</v>
      </c>
    </row>
    <row r="15" spans="1:8" ht="19.5" customHeight="1">
      <c r="A15" s="106"/>
      <c r="B15" s="107"/>
      <c r="C15" s="107"/>
      <c r="D15" s="58" t="s">
        <v>117</v>
      </c>
      <c r="E15" s="154" t="s">
        <v>514</v>
      </c>
      <c r="F15" s="38">
        <v>600</v>
      </c>
      <c r="G15" s="111"/>
      <c r="H15" s="137">
        <v>2050</v>
      </c>
    </row>
    <row r="16" spans="1:8" ht="19.5" customHeight="1">
      <c r="A16" s="106"/>
      <c r="B16" s="107"/>
      <c r="C16" s="107"/>
      <c r="D16" s="58" t="s">
        <v>118</v>
      </c>
      <c r="E16" s="154" t="s">
        <v>515</v>
      </c>
      <c r="F16" s="38">
        <v>450</v>
      </c>
      <c r="G16" s="111"/>
      <c r="H16" s="137">
        <v>1750</v>
      </c>
    </row>
    <row r="17" spans="1:8" ht="19.5" customHeight="1">
      <c r="A17" s="106"/>
      <c r="B17" s="107"/>
      <c r="C17" s="107"/>
      <c r="D17" s="58" t="s">
        <v>119</v>
      </c>
      <c r="E17" s="154" t="s">
        <v>516</v>
      </c>
      <c r="F17" s="38">
        <v>150</v>
      </c>
      <c r="G17" s="111"/>
      <c r="H17" s="137">
        <v>700</v>
      </c>
    </row>
    <row r="18" spans="1:8" ht="19.5" customHeight="1">
      <c r="A18" s="106"/>
      <c r="B18" s="107"/>
      <c r="C18" s="107"/>
      <c r="D18" s="58" t="s">
        <v>120</v>
      </c>
      <c r="E18" s="154" t="s">
        <v>426</v>
      </c>
      <c r="F18" s="38">
        <v>1050</v>
      </c>
      <c r="G18" s="111"/>
      <c r="H18" s="137">
        <v>4550</v>
      </c>
    </row>
    <row r="19" spans="1:8" ht="19.5" customHeight="1">
      <c r="A19" s="106"/>
      <c r="B19" s="107"/>
      <c r="C19" s="107"/>
      <c r="D19" s="58" t="s">
        <v>121</v>
      </c>
      <c r="E19" s="154" t="s">
        <v>427</v>
      </c>
      <c r="F19" s="38">
        <v>200</v>
      </c>
      <c r="G19" s="111"/>
      <c r="H19" s="137">
        <v>1250</v>
      </c>
    </row>
    <row r="20" spans="1:8" ht="19.5" customHeight="1">
      <c r="A20" s="106"/>
      <c r="B20" s="107"/>
      <c r="C20" s="107"/>
      <c r="D20" s="58" t="s">
        <v>122</v>
      </c>
      <c r="E20" s="154" t="s">
        <v>428</v>
      </c>
      <c r="F20" s="38">
        <v>300</v>
      </c>
      <c r="G20" s="111"/>
      <c r="H20" s="137">
        <v>1500</v>
      </c>
    </row>
    <row r="21" spans="1:8" ht="19.5" customHeight="1">
      <c r="A21" s="106"/>
      <c r="B21" s="107"/>
      <c r="C21" s="107"/>
      <c r="D21" s="58" t="s">
        <v>123</v>
      </c>
      <c r="E21" s="154" t="s">
        <v>429</v>
      </c>
      <c r="F21" s="38">
        <v>250</v>
      </c>
      <c r="G21" s="111"/>
      <c r="H21" s="137">
        <v>1200</v>
      </c>
    </row>
    <row r="22" spans="1:8" ht="19.5" customHeight="1">
      <c r="A22" s="106"/>
      <c r="B22" s="107"/>
      <c r="C22" s="107"/>
      <c r="D22" s="58" t="s">
        <v>124</v>
      </c>
      <c r="E22" s="154" t="s">
        <v>430</v>
      </c>
      <c r="F22" s="38">
        <v>300</v>
      </c>
      <c r="G22" s="111"/>
      <c r="H22" s="137">
        <v>1550</v>
      </c>
    </row>
    <row r="23" spans="1:8" ht="19.5" customHeight="1">
      <c r="A23" s="106"/>
      <c r="B23" s="107"/>
      <c r="C23" s="107"/>
      <c r="D23" s="58"/>
      <c r="E23" s="154"/>
      <c r="F23" s="38"/>
      <c r="G23" s="111"/>
      <c r="H23" s="137"/>
    </row>
    <row r="24" spans="1:8" ht="19.5" customHeight="1">
      <c r="A24" s="106"/>
      <c r="B24" s="107"/>
      <c r="C24" s="107"/>
      <c r="D24" s="58"/>
      <c r="E24" s="154"/>
      <c r="F24" s="38"/>
      <c r="G24" s="111"/>
      <c r="H24" s="137"/>
    </row>
    <row r="25" spans="1:8" ht="19.5" customHeight="1">
      <c r="A25" s="106"/>
      <c r="B25" s="107"/>
      <c r="C25" s="107"/>
      <c r="D25" s="58"/>
      <c r="E25" s="154"/>
      <c r="F25" s="38"/>
      <c r="G25" s="111"/>
      <c r="H25" s="137"/>
    </row>
    <row r="26" spans="1:8" ht="19.5" customHeight="1">
      <c r="A26" s="106"/>
      <c r="B26" s="107"/>
      <c r="C26" s="107"/>
      <c r="D26" s="58"/>
      <c r="E26" s="154"/>
      <c r="F26" s="38"/>
      <c r="G26" s="111"/>
      <c r="H26" s="137"/>
    </row>
    <row r="27" spans="1:8" ht="19.5" customHeight="1">
      <c r="A27" s="108"/>
      <c r="B27" s="109"/>
      <c r="C27" s="109"/>
      <c r="D27" s="67"/>
      <c r="E27" s="155"/>
      <c r="F27" s="54"/>
      <c r="G27" s="112"/>
      <c r="H27" s="145"/>
    </row>
    <row r="28" spans="1:8" ht="19.5" customHeight="1">
      <c r="A28" s="108"/>
      <c r="B28" s="109"/>
      <c r="C28" s="109"/>
      <c r="D28" s="67"/>
      <c r="E28" s="155"/>
      <c r="F28" s="54"/>
      <c r="G28" s="112"/>
      <c r="H28" s="145"/>
    </row>
    <row r="29" spans="1:8" ht="19.5" customHeight="1">
      <c r="A29" s="108"/>
      <c r="B29" s="109"/>
      <c r="C29" s="109"/>
      <c r="D29" s="67"/>
      <c r="E29" s="21"/>
      <c r="F29" s="54"/>
      <c r="G29" s="112"/>
      <c r="H29" s="145"/>
    </row>
    <row r="30" spans="1:8" ht="19.5" customHeight="1">
      <c r="A30" s="108"/>
      <c r="B30" s="109"/>
      <c r="C30" s="109"/>
      <c r="D30" s="67"/>
      <c r="E30" s="21"/>
      <c r="F30" s="54"/>
      <c r="G30" s="112"/>
      <c r="H30" s="145"/>
    </row>
    <row r="31" spans="1:8" ht="19.5" customHeight="1">
      <c r="A31" s="108"/>
      <c r="B31" s="109"/>
      <c r="C31" s="109"/>
      <c r="D31" s="67"/>
      <c r="E31" s="21"/>
      <c r="F31" s="54"/>
      <c r="G31" s="112"/>
      <c r="H31" s="145"/>
    </row>
    <row r="32" spans="1:8" ht="19.5" customHeight="1">
      <c r="A32" s="108"/>
      <c r="B32" s="109"/>
      <c r="C32" s="109"/>
      <c r="D32" s="67"/>
      <c r="E32" s="21"/>
      <c r="F32" s="54"/>
      <c r="G32" s="112"/>
      <c r="H32" s="145"/>
    </row>
    <row r="33" spans="1:8" ht="19.5" customHeight="1">
      <c r="A33" s="108"/>
      <c r="B33" s="109"/>
      <c r="C33" s="109"/>
      <c r="D33" s="67"/>
      <c r="E33" s="21"/>
      <c r="F33" s="54"/>
      <c r="G33" s="112"/>
      <c r="H33" s="145"/>
    </row>
    <row r="34" spans="1:8" ht="19.5" customHeight="1">
      <c r="A34" s="108"/>
      <c r="B34" s="109"/>
      <c r="C34" s="109"/>
      <c r="D34" s="67"/>
      <c r="E34" s="21"/>
      <c r="F34" s="54"/>
      <c r="G34" s="112"/>
      <c r="H34" s="145"/>
    </row>
    <row r="35" spans="1:8" ht="19.5" customHeight="1">
      <c r="A35" s="108"/>
      <c r="B35" s="109"/>
      <c r="C35" s="109"/>
      <c r="D35" s="67"/>
      <c r="E35" s="21"/>
      <c r="F35" s="54"/>
      <c r="G35" s="112"/>
      <c r="H35" s="145"/>
    </row>
    <row r="36" spans="1:8" ht="19.5" customHeight="1">
      <c r="A36" s="108"/>
      <c r="B36" s="109"/>
      <c r="C36" s="109"/>
      <c r="D36" s="67"/>
      <c r="E36" s="21"/>
      <c r="F36" s="54"/>
      <c r="G36" s="112"/>
      <c r="H36" s="145"/>
    </row>
    <row r="37" spans="1:8" ht="19.5" customHeight="1">
      <c r="A37" s="108"/>
      <c r="B37" s="109"/>
      <c r="C37" s="109"/>
      <c r="D37" s="67"/>
      <c r="E37" s="21"/>
      <c r="F37" s="54"/>
      <c r="G37" s="112"/>
      <c r="H37" s="145"/>
    </row>
    <row r="38" spans="1:8" ht="19.5" customHeight="1">
      <c r="A38" s="108"/>
      <c r="B38" s="109"/>
      <c r="C38" s="109"/>
      <c r="D38" s="67"/>
      <c r="E38" s="21"/>
      <c r="F38" s="54"/>
      <c r="G38" s="112"/>
      <c r="H38" s="145"/>
    </row>
    <row r="39" spans="1:8" ht="19.5" customHeight="1">
      <c r="A39" s="108"/>
      <c r="B39" s="109"/>
      <c r="C39" s="109"/>
      <c r="D39" s="67"/>
      <c r="E39" s="21"/>
      <c r="F39" s="54"/>
      <c r="G39" s="112"/>
      <c r="H39" s="145"/>
    </row>
    <row r="40" spans="1:8" ht="19.5" customHeight="1">
      <c r="A40" s="108"/>
      <c r="B40" s="109"/>
      <c r="C40" s="109"/>
      <c r="D40" s="67"/>
      <c r="E40" s="21"/>
      <c r="F40" s="54"/>
      <c r="G40" s="112"/>
      <c r="H40" s="145"/>
    </row>
    <row r="41" spans="1:8" ht="19.5" customHeight="1">
      <c r="A41" s="108"/>
      <c r="B41" s="109"/>
      <c r="C41" s="109"/>
      <c r="D41" s="67"/>
      <c r="E41" s="21"/>
      <c r="F41" s="54"/>
      <c r="G41" s="112"/>
      <c r="H41" s="145"/>
    </row>
    <row r="42" spans="1:8" ht="19.5" customHeight="1">
      <c r="A42" s="108"/>
      <c r="B42" s="109"/>
      <c r="C42" s="109"/>
      <c r="D42" s="67"/>
      <c r="E42" s="21"/>
      <c r="F42" s="54"/>
      <c r="G42" s="112"/>
      <c r="H42" s="145"/>
    </row>
    <row r="43" spans="1:8" ht="19.5" customHeight="1">
      <c r="A43" s="108"/>
      <c r="B43" s="109"/>
      <c r="C43" s="109"/>
      <c r="D43" s="67"/>
      <c r="E43" s="21"/>
      <c r="F43" s="54"/>
      <c r="G43" s="112"/>
      <c r="H43" s="145"/>
    </row>
    <row r="44" spans="1:8" ht="19.5" customHeight="1">
      <c r="A44" s="108"/>
      <c r="B44" s="109"/>
      <c r="C44" s="109"/>
      <c r="D44" s="67"/>
      <c r="E44" s="21"/>
      <c r="F44" s="54"/>
      <c r="G44" s="112"/>
      <c r="H44" s="145"/>
    </row>
    <row r="45" spans="1:8" ht="19.5" customHeight="1">
      <c r="A45" s="108"/>
      <c r="B45" s="109"/>
      <c r="C45" s="109"/>
      <c r="D45" s="67"/>
      <c r="E45" s="21"/>
      <c r="F45" s="54"/>
      <c r="G45" s="112"/>
      <c r="H45" s="145"/>
    </row>
    <row r="46" spans="1:8" ht="19.5" customHeight="1">
      <c r="A46" s="108"/>
      <c r="B46" s="109"/>
      <c r="C46" s="109"/>
      <c r="D46" s="67"/>
      <c r="E46" s="21"/>
      <c r="F46" s="54"/>
      <c r="G46" s="112"/>
      <c r="H46" s="145"/>
    </row>
    <row r="47" spans="1:8" ht="19.5" customHeight="1">
      <c r="A47" s="108"/>
      <c r="B47" s="109"/>
      <c r="C47" s="109"/>
      <c r="D47" s="62"/>
      <c r="E47" s="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7" t="str">
        <f>CONCATENATE(FIXED(COUNTA(E5:E47),0,0),"　店")</f>
        <v>18　店</v>
      </c>
      <c r="F48" s="9">
        <f>SUM(F5:F47)</f>
        <v>8700</v>
      </c>
      <c r="G48" s="9">
        <f>SUM(G5:G47)</f>
        <v>0</v>
      </c>
      <c r="H48" s="50">
        <f>SUM(H5:H47)</f>
        <v>35150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SUM(A6,A27)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93" t="s">
        <v>21</v>
      </c>
      <c r="B5" s="94"/>
      <c r="C5" s="94"/>
      <c r="D5" s="57" t="s">
        <v>125</v>
      </c>
      <c r="E5" s="151" t="s">
        <v>518</v>
      </c>
      <c r="F5" s="40">
        <v>500</v>
      </c>
      <c r="G5" s="116"/>
      <c r="H5" s="136">
        <v>1650</v>
      </c>
    </row>
    <row r="6" spans="1:8" ht="19.5" customHeight="1">
      <c r="A6" s="173">
        <f>SUM(G24)</f>
        <v>0</v>
      </c>
      <c r="B6" s="26" t="s">
        <v>36</v>
      </c>
      <c r="C6" s="26">
        <f>SUM(F24)</f>
        <v>9850</v>
      </c>
      <c r="D6" s="58" t="s">
        <v>126</v>
      </c>
      <c r="E6" s="151" t="s">
        <v>519</v>
      </c>
      <c r="F6" s="40">
        <v>850</v>
      </c>
      <c r="G6" s="115"/>
      <c r="H6" s="137">
        <v>3150</v>
      </c>
    </row>
    <row r="7" spans="1:8" ht="19.5" customHeight="1">
      <c r="A7" s="24"/>
      <c r="B7" s="25"/>
      <c r="C7" s="25"/>
      <c r="D7" s="58" t="s">
        <v>127</v>
      </c>
      <c r="E7" s="151" t="s">
        <v>520</v>
      </c>
      <c r="F7" s="40">
        <v>450</v>
      </c>
      <c r="G7" s="115"/>
      <c r="H7" s="137">
        <v>1650</v>
      </c>
    </row>
    <row r="8" spans="1:8" ht="19.5" customHeight="1">
      <c r="A8" s="24"/>
      <c r="B8" s="25"/>
      <c r="C8" s="25"/>
      <c r="D8" s="58" t="s">
        <v>128</v>
      </c>
      <c r="E8" s="151" t="s">
        <v>521</v>
      </c>
      <c r="F8" s="40">
        <v>550</v>
      </c>
      <c r="G8" s="115"/>
      <c r="H8" s="137">
        <v>1950</v>
      </c>
    </row>
    <row r="9" spans="1:8" ht="19.5" customHeight="1">
      <c r="A9" s="24"/>
      <c r="B9" s="25"/>
      <c r="C9" s="25"/>
      <c r="D9" s="58" t="s">
        <v>129</v>
      </c>
      <c r="E9" s="151" t="s">
        <v>486</v>
      </c>
      <c r="F9" s="40">
        <v>500</v>
      </c>
      <c r="G9" s="115"/>
      <c r="H9" s="137">
        <v>2050</v>
      </c>
    </row>
    <row r="10" spans="1:8" ht="19.5" customHeight="1">
      <c r="A10" s="24"/>
      <c r="B10" s="25"/>
      <c r="C10" s="25"/>
      <c r="D10" s="58" t="s">
        <v>130</v>
      </c>
      <c r="E10" s="151" t="s">
        <v>556</v>
      </c>
      <c r="F10" s="40">
        <v>1300</v>
      </c>
      <c r="G10" s="115"/>
      <c r="H10" s="137">
        <v>4050</v>
      </c>
    </row>
    <row r="11" spans="1:8" ht="19.5" customHeight="1">
      <c r="A11" s="24"/>
      <c r="B11" s="25"/>
      <c r="C11" s="25"/>
      <c r="D11" s="58" t="s">
        <v>131</v>
      </c>
      <c r="E11" s="151" t="s">
        <v>576</v>
      </c>
      <c r="F11" s="40">
        <v>1050</v>
      </c>
      <c r="G11" s="115"/>
      <c r="H11" s="137">
        <v>3000</v>
      </c>
    </row>
    <row r="12" spans="1:8" ht="19.5" customHeight="1">
      <c r="A12" s="24"/>
      <c r="B12" s="25"/>
      <c r="C12" s="25"/>
      <c r="D12" s="58" t="s">
        <v>132</v>
      </c>
      <c r="E12" s="151" t="s">
        <v>575</v>
      </c>
      <c r="F12" s="40">
        <v>1250</v>
      </c>
      <c r="G12" s="115"/>
      <c r="H12" s="137">
        <v>4250</v>
      </c>
    </row>
    <row r="13" spans="1:8" ht="19.5" customHeight="1">
      <c r="A13" s="24"/>
      <c r="B13" s="25"/>
      <c r="C13" s="25"/>
      <c r="D13" s="58" t="s">
        <v>133</v>
      </c>
      <c r="E13" s="151" t="s">
        <v>557</v>
      </c>
      <c r="F13" s="40">
        <v>850</v>
      </c>
      <c r="G13" s="115"/>
      <c r="H13" s="137">
        <v>2850</v>
      </c>
    </row>
    <row r="14" spans="1:8" ht="19.5" customHeight="1">
      <c r="A14" s="24"/>
      <c r="B14" s="25"/>
      <c r="C14" s="25"/>
      <c r="D14" s="58" t="s">
        <v>134</v>
      </c>
      <c r="E14" s="151" t="s">
        <v>577</v>
      </c>
      <c r="F14" s="40">
        <v>650</v>
      </c>
      <c r="G14" s="115"/>
      <c r="H14" s="137">
        <v>2400</v>
      </c>
    </row>
    <row r="15" spans="1:8" ht="19.5" customHeight="1">
      <c r="A15" s="24"/>
      <c r="B15" s="25"/>
      <c r="C15" s="25"/>
      <c r="D15" s="58" t="s">
        <v>135</v>
      </c>
      <c r="E15" s="151" t="s">
        <v>558</v>
      </c>
      <c r="F15" s="40">
        <v>550</v>
      </c>
      <c r="G15" s="115"/>
      <c r="H15" s="137">
        <v>1400</v>
      </c>
    </row>
    <row r="16" spans="1:8" ht="19.5" customHeight="1">
      <c r="A16" s="24"/>
      <c r="B16" s="25"/>
      <c r="C16" s="25"/>
      <c r="D16" s="58" t="s">
        <v>136</v>
      </c>
      <c r="E16" s="151" t="s">
        <v>559</v>
      </c>
      <c r="F16" s="40">
        <v>950</v>
      </c>
      <c r="G16" s="115"/>
      <c r="H16" s="137">
        <v>3800</v>
      </c>
    </row>
    <row r="17" spans="1:8" ht="19.5" customHeight="1">
      <c r="A17" s="24"/>
      <c r="B17" s="25"/>
      <c r="C17" s="25"/>
      <c r="D17" s="58" t="s">
        <v>137</v>
      </c>
      <c r="E17" s="151" t="s">
        <v>314</v>
      </c>
      <c r="F17" s="40">
        <v>400</v>
      </c>
      <c r="G17" s="115"/>
      <c r="H17" s="137">
        <v>1550</v>
      </c>
    </row>
    <row r="18" spans="1:8" ht="19.5" customHeight="1">
      <c r="A18" s="24"/>
      <c r="B18" s="25"/>
      <c r="C18" s="25"/>
      <c r="D18" s="58"/>
      <c r="E18" s="151"/>
      <c r="F18" s="40"/>
      <c r="G18" s="115"/>
      <c r="H18" s="137"/>
    </row>
    <row r="19" spans="1:8" ht="19.5" customHeight="1">
      <c r="A19" s="24"/>
      <c r="B19" s="25"/>
      <c r="C19" s="25"/>
      <c r="D19" s="58"/>
      <c r="E19" s="151"/>
      <c r="F19" s="40"/>
      <c r="G19" s="115"/>
      <c r="H19" s="137"/>
    </row>
    <row r="20" spans="1:8" ht="19.5" customHeight="1">
      <c r="A20" s="24"/>
      <c r="B20" s="25"/>
      <c r="C20" s="25"/>
      <c r="D20" s="58"/>
      <c r="E20" s="151"/>
      <c r="F20" s="40"/>
      <c r="G20" s="115"/>
      <c r="H20" s="137"/>
    </row>
    <row r="21" spans="1:8" ht="19.5" customHeight="1">
      <c r="A21" s="24"/>
      <c r="B21" s="25"/>
      <c r="C21" s="25"/>
      <c r="D21" s="58"/>
      <c r="E21" s="151"/>
      <c r="F21" s="40"/>
      <c r="G21" s="115"/>
      <c r="H21" s="137"/>
    </row>
    <row r="22" spans="1:8" ht="19.5" customHeight="1">
      <c r="A22" s="24"/>
      <c r="B22" s="25"/>
      <c r="C22" s="25"/>
      <c r="D22" s="58"/>
      <c r="E22" s="151"/>
      <c r="F22" s="40"/>
      <c r="G22" s="115"/>
      <c r="H22" s="137"/>
    </row>
    <row r="23" spans="1:8" ht="19.5" customHeight="1">
      <c r="A23" s="24"/>
      <c r="B23" s="25"/>
      <c r="C23" s="25"/>
      <c r="D23" s="58"/>
      <c r="E23" s="156"/>
      <c r="F23" s="4"/>
      <c r="G23" s="29"/>
      <c r="H23" s="137"/>
    </row>
    <row r="24" spans="1:8" s="13" customFormat="1" ht="19.5" customHeight="1">
      <c r="A24" s="15"/>
      <c r="B24" s="22"/>
      <c r="C24" s="22"/>
      <c r="D24" s="59"/>
      <c r="E24" s="16" t="str">
        <f>CONCATENATE(FIXED(COUNTA(E5:E23),0,0),"　店")</f>
        <v>13　店</v>
      </c>
      <c r="F24" s="8">
        <f>SUM(F5:F23)</f>
        <v>9850</v>
      </c>
      <c r="G24" s="8">
        <f>SUM(G5:G23)</f>
        <v>0</v>
      </c>
      <c r="H24" s="146">
        <f>SUM(H5:H23)</f>
        <v>33750</v>
      </c>
    </row>
    <row r="25" spans="1:8" s="13" customFormat="1" ht="19.5" customHeight="1">
      <c r="A25" s="100"/>
      <c r="B25" s="101"/>
      <c r="C25" s="101"/>
      <c r="D25" s="62"/>
      <c r="E25" s="152"/>
      <c r="F25" s="6"/>
      <c r="G25" s="6"/>
      <c r="H25" s="145"/>
    </row>
    <row r="26" spans="1:8" ht="19.5" customHeight="1">
      <c r="A26" s="93" t="s">
        <v>22</v>
      </c>
      <c r="B26" s="94"/>
      <c r="C26" s="94"/>
      <c r="D26" s="57"/>
      <c r="E26" s="153" t="s">
        <v>549</v>
      </c>
      <c r="F26" s="41">
        <v>0</v>
      </c>
      <c r="G26" s="117"/>
      <c r="H26" s="136">
        <v>650</v>
      </c>
    </row>
    <row r="27" spans="1:8" ht="19.5" customHeight="1">
      <c r="A27" s="173">
        <f>SUM(G48)</f>
        <v>0</v>
      </c>
      <c r="B27" s="26" t="s">
        <v>38</v>
      </c>
      <c r="C27" s="26">
        <f>SUM(F48)</f>
        <v>8500</v>
      </c>
      <c r="D27" s="58" t="s">
        <v>138</v>
      </c>
      <c r="E27" s="154" t="s">
        <v>567</v>
      </c>
      <c r="F27" s="42">
        <v>550</v>
      </c>
      <c r="G27" s="118"/>
      <c r="H27" s="137">
        <v>2150</v>
      </c>
    </row>
    <row r="28" spans="1:8" ht="19.5" customHeight="1">
      <c r="A28" s="24"/>
      <c r="B28" s="25"/>
      <c r="C28" s="25"/>
      <c r="D28" s="58" t="s">
        <v>139</v>
      </c>
      <c r="E28" s="154" t="s">
        <v>550</v>
      </c>
      <c r="F28" s="42">
        <v>400</v>
      </c>
      <c r="G28" s="118"/>
      <c r="H28" s="137">
        <v>1650</v>
      </c>
    </row>
    <row r="29" spans="1:8" ht="19.5" customHeight="1">
      <c r="A29" s="24"/>
      <c r="B29" s="25"/>
      <c r="C29" s="25"/>
      <c r="D29" s="58" t="s">
        <v>140</v>
      </c>
      <c r="E29" s="154" t="s">
        <v>551</v>
      </c>
      <c r="F29" s="42">
        <v>350</v>
      </c>
      <c r="G29" s="118"/>
      <c r="H29" s="137">
        <v>1250</v>
      </c>
    </row>
    <row r="30" spans="1:8" ht="19.5" customHeight="1">
      <c r="A30" s="24"/>
      <c r="B30" s="25"/>
      <c r="C30" s="25"/>
      <c r="D30" s="58" t="s">
        <v>141</v>
      </c>
      <c r="E30" s="154" t="s">
        <v>552</v>
      </c>
      <c r="F30" s="42">
        <v>550</v>
      </c>
      <c r="G30" s="118"/>
      <c r="H30" s="137">
        <v>2450</v>
      </c>
    </row>
    <row r="31" spans="1:8" ht="19.5" customHeight="1">
      <c r="A31" s="24"/>
      <c r="B31" s="25"/>
      <c r="C31" s="25"/>
      <c r="D31" s="58" t="s">
        <v>142</v>
      </c>
      <c r="E31" s="154" t="s">
        <v>545</v>
      </c>
      <c r="F31" s="42">
        <v>150</v>
      </c>
      <c r="G31" s="118"/>
      <c r="H31" s="137">
        <v>1050</v>
      </c>
    </row>
    <row r="32" spans="1:8" ht="19.5" customHeight="1">
      <c r="A32" s="24"/>
      <c r="B32" s="25"/>
      <c r="C32" s="25"/>
      <c r="D32" s="58" t="s">
        <v>143</v>
      </c>
      <c r="E32" s="154" t="s">
        <v>546</v>
      </c>
      <c r="F32" s="42">
        <v>550</v>
      </c>
      <c r="G32" s="118"/>
      <c r="H32" s="137">
        <v>2100</v>
      </c>
    </row>
    <row r="33" spans="1:8" ht="19.5" customHeight="1">
      <c r="A33" s="24"/>
      <c r="B33" s="25"/>
      <c r="C33" s="25"/>
      <c r="D33" s="58" t="s">
        <v>144</v>
      </c>
      <c r="E33" s="154" t="s">
        <v>315</v>
      </c>
      <c r="F33" s="42">
        <v>450</v>
      </c>
      <c r="G33" s="118"/>
      <c r="H33" s="137">
        <v>1750</v>
      </c>
    </row>
    <row r="34" spans="1:8" ht="19.5" customHeight="1">
      <c r="A34" s="24"/>
      <c r="B34" s="25"/>
      <c r="C34" s="25"/>
      <c r="D34" s="58" t="s">
        <v>145</v>
      </c>
      <c r="E34" s="154" t="s">
        <v>547</v>
      </c>
      <c r="F34" s="42">
        <v>650</v>
      </c>
      <c r="G34" s="118"/>
      <c r="H34" s="137">
        <v>2300</v>
      </c>
    </row>
    <row r="35" spans="1:8" ht="19.5" customHeight="1">
      <c r="A35" s="24"/>
      <c r="B35" s="25"/>
      <c r="C35" s="25"/>
      <c r="D35" s="58" t="s">
        <v>146</v>
      </c>
      <c r="E35" s="154" t="s">
        <v>548</v>
      </c>
      <c r="F35" s="42">
        <v>450</v>
      </c>
      <c r="G35" s="118"/>
      <c r="H35" s="137">
        <v>1800</v>
      </c>
    </row>
    <row r="36" spans="1:8" ht="19.5" customHeight="1">
      <c r="A36" s="24"/>
      <c r="B36" s="25"/>
      <c r="C36" s="25"/>
      <c r="D36" s="58" t="s">
        <v>147</v>
      </c>
      <c r="E36" s="154" t="s">
        <v>568</v>
      </c>
      <c r="F36" s="42">
        <v>500</v>
      </c>
      <c r="G36" s="118"/>
      <c r="H36" s="137">
        <v>2050</v>
      </c>
    </row>
    <row r="37" spans="1:8" ht="19.5" customHeight="1">
      <c r="A37" s="24"/>
      <c r="B37" s="25"/>
      <c r="C37" s="25"/>
      <c r="D37" s="58" t="s">
        <v>148</v>
      </c>
      <c r="E37" s="154" t="s">
        <v>569</v>
      </c>
      <c r="F37" s="42">
        <v>500</v>
      </c>
      <c r="G37" s="118"/>
      <c r="H37" s="137">
        <v>2050</v>
      </c>
    </row>
    <row r="38" spans="1:8" ht="19.5" customHeight="1">
      <c r="A38" s="24"/>
      <c r="B38" s="25"/>
      <c r="C38" s="25"/>
      <c r="D38" s="58" t="s">
        <v>149</v>
      </c>
      <c r="E38" s="154" t="s">
        <v>553</v>
      </c>
      <c r="F38" s="42">
        <v>500</v>
      </c>
      <c r="G38" s="118"/>
      <c r="H38" s="137">
        <v>2150</v>
      </c>
    </row>
    <row r="39" spans="1:8" ht="19.5" customHeight="1">
      <c r="A39" s="24"/>
      <c r="B39" s="25"/>
      <c r="C39" s="25"/>
      <c r="D39" s="58" t="s">
        <v>150</v>
      </c>
      <c r="E39" s="154" t="s">
        <v>554</v>
      </c>
      <c r="F39" s="42">
        <v>200</v>
      </c>
      <c r="G39" s="118"/>
      <c r="H39" s="137">
        <v>800</v>
      </c>
    </row>
    <row r="40" spans="1:8" ht="19.5" customHeight="1">
      <c r="A40" s="24"/>
      <c r="B40" s="25"/>
      <c r="C40" s="25"/>
      <c r="D40" s="58" t="s">
        <v>151</v>
      </c>
      <c r="E40" s="154" t="s">
        <v>570</v>
      </c>
      <c r="F40" s="42">
        <v>200</v>
      </c>
      <c r="G40" s="118"/>
      <c r="H40" s="137">
        <v>1000</v>
      </c>
    </row>
    <row r="41" spans="1:8" ht="19.5" customHeight="1">
      <c r="A41" s="24"/>
      <c r="B41" s="25"/>
      <c r="C41" s="25"/>
      <c r="D41" s="58" t="s">
        <v>152</v>
      </c>
      <c r="E41" s="154" t="s">
        <v>571</v>
      </c>
      <c r="F41" s="42">
        <v>450</v>
      </c>
      <c r="G41" s="118"/>
      <c r="H41" s="137">
        <v>2000</v>
      </c>
    </row>
    <row r="42" spans="1:8" ht="19.5" customHeight="1">
      <c r="A42" s="24"/>
      <c r="B42" s="25"/>
      <c r="C42" s="25"/>
      <c r="D42" s="58" t="s">
        <v>153</v>
      </c>
      <c r="E42" s="154" t="s">
        <v>572</v>
      </c>
      <c r="F42" s="42">
        <v>550</v>
      </c>
      <c r="G42" s="118"/>
      <c r="H42" s="137">
        <v>1950</v>
      </c>
    </row>
    <row r="43" spans="1:8" ht="19.5" customHeight="1">
      <c r="A43" s="24"/>
      <c r="B43" s="25"/>
      <c r="C43" s="25"/>
      <c r="D43" s="58" t="s">
        <v>154</v>
      </c>
      <c r="E43" s="154" t="s">
        <v>316</v>
      </c>
      <c r="F43" s="42">
        <v>950</v>
      </c>
      <c r="G43" s="118"/>
      <c r="H43" s="137">
        <v>3900</v>
      </c>
    </row>
    <row r="44" spans="1:8" ht="19.5" customHeight="1">
      <c r="A44" s="24"/>
      <c r="B44" s="25"/>
      <c r="C44" s="25"/>
      <c r="D44" s="58" t="s">
        <v>155</v>
      </c>
      <c r="E44" s="154" t="s">
        <v>555</v>
      </c>
      <c r="F44" s="42">
        <v>550</v>
      </c>
      <c r="G44" s="118"/>
      <c r="H44" s="137">
        <v>2650</v>
      </c>
    </row>
    <row r="45" spans="1:8" ht="19.5" customHeight="1">
      <c r="A45" s="24"/>
      <c r="B45" s="25"/>
      <c r="C45" s="25"/>
      <c r="D45" s="58"/>
      <c r="E45" s="151"/>
      <c r="F45" s="42"/>
      <c r="G45" s="118"/>
      <c r="H45" s="137"/>
    </row>
    <row r="46" spans="1:8" ht="19.5" customHeight="1">
      <c r="A46" s="100"/>
      <c r="B46" s="101"/>
      <c r="C46" s="101"/>
      <c r="D46" s="67"/>
      <c r="E46" s="155"/>
      <c r="F46" s="78"/>
      <c r="G46" s="119"/>
      <c r="H46" s="145"/>
    </row>
    <row r="47" spans="1:8" ht="19.5" customHeight="1">
      <c r="A47" s="100"/>
      <c r="B47" s="101"/>
      <c r="C47" s="101"/>
      <c r="D47" s="62"/>
      <c r="E47" s="155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16" t="str">
        <f>CONCATENATE(FIXED(COUNTA(E26:E47),0,0),"　店")</f>
        <v>19　店</v>
      </c>
      <c r="F48" s="9">
        <f>SUM(F26:F47)</f>
        <v>8500</v>
      </c>
      <c r="G48" s="9">
        <f>SUM(G26:G47)</f>
        <v>0</v>
      </c>
      <c r="H48" s="49">
        <f>SUM(H26:H47)</f>
        <v>35700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26:H44 H5:H2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SUM(A30,A6)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93" t="s">
        <v>24</v>
      </c>
      <c r="B5" s="94"/>
      <c r="C5" s="94"/>
      <c r="D5" s="57" t="s">
        <v>156</v>
      </c>
      <c r="E5" s="157" t="s">
        <v>399</v>
      </c>
      <c r="F5" s="43">
        <v>1950</v>
      </c>
      <c r="G5" s="120"/>
      <c r="H5" s="136">
        <v>7550</v>
      </c>
    </row>
    <row r="6" spans="1:8" ht="19.5" customHeight="1">
      <c r="A6" s="173">
        <f>SUM(G27)</f>
        <v>0</v>
      </c>
      <c r="B6" s="26" t="s">
        <v>39</v>
      </c>
      <c r="C6" s="26">
        <f>SUM(F27)</f>
        <v>8850</v>
      </c>
      <c r="D6" s="58" t="s">
        <v>157</v>
      </c>
      <c r="E6" s="158" t="s">
        <v>400</v>
      </c>
      <c r="F6" s="44">
        <v>800</v>
      </c>
      <c r="G6" s="121"/>
      <c r="H6" s="137">
        <v>3450</v>
      </c>
    </row>
    <row r="7" spans="1:8" ht="19.5" customHeight="1">
      <c r="A7" s="106"/>
      <c r="B7" s="107"/>
      <c r="C7" s="107"/>
      <c r="D7" s="58" t="s">
        <v>158</v>
      </c>
      <c r="E7" s="158" t="s">
        <v>401</v>
      </c>
      <c r="F7" s="44">
        <v>550</v>
      </c>
      <c r="G7" s="121"/>
      <c r="H7" s="137">
        <v>2100</v>
      </c>
    </row>
    <row r="8" spans="1:8" ht="19.5" customHeight="1">
      <c r="A8" s="106"/>
      <c r="B8" s="107"/>
      <c r="C8" s="107"/>
      <c r="D8" s="58" t="s">
        <v>159</v>
      </c>
      <c r="E8" s="158" t="s">
        <v>402</v>
      </c>
      <c r="F8" s="44">
        <v>400</v>
      </c>
      <c r="G8" s="121"/>
      <c r="H8" s="137">
        <v>2100</v>
      </c>
    </row>
    <row r="9" spans="1:8" ht="19.5" customHeight="1">
      <c r="A9" s="106"/>
      <c r="B9" s="107"/>
      <c r="C9" s="107"/>
      <c r="D9" s="58" t="s">
        <v>160</v>
      </c>
      <c r="E9" s="158" t="s">
        <v>403</v>
      </c>
      <c r="F9" s="44">
        <v>600</v>
      </c>
      <c r="G9" s="121"/>
      <c r="H9" s="137">
        <v>3950</v>
      </c>
    </row>
    <row r="10" spans="1:8" ht="19.5" customHeight="1">
      <c r="A10" s="106"/>
      <c r="B10" s="107"/>
      <c r="C10" s="107"/>
      <c r="D10" s="58" t="s">
        <v>161</v>
      </c>
      <c r="E10" s="158" t="s">
        <v>404</v>
      </c>
      <c r="F10" s="44">
        <v>450</v>
      </c>
      <c r="G10" s="121"/>
      <c r="H10" s="137">
        <v>1600</v>
      </c>
    </row>
    <row r="11" spans="1:8" ht="19.5" customHeight="1">
      <c r="A11" s="106"/>
      <c r="B11" s="107"/>
      <c r="C11" s="107"/>
      <c r="D11" s="58" t="s">
        <v>162</v>
      </c>
      <c r="E11" s="158" t="s">
        <v>405</v>
      </c>
      <c r="F11" s="44">
        <v>300</v>
      </c>
      <c r="G11" s="121"/>
      <c r="H11" s="137">
        <v>1300</v>
      </c>
    </row>
    <row r="12" spans="1:8" ht="19.5" customHeight="1">
      <c r="A12" s="106"/>
      <c r="B12" s="107"/>
      <c r="C12" s="107"/>
      <c r="D12" s="58" t="s">
        <v>163</v>
      </c>
      <c r="E12" s="158" t="s">
        <v>406</v>
      </c>
      <c r="F12" s="44">
        <v>300</v>
      </c>
      <c r="G12" s="121"/>
      <c r="H12" s="137">
        <v>1200</v>
      </c>
    </row>
    <row r="13" spans="1:8" ht="19.5" customHeight="1">
      <c r="A13" s="106"/>
      <c r="B13" s="107"/>
      <c r="C13" s="107"/>
      <c r="D13" s="58" t="s">
        <v>164</v>
      </c>
      <c r="E13" s="158" t="s">
        <v>407</v>
      </c>
      <c r="F13" s="44">
        <v>900</v>
      </c>
      <c r="G13" s="121"/>
      <c r="H13" s="137">
        <v>3600</v>
      </c>
    </row>
    <row r="14" spans="1:8" ht="19.5" customHeight="1">
      <c r="A14" s="106"/>
      <c r="B14" s="107"/>
      <c r="C14" s="107"/>
      <c r="D14" s="58" t="s">
        <v>165</v>
      </c>
      <c r="E14" s="158" t="s">
        <v>408</v>
      </c>
      <c r="F14" s="44">
        <v>850</v>
      </c>
      <c r="G14" s="121"/>
      <c r="H14" s="137">
        <v>3000</v>
      </c>
    </row>
    <row r="15" spans="1:8" ht="19.5" customHeight="1">
      <c r="A15" s="106"/>
      <c r="B15" s="107"/>
      <c r="C15" s="107"/>
      <c r="D15" s="58" t="s">
        <v>166</v>
      </c>
      <c r="E15" s="158" t="s">
        <v>409</v>
      </c>
      <c r="F15" s="44">
        <v>350</v>
      </c>
      <c r="G15" s="121"/>
      <c r="H15" s="137">
        <v>1350</v>
      </c>
    </row>
    <row r="16" spans="1:8" ht="19.5" customHeight="1">
      <c r="A16" s="106"/>
      <c r="B16" s="107"/>
      <c r="C16" s="107"/>
      <c r="D16" s="58" t="s">
        <v>167</v>
      </c>
      <c r="E16" s="158" t="s">
        <v>410</v>
      </c>
      <c r="F16" s="44">
        <v>400</v>
      </c>
      <c r="G16" s="121"/>
      <c r="H16" s="137">
        <v>1950</v>
      </c>
    </row>
    <row r="17" spans="1:8" ht="19.5" customHeight="1">
      <c r="A17" s="106"/>
      <c r="B17" s="107"/>
      <c r="C17" s="107"/>
      <c r="D17" s="58" t="s">
        <v>168</v>
      </c>
      <c r="E17" s="158" t="s">
        <v>411</v>
      </c>
      <c r="F17" s="44">
        <v>550</v>
      </c>
      <c r="G17" s="121"/>
      <c r="H17" s="137">
        <v>1750</v>
      </c>
    </row>
    <row r="18" spans="1:8" ht="19.5" customHeight="1">
      <c r="A18" s="106"/>
      <c r="B18" s="107"/>
      <c r="C18" s="107"/>
      <c r="D18" s="58" t="s">
        <v>169</v>
      </c>
      <c r="E18" s="158" t="s">
        <v>412</v>
      </c>
      <c r="F18" s="44">
        <v>450</v>
      </c>
      <c r="G18" s="121"/>
      <c r="H18" s="137">
        <v>1650</v>
      </c>
    </row>
    <row r="19" spans="1:8" ht="19.5" customHeight="1">
      <c r="A19" s="106"/>
      <c r="B19" s="107"/>
      <c r="C19" s="107"/>
      <c r="D19" s="58"/>
      <c r="E19" s="158"/>
      <c r="F19" s="44"/>
      <c r="G19" s="121"/>
      <c r="H19" s="137"/>
    </row>
    <row r="20" spans="1:8" ht="19.5" customHeight="1">
      <c r="A20" s="106"/>
      <c r="B20" s="107"/>
      <c r="C20" s="107"/>
      <c r="D20" s="58"/>
      <c r="E20" s="158"/>
      <c r="F20" s="44"/>
      <c r="G20" s="121"/>
      <c r="H20" s="137"/>
    </row>
    <row r="21" spans="1:8" ht="19.5" customHeight="1">
      <c r="A21" s="24"/>
      <c r="B21" s="25"/>
      <c r="C21" s="25"/>
      <c r="D21" s="58"/>
      <c r="E21" s="158"/>
      <c r="F21" s="44"/>
      <c r="G21" s="121"/>
      <c r="H21" s="137"/>
    </row>
    <row r="22" spans="1:8" ht="19.5" customHeight="1">
      <c r="A22" s="24"/>
      <c r="B22" s="25"/>
      <c r="C22" s="25"/>
      <c r="D22" s="58"/>
      <c r="E22" s="158"/>
      <c r="F22" s="44"/>
      <c r="G22" s="121"/>
      <c r="H22" s="137"/>
    </row>
    <row r="23" spans="1:8" ht="19.5" customHeight="1">
      <c r="A23" s="24"/>
      <c r="B23" s="25"/>
      <c r="C23" s="25"/>
      <c r="D23" s="58"/>
      <c r="E23" s="158"/>
      <c r="F23" s="44"/>
      <c r="G23" s="121"/>
      <c r="H23" s="137"/>
    </row>
    <row r="24" spans="1:8" ht="19.5" customHeight="1">
      <c r="A24" s="24"/>
      <c r="B24" s="25"/>
      <c r="C24" s="25"/>
      <c r="D24" s="58"/>
      <c r="E24" s="158"/>
      <c r="F24" s="44"/>
      <c r="G24" s="121"/>
      <c r="H24" s="137"/>
    </row>
    <row r="25" spans="1:8" ht="19.5" customHeight="1">
      <c r="A25" s="24"/>
      <c r="B25" s="25"/>
      <c r="C25" s="25"/>
      <c r="D25" s="61"/>
      <c r="E25" s="158"/>
      <c r="F25" s="44"/>
      <c r="G25" s="121"/>
      <c r="H25" s="137"/>
    </row>
    <row r="26" spans="1:8" ht="19.5" customHeight="1">
      <c r="A26" s="24"/>
      <c r="B26" s="25"/>
      <c r="C26" s="25"/>
      <c r="D26" s="61"/>
      <c r="E26" s="159"/>
      <c r="F26" s="4"/>
      <c r="G26" s="29"/>
      <c r="H26" s="137"/>
    </row>
    <row r="27" spans="1:8" s="13" customFormat="1" ht="19.5" customHeight="1">
      <c r="A27" s="15"/>
      <c r="B27" s="22"/>
      <c r="C27" s="22"/>
      <c r="D27" s="59"/>
      <c r="E27" s="16" t="str">
        <f>CONCATENATE(FIXED(COUNTA(E5:E26),0,0),"　店")</f>
        <v>14　店</v>
      </c>
      <c r="F27" s="8">
        <f>SUM(F5:F26)</f>
        <v>8850</v>
      </c>
      <c r="G27" s="8">
        <f>SUM(G5:G26)</f>
        <v>0</v>
      </c>
      <c r="H27" s="146">
        <f>SUM(H5:H26)</f>
        <v>36550</v>
      </c>
    </row>
    <row r="28" spans="1:8" s="13" customFormat="1" ht="19.5" customHeight="1">
      <c r="A28" s="100"/>
      <c r="B28" s="101"/>
      <c r="C28" s="101"/>
      <c r="D28" s="62"/>
      <c r="E28" s="152"/>
      <c r="F28" s="6"/>
      <c r="G28" s="6"/>
      <c r="H28" s="145"/>
    </row>
    <row r="29" spans="1:8" ht="19.5" customHeight="1">
      <c r="A29" s="93" t="s">
        <v>23</v>
      </c>
      <c r="B29" s="94"/>
      <c r="C29" s="94"/>
      <c r="D29" s="57" t="s">
        <v>170</v>
      </c>
      <c r="E29" s="160" t="s">
        <v>493</v>
      </c>
      <c r="F29" s="45">
        <v>400</v>
      </c>
      <c r="G29" s="122"/>
      <c r="H29" s="136">
        <v>1200</v>
      </c>
    </row>
    <row r="30" spans="1:8" ht="19.5" customHeight="1">
      <c r="A30" s="173">
        <f>SUM(G48)</f>
        <v>0</v>
      </c>
      <c r="B30" s="26" t="s">
        <v>40</v>
      </c>
      <c r="C30" s="26">
        <f>SUM(F48)</f>
        <v>7850</v>
      </c>
      <c r="D30" s="58" t="s">
        <v>171</v>
      </c>
      <c r="E30" s="161" t="s">
        <v>561</v>
      </c>
      <c r="F30" s="46">
        <v>550</v>
      </c>
      <c r="G30" s="123"/>
      <c r="H30" s="137">
        <v>1650</v>
      </c>
    </row>
    <row r="31" spans="1:8" ht="19.5" customHeight="1">
      <c r="A31" s="106"/>
      <c r="B31" s="107"/>
      <c r="C31" s="107"/>
      <c r="D31" s="58" t="s">
        <v>172</v>
      </c>
      <c r="E31" s="161" t="s">
        <v>562</v>
      </c>
      <c r="F31" s="46">
        <v>300</v>
      </c>
      <c r="G31" s="123"/>
      <c r="H31" s="137">
        <v>850</v>
      </c>
    </row>
    <row r="32" spans="1:8" ht="19.5" customHeight="1">
      <c r="A32" s="106"/>
      <c r="B32" s="107"/>
      <c r="C32" s="107"/>
      <c r="D32" s="58" t="s">
        <v>173</v>
      </c>
      <c r="E32" s="161" t="s">
        <v>492</v>
      </c>
      <c r="F32" s="46">
        <v>600</v>
      </c>
      <c r="G32" s="123"/>
      <c r="H32" s="137">
        <v>2000</v>
      </c>
    </row>
    <row r="33" spans="1:8" ht="19.5" customHeight="1">
      <c r="A33" s="106"/>
      <c r="B33" s="107"/>
      <c r="C33" s="107"/>
      <c r="D33" s="58" t="s">
        <v>174</v>
      </c>
      <c r="E33" s="161" t="s">
        <v>563</v>
      </c>
      <c r="F33" s="46">
        <v>600</v>
      </c>
      <c r="G33" s="123"/>
      <c r="H33" s="137">
        <v>1850</v>
      </c>
    </row>
    <row r="34" spans="1:8" ht="19.5" customHeight="1">
      <c r="A34" s="106"/>
      <c r="B34" s="107"/>
      <c r="C34" s="107"/>
      <c r="D34" s="58" t="s">
        <v>175</v>
      </c>
      <c r="E34" s="161" t="s">
        <v>491</v>
      </c>
      <c r="F34" s="46">
        <v>450</v>
      </c>
      <c r="G34" s="123"/>
      <c r="H34" s="137">
        <v>1300</v>
      </c>
    </row>
    <row r="35" spans="1:8" ht="19.5" customHeight="1">
      <c r="A35" s="106"/>
      <c r="B35" s="107"/>
      <c r="C35" s="107"/>
      <c r="D35" s="58" t="s">
        <v>176</v>
      </c>
      <c r="E35" s="161" t="s">
        <v>494</v>
      </c>
      <c r="F35" s="46">
        <v>1400</v>
      </c>
      <c r="G35" s="123"/>
      <c r="H35" s="137">
        <v>4000</v>
      </c>
    </row>
    <row r="36" spans="1:8" ht="19.5" customHeight="1">
      <c r="A36" s="106"/>
      <c r="B36" s="107"/>
      <c r="C36" s="107"/>
      <c r="D36" s="58" t="s">
        <v>177</v>
      </c>
      <c r="E36" s="161" t="s">
        <v>495</v>
      </c>
      <c r="F36" s="46">
        <v>750</v>
      </c>
      <c r="G36" s="123"/>
      <c r="H36" s="137">
        <v>2550</v>
      </c>
    </row>
    <row r="37" spans="1:8" ht="19.5" customHeight="1">
      <c r="A37" s="106"/>
      <c r="B37" s="107"/>
      <c r="C37" s="107"/>
      <c r="D37" s="58" t="s">
        <v>178</v>
      </c>
      <c r="E37" s="161" t="s">
        <v>413</v>
      </c>
      <c r="F37" s="46">
        <v>850</v>
      </c>
      <c r="G37" s="123"/>
      <c r="H37" s="137">
        <v>2650</v>
      </c>
    </row>
    <row r="38" spans="1:8" ht="19.5" customHeight="1">
      <c r="A38" s="24"/>
      <c r="B38" s="25"/>
      <c r="C38" s="25"/>
      <c r="D38" s="58" t="s">
        <v>179</v>
      </c>
      <c r="E38" s="161" t="s">
        <v>414</v>
      </c>
      <c r="F38" s="46">
        <v>650</v>
      </c>
      <c r="G38" s="123"/>
      <c r="H38" s="137">
        <v>2350</v>
      </c>
    </row>
    <row r="39" spans="1:8" ht="19.5" customHeight="1">
      <c r="A39" s="24"/>
      <c r="B39" s="25"/>
      <c r="C39" s="25"/>
      <c r="D39" s="58" t="s">
        <v>180</v>
      </c>
      <c r="E39" s="161" t="s">
        <v>564</v>
      </c>
      <c r="F39" s="46">
        <v>550</v>
      </c>
      <c r="G39" s="123"/>
      <c r="H39" s="137">
        <v>1650</v>
      </c>
    </row>
    <row r="40" spans="1:8" ht="19.5" customHeight="1">
      <c r="A40" s="24"/>
      <c r="B40" s="25"/>
      <c r="C40" s="25"/>
      <c r="D40" s="58" t="s">
        <v>181</v>
      </c>
      <c r="E40" s="161" t="s">
        <v>496</v>
      </c>
      <c r="F40" s="46">
        <v>750</v>
      </c>
      <c r="G40" s="123"/>
      <c r="H40" s="137">
        <v>2350</v>
      </c>
    </row>
    <row r="41" spans="1:8" ht="19.5" customHeight="1">
      <c r="A41" s="24"/>
      <c r="B41" s="25"/>
      <c r="C41" s="25"/>
      <c r="D41" s="58"/>
      <c r="E41" s="161"/>
      <c r="F41" s="46"/>
      <c r="G41" s="123"/>
      <c r="H41" s="137"/>
    </row>
    <row r="42" spans="1:8" ht="19.5" customHeight="1">
      <c r="A42" s="24"/>
      <c r="B42" s="25"/>
      <c r="C42" s="25"/>
      <c r="D42" s="58"/>
      <c r="E42" s="161"/>
      <c r="F42" s="46"/>
      <c r="G42" s="123"/>
      <c r="H42" s="137"/>
    </row>
    <row r="43" spans="1:8" ht="19.5" customHeight="1">
      <c r="A43" s="24"/>
      <c r="B43" s="25"/>
      <c r="C43" s="25"/>
      <c r="D43" s="58"/>
      <c r="E43" s="159"/>
      <c r="F43" s="4"/>
      <c r="G43" s="29"/>
      <c r="H43" s="137"/>
    </row>
    <row r="44" spans="1:8" ht="19.5" customHeight="1">
      <c r="A44" s="24"/>
      <c r="B44" s="25"/>
      <c r="C44" s="25"/>
      <c r="D44" s="58"/>
      <c r="E44" s="159"/>
      <c r="F44" s="4"/>
      <c r="G44" s="29"/>
      <c r="H44" s="137"/>
    </row>
    <row r="45" spans="1:8" ht="19.5" customHeight="1">
      <c r="A45" s="24"/>
      <c r="B45" s="25"/>
      <c r="C45" s="25"/>
      <c r="D45" s="61"/>
      <c r="E45" s="159"/>
      <c r="F45" s="4"/>
      <c r="G45" s="29"/>
      <c r="H45" s="137"/>
    </row>
    <row r="46" spans="1:8" ht="19.5" customHeight="1">
      <c r="A46" s="100"/>
      <c r="B46" s="101"/>
      <c r="C46" s="101"/>
      <c r="D46" s="62"/>
      <c r="E46" s="152"/>
      <c r="F46" s="6"/>
      <c r="G46" s="30"/>
      <c r="H46" s="145"/>
    </row>
    <row r="47" spans="1:8" ht="19.5" customHeight="1">
      <c r="A47" s="100"/>
      <c r="B47" s="101"/>
      <c r="C47" s="101"/>
      <c r="D47" s="62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16" t="str">
        <f>CONCATENATE(FIXED(COUNTA(E29:E47),0,0),"　店")</f>
        <v>12　店</v>
      </c>
      <c r="F48" s="9">
        <f>SUM(F29:F47)</f>
        <v>7850</v>
      </c>
      <c r="G48" s="9">
        <f>SUM(G29:G47)</f>
        <v>0</v>
      </c>
      <c r="H48" s="49">
        <f>SUM(H29:H47)</f>
        <v>24400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  <row r="50" ht="13.5">
      <c r="H50" s="162"/>
    </row>
    <row r="51" ht="13.5">
      <c r="H51" s="162"/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5:H25 H29:H40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73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263" t="s">
        <v>0</v>
      </c>
      <c r="B1" s="264"/>
      <c r="C1" s="265"/>
      <c r="D1" s="86" t="s">
        <v>48</v>
      </c>
      <c r="E1" s="252"/>
      <c r="F1" s="253"/>
      <c r="G1" s="85" t="s">
        <v>306</v>
      </c>
      <c r="H1" s="144"/>
    </row>
    <row r="2" spans="1:8" ht="39.75" customHeight="1">
      <c r="A2" s="260"/>
      <c r="B2" s="261"/>
      <c r="C2" s="262"/>
      <c r="D2" s="86" t="s">
        <v>49</v>
      </c>
      <c r="E2" s="254"/>
      <c r="F2" s="253"/>
      <c r="G2" s="85" t="s">
        <v>15</v>
      </c>
      <c r="H2" s="166">
        <f>SUM(A6,A27)</f>
        <v>0</v>
      </c>
    </row>
    <row r="3" spans="5:8" ht="24.75" customHeight="1">
      <c r="E3" s="255"/>
      <c r="F3" s="255"/>
      <c r="G3" s="258"/>
      <c r="H3" s="267"/>
    </row>
    <row r="4" spans="1:8" s="13" customFormat="1" ht="19.5" customHeight="1">
      <c r="A4" s="256" t="s">
        <v>51</v>
      </c>
      <c r="B4" s="219"/>
      <c r="C4" s="257"/>
      <c r="D4" s="266" t="s">
        <v>47</v>
      </c>
      <c r="E4" s="222"/>
      <c r="F4" s="135" t="s">
        <v>52</v>
      </c>
      <c r="G4" s="164" t="s">
        <v>450</v>
      </c>
      <c r="H4" s="148" t="s">
        <v>50</v>
      </c>
    </row>
    <row r="5" spans="1:8" ht="19.5" customHeight="1">
      <c r="A5" s="184" t="s">
        <v>26</v>
      </c>
      <c r="B5" s="127"/>
      <c r="C5" s="127"/>
      <c r="D5" s="57" t="s">
        <v>182</v>
      </c>
      <c r="E5" s="150" t="s">
        <v>389</v>
      </c>
      <c r="F5" s="47">
        <v>900</v>
      </c>
      <c r="G5" s="124"/>
      <c r="H5" s="136">
        <v>2900</v>
      </c>
    </row>
    <row r="6" spans="1:8" ht="19.5" customHeight="1">
      <c r="A6" s="173">
        <f>SUM(G24)</f>
        <v>0</v>
      </c>
      <c r="B6" s="26" t="s">
        <v>41</v>
      </c>
      <c r="C6" s="26">
        <f>SUM(F24)</f>
        <v>8500</v>
      </c>
      <c r="D6" s="58" t="s">
        <v>183</v>
      </c>
      <c r="E6" s="151" t="s">
        <v>390</v>
      </c>
      <c r="F6" s="48">
        <v>500</v>
      </c>
      <c r="G6" s="125"/>
      <c r="H6" s="137">
        <v>1900</v>
      </c>
    </row>
    <row r="7" spans="1:8" ht="19.5" customHeight="1">
      <c r="A7" s="24"/>
      <c r="B7" s="25"/>
      <c r="C7" s="25"/>
      <c r="D7" s="58" t="s">
        <v>184</v>
      </c>
      <c r="E7" s="151" t="s">
        <v>391</v>
      </c>
      <c r="F7" s="48">
        <v>1450</v>
      </c>
      <c r="G7" s="125"/>
      <c r="H7" s="137">
        <v>6650</v>
      </c>
    </row>
    <row r="8" spans="1:8" ht="19.5" customHeight="1">
      <c r="A8" s="24"/>
      <c r="B8" s="25"/>
      <c r="C8" s="25"/>
      <c r="D8" s="58" t="s">
        <v>185</v>
      </c>
      <c r="E8" s="151" t="s">
        <v>392</v>
      </c>
      <c r="F8" s="48">
        <v>1100</v>
      </c>
      <c r="G8" s="125"/>
      <c r="H8" s="137">
        <v>5150</v>
      </c>
    </row>
    <row r="9" spans="1:8" ht="19.5" customHeight="1">
      <c r="A9" s="24"/>
      <c r="B9" s="25"/>
      <c r="C9" s="25"/>
      <c r="D9" s="58" t="s">
        <v>186</v>
      </c>
      <c r="E9" s="151" t="s">
        <v>578</v>
      </c>
      <c r="F9" s="48">
        <v>700</v>
      </c>
      <c r="G9" s="125"/>
      <c r="H9" s="137">
        <v>2750</v>
      </c>
    </row>
    <row r="10" spans="1:8" ht="19.5" customHeight="1">
      <c r="A10" s="24"/>
      <c r="B10" s="25"/>
      <c r="C10" s="25"/>
      <c r="D10" s="58" t="s">
        <v>187</v>
      </c>
      <c r="E10" s="151" t="s">
        <v>393</v>
      </c>
      <c r="F10" s="48">
        <v>250</v>
      </c>
      <c r="G10" s="125"/>
      <c r="H10" s="137">
        <v>1100</v>
      </c>
    </row>
    <row r="11" spans="1:8" ht="19.5" customHeight="1">
      <c r="A11" s="24"/>
      <c r="B11" s="25"/>
      <c r="C11" s="25"/>
      <c r="D11" s="58" t="s">
        <v>188</v>
      </c>
      <c r="E11" s="151" t="s">
        <v>394</v>
      </c>
      <c r="F11" s="48">
        <v>850</v>
      </c>
      <c r="G11" s="125"/>
      <c r="H11" s="137">
        <v>3200</v>
      </c>
    </row>
    <row r="12" spans="1:8" ht="19.5" customHeight="1">
      <c r="A12" s="24"/>
      <c r="B12" s="25"/>
      <c r="C12" s="25"/>
      <c r="D12" s="58" t="s">
        <v>189</v>
      </c>
      <c r="E12" s="151" t="s">
        <v>573</v>
      </c>
      <c r="F12" s="48">
        <v>700</v>
      </c>
      <c r="G12" s="125"/>
      <c r="H12" s="137">
        <v>2850</v>
      </c>
    </row>
    <row r="13" spans="1:8" ht="19.5" customHeight="1">
      <c r="A13" s="24"/>
      <c r="B13" s="25"/>
      <c r="C13" s="25"/>
      <c r="D13" s="58" t="s">
        <v>190</v>
      </c>
      <c r="E13" s="151" t="s">
        <v>395</v>
      </c>
      <c r="F13" s="48">
        <v>350</v>
      </c>
      <c r="G13" s="125"/>
      <c r="H13" s="137">
        <v>1850</v>
      </c>
    </row>
    <row r="14" spans="1:8" ht="19.5" customHeight="1">
      <c r="A14" s="24"/>
      <c r="B14" s="25"/>
      <c r="C14" s="25"/>
      <c r="D14" s="58" t="s">
        <v>191</v>
      </c>
      <c r="E14" s="151" t="s">
        <v>396</v>
      </c>
      <c r="F14" s="48">
        <v>600</v>
      </c>
      <c r="G14" s="125"/>
      <c r="H14" s="137">
        <v>2500</v>
      </c>
    </row>
    <row r="15" spans="1:8" ht="19.5" customHeight="1">
      <c r="A15" s="24"/>
      <c r="B15" s="25"/>
      <c r="C15" s="25"/>
      <c r="D15" s="58" t="s">
        <v>192</v>
      </c>
      <c r="E15" s="151" t="s">
        <v>397</v>
      </c>
      <c r="F15" s="48">
        <v>250</v>
      </c>
      <c r="G15" s="125"/>
      <c r="H15" s="137">
        <v>850</v>
      </c>
    </row>
    <row r="16" spans="1:8" ht="19.5" customHeight="1">
      <c r="A16" s="24"/>
      <c r="B16" s="25"/>
      <c r="C16" s="25"/>
      <c r="D16" s="58" t="s">
        <v>193</v>
      </c>
      <c r="E16" s="151" t="s">
        <v>327</v>
      </c>
      <c r="F16" s="48">
        <v>400</v>
      </c>
      <c r="G16" s="125"/>
      <c r="H16" s="137">
        <v>1550</v>
      </c>
    </row>
    <row r="17" spans="1:8" ht="19.5" customHeight="1">
      <c r="A17" s="24"/>
      <c r="B17" s="25"/>
      <c r="C17" s="25"/>
      <c r="D17" s="58" t="s">
        <v>463</v>
      </c>
      <c r="E17" s="158" t="s">
        <v>398</v>
      </c>
      <c r="F17" s="48">
        <v>450</v>
      </c>
      <c r="G17" s="125"/>
      <c r="H17" s="137">
        <v>1750</v>
      </c>
    </row>
    <row r="18" spans="1:8" ht="19.5" customHeight="1">
      <c r="A18" s="24"/>
      <c r="B18" s="25"/>
      <c r="C18" s="25"/>
      <c r="D18" s="58"/>
      <c r="E18" s="158"/>
      <c r="F18" s="48"/>
      <c r="G18" s="125"/>
      <c r="H18" s="137"/>
    </row>
    <row r="19" spans="1:8" ht="19.5" customHeight="1">
      <c r="A19" s="24"/>
      <c r="B19" s="25"/>
      <c r="C19" s="25"/>
      <c r="D19" s="58"/>
      <c r="E19" s="158"/>
      <c r="F19" s="48"/>
      <c r="G19" s="125"/>
      <c r="H19" s="137"/>
    </row>
    <row r="20" spans="1:8" ht="19.5" customHeight="1">
      <c r="A20" s="24"/>
      <c r="B20" s="25"/>
      <c r="C20" s="25"/>
      <c r="D20" s="58"/>
      <c r="E20" s="158"/>
      <c r="F20" s="48"/>
      <c r="G20" s="125"/>
      <c r="H20" s="137"/>
    </row>
    <row r="21" spans="1:8" ht="19.5" customHeight="1">
      <c r="A21" s="24"/>
      <c r="B21" s="25"/>
      <c r="C21" s="25"/>
      <c r="D21" s="58"/>
      <c r="E21" s="158"/>
      <c r="F21" s="48"/>
      <c r="G21" s="125"/>
      <c r="H21" s="137"/>
    </row>
    <row r="22" spans="1:8" ht="19.5" customHeight="1">
      <c r="A22" s="24"/>
      <c r="B22" s="25"/>
      <c r="C22" s="25"/>
      <c r="D22" s="69"/>
      <c r="E22" s="159"/>
      <c r="F22" s="4"/>
      <c r="G22" s="29"/>
      <c r="H22" s="137"/>
    </row>
    <row r="23" spans="1:8" ht="19.5" customHeight="1">
      <c r="A23" s="24"/>
      <c r="B23" s="25"/>
      <c r="C23" s="25"/>
      <c r="D23" s="61"/>
      <c r="E23" s="159"/>
      <c r="F23" s="4"/>
      <c r="G23" s="29"/>
      <c r="H23" s="137"/>
    </row>
    <row r="24" spans="1:8" s="13" customFormat="1" ht="19.5" customHeight="1">
      <c r="A24" s="15"/>
      <c r="B24" s="22"/>
      <c r="C24" s="22"/>
      <c r="D24" s="59"/>
      <c r="E24" s="16" t="str">
        <f>CONCATENATE(FIXED(COUNTA(E5:E23),0,0),"　店")</f>
        <v>13　店</v>
      </c>
      <c r="F24" s="8">
        <f>SUM(F5:F23)</f>
        <v>8500</v>
      </c>
      <c r="G24" s="8">
        <f>SUM(G5:G23)</f>
        <v>0</v>
      </c>
      <c r="H24" s="146">
        <f>SUM(H5:H23)</f>
        <v>35000</v>
      </c>
    </row>
    <row r="25" spans="1:8" s="13" customFormat="1" ht="19.5" customHeight="1">
      <c r="A25" s="100"/>
      <c r="B25" s="101"/>
      <c r="C25" s="101"/>
      <c r="D25" s="62"/>
      <c r="E25" s="152"/>
      <c r="F25" s="6"/>
      <c r="G25" s="6"/>
      <c r="H25" s="145"/>
    </row>
    <row r="26" spans="1:8" ht="19.5" customHeight="1">
      <c r="A26" s="184" t="s">
        <v>574</v>
      </c>
      <c r="B26" s="127"/>
      <c r="C26" s="127"/>
      <c r="D26" s="57" t="s">
        <v>194</v>
      </c>
      <c r="E26" s="150" t="s">
        <v>317</v>
      </c>
      <c r="F26" s="47">
        <v>650</v>
      </c>
      <c r="G26" s="124"/>
      <c r="H26" s="136">
        <v>1750</v>
      </c>
    </row>
    <row r="27" spans="1:8" ht="19.5" customHeight="1">
      <c r="A27" s="173">
        <f>SUM(G48)</f>
        <v>0</v>
      </c>
      <c r="B27" s="26" t="s">
        <v>42</v>
      </c>
      <c r="C27" s="26">
        <f>SUM(F48)</f>
        <v>7000</v>
      </c>
      <c r="D27" s="58" t="s">
        <v>195</v>
      </c>
      <c r="E27" s="151" t="s">
        <v>318</v>
      </c>
      <c r="F27" s="48">
        <v>400</v>
      </c>
      <c r="G27" s="125"/>
      <c r="H27" s="137">
        <v>1350</v>
      </c>
    </row>
    <row r="28" spans="1:8" ht="19.5" customHeight="1">
      <c r="A28" s="24"/>
      <c r="B28" s="25"/>
      <c r="C28" s="25"/>
      <c r="D28" s="58" t="s">
        <v>196</v>
      </c>
      <c r="E28" s="151" t="s">
        <v>319</v>
      </c>
      <c r="F28" s="48">
        <v>750</v>
      </c>
      <c r="G28" s="125"/>
      <c r="H28" s="137">
        <v>2850</v>
      </c>
    </row>
    <row r="29" spans="1:8" ht="19.5" customHeight="1">
      <c r="A29" s="24"/>
      <c r="B29" s="25"/>
      <c r="C29" s="25"/>
      <c r="D29" s="58" t="s">
        <v>197</v>
      </c>
      <c r="E29" s="151" t="s">
        <v>320</v>
      </c>
      <c r="F29" s="48">
        <v>500</v>
      </c>
      <c r="G29" s="125"/>
      <c r="H29" s="137">
        <v>1400</v>
      </c>
    </row>
    <row r="30" spans="1:8" ht="19.5" customHeight="1">
      <c r="A30" s="24"/>
      <c r="B30" s="25"/>
      <c r="C30" s="25"/>
      <c r="D30" s="58" t="s">
        <v>198</v>
      </c>
      <c r="E30" s="151" t="s">
        <v>321</v>
      </c>
      <c r="F30" s="48">
        <v>550</v>
      </c>
      <c r="G30" s="125"/>
      <c r="H30" s="137">
        <v>1900</v>
      </c>
    </row>
    <row r="31" spans="1:8" ht="19.5" customHeight="1">
      <c r="A31" s="24"/>
      <c r="B31" s="25"/>
      <c r="C31" s="25"/>
      <c r="D31" s="58" t="s">
        <v>199</v>
      </c>
      <c r="E31" s="151" t="s">
        <v>469</v>
      </c>
      <c r="F31" s="48">
        <v>450</v>
      </c>
      <c r="G31" s="125"/>
      <c r="H31" s="137">
        <v>1250</v>
      </c>
    </row>
    <row r="32" spans="1:8" ht="19.5" customHeight="1">
      <c r="A32" s="24"/>
      <c r="B32" s="25"/>
      <c r="C32" s="25"/>
      <c r="D32" s="58" t="s">
        <v>200</v>
      </c>
      <c r="E32" s="151" t="s">
        <v>468</v>
      </c>
      <c r="F32" s="48">
        <v>750</v>
      </c>
      <c r="G32" s="125"/>
      <c r="H32" s="137">
        <v>2100</v>
      </c>
    </row>
    <row r="33" spans="1:8" ht="19.5" customHeight="1">
      <c r="A33" s="24"/>
      <c r="B33" s="25"/>
      <c r="C33" s="25"/>
      <c r="D33" s="58" t="s">
        <v>201</v>
      </c>
      <c r="E33" s="151" t="s">
        <v>388</v>
      </c>
      <c r="F33" s="48">
        <v>500</v>
      </c>
      <c r="G33" s="125"/>
      <c r="H33" s="137">
        <v>1550</v>
      </c>
    </row>
    <row r="34" spans="1:8" ht="19.5" customHeight="1">
      <c r="A34" s="24"/>
      <c r="B34" s="25"/>
      <c r="C34" s="25"/>
      <c r="D34" s="58" t="s">
        <v>202</v>
      </c>
      <c r="E34" s="151" t="s">
        <v>322</v>
      </c>
      <c r="F34" s="48">
        <v>750</v>
      </c>
      <c r="G34" s="125"/>
      <c r="H34" s="137">
        <v>2250</v>
      </c>
    </row>
    <row r="35" spans="1:8" ht="19.5" customHeight="1">
      <c r="A35" s="24"/>
      <c r="B35" s="25"/>
      <c r="C35" s="25"/>
      <c r="D35" s="58" t="s">
        <v>203</v>
      </c>
      <c r="E35" s="151" t="s">
        <v>323</v>
      </c>
      <c r="F35" s="48">
        <v>450</v>
      </c>
      <c r="G35" s="125"/>
      <c r="H35" s="137">
        <v>1600</v>
      </c>
    </row>
    <row r="36" spans="1:8" ht="19.5" customHeight="1">
      <c r="A36" s="24"/>
      <c r="B36" s="25"/>
      <c r="C36" s="25"/>
      <c r="D36" s="58" t="s">
        <v>204</v>
      </c>
      <c r="E36" s="151" t="s">
        <v>324</v>
      </c>
      <c r="F36" s="48">
        <v>550</v>
      </c>
      <c r="G36" s="125"/>
      <c r="H36" s="137">
        <v>1800</v>
      </c>
    </row>
    <row r="37" spans="1:8" ht="19.5" customHeight="1">
      <c r="A37" s="24"/>
      <c r="B37" s="25"/>
      <c r="C37" s="25"/>
      <c r="D37" s="58" t="s">
        <v>205</v>
      </c>
      <c r="E37" s="151" t="s">
        <v>325</v>
      </c>
      <c r="F37" s="48">
        <v>350</v>
      </c>
      <c r="G37" s="125"/>
      <c r="H37" s="137">
        <v>1250</v>
      </c>
    </row>
    <row r="38" spans="1:8" ht="19.5" customHeight="1">
      <c r="A38" s="24"/>
      <c r="B38" s="25"/>
      <c r="C38" s="25"/>
      <c r="D38" s="58" t="s">
        <v>206</v>
      </c>
      <c r="E38" s="158" t="s">
        <v>326</v>
      </c>
      <c r="F38" s="48">
        <v>350</v>
      </c>
      <c r="G38" s="125"/>
      <c r="H38" s="137">
        <v>1150</v>
      </c>
    </row>
    <row r="39" spans="1:8" ht="19.5" customHeight="1">
      <c r="A39" s="24"/>
      <c r="B39" s="25"/>
      <c r="C39" s="25"/>
      <c r="D39" s="58"/>
      <c r="E39" s="151"/>
      <c r="F39" s="48"/>
      <c r="G39" s="125"/>
      <c r="H39" s="137"/>
    </row>
    <row r="40" spans="1:8" ht="19.5" customHeight="1">
      <c r="A40" s="24"/>
      <c r="B40" s="25"/>
      <c r="C40" s="25"/>
      <c r="D40" s="58"/>
      <c r="E40" s="151"/>
      <c r="F40" s="48"/>
      <c r="G40" s="125"/>
      <c r="H40" s="137"/>
    </row>
    <row r="41" spans="1:8" ht="19.5" customHeight="1">
      <c r="A41" s="24"/>
      <c r="B41" s="25"/>
      <c r="C41" s="25"/>
      <c r="D41" s="58"/>
      <c r="E41" s="151"/>
      <c r="F41" s="4"/>
      <c r="G41" s="29"/>
      <c r="H41" s="137"/>
    </row>
    <row r="42" spans="1:8" ht="19.5" customHeight="1">
      <c r="A42" s="24"/>
      <c r="B42" s="25"/>
      <c r="C42" s="25"/>
      <c r="D42" s="58"/>
      <c r="E42" s="151"/>
      <c r="F42" s="4"/>
      <c r="G42" s="29"/>
      <c r="H42" s="137"/>
    </row>
    <row r="43" spans="1:8" ht="19.5" customHeight="1">
      <c r="A43" s="24"/>
      <c r="B43" s="25"/>
      <c r="C43" s="25"/>
      <c r="D43" s="61"/>
      <c r="E43" s="159"/>
      <c r="F43" s="4"/>
      <c r="G43" s="29"/>
      <c r="H43" s="137"/>
    </row>
    <row r="44" spans="1:8" ht="19.5" customHeight="1">
      <c r="A44" s="24"/>
      <c r="B44" s="25"/>
      <c r="C44" s="25"/>
      <c r="D44" s="61"/>
      <c r="E44" s="159"/>
      <c r="F44" s="4"/>
      <c r="G44" s="29"/>
      <c r="H44" s="137"/>
    </row>
    <row r="45" spans="1:8" ht="19.5" customHeight="1">
      <c r="A45" s="24"/>
      <c r="B45" s="25"/>
      <c r="C45" s="25"/>
      <c r="D45" s="61"/>
      <c r="E45" s="159"/>
      <c r="F45" s="4"/>
      <c r="G45" s="29"/>
      <c r="H45" s="137"/>
    </row>
    <row r="46" spans="1:8" ht="19.5" customHeight="1">
      <c r="A46" s="100"/>
      <c r="B46" s="101"/>
      <c r="C46" s="101"/>
      <c r="D46" s="62"/>
      <c r="E46" s="152"/>
      <c r="F46" s="6"/>
      <c r="G46" s="30"/>
      <c r="H46" s="145"/>
    </row>
    <row r="47" spans="1:8" ht="19.5" customHeight="1">
      <c r="A47" s="100"/>
      <c r="B47" s="101"/>
      <c r="C47" s="101"/>
      <c r="D47" s="62"/>
      <c r="E47" s="152"/>
      <c r="F47" s="6"/>
      <c r="G47" s="30"/>
      <c r="H47" s="145"/>
    </row>
    <row r="48" spans="1:8" s="13" customFormat="1" ht="19.5" customHeight="1">
      <c r="A48" s="15"/>
      <c r="B48" s="22"/>
      <c r="C48" s="22"/>
      <c r="D48" s="59"/>
      <c r="E48" s="16" t="str">
        <f>CONCATENATE(FIXED(COUNTA(E26:E47),0,0),"　店")</f>
        <v>13　店</v>
      </c>
      <c r="F48" s="9">
        <f>SUM(F26:F47)</f>
        <v>7000</v>
      </c>
      <c r="G48" s="9">
        <f>SUM(G26:G47)</f>
        <v>0</v>
      </c>
      <c r="H48" s="49">
        <f>SUM(H26:H47)</f>
        <v>22200</v>
      </c>
    </row>
    <row r="49" spans="1:8" s="13" customFormat="1" ht="19.5" customHeight="1">
      <c r="A49" s="165" t="s">
        <v>580</v>
      </c>
      <c r="B49" s="1"/>
      <c r="C49" s="1"/>
      <c r="D49" s="74"/>
      <c r="E49" s="2"/>
      <c r="F49" s="2"/>
      <c r="G49" s="2"/>
      <c r="H49" s="12" t="s">
        <v>46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2018-07-05T09:20:20Z</cp:lastPrinted>
  <dcterms:created xsi:type="dcterms:W3CDTF">2001-09-20T06:42:30Z</dcterms:created>
  <dcterms:modified xsi:type="dcterms:W3CDTF">2019-04-15T08:09:31Z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