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 windowWidth="7680" windowHeight="7455" tabRatio="847" activeTab="4"/>
  </bookViews>
  <sheets>
    <sheet name="取扱基準" sheetId="1" r:id="rId1"/>
    <sheet name="震災時注意事項" sheetId="2" r:id="rId2"/>
    <sheet name="広告主様へのお願い" sheetId="3" r:id="rId3"/>
    <sheet name="広告主様へのお願い (2)" sheetId="4" r:id="rId4"/>
    <sheet name="表紙" sheetId="5" r:id="rId5"/>
    <sheet name="地図" sheetId="6" r:id="rId6"/>
    <sheet name="岐阜市" sheetId="7" r:id="rId7"/>
    <sheet name="瑞穂市・本巣市・本巣郡・山県市" sheetId="8" r:id="rId8"/>
    <sheet name="羽島市・羽島郡" sheetId="9" r:id="rId9"/>
    <sheet name="各務原市" sheetId="10" r:id="rId10"/>
    <sheet name="大垣市・海津市・揖斐郡" sheetId="11" r:id="rId11"/>
    <sheet name="不破郡・安八郡・養老郡" sheetId="12" r:id="rId12"/>
    <sheet name="美濃加茂市・加茂郡" sheetId="13" r:id="rId13"/>
    <sheet name="美濃市・関市・郡上市" sheetId="14" r:id="rId14"/>
    <sheet name="可児市・可児郡・多治見市" sheetId="15" r:id="rId15"/>
    <sheet name="土岐市・瑞浪市・恵那市" sheetId="16" r:id="rId16"/>
    <sheet name="中津川市・下呂市" sheetId="17" r:id="rId17"/>
    <sheet name="高山市・飛騨市" sheetId="18" r:id="rId18"/>
  </sheets>
  <definedNames>
    <definedName name="_xlfn.IFERROR" hidden="1">#NAME?</definedName>
    <definedName name="_xlnm.Print_Area" localSheetId="2">'広告主様へのお願い'!$A$1:$F$53</definedName>
    <definedName name="_xlnm.Print_Area" localSheetId="3">'広告主様へのお願い (2)'!$A$1:$F$52</definedName>
    <definedName name="_xlnm.Print_Area" localSheetId="0">'取扱基準'!$A$1:$A$49</definedName>
    <definedName name="_xlnm.Print_Area" localSheetId="1">'震災時注意事項'!$A$1:$E$51</definedName>
    <definedName name="_xlnm.Print_Area" localSheetId="5">'地図'!$A$1:$O$43</definedName>
    <definedName name="_xlnm.Print_Area" localSheetId="4">'表紙'!$A$1:$U$35</definedName>
  </definedNames>
  <calcPr fullCalcOnLoad="1"/>
</workbook>
</file>

<file path=xl/sharedStrings.xml><?xml version="1.0" encoding="utf-8"?>
<sst xmlns="http://schemas.openxmlformats.org/spreadsheetml/2006/main" count="1101" uniqueCount="598">
  <si>
    <t>地区</t>
  </si>
  <si>
    <t>折込日</t>
  </si>
  <si>
    <t>サイズ</t>
  </si>
  <si>
    <t>中日新聞</t>
  </si>
  <si>
    <t>朝日新聞</t>
  </si>
  <si>
    <t>毎日新聞</t>
  </si>
  <si>
    <t>読売新聞</t>
  </si>
  <si>
    <t>枚数</t>
  </si>
  <si>
    <t>㈱中日総合サービス</t>
  </si>
  <si>
    <t>備考</t>
  </si>
  <si>
    <t>広告主</t>
  </si>
  <si>
    <t>部数</t>
  </si>
  <si>
    <t>（1） 広告の内容がはっきりしないもの。および、広告主の所在地、事業所名、ＨＰアドレス等のいずれの記載もなく、広告責任者が明確でないもの。</t>
  </si>
  <si>
    <t>（2） 虚偽または誇大表現により、誤認されるおそれのあるもの。「日本一」「業界一」等の最高・最大級の表現、「絶対に」「確実に」等、商品の性能、</t>
  </si>
  <si>
    <t>　　　触れると思われるもの。（医薬品等を否定する内容や迷信に類する非科学的な内容のもの等）</t>
  </si>
  <si>
    <t>（4） 広告主の主観的意見、意図、表現がみられ、他者を誹謗中傷し、結果的に他者の名誉、信用を傷つけるおそれがある表現のもの。（誹謗中傷広告等）</t>
  </si>
  <si>
    <t>（5）「新聞業における公正競争規約」に触れる抽選券・金券などを刷り込んだもの、クーポン付き広告に関する規則、運営細則に違反するもの。</t>
  </si>
  <si>
    <t>（7） 煽情的な言葉や、写真、イラスト等を用いた表現で、暴力・犯罪を肯定・礼讃するなど、公序良俗に反する表現のもの。</t>
  </si>
  <si>
    <t xml:space="preserve">   なお、ご不明な点がございましたら当社へご相談下さい。</t>
  </si>
  <si>
    <t>広告主様へのお願い</t>
  </si>
  <si>
    <t>　　必ず事前にご相談下さい。内容により判断させて頂きます。</t>
  </si>
  <si>
    <t>　　〈適用外〉</t>
  </si>
  <si>
    <t>　　・実在する商店街、夏祭り等実行委員会、テナント、ショッピングモール等。</t>
  </si>
  <si>
    <t>　　・パチンコ・映画館・サウナなど、同じ敷地にある複合施設。</t>
  </si>
  <si>
    <t>　　・オーナーが同一の企業グループ広告。</t>
  </si>
  <si>
    <t>　　・複数企業が業務提携や同一テーマに基づき共同制作したコラボレーション広告。</t>
  </si>
  <si>
    <t>　　（但し、連絡先などの記載は広告責任者1社に限る。）　</t>
  </si>
  <si>
    <t>　　・雑誌・情報誌が、自誌ＰＲを目的に実際の誌面を使用再構成した広告。</t>
  </si>
  <si>
    <t>　　・落成広告（企業名を掲載する企業が協賛企業であり、営利目的でないこと）</t>
  </si>
  <si>
    <t>（6） 政治問題や係争中（もしくは係争が予想される）問題について、一方的な主張を述べたものや、立候補が予定されている人物の名称を記載するなど、</t>
  </si>
  <si>
    <t>（11）新聞社がそれぞれ定めた広告掲載基準に照らして、新聞折込が不適当と認められるもの。</t>
  </si>
  <si>
    <t>大規模災害発生時における新聞折込広告の取り扱いについて</t>
  </si>
  <si>
    <t>東海地震に関する「警戒宣言」発令時の折込広告の取り扱いについて</t>
  </si>
  <si>
    <t>『大地震への警戒宣言や注意情報が発令された場合、新聞折込広告は中止になります』</t>
  </si>
  <si>
    <t>取次店</t>
  </si>
  <si>
    <t>チラシ銘柄</t>
  </si>
  <si>
    <t>（3） 景表法（不当景品付販売・不当表示の禁止）、不正競争防止法（コピー商品等の販売宣伝の禁止）などのほか、薬事法、医療法など法律や条例に</t>
  </si>
  <si>
    <t>合　　計</t>
  </si>
  <si>
    <t>合計</t>
  </si>
  <si>
    <t>*1</t>
  </si>
  <si>
    <t>*2</t>
  </si>
  <si>
    <t>*3</t>
  </si>
  <si>
    <t>岐阜市</t>
  </si>
  <si>
    <t>瑞穂市</t>
  </si>
  <si>
    <t>本巣市</t>
  </si>
  <si>
    <t>本巣郡</t>
  </si>
  <si>
    <t>山県市</t>
  </si>
  <si>
    <t>羽島郡</t>
  </si>
  <si>
    <t>羽島市</t>
  </si>
  <si>
    <t>各務原市</t>
  </si>
  <si>
    <t>不破郡</t>
  </si>
  <si>
    <t>安八郡</t>
  </si>
  <si>
    <t>養老郡</t>
  </si>
  <si>
    <t>大垣市</t>
  </si>
  <si>
    <t>海津市</t>
  </si>
  <si>
    <t>揖斐郡</t>
  </si>
  <si>
    <t>美濃加茂市</t>
  </si>
  <si>
    <t>加茂郡</t>
  </si>
  <si>
    <t>美濃市</t>
  </si>
  <si>
    <t>関市</t>
  </si>
  <si>
    <t>郡上市</t>
  </si>
  <si>
    <t>可児市</t>
  </si>
  <si>
    <t>可児郡</t>
  </si>
  <si>
    <t>多治見市</t>
  </si>
  <si>
    <t>土岐市</t>
  </si>
  <si>
    <t>瑞浪市</t>
  </si>
  <si>
    <t>恵那市</t>
  </si>
  <si>
    <t>中津川市</t>
  </si>
  <si>
    <t>下呂市</t>
  </si>
  <si>
    <t>高山市</t>
  </si>
  <si>
    <t>飛騨市</t>
  </si>
  <si>
    <t>岐阜新聞</t>
  </si>
  <si>
    <t>岐阜市</t>
  </si>
  <si>
    <t>養老郡</t>
  </si>
  <si>
    <t>美濃加茂市</t>
  </si>
  <si>
    <t>岐阜県</t>
  </si>
  <si>
    <t>岐阜中央(中野)N</t>
  </si>
  <si>
    <t>岐阜中野入舟支店N</t>
  </si>
  <si>
    <t>岐阜梅林NM</t>
  </si>
  <si>
    <t>岐阜北部(松山)N</t>
  </si>
  <si>
    <t>岐阜駅前N</t>
  </si>
  <si>
    <t>鏡島N</t>
  </si>
  <si>
    <t>岐阜本荘N</t>
  </si>
  <si>
    <t>手力NS</t>
  </si>
  <si>
    <t>長森NM</t>
  </si>
  <si>
    <t>岩田坂NM</t>
  </si>
  <si>
    <t>日野長森東NM</t>
  </si>
  <si>
    <t>下芥見NM</t>
  </si>
  <si>
    <t>大洞NS</t>
  </si>
  <si>
    <t>岐阜加納NM</t>
  </si>
  <si>
    <t>岐阜茜部NMS</t>
  </si>
  <si>
    <t>加納西部NM</t>
  </si>
  <si>
    <t>加納六条NM</t>
  </si>
  <si>
    <t>岐阜県庁前N</t>
  </si>
  <si>
    <t>鶉NMS</t>
  </si>
  <si>
    <t>近の島N</t>
  </si>
  <si>
    <t>尻毛N</t>
  </si>
  <si>
    <t>岐商前NS</t>
  </si>
  <si>
    <t>鷺山NS</t>
  </si>
  <si>
    <t>岐阜ときわN</t>
  </si>
  <si>
    <t>岐阜則武NS</t>
  </si>
  <si>
    <t>鵜飼黒野NAS</t>
  </si>
  <si>
    <t>藍川橋N</t>
  </si>
  <si>
    <t>長良北部N</t>
  </si>
  <si>
    <t>長良西部N</t>
  </si>
  <si>
    <t>長良中央N</t>
  </si>
  <si>
    <t>長良東部N</t>
  </si>
  <si>
    <t>柳津NM</t>
  </si>
  <si>
    <t>茜部佐波NMS</t>
  </si>
  <si>
    <t>長森</t>
  </si>
  <si>
    <t>忠節</t>
  </si>
  <si>
    <t>岐阜東部</t>
  </si>
  <si>
    <t>岐阜南部</t>
  </si>
  <si>
    <t>岐北</t>
  </si>
  <si>
    <t>長良</t>
  </si>
  <si>
    <t>岐阜県庁前</t>
  </si>
  <si>
    <t>岐南長森</t>
  </si>
  <si>
    <t>岐阜本荘</t>
  </si>
  <si>
    <t>岐南</t>
  </si>
  <si>
    <t>長良北部</t>
  </si>
  <si>
    <t>鶉A</t>
  </si>
  <si>
    <t>長森南岐南A</t>
  </si>
  <si>
    <t>岐南西A</t>
  </si>
  <si>
    <t>岐南東A</t>
  </si>
  <si>
    <t>加納東A</t>
  </si>
  <si>
    <t>茜部川手A</t>
  </si>
  <si>
    <t>島AM</t>
  </si>
  <si>
    <t>城西AM</t>
  </si>
  <si>
    <t>黒野AMN</t>
  </si>
  <si>
    <t>黒野西岐陽AM</t>
  </si>
  <si>
    <t>北方七郷AM</t>
  </si>
  <si>
    <t>北方東部AM</t>
  </si>
  <si>
    <t>芥見A</t>
  </si>
  <si>
    <t>藍川AMN</t>
  </si>
  <si>
    <t>岩野田AMN</t>
  </si>
  <si>
    <t>大洞団地AMN</t>
  </si>
  <si>
    <t>柳津AM</t>
  </si>
  <si>
    <t>岐阜市全域の場合</t>
  </si>
  <si>
    <t>羽島郡笠松500枚</t>
  </si>
  <si>
    <t>本巣郡北方西郷900枚</t>
  </si>
  <si>
    <t>山県市高富1,300枚</t>
  </si>
  <si>
    <t>穂積S</t>
  </si>
  <si>
    <t>美江寺NAMGS</t>
  </si>
  <si>
    <t>瑞穂牛牧N</t>
  </si>
  <si>
    <t>瑞穂</t>
  </si>
  <si>
    <t>瑞穂NAM</t>
  </si>
  <si>
    <t>瑞穂北NAM</t>
  </si>
  <si>
    <t>北方西部NS</t>
  </si>
  <si>
    <t>糸貫AM</t>
  </si>
  <si>
    <t>真正AM</t>
  </si>
  <si>
    <t>岐阜山添CNAM</t>
  </si>
  <si>
    <t>根尾CNAM</t>
  </si>
  <si>
    <t>北方NS</t>
  </si>
  <si>
    <t>北方西郷NS</t>
  </si>
  <si>
    <t>本巣北方</t>
  </si>
  <si>
    <t>北方AM</t>
  </si>
  <si>
    <t>高富NA</t>
  </si>
  <si>
    <t>岐阜美山NYS</t>
  </si>
  <si>
    <t>高富大桑</t>
  </si>
  <si>
    <t>山県NM</t>
  </si>
  <si>
    <t>山県高富AMN</t>
  </si>
  <si>
    <t>山県美山AM</t>
  </si>
  <si>
    <t>*2</t>
  </si>
  <si>
    <t>羽島東部N</t>
  </si>
  <si>
    <t>羽島足近N</t>
  </si>
  <si>
    <t>羽島中央N</t>
  </si>
  <si>
    <t>竹ヶ鼻N</t>
  </si>
  <si>
    <t>羽島小熊N</t>
  </si>
  <si>
    <t>羽島南部N</t>
  </si>
  <si>
    <t>羽島</t>
  </si>
  <si>
    <t>羽島中央AM</t>
  </si>
  <si>
    <t>羽島南部AM</t>
  </si>
  <si>
    <t>羽島北部AM</t>
  </si>
  <si>
    <t>岐南徳田N</t>
  </si>
  <si>
    <t>岐南東N</t>
  </si>
  <si>
    <t>笠松N</t>
  </si>
  <si>
    <t>笠松</t>
  </si>
  <si>
    <t>笠松AM</t>
  </si>
  <si>
    <t>那加中央NS</t>
  </si>
  <si>
    <t>那加北部NS</t>
  </si>
  <si>
    <t>稲羽N</t>
  </si>
  <si>
    <t>蘇原N</t>
  </si>
  <si>
    <t>蘇原北部NS</t>
  </si>
  <si>
    <t>尾崎団地N</t>
  </si>
  <si>
    <t>各務原中央町NS</t>
  </si>
  <si>
    <t>各務原NS</t>
  </si>
  <si>
    <t>鵜沼西NS</t>
  </si>
  <si>
    <t>鵜沼団地NS</t>
  </si>
  <si>
    <t>鵜沼東N</t>
  </si>
  <si>
    <t>岐阜川島NAMGS</t>
  </si>
  <si>
    <t>那加</t>
  </si>
  <si>
    <t>蘇原</t>
  </si>
  <si>
    <t>鵜沼</t>
  </si>
  <si>
    <t>鵜沼各務原</t>
  </si>
  <si>
    <t>各務原中央</t>
  </si>
  <si>
    <t>川島</t>
  </si>
  <si>
    <t>那加東部A</t>
  </si>
  <si>
    <t>鵜沼かかみA</t>
  </si>
  <si>
    <t>各務原市全域の場合</t>
  </si>
  <si>
    <t>をプラス</t>
  </si>
  <si>
    <t>大垣駅西NS</t>
  </si>
  <si>
    <t>大垣N</t>
  </si>
  <si>
    <t>大垣東部N</t>
  </si>
  <si>
    <t>大垣西部N</t>
  </si>
  <si>
    <t>大垣中川NAMGS</t>
  </si>
  <si>
    <t>大垣(大迫)NAMGYS</t>
  </si>
  <si>
    <t>北垣NMGS</t>
  </si>
  <si>
    <t>美濃赤坂NAS</t>
  </si>
  <si>
    <t>墨俣NAMGS</t>
  </si>
  <si>
    <t>上石津NYS</t>
  </si>
  <si>
    <t>大垣東部</t>
  </si>
  <si>
    <t>大垣中央</t>
  </si>
  <si>
    <t>大垣西部</t>
  </si>
  <si>
    <t>大垣北部</t>
  </si>
  <si>
    <t>大垣</t>
  </si>
  <si>
    <t>大垣高田M</t>
  </si>
  <si>
    <t>大垣東部M</t>
  </si>
  <si>
    <t>大垣西部M</t>
  </si>
  <si>
    <t>大垣駅前M</t>
  </si>
  <si>
    <t>大垣北部M</t>
  </si>
  <si>
    <t>大垣赤坂M</t>
  </si>
  <si>
    <t>上石津AM</t>
  </si>
  <si>
    <t>石津NAMGS</t>
  </si>
  <si>
    <t>駒野NAMGS</t>
  </si>
  <si>
    <t>海津</t>
  </si>
  <si>
    <t>海津平田AM</t>
  </si>
  <si>
    <t>高須A</t>
  </si>
  <si>
    <t>揖斐大野</t>
  </si>
  <si>
    <t>池田町</t>
  </si>
  <si>
    <t>大野AM</t>
  </si>
  <si>
    <t>大野西AM</t>
  </si>
  <si>
    <t>池田北A</t>
  </si>
  <si>
    <t>池田南A</t>
  </si>
  <si>
    <t>大野黒野NS</t>
  </si>
  <si>
    <t>いび池田NMS</t>
  </si>
  <si>
    <t>池田八幡NMS</t>
  </si>
  <si>
    <t>揖斐NAMGS</t>
  </si>
  <si>
    <t>大垣市全域の場合</t>
  </si>
  <si>
    <t>*3</t>
  </si>
  <si>
    <t>海津市全域の場合</t>
  </si>
  <si>
    <t>養老郡養老550枚プラス</t>
  </si>
  <si>
    <t>垂井NS</t>
  </si>
  <si>
    <t>垂井南部NYS</t>
  </si>
  <si>
    <t>関ヶ原NAMGS</t>
  </si>
  <si>
    <t>今須NAMG</t>
  </si>
  <si>
    <t>垂井</t>
  </si>
  <si>
    <t>垂井AM</t>
  </si>
  <si>
    <t>広神戸NAMGS</t>
  </si>
  <si>
    <t>安八NAMGS</t>
  </si>
  <si>
    <t>輪之内NAMGS</t>
  </si>
  <si>
    <t>安八</t>
  </si>
  <si>
    <t>輪之内</t>
  </si>
  <si>
    <t>美濃高田NYS</t>
  </si>
  <si>
    <t>養老NAMYS</t>
  </si>
  <si>
    <t>みの高田</t>
  </si>
  <si>
    <t>高田M</t>
  </si>
  <si>
    <t>養老A</t>
  </si>
  <si>
    <t>栗笠M</t>
  </si>
  <si>
    <t>安八郡全域の場合</t>
  </si>
  <si>
    <t>養老郡全域の場合</t>
  </si>
  <si>
    <t>大垣市大垣(大迫)</t>
  </si>
  <si>
    <t>不破郡垂井南部</t>
  </si>
  <si>
    <t>美濃太田NS</t>
  </si>
  <si>
    <t>美濃加茂NS</t>
  </si>
  <si>
    <t>古井NAMGS</t>
  </si>
  <si>
    <t>美濃加茂</t>
  </si>
  <si>
    <t>美濃加茂AM</t>
  </si>
  <si>
    <t>美濃加茂市全域の場合</t>
  </si>
  <si>
    <t>川辺N</t>
  </si>
  <si>
    <t>坂祝NS</t>
  </si>
  <si>
    <t>加茂野NY</t>
  </si>
  <si>
    <t>白川口N</t>
  </si>
  <si>
    <t>切井AMG</t>
  </si>
  <si>
    <t>黒川NAMG</t>
  </si>
  <si>
    <t>赤河NAMG</t>
  </si>
  <si>
    <t>下油井NAMG</t>
  </si>
  <si>
    <t>佐見NAMG</t>
  </si>
  <si>
    <t>神土NAMGS</t>
  </si>
  <si>
    <t>七宗NAG</t>
  </si>
  <si>
    <t>八百津NMY</t>
  </si>
  <si>
    <t>和知NAMGY</t>
  </si>
  <si>
    <t>八百津G</t>
  </si>
  <si>
    <t>七宗</t>
  </si>
  <si>
    <t>川辺AM</t>
  </si>
  <si>
    <t>坂祝AM</t>
  </si>
  <si>
    <t>加茂野AM</t>
  </si>
  <si>
    <t>白川口AM</t>
  </si>
  <si>
    <t>川辺町全域の場合</t>
  </si>
  <si>
    <t>八百津町全域の場合</t>
  </si>
  <si>
    <t>美濃市NY</t>
  </si>
  <si>
    <t>美濃市西部NYS</t>
  </si>
  <si>
    <t>牧谷NY</t>
  </si>
  <si>
    <t>美濃AM</t>
  </si>
  <si>
    <t>牧谷AM</t>
  </si>
  <si>
    <t>関N</t>
  </si>
  <si>
    <t>関西部N</t>
  </si>
  <si>
    <t>関小瀬N</t>
  </si>
  <si>
    <t>関東部N</t>
  </si>
  <si>
    <t>関南部N</t>
  </si>
  <si>
    <t>関富野NAMG</t>
  </si>
  <si>
    <t>中之保（下之保）NAMG</t>
  </si>
  <si>
    <t>関市</t>
  </si>
  <si>
    <t>旭ヶ丘</t>
  </si>
  <si>
    <t>関</t>
  </si>
  <si>
    <t>洞戸</t>
  </si>
  <si>
    <t>関南部M</t>
  </si>
  <si>
    <t>関東部M</t>
  </si>
  <si>
    <t>小金田NAM</t>
  </si>
  <si>
    <t>関西部M</t>
  </si>
  <si>
    <t>関北部M</t>
  </si>
  <si>
    <t>上之保CNAM</t>
  </si>
  <si>
    <t>洞戸CNAM</t>
  </si>
  <si>
    <t>関市全域の場合</t>
  </si>
  <si>
    <t>郡上八幡NMS</t>
  </si>
  <si>
    <t>郡上大和NM</t>
  </si>
  <si>
    <t>下川NAMGS</t>
  </si>
  <si>
    <t>相生NAMG</t>
  </si>
  <si>
    <t>白鳥NAMG</t>
  </si>
  <si>
    <t>正ヶ洞NAMG</t>
  </si>
  <si>
    <t>和良NAMGY</t>
  </si>
  <si>
    <t>郡上八幡</t>
  </si>
  <si>
    <t>郡上八幡A</t>
  </si>
  <si>
    <t>大和A</t>
  </si>
  <si>
    <t>*1月曜日折込不可</t>
  </si>
  <si>
    <t>広見NMS</t>
  </si>
  <si>
    <t>今渡NMS</t>
  </si>
  <si>
    <t>西可児NMS</t>
  </si>
  <si>
    <t>春里NMS</t>
  </si>
  <si>
    <t>下切NMS</t>
  </si>
  <si>
    <t>伏見兼山NMS</t>
  </si>
  <si>
    <t>新可児G</t>
  </si>
  <si>
    <t>今渡G</t>
  </si>
  <si>
    <t>可児西部G</t>
  </si>
  <si>
    <t>伏見G</t>
  </si>
  <si>
    <t>可児中央</t>
  </si>
  <si>
    <t>西可児</t>
  </si>
  <si>
    <t>兼山A</t>
  </si>
  <si>
    <t>可児市全域の場合</t>
  </si>
  <si>
    <t>御嵩NMS</t>
  </si>
  <si>
    <t>御嵩G</t>
  </si>
  <si>
    <t>多治見市全域の場合</t>
  </si>
  <si>
    <t>多治見(両藤舎)NAMGS</t>
  </si>
  <si>
    <t>多治見東部NM</t>
  </si>
  <si>
    <t>多治見西部NMS</t>
  </si>
  <si>
    <t>池田NMS</t>
  </si>
  <si>
    <t>小泉NMS</t>
  </si>
  <si>
    <t>北栄NM</t>
  </si>
  <si>
    <t>多治見脇之島NM</t>
  </si>
  <si>
    <t>多治見姫NMS</t>
  </si>
  <si>
    <t>多治見桜ヶ丘NMS</t>
  </si>
  <si>
    <t>笠原NAMGS</t>
  </si>
  <si>
    <t>多治見南部G</t>
  </si>
  <si>
    <t>多治見(WT)G</t>
  </si>
  <si>
    <t>多治見G</t>
  </si>
  <si>
    <t>桜ヶ丘G</t>
  </si>
  <si>
    <t>多治見</t>
  </si>
  <si>
    <t>多治見北</t>
  </si>
  <si>
    <t>土岐市全域の場合</t>
  </si>
  <si>
    <t>多治見市多治見（両藤舎）</t>
  </si>
  <si>
    <t>350枚をプラス</t>
  </si>
  <si>
    <t>土岐津NMS</t>
  </si>
  <si>
    <t>土岐口NMS</t>
  </si>
  <si>
    <t>妻木NMS</t>
  </si>
  <si>
    <t>下石NS</t>
  </si>
  <si>
    <t>駄知NM</t>
  </si>
  <si>
    <t>土岐市G</t>
  </si>
  <si>
    <t>妻木G</t>
  </si>
  <si>
    <t>下石MG</t>
  </si>
  <si>
    <t>駄知G</t>
  </si>
  <si>
    <t>土岐</t>
  </si>
  <si>
    <t>瑞浪N</t>
  </si>
  <si>
    <t>瑞浪西部NAMGS</t>
  </si>
  <si>
    <t>釜戸NAMG</t>
  </si>
  <si>
    <t>陶NAMGS</t>
  </si>
  <si>
    <t>瑞浪G</t>
  </si>
  <si>
    <t>瑞浪</t>
  </si>
  <si>
    <t>稲津</t>
  </si>
  <si>
    <t>陶</t>
  </si>
  <si>
    <t>恵那(垣内)NMS</t>
  </si>
  <si>
    <t>恵那(佐伯)NMS</t>
  </si>
  <si>
    <t>武並NAMG</t>
  </si>
  <si>
    <t>岩村NAMGS</t>
  </si>
  <si>
    <t>恵那上矢作NAMG</t>
  </si>
  <si>
    <t>遠山NAMG</t>
  </si>
  <si>
    <t>鶴岡NAMG</t>
  </si>
  <si>
    <t>明智NYS</t>
  </si>
  <si>
    <t>恵那G</t>
  </si>
  <si>
    <t>明智MG</t>
  </si>
  <si>
    <t>恵那</t>
  </si>
  <si>
    <t>東野</t>
  </si>
  <si>
    <t>中野方A</t>
  </si>
  <si>
    <t>中津川東NMS</t>
  </si>
  <si>
    <t>中津川西NMS</t>
  </si>
  <si>
    <t>中津川北NMS</t>
  </si>
  <si>
    <t>坂本NAMGS</t>
  </si>
  <si>
    <t>落合NAMGS</t>
  </si>
  <si>
    <t>苗木NAMGS</t>
  </si>
  <si>
    <t>阿木NAMG</t>
  </si>
  <si>
    <t>蛭川NAM</t>
  </si>
  <si>
    <t>美濃坂下NAMGYS</t>
  </si>
  <si>
    <t>福岡NAMG</t>
  </si>
  <si>
    <t>下野NAMG</t>
  </si>
  <si>
    <t>田瀬NAMG</t>
  </si>
  <si>
    <t>付知NAMG</t>
  </si>
  <si>
    <t>加子母NAMGS</t>
  </si>
  <si>
    <t>中津川G</t>
  </si>
  <si>
    <t>中津川</t>
  </si>
  <si>
    <t>蛭川</t>
  </si>
  <si>
    <t>飛騨金山NY</t>
  </si>
  <si>
    <t>東村NAMGY</t>
  </si>
  <si>
    <t>焼石NAMGS</t>
  </si>
  <si>
    <t>下呂NAMGS</t>
  </si>
  <si>
    <t>飛騨竹原NAMGS</t>
  </si>
  <si>
    <t>飛騨萩原NAMGS</t>
  </si>
  <si>
    <t>飛騨川西NAMG</t>
  </si>
  <si>
    <t>飛騨小坂NAMGY</t>
  </si>
  <si>
    <t>信濃毎日新聞の扱いあり</t>
  </si>
  <si>
    <t>*１…50枚含む</t>
  </si>
  <si>
    <t>*2…50枚含む</t>
  </si>
  <si>
    <t>下呂</t>
  </si>
  <si>
    <t>飛騨萩原</t>
  </si>
  <si>
    <t>金山AM</t>
  </si>
  <si>
    <t>☆月曜日折込不可</t>
  </si>
  <si>
    <t>北日本新聞の扱いあり</t>
  </si>
  <si>
    <t>高山朝日町NAMG</t>
  </si>
  <si>
    <t>清見NAMG</t>
  </si>
  <si>
    <t>久々野NAMG</t>
  </si>
  <si>
    <t>ひだ一之宮NAMG</t>
  </si>
  <si>
    <t>丹生川NAMGS</t>
  </si>
  <si>
    <t>飛騨国府NAMGS</t>
  </si>
  <si>
    <t>上宝NAMG</t>
  </si>
  <si>
    <t>奥飛騨NAMGYS</t>
  </si>
  <si>
    <t>高山南部</t>
  </si>
  <si>
    <t>高山北部</t>
  </si>
  <si>
    <t>高山</t>
  </si>
  <si>
    <t>神岡NYS</t>
  </si>
  <si>
    <t>茂住NAMG</t>
  </si>
  <si>
    <t>飛騨古川NAMGS</t>
  </si>
  <si>
    <t>角川NAMG</t>
  </si>
  <si>
    <t>坂上NAMG</t>
  </si>
  <si>
    <t>打保G</t>
  </si>
  <si>
    <t>飛騨杉原G</t>
  </si>
  <si>
    <t>古川</t>
  </si>
  <si>
    <t>角川</t>
  </si>
  <si>
    <t>神岡AM</t>
  </si>
  <si>
    <t>新聞折込広告取扱基準</t>
  </si>
  <si>
    <t>　当社は日本新聞協会の「折込広告の取扱基準」および、新聞社の「広告掲載基準」を参考として、折込広告取扱基準を設けております。</t>
  </si>
  <si>
    <t>　つぎのような折込チラシはお引き受けできかねます。</t>
  </si>
  <si>
    <t>　　　効能、効果を保証する断定的表現を用いたもの。</t>
  </si>
  <si>
    <t>　　</t>
  </si>
  <si>
    <t xml:space="preserve">     </t>
  </si>
  <si>
    <t>　　　</t>
  </si>
  <si>
    <t>　　　選挙の事前運動と推量されるもの。</t>
  </si>
  <si>
    <t xml:space="preserve">      </t>
  </si>
  <si>
    <t>（8） 不動産広告で、広告主の名称、所在地、販売物件の所在地、地目、建築の可否、建ぺい率、交通アクセス、価格、管理費、維持費、販売条件、</t>
  </si>
  <si>
    <t xml:space="preserve">      宅建業法による免許証番号などが明確に記載されてないもの。</t>
  </si>
  <si>
    <t>（9） 貸金業広告で、貸金業規制法で定められている必要事項が表示されていないもの。 （商号、名称、氏名、登録番号、住所、利率等）</t>
  </si>
  <si>
    <t>（10）発行本社の新聞と混同、誤認されると思われるものや、他紙の社名、題字、記事、催事などが掲載、引用されているもの。</t>
  </si>
  <si>
    <t xml:space="preserve">      その他、著作権・肖像権・商標権等を侵害するおそれのあるもの。</t>
  </si>
  <si>
    <t>（12）新聞販売店の営業活動に支障をきたし、不利益になると判断されるもの。</t>
  </si>
  <si>
    <t>■ 上記に限らず、判断がむずかしいものは、新聞発行本社、関係諸機関の指導・協議によって決めさせていただきます。</t>
  </si>
  <si>
    <t xml:space="preserve">   </t>
  </si>
  <si>
    <t>大規模な災害（大地震、津波、洪水、豪雪、大火災、大規模停電、火山噴火、原子力発電所の事故、新型感染症の大流行、他国からの攻撃など）に見舞われた</t>
  </si>
  <si>
    <t>場合、中日新聞折込広告協同組合加盟の折込会社と中日新聞販売店は被災の状況を的確に判断し、折込広告をご愛読者へお届けするために全力を傾注します。</t>
  </si>
  <si>
    <t>しかしながらライフラインや通信網、輸送ルートなどが遮断され、被災地の新聞販売店や従業員に甚大な被害が及んだ場合は、クライアント様のご要望にお応</t>
  </si>
  <si>
    <t>えできない場合もあります。</t>
  </si>
  <si>
    <t>この様に事前の予測と回避が不可能な事態が発生し、折込会社と新聞販売店の努力にも関わらず指定日に新聞折込が出来なかった場合、折込会社と新聞販売店</t>
  </si>
  <si>
    <t>は一切の責任を負う事ができません。あらかじめご容赦いただきますようお願い申しあげます。</t>
  </si>
  <si>
    <t xml:space="preserve">   </t>
  </si>
  <si>
    <t>　愛知県、三重県の大部分の市町村と岐阜県中津川市は大規模地震対策措置法により、地震防災対策強化地域に指定されています。指定された地域で大規</t>
  </si>
  <si>
    <t>　模な地震の発生が予知されますと、内閣総理大臣から警戒宣言が発令されることになっています。また東海地震の前兆現象が高まると、気象庁から注意</t>
  </si>
  <si>
    <t>　情報が発表されます。</t>
  </si>
  <si>
    <t>　警戒宣言発令後は交通規制が始まり、指定地域内へ車両の進入が禁止されるほか、一般の道路も時速20㎞に速度制限されるため大渋滞の発生が予想され</t>
  </si>
  <si>
    <t>　ます。</t>
  </si>
  <si>
    <t>　このため東海地震の注意情報や警戒宣言の発令と同時に、お客様からお預かりした新聞折込広告の配送作業は「中止」させていただきます。配送中の車</t>
  </si>
  <si>
    <t>　両に対しては折込広告をお預かりした状態ですみやかに帰社するように指示しますが、交通事情と警察官の指示によって止むを得ず路上に駐車し避難し</t>
  </si>
  <si>
    <t>　なければならない事も想定されます。</t>
  </si>
  <si>
    <t>　すでに配送が完了した新聞折込広告も、新聞販売店での組み込み作業が「中止」になり新聞折込ができなくなります。幸い注意情報や警戒宣言除された</t>
  </si>
  <si>
    <t>　場合も、混乱が解消するまでしばらくの間は新聞折込ができない場合もあります。</t>
  </si>
  <si>
    <t>　何卒ご理解とご了承をいただけますようお願いいたします。</t>
  </si>
  <si>
    <t>1. 配布明細の連絡について</t>
  </si>
  <si>
    <r>
      <rPr>
        <sz val="10"/>
        <rFont val="ＭＳ ゴシック"/>
        <family val="3"/>
      </rPr>
      <t>　　折込先配布明細のご指示は、ＦＡＸまたはメールで必ずチラシの</t>
    </r>
    <r>
      <rPr>
        <u val="single"/>
        <sz val="12"/>
        <rFont val="ＭＳ ゴシック"/>
        <family val="3"/>
      </rPr>
      <t>搬入期日以前</t>
    </r>
    <r>
      <rPr>
        <sz val="10"/>
        <rFont val="ＭＳ ゴシック"/>
        <family val="3"/>
      </rPr>
      <t>にご連絡下さい。</t>
    </r>
  </si>
  <si>
    <t>　　折込広告は、発送配布の都合上、50枚を単位として扱います。</t>
  </si>
  <si>
    <t>　　配布指定部数と実際の部数が異なるときは、当社において一部配布数の変更、隣接地区への配布など、調整を行わせて頂く場合があります。</t>
  </si>
  <si>
    <t>　　配布明細連絡をいただく際、正確なサイズをご指示願います。</t>
  </si>
  <si>
    <t>　　※ 特に普通紙と厚紙の紙区別は注意して下さい。（四六版　110㎏より厚紙扱いとなります）</t>
  </si>
  <si>
    <t>　　※ 新聞に収まる形状が原則ですが、例えばＢ４二ツ折の場合は二ツ折（Ｂ３）単価の適用となります。</t>
  </si>
  <si>
    <t>合売記号の見方</t>
  </si>
  <si>
    <t>　　C…中日　　　N…日経　　　A…朝日　　　M…毎日　　　Y…読売　　 G…岐阜　　　I…伊勢　　　S…産経</t>
  </si>
  <si>
    <t>合売店については、取扱い部数が多い媒体の欄に記載となります。</t>
  </si>
  <si>
    <t>☆…月曜日折込不可</t>
  </si>
  <si>
    <t>△…折込日が休刊日翌日の場合、先送り地区</t>
  </si>
  <si>
    <t>2. 折込広告の搬入時間について</t>
  </si>
  <si>
    <t>　　※ 折込日2日前ＡＭ10時（日・祝日除く）までに搬入して下さい。但し下記地区は3日前ＡＭ10時（日・祝日除く）までに搬入して下さい。</t>
  </si>
  <si>
    <t>　　　 田原市、新城市（設楽地区）、北設楽郡、三重県南勢地区</t>
  </si>
  <si>
    <t>　　　（上記以外の場合は随時お問い合わせ下さい。）</t>
  </si>
  <si>
    <r>
      <t>　　※ 搬入時間を外れた持込みおよび、配布明細の事前連絡のない場合、</t>
    </r>
    <r>
      <rPr>
        <u val="single"/>
        <sz val="12"/>
        <rFont val="ＭＳ ゴシック"/>
        <family val="3"/>
      </rPr>
      <t>折込指定日の責は負いかねます。</t>
    </r>
  </si>
  <si>
    <t>　　※ 折込広告の各新聞店への発送後の中止、変更等は出来かねます。</t>
  </si>
  <si>
    <t>　　※ 年末年始、ゴールデンウィーク、お盆期間等については変則となります。</t>
  </si>
  <si>
    <t>3. 行政区表示について</t>
  </si>
  <si>
    <t>　　紙数表は実際の行政区と異なる地区もあります。資料は参考として掲載してありますので行政区へ指定・限定とした場合、</t>
  </si>
  <si>
    <t>　　一部区域が入らない時と指定以外の地区に入ったりする場合が生じますので事前に当社までご相談下さい。</t>
  </si>
  <si>
    <t xml:space="preserve">    </t>
  </si>
  <si>
    <t>4. 月曜日および新聞休刊日の翌日は、一部地域において、折込できないところがあります。（下記一覧表参照）</t>
  </si>
  <si>
    <t>　　また選挙の開票報道等の都合で、新聞が遅れるときは、折込できません。</t>
  </si>
  <si>
    <t>　　※下記の地区または販売店は地域事情などにより折込の条件が異なります。ご注意ください。</t>
  </si>
  <si>
    <t>①月曜日折込不可</t>
  </si>
  <si>
    <t>　該当販売店</t>
  </si>
  <si>
    <t>　岐阜県郡上市：正ヶ洞　　　岐阜県高山市：国府</t>
  </si>
  <si>
    <t>②休刊日翌日折込が先送りとなる地区</t>
  </si>
  <si>
    <t>　該当地区</t>
  </si>
  <si>
    <t>　愛知県新城市（設楽地区）　　　北設楽郡</t>
  </si>
  <si>
    <t>5. パンフレット・小冊子に類するもの等は、その形状・内容により判断させて頂きます。</t>
  </si>
  <si>
    <t>6. 二つ以上の事業所が連合（連名）して行う広告は、連合広告となり、一部地区で料金が異なったり、取り扱い不可となる場合があります。</t>
  </si>
  <si>
    <t xml:space="preserve">   </t>
  </si>
  <si>
    <t>7. 折込広告の在庫管理に関して</t>
  </si>
  <si>
    <t>　　次回以降の折込広告も同時に持ち込まれるお客様に対しましては、弊社配送センターにて</t>
  </si>
  <si>
    <r>
      <t>　　預かりを承りますが、保管期間は原則</t>
    </r>
    <r>
      <rPr>
        <u val="single"/>
        <sz val="10"/>
        <rFont val="ＭＳ ゴシック"/>
        <family val="3"/>
      </rPr>
      <t>１ヶ月</t>
    </r>
    <r>
      <rPr>
        <sz val="10"/>
        <rFont val="ＭＳ ゴシック"/>
        <family val="3"/>
      </rPr>
      <t>とさせて頂きます。</t>
    </r>
  </si>
  <si>
    <t xml:space="preserve">     </t>
  </si>
  <si>
    <t>8. 全国取り次ぎを行っております。ご用の際はご相談下さい。</t>
  </si>
  <si>
    <t>*1各務原市500枚含む</t>
  </si>
  <si>
    <t>*2各務原市200枚含む</t>
  </si>
  <si>
    <t>*3関市1,500枚含む</t>
  </si>
  <si>
    <t>多治見市桜ヶ丘1,800枚</t>
  </si>
  <si>
    <t>多治見市姫800枚</t>
  </si>
  <si>
    <t>*1多治見市300枚含む</t>
  </si>
  <si>
    <t>可児市下切300枚</t>
  </si>
  <si>
    <t>*1土岐市350枚</t>
  </si>
  <si>
    <t>*2可児市800枚含む</t>
  </si>
  <si>
    <t>*3可児市1,800枚含む</t>
  </si>
  <si>
    <t>岐阜市藍川橋1,500枚</t>
  </si>
  <si>
    <t>加茂郡加茂野800枚</t>
  </si>
  <si>
    <t>加茂郡和知300枚</t>
  </si>
  <si>
    <t>*1八百津町50枚含む</t>
  </si>
  <si>
    <t>*2美濃加茂市800枚</t>
  </si>
  <si>
    <t>*3美濃加茂市300枚</t>
  </si>
  <si>
    <t>*2養老町350枚含む</t>
  </si>
  <si>
    <t>350枚</t>
  </si>
  <si>
    <t>*3海津市550枚含む</t>
  </si>
  <si>
    <t>*1安八郡神戸町の</t>
  </si>
  <si>
    <t>*2養老郡養老町</t>
  </si>
  <si>
    <t>*3安八郡安八町</t>
  </si>
  <si>
    <t>岐阜市長森500枚</t>
  </si>
  <si>
    <t>岐阜市岩田坂200枚</t>
  </si>
  <si>
    <t>*1岐阜市500枚含む</t>
  </si>
  <si>
    <t>*1岐阜市900枚含む</t>
  </si>
  <si>
    <t>*2岐阜市1,300枚含む</t>
  </si>
  <si>
    <t xml:space="preserve">    一部を含む</t>
  </si>
  <si>
    <t xml:space="preserve">    含む</t>
  </si>
  <si>
    <t xml:space="preserve">   瀬戸市100枚含む</t>
  </si>
  <si>
    <t>☆</t>
  </si>
  <si>
    <t>*1</t>
  </si>
  <si>
    <t xml:space="preserve">    大野郡白川村･</t>
  </si>
  <si>
    <t xml:space="preserve">    高山市（旧荘川村）</t>
  </si>
  <si>
    <t xml:space="preserve">    を含む</t>
  </si>
  <si>
    <t>をプラス</t>
  </si>
  <si>
    <t>取次店</t>
  </si>
  <si>
    <t>チラシ銘柄</t>
  </si>
  <si>
    <t>鵜沼各務原A</t>
  </si>
  <si>
    <t>加茂郡加茂野300枚</t>
  </si>
  <si>
    <t>加茂郡川辺50枚</t>
  </si>
  <si>
    <t>*1</t>
  </si>
  <si>
    <t xml:space="preserve">    川辺町300枚含む</t>
  </si>
  <si>
    <t>蘇原A</t>
  </si>
  <si>
    <t>鷺山東部AM</t>
  </si>
  <si>
    <t>鷺山西部AM</t>
  </si>
  <si>
    <t>則武早田AM</t>
  </si>
  <si>
    <t>長森東日野A</t>
  </si>
  <si>
    <t>蘇原北尾崎AM</t>
  </si>
  <si>
    <t>高山NM</t>
  </si>
  <si>
    <t>高山西部NM</t>
  </si>
  <si>
    <t>高山北部NM</t>
  </si>
  <si>
    <t>県庁北AM</t>
  </si>
  <si>
    <t>県庁前AM</t>
  </si>
  <si>
    <t>長良西部AM</t>
  </si>
  <si>
    <t>長良北部AM</t>
  </si>
  <si>
    <t>長良南部AM</t>
  </si>
  <si>
    <t>那加西部A</t>
  </si>
  <si>
    <t>東栄AM</t>
  </si>
  <si>
    <t>岐阜東部AM</t>
  </si>
  <si>
    <t>海津平田NMS</t>
  </si>
  <si>
    <t>海津高須NMS</t>
  </si>
  <si>
    <t>大垣荒崎NS</t>
  </si>
  <si>
    <t xml:space="preserve">    1,550枚含む</t>
  </si>
  <si>
    <t>1,550枚</t>
  </si>
  <si>
    <t xml:space="preserve">    1,400枚含む</t>
  </si>
  <si>
    <t>大垣市墨俣1,400枚</t>
  </si>
  <si>
    <t>*1大垣市750枚含む</t>
  </si>
  <si>
    <t>不破郡垂井750枚プラス</t>
  </si>
  <si>
    <t>関武芸川CNAM</t>
  </si>
  <si>
    <t>加納三里A</t>
  </si>
  <si>
    <t>2019年前期
（6月1日以降）</t>
  </si>
  <si>
    <t>2019年前期（6月1日以降）</t>
  </si>
  <si>
    <t>岐阜AM</t>
  </si>
  <si>
    <t>本郷AM</t>
  </si>
  <si>
    <t>岐阜中部AM</t>
  </si>
  <si>
    <t>岐阜西部AM</t>
  </si>
  <si>
    <t>加納六条AM</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</si>
</sst>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
    <numFmt numFmtId="178" formatCode="[$-411]ggge&quot;年&quot;m&quot;月&quot;&quot;現&quot;&quot;在&quot;"/>
    <numFmt numFmtId="179" formatCode="0_);[Red]\(0\)"/>
    <numFmt numFmtId="180" formatCode="#,##0_);[Red]\(#,##0\)"/>
    <numFmt numFmtId="181" formatCode="&quot;¥&quot;#,##0_);[Red]\(&quot;¥&quot;#,##0\)"/>
    <numFmt numFmtId="182" formatCode="&quot;Yes&quot;;&quot;Yes&quot;;&quot;No&quot;"/>
    <numFmt numFmtId="183" formatCode="&quot;True&quot;;&quot;True&quot;;&quot;False&quot;"/>
    <numFmt numFmtId="184" formatCode="&quot;On&quot;;&quot;On&quot;;&quot;Off&quot;"/>
    <numFmt numFmtId="185" formatCode="#,##0_);\(#,##0\)"/>
    <numFmt numFmtId="186" formatCode="#,##0_ ;[Red]\-#,##0\ "/>
    <numFmt numFmtId="187" formatCode="\(##,###\)"/>
    <numFmt numFmtId="188" formatCode="#,###\ ;"/>
    <numFmt numFmtId="189" formatCode="#,##0;[Red]#,##0"/>
    <numFmt numFmtId="190" formatCode="#,##0_ ;[Red]\-#,##0;"/>
    <numFmt numFmtId="191" formatCode="m&quot;月&quot;d&quot;日&quot;\(aaa\)"/>
    <numFmt numFmtId="192" formatCode="\(#,###\)"/>
    <numFmt numFmtId="193" formatCode="#,##0;[Red]\-#,##0;"/>
    <numFmt numFmtId="194" formatCode="0_ "/>
    <numFmt numFmtId="195" formatCode="[$-411]ggge&quot;年&quot;m&quot;月&quot;d&quot;日&quot;\(aaa\)"/>
    <numFmt numFmtId="196" formatCode="&quot;／&quot;\ #,##0_ ;[Red]\-#,##0;"/>
  </numFmts>
  <fonts count="61">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color indexed="8"/>
      <name val="ＭＳ Ｐゴシック"/>
      <family val="3"/>
    </font>
    <font>
      <sz val="11"/>
      <name val="ＭＳ ゴシック"/>
      <family val="3"/>
    </font>
    <font>
      <sz val="9"/>
      <name val="ＭＳ ゴシック"/>
      <family val="3"/>
    </font>
    <font>
      <sz val="10"/>
      <name val="ＭＳ ゴシック"/>
      <family val="3"/>
    </font>
    <font>
      <sz val="8"/>
      <color indexed="8"/>
      <name val="ＭＳ Ｐゴシック"/>
      <family val="3"/>
    </font>
    <font>
      <sz val="8"/>
      <name val="ＭＳ Ｐゴシック"/>
      <family val="3"/>
    </font>
    <font>
      <sz val="20"/>
      <name val="ＭＳ ゴシック"/>
      <family val="3"/>
    </font>
    <font>
      <sz val="16"/>
      <name val="ＭＳ ゴシック"/>
      <family val="3"/>
    </font>
    <font>
      <sz val="14"/>
      <name val="ＭＳ ゴシック"/>
      <family val="3"/>
    </font>
    <font>
      <sz val="10"/>
      <name val="ＭＳ Ｐゴシック"/>
      <family val="3"/>
    </font>
    <font>
      <u val="single"/>
      <sz val="10"/>
      <name val="ＭＳ ゴシック"/>
      <family val="3"/>
    </font>
    <font>
      <u val="single"/>
      <sz val="12"/>
      <name val="ＭＳ ゴシック"/>
      <family val="3"/>
    </font>
    <font>
      <sz val="12"/>
      <color indexed="8"/>
      <name val="ＭＳ Ｐゴシック"/>
      <family val="3"/>
    </font>
    <font>
      <sz val="12"/>
      <name val="ＭＳ Ｐゴシック"/>
      <family val="3"/>
    </font>
    <font>
      <b/>
      <sz val="12"/>
      <color indexed="8"/>
      <name val="ＭＳ Ｐゴシック"/>
      <family val="3"/>
    </font>
    <font>
      <sz val="16"/>
      <color indexed="8"/>
      <name val="ＭＳ Ｐゴシック"/>
      <family val="3"/>
    </font>
    <font>
      <sz val="1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9"/>
      <name val="ＭＳ Ｐゴシック"/>
      <family val="3"/>
    </font>
    <font>
      <b/>
      <sz val="12"/>
      <color indexed="9"/>
      <name val="ＭＳ Ｐゴシック"/>
      <family val="3"/>
    </font>
    <font>
      <sz val="9"/>
      <color indexed="8"/>
      <name val="ＭＳ Ｐゴシック"/>
      <family val="3"/>
    </font>
    <font>
      <sz val="18"/>
      <color indexed="8"/>
      <name val="HG丸ｺﾞｼｯｸM-PRO"/>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0"/>
      <name val="ＭＳ Ｐゴシック"/>
      <family val="3"/>
    </font>
    <font>
      <b/>
      <sz val="12"/>
      <color theme="0"/>
      <name val="ＭＳ Ｐゴシック"/>
      <family val="3"/>
    </font>
    <font>
      <sz val="12"/>
      <color theme="1"/>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04997999966144562"/>
        <bgColor indexed="64"/>
      </patternFill>
    </fill>
  </fills>
  <borders count="7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style="hair"/>
      <top style="thin"/>
      <bottom style="hair"/>
    </border>
    <border>
      <left style="hair"/>
      <right style="hair"/>
      <top style="thin"/>
      <bottom style="hair"/>
    </border>
    <border>
      <left style="hair"/>
      <right style="thin"/>
      <top style="thin"/>
      <bottom style="hair"/>
    </border>
    <border>
      <left>
        <color indexed="63"/>
      </left>
      <right style="hair"/>
      <top style="thin"/>
      <bottom style="hair"/>
    </border>
    <border>
      <left style="hair"/>
      <right>
        <color indexed="63"/>
      </right>
      <top style="thin"/>
      <bottom style="hair"/>
    </border>
    <border>
      <left style="thin"/>
      <right>
        <color indexed="63"/>
      </right>
      <top style="thin"/>
      <bottom style="hair"/>
    </border>
    <border>
      <left style="thin"/>
      <right style="hair"/>
      <top style="hair"/>
      <bottom style="hair"/>
    </border>
    <border>
      <left style="hair"/>
      <right style="hair"/>
      <top style="hair"/>
      <bottom style="hair"/>
    </border>
    <border>
      <left style="hair"/>
      <right style="thin"/>
      <top style="hair"/>
      <bottom style="hair"/>
    </border>
    <border>
      <left>
        <color indexed="63"/>
      </left>
      <right style="hair"/>
      <top style="hair"/>
      <bottom style="hair"/>
    </border>
    <border>
      <left style="hair"/>
      <right>
        <color indexed="63"/>
      </right>
      <top style="hair"/>
      <bottom style="hair"/>
    </border>
    <border>
      <left style="thin"/>
      <right>
        <color indexed="63"/>
      </right>
      <top style="hair"/>
      <bottom style="hair"/>
    </border>
    <border>
      <left style="thin"/>
      <right style="hair"/>
      <top style="thin"/>
      <bottom style="thin"/>
    </border>
    <border>
      <left style="hair"/>
      <right style="hair"/>
      <top style="thin"/>
      <bottom style="thin"/>
    </border>
    <border>
      <left style="hair"/>
      <right style="thin"/>
      <top style="thin"/>
      <bottom style="thin"/>
    </border>
    <border>
      <left>
        <color indexed="63"/>
      </left>
      <right style="hair"/>
      <top style="thin"/>
      <bottom style="thin"/>
    </border>
    <border>
      <left style="hair"/>
      <right>
        <color indexed="63"/>
      </right>
      <top style="thin"/>
      <bottom style="thin"/>
    </border>
    <border>
      <left>
        <color indexed="63"/>
      </left>
      <right>
        <color indexed="63"/>
      </right>
      <top style="thin"/>
      <bottom style="thin"/>
    </border>
    <border>
      <left style="thin"/>
      <right>
        <color indexed="63"/>
      </right>
      <top style="hair"/>
      <bottom>
        <color indexed="63"/>
      </bottom>
    </border>
    <border>
      <left>
        <color indexed="63"/>
      </left>
      <right>
        <color indexed="63"/>
      </right>
      <top style="hair"/>
      <bottom>
        <color indexed="63"/>
      </bottom>
    </border>
    <border>
      <left>
        <color indexed="63"/>
      </left>
      <right>
        <color indexed="63"/>
      </right>
      <top style="hair"/>
      <bottom style="hair"/>
    </border>
    <border>
      <left>
        <color indexed="63"/>
      </left>
      <right>
        <color indexed="63"/>
      </right>
      <top style="hair"/>
      <bottom style="thin"/>
    </border>
    <border>
      <left style="hair"/>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color indexed="63"/>
      </left>
      <right style="thin"/>
      <top style="thin"/>
      <bottom style="thin"/>
    </border>
    <border>
      <left>
        <color indexed="63"/>
      </left>
      <right>
        <color indexed="63"/>
      </right>
      <top style="thin"/>
      <bottom style="hair"/>
    </border>
    <border>
      <left style="thin"/>
      <right>
        <color indexed="63"/>
      </right>
      <top>
        <color indexed="63"/>
      </top>
      <bottom style="hair"/>
    </border>
    <border>
      <left style="thin"/>
      <right>
        <color indexed="63"/>
      </right>
      <top>
        <color indexed="63"/>
      </top>
      <bottom>
        <color indexed="63"/>
      </bottom>
    </border>
    <border>
      <left style="hair"/>
      <right style="thin"/>
      <top>
        <color indexed="63"/>
      </top>
      <bottom>
        <color indexed="63"/>
      </bottom>
    </border>
    <border>
      <left style="hair"/>
      <right style="hair"/>
      <top style="hair"/>
      <bottom>
        <color indexed="63"/>
      </bottom>
    </border>
    <border>
      <left style="hair"/>
      <right style="thin"/>
      <top style="hair"/>
      <bottom>
        <color indexed="63"/>
      </bottom>
    </border>
    <border>
      <left style="hair"/>
      <right style="hair"/>
      <top style="thin"/>
      <bottom>
        <color indexed="63"/>
      </bottom>
    </border>
    <border>
      <left style="hair"/>
      <right style="thin"/>
      <top style="thin"/>
      <bottom>
        <color indexed="63"/>
      </bottom>
    </border>
    <border>
      <left style="hair"/>
      <right>
        <color indexed="63"/>
      </right>
      <top style="thin"/>
      <bottom>
        <color indexed="63"/>
      </bottom>
    </border>
    <border>
      <left style="thin"/>
      <right>
        <color indexed="63"/>
      </right>
      <top style="hair"/>
      <bottom style="thin"/>
    </border>
    <border>
      <left style="hair"/>
      <right style="hair"/>
      <top style="hair"/>
      <bottom style="thin"/>
    </border>
    <border>
      <left style="hair"/>
      <right style="thin"/>
      <top style="hair"/>
      <bottom style="thin"/>
    </border>
    <border>
      <left style="hair"/>
      <right>
        <color indexed="63"/>
      </right>
      <top style="hair"/>
      <bottom style="thin"/>
    </border>
    <border>
      <left>
        <color indexed="63"/>
      </left>
      <right style="thin"/>
      <top style="thin"/>
      <bottom style="hair"/>
    </border>
    <border>
      <left>
        <color indexed="63"/>
      </left>
      <right style="thin"/>
      <top style="hair"/>
      <bottom style="hair"/>
    </border>
    <border>
      <left>
        <color indexed="63"/>
      </left>
      <right style="thin"/>
      <top style="hair"/>
      <bottom>
        <color indexed="63"/>
      </bottom>
    </border>
    <border>
      <left>
        <color indexed="63"/>
      </left>
      <right style="thin"/>
      <top style="thin"/>
      <bottom>
        <color indexed="63"/>
      </bottom>
    </border>
    <border>
      <left>
        <color indexed="63"/>
      </left>
      <right style="thin"/>
      <top style="hair"/>
      <bottom style="thin"/>
    </border>
    <border>
      <left style="thin"/>
      <right style="thin"/>
      <top style="thin"/>
      <bottom style="hair"/>
    </border>
    <border>
      <left style="thin"/>
      <right style="thin"/>
      <top style="hair"/>
      <bottom style="hair"/>
    </border>
    <border>
      <left style="thin"/>
      <right style="thin"/>
      <top style="hair"/>
      <bottom>
        <color indexed="63"/>
      </bottom>
    </border>
    <border>
      <left style="thin"/>
      <right style="thin"/>
      <top style="hair"/>
      <bottom style="thin"/>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color indexed="63"/>
      </left>
      <right style="thin"/>
      <top>
        <color indexed="63"/>
      </top>
      <bottom style="thin"/>
    </border>
  </borders>
  <cellStyleXfs count="11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41"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57" fillId="32" borderId="0" applyNumberFormat="0" applyBorder="0" applyAlignment="0" applyProtection="0"/>
  </cellStyleXfs>
  <cellXfs count="357">
    <xf numFmtId="0" fontId="0" fillId="0" borderId="0" xfId="0" applyAlignment="1">
      <alignment/>
    </xf>
    <xf numFmtId="0" fontId="5" fillId="0" borderId="0" xfId="112" applyFont="1">
      <alignment vertical="center"/>
      <protection/>
    </xf>
    <xf numFmtId="0" fontId="5" fillId="0" borderId="0" xfId="112" applyFont="1" applyAlignment="1">
      <alignment vertical="center"/>
      <protection/>
    </xf>
    <xf numFmtId="0" fontId="6" fillId="0" borderId="0" xfId="112" applyFont="1">
      <alignment vertical="center"/>
      <protection/>
    </xf>
    <xf numFmtId="0" fontId="6" fillId="0" borderId="0" xfId="112" applyFont="1" applyFill="1">
      <alignment vertical="center"/>
      <protection/>
    </xf>
    <xf numFmtId="0" fontId="7" fillId="0" borderId="0" xfId="112" applyFont="1" applyFill="1">
      <alignment vertical="center"/>
      <protection/>
    </xf>
    <xf numFmtId="0" fontId="5" fillId="0" borderId="0" xfId="113" applyFont="1">
      <alignment vertical="center"/>
      <protection/>
    </xf>
    <xf numFmtId="0" fontId="5" fillId="0" borderId="0" xfId="113" applyFont="1" applyAlignment="1">
      <alignment vertical="center"/>
      <protection/>
    </xf>
    <xf numFmtId="0" fontId="6" fillId="0" borderId="0" xfId="113" applyFont="1">
      <alignment vertical="center"/>
      <protection/>
    </xf>
    <xf numFmtId="0" fontId="7" fillId="0" borderId="0" xfId="113" applyFont="1">
      <alignment vertical="center"/>
      <protection/>
    </xf>
    <xf numFmtId="0" fontId="6" fillId="0" borderId="0" xfId="113" applyFont="1" applyFill="1">
      <alignment vertical="center"/>
      <protection/>
    </xf>
    <xf numFmtId="190" fontId="0" fillId="0" borderId="0" xfId="49" applyNumberFormat="1" applyFont="1" applyAlignment="1" applyProtection="1">
      <alignment/>
      <protection locked="0"/>
    </xf>
    <xf numFmtId="190" fontId="0" fillId="0" borderId="0" xfId="49" applyNumberFormat="1" applyFont="1" applyAlignment="1" applyProtection="1">
      <alignment/>
      <protection locked="0"/>
    </xf>
    <xf numFmtId="0" fontId="5" fillId="0" borderId="0" xfId="114" applyFont="1" applyFill="1">
      <alignment vertical="center"/>
      <protection/>
    </xf>
    <xf numFmtId="0" fontId="6" fillId="0" borderId="0" xfId="114" applyFont="1" applyFill="1">
      <alignment vertical="center"/>
      <protection/>
    </xf>
    <xf numFmtId="0" fontId="7" fillId="0" borderId="0" xfId="114" applyFont="1" applyFill="1">
      <alignment vertical="center"/>
      <protection/>
    </xf>
    <xf numFmtId="0" fontId="0" fillId="0" borderId="0" xfId="0" applyFill="1" applyAlignment="1">
      <alignment vertical="center"/>
    </xf>
    <xf numFmtId="0" fontId="5" fillId="0" borderId="0" xfId="112" applyFont="1" applyFill="1">
      <alignment vertical="center"/>
      <protection/>
    </xf>
    <xf numFmtId="0" fontId="5" fillId="0" borderId="0" xfId="113" applyFont="1" applyFill="1">
      <alignment vertical="center"/>
      <protection/>
    </xf>
    <xf numFmtId="0" fontId="7" fillId="0" borderId="0" xfId="113" applyFont="1" applyFill="1" applyBorder="1">
      <alignment vertical="center"/>
      <protection/>
    </xf>
    <xf numFmtId="0" fontId="7" fillId="0" borderId="0" xfId="113" applyFont="1" applyFill="1">
      <alignment vertical="center"/>
      <protection/>
    </xf>
    <xf numFmtId="0" fontId="7" fillId="0" borderId="0" xfId="113" applyFont="1" applyFill="1" applyAlignment="1">
      <alignment vertical="center"/>
      <protection/>
    </xf>
    <xf numFmtId="193" fontId="4" fillId="0" borderId="10" xfId="76" applyNumberFormat="1" applyFont="1" applyBorder="1" applyAlignment="1" applyProtection="1">
      <alignment horizontal="left" vertical="top"/>
      <protection/>
    </xf>
    <xf numFmtId="193" fontId="4" fillId="0" borderId="11" xfId="76" applyNumberFormat="1" applyFont="1" applyBorder="1" applyAlignment="1" applyProtection="1">
      <alignment/>
      <protection/>
    </xf>
    <xf numFmtId="179" fontId="4" fillId="0" borderId="12" xfId="76" applyNumberFormat="1" applyFont="1" applyBorder="1" applyAlignment="1" applyProtection="1">
      <alignment horizontal="left" vertical="top" shrinkToFit="1"/>
      <protection/>
    </xf>
    <xf numFmtId="0" fontId="0" fillId="0" borderId="0" xfId="0" applyFont="1" applyAlignment="1">
      <alignment/>
    </xf>
    <xf numFmtId="190" fontId="0" fillId="0" borderId="0" xfId="51" applyNumberFormat="1" applyFont="1" applyAlignment="1" applyProtection="1">
      <alignment/>
      <protection locked="0"/>
    </xf>
    <xf numFmtId="190" fontId="4" fillId="0" borderId="13" xfId="51" applyNumberFormat="1" applyFont="1" applyFill="1" applyBorder="1" applyAlignment="1" applyProtection="1">
      <alignment horizontal="center" vertical="center"/>
      <protection/>
    </xf>
    <xf numFmtId="190" fontId="4" fillId="0" borderId="0" xfId="51" applyNumberFormat="1" applyFont="1" applyFill="1" applyBorder="1" applyAlignment="1" applyProtection="1">
      <alignment horizontal="center" vertical="center"/>
      <protection/>
    </xf>
    <xf numFmtId="190" fontId="0" fillId="0" borderId="0" xfId="51" applyNumberFormat="1" applyFont="1" applyFill="1" applyBorder="1" applyAlignment="1" applyProtection="1">
      <alignment horizontal="center" vertical="center"/>
      <protection/>
    </xf>
    <xf numFmtId="190" fontId="0" fillId="0" borderId="0" xfId="51" applyNumberFormat="1" applyFont="1" applyAlignment="1" applyProtection="1">
      <alignment horizontal="center" vertical="center"/>
      <protection/>
    </xf>
    <xf numFmtId="190" fontId="4" fillId="0" borderId="14" xfId="51" applyNumberFormat="1" applyFont="1" applyFill="1" applyBorder="1" applyAlignment="1" applyProtection="1">
      <alignment horizontal="right" vertical="center"/>
      <protection/>
    </xf>
    <xf numFmtId="190" fontId="4" fillId="0" borderId="15" xfId="51" applyNumberFormat="1" applyFont="1" applyBorder="1" applyAlignment="1" applyProtection="1">
      <alignment horizontal="right" vertical="center"/>
      <protection/>
    </xf>
    <xf numFmtId="190" fontId="4" fillId="0" borderId="16" xfId="51" applyNumberFormat="1" applyFont="1" applyFill="1" applyBorder="1" applyAlignment="1" applyProtection="1">
      <alignment horizontal="right" vertical="center"/>
      <protection/>
    </xf>
    <xf numFmtId="190" fontId="4" fillId="0" borderId="17" xfId="51" applyNumberFormat="1" applyFont="1" applyFill="1" applyBorder="1" applyAlignment="1" applyProtection="1">
      <alignment horizontal="right" vertical="center"/>
      <protection/>
    </xf>
    <xf numFmtId="190" fontId="4" fillId="0" borderId="18" xfId="51" applyNumberFormat="1" applyFont="1" applyFill="1" applyBorder="1" applyAlignment="1" applyProtection="1">
      <alignment horizontal="right" vertical="center"/>
      <protection/>
    </xf>
    <xf numFmtId="190" fontId="4" fillId="0" borderId="15" xfId="51" applyNumberFormat="1" applyFont="1" applyFill="1" applyBorder="1" applyAlignment="1" applyProtection="1">
      <alignment horizontal="right" vertical="center"/>
      <protection/>
    </xf>
    <xf numFmtId="190" fontId="4" fillId="0" borderId="19" xfId="51" applyNumberFormat="1" applyFont="1" applyFill="1" applyBorder="1" applyAlignment="1" applyProtection="1">
      <alignment horizontal="right" vertical="center"/>
      <protection/>
    </xf>
    <xf numFmtId="190" fontId="0" fillId="0" borderId="20" xfId="51" applyNumberFormat="1" applyFont="1" applyFill="1" applyBorder="1" applyAlignment="1" applyProtection="1">
      <alignment horizontal="right" vertical="center"/>
      <protection/>
    </xf>
    <xf numFmtId="190" fontId="0" fillId="0" borderId="16" xfId="51" applyNumberFormat="1" applyFont="1" applyFill="1" applyBorder="1" applyAlignment="1" applyProtection="1">
      <alignment horizontal="right" vertical="center"/>
      <protection/>
    </xf>
    <xf numFmtId="190" fontId="0" fillId="0" borderId="17" xfId="51" applyNumberFormat="1" applyFont="1" applyFill="1" applyBorder="1" applyAlignment="1" applyProtection="1">
      <alignment horizontal="right" vertical="center"/>
      <protection/>
    </xf>
    <xf numFmtId="190" fontId="4" fillId="0" borderId="21" xfId="51" applyNumberFormat="1" applyFont="1" applyBorder="1" applyAlignment="1" applyProtection="1">
      <alignment horizontal="right" vertical="center"/>
      <protection/>
    </xf>
    <xf numFmtId="190" fontId="4" fillId="0" borderId="22" xfId="51" applyNumberFormat="1" applyFont="1" applyFill="1" applyBorder="1" applyAlignment="1" applyProtection="1">
      <alignment horizontal="right" vertical="center"/>
      <protection/>
    </xf>
    <xf numFmtId="190" fontId="4" fillId="0" borderId="23" xfId="51" applyNumberFormat="1" applyFont="1" applyFill="1" applyBorder="1" applyAlignment="1" applyProtection="1">
      <alignment horizontal="right" vertical="center"/>
      <protection/>
    </xf>
    <xf numFmtId="190" fontId="4" fillId="0" borderId="24" xfId="51" applyNumberFormat="1" applyFont="1" applyFill="1" applyBorder="1" applyAlignment="1" applyProtection="1">
      <alignment horizontal="right" vertical="center"/>
      <protection/>
    </xf>
    <xf numFmtId="190" fontId="4" fillId="0" borderId="21" xfId="51" applyNumberFormat="1" applyFont="1" applyFill="1" applyBorder="1" applyAlignment="1" applyProtection="1">
      <alignment horizontal="right" vertical="center"/>
      <protection/>
    </xf>
    <xf numFmtId="190" fontId="4" fillId="0" borderId="25" xfId="51" applyNumberFormat="1" applyFont="1" applyFill="1" applyBorder="1" applyAlignment="1" applyProtection="1">
      <alignment horizontal="right" vertical="center"/>
      <protection/>
    </xf>
    <xf numFmtId="190" fontId="0" fillId="0" borderId="26" xfId="51" applyNumberFormat="1" applyFont="1" applyFill="1" applyBorder="1" applyAlignment="1" applyProtection="1">
      <alignment horizontal="right" vertical="center"/>
      <protection/>
    </xf>
    <xf numFmtId="190" fontId="0" fillId="0" borderId="22" xfId="51" applyNumberFormat="1" applyFont="1" applyFill="1" applyBorder="1" applyAlignment="1" applyProtection="1">
      <alignment horizontal="right" vertical="center"/>
      <protection/>
    </xf>
    <xf numFmtId="190" fontId="0" fillId="0" borderId="23" xfId="51" applyNumberFormat="1" applyFont="1" applyFill="1" applyBorder="1" applyAlignment="1" applyProtection="1">
      <alignment horizontal="right" vertical="center"/>
      <protection/>
    </xf>
    <xf numFmtId="190" fontId="4" fillId="0" borderId="27" xfId="51" applyNumberFormat="1" applyFont="1" applyFill="1" applyBorder="1" applyAlignment="1" applyProtection="1">
      <alignment horizontal="center" vertical="center" shrinkToFit="1"/>
      <protection/>
    </xf>
    <xf numFmtId="190" fontId="4" fillId="0" borderId="28" xfId="51" applyNumberFormat="1" applyFont="1" applyFill="1" applyBorder="1" applyAlignment="1" applyProtection="1">
      <alignment vertical="center" shrinkToFit="1"/>
      <protection/>
    </xf>
    <xf numFmtId="190" fontId="4" fillId="0" borderId="29" xfId="51" applyNumberFormat="1" applyFont="1" applyFill="1" applyBorder="1" applyAlignment="1" applyProtection="1">
      <alignment vertical="center" shrinkToFit="1"/>
      <protection/>
    </xf>
    <xf numFmtId="190" fontId="4" fillId="0" borderId="30" xfId="51" applyNumberFormat="1" applyFont="1" applyFill="1" applyBorder="1" applyAlignment="1" applyProtection="1">
      <alignment vertical="center" shrinkToFit="1"/>
      <protection/>
    </xf>
    <xf numFmtId="190" fontId="4" fillId="0" borderId="27" xfId="51" applyNumberFormat="1" applyFont="1" applyFill="1" applyBorder="1" applyAlignment="1" applyProtection="1">
      <alignment vertical="center" shrinkToFit="1"/>
      <protection/>
    </xf>
    <xf numFmtId="190" fontId="4" fillId="0" borderId="31" xfId="51" applyNumberFormat="1" applyFont="1" applyFill="1" applyBorder="1" applyAlignment="1" applyProtection="1">
      <alignment vertical="center" shrinkToFit="1"/>
      <protection/>
    </xf>
    <xf numFmtId="190" fontId="4" fillId="0" borderId="32" xfId="51" applyNumberFormat="1" applyFont="1" applyFill="1" applyBorder="1" applyAlignment="1" applyProtection="1">
      <alignment vertical="center" shrinkToFit="1"/>
      <protection/>
    </xf>
    <xf numFmtId="190" fontId="0" fillId="0" borderId="27" xfId="51" applyNumberFormat="1" applyFont="1" applyFill="1" applyBorder="1" applyAlignment="1" applyProtection="1">
      <alignment vertical="center" shrinkToFit="1"/>
      <protection/>
    </xf>
    <xf numFmtId="190" fontId="0" fillId="0" borderId="28" xfId="51" applyNumberFormat="1" applyFont="1" applyFill="1" applyBorder="1" applyAlignment="1" applyProtection="1">
      <alignment vertical="center" shrinkToFit="1"/>
      <protection/>
    </xf>
    <xf numFmtId="190" fontId="0" fillId="0" borderId="29" xfId="51" applyNumberFormat="1" applyFont="1" applyFill="1" applyBorder="1" applyAlignment="1" applyProtection="1">
      <alignment vertical="center" shrinkToFit="1"/>
      <protection/>
    </xf>
    <xf numFmtId="190" fontId="4" fillId="0" borderId="0" xfId="51" applyNumberFormat="1" applyFont="1" applyFill="1" applyAlignment="1" applyProtection="1">
      <alignment vertical="center"/>
      <protection/>
    </xf>
    <xf numFmtId="190" fontId="4" fillId="0" borderId="0" xfId="51" applyNumberFormat="1" applyFont="1" applyFill="1" applyAlignment="1" applyProtection="1">
      <alignment horizontal="center" vertical="center"/>
      <protection/>
    </xf>
    <xf numFmtId="190" fontId="0" fillId="0" borderId="0" xfId="51" applyNumberFormat="1" applyFont="1" applyFill="1" applyAlignment="1" applyProtection="1">
      <alignment horizontal="center" vertical="center"/>
      <protection/>
    </xf>
    <xf numFmtId="190" fontId="0" fillId="0" borderId="0" xfId="51" applyNumberFormat="1" applyFont="1" applyAlignment="1" applyProtection="1">
      <alignment horizontal="right" vertical="center"/>
      <protection/>
    </xf>
    <xf numFmtId="190" fontId="4" fillId="0" borderId="0" xfId="51" applyNumberFormat="1" applyFont="1" applyFill="1" applyAlignment="1" applyProtection="1">
      <alignment vertical="center"/>
      <protection locked="0"/>
    </xf>
    <xf numFmtId="190" fontId="4" fillId="0" borderId="0" xfId="51" applyNumberFormat="1" applyFont="1" applyFill="1" applyAlignment="1" applyProtection="1">
      <alignment horizontal="center" vertical="center"/>
      <protection locked="0"/>
    </xf>
    <xf numFmtId="190" fontId="0" fillId="0" borderId="0" xfId="51" applyNumberFormat="1" applyFont="1" applyFill="1" applyAlignment="1" applyProtection="1">
      <alignment horizontal="center" vertical="center"/>
      <protection locked="0"/>
    </xf>
    <xf numFmtId="190" fontId="0" fillId="0" borderId="0" xfId="51" applyNumberFormat="1" applyFont="1" applyAlignment="1" applyProtection="1">
      <alignment horizontal="center" vertical="center"/>
      <protection locked="0"/>
    </xf>
    <xf numFmtId="190" fontId="4" fillId="0" borderId="0" xfId="51" applyNumberFormat="1" applyFont="1" applyAlignment="1" applyProtection="1">
      <alignment vertical="center"/>
      <protection locked="0"/>
    </xf>
    <xf numFmtId="190" fontId="4" fillId="0" borderId="0" xfId="51" applyNumberFormat="1" applyFont="1" applyAlignment="1" applyProtection="1">
      <alignment horizontal="center" vertical="center"/>
      <protection locked="0"/>
    </xf>
    <xf numFmtId="190" fontId="8" fillId="0" borderId="20" xfId="49" applyNumberFormat="1" applyFont="1" applyBorder="1" applyAlignment="1" applyProtection="1">
      <alignment horizontal="center" vertical="center"/>
      <protection/>
    </xf>
    <xf numFmtId="196" fontId="8" fillId="0" borderId="26" xfId="49" applyNumberFormat="1" applyFont="1" applyBorder="1" applyAlignment="1" applyProtection="1">
      <alignment horizontal="center" vertical="center"/>
      <protection/>
    </xf>
    <xf numFmtId="190" fontId="8" fillId="0" borderId="26" xfId="49" applyNumberFormat="1" applyFont="1" applyBorder="1" applyAlignment="1" applyProtection="1">
      <alignment horizontal="center" vertical="center"/>
      <protection/>
    </xf>
    <xf numFmtId="190" fontId="8" fillId="0" borderId="33" xfId="49" applyNumberFormat="1" applyFont="1" applyBorder="1" applyAlignment="1" applyProtection="1">
      <alignment horizontal="center" vertical="center"/>
      <protection/>
    </xf>
    <xf numFmtId="190" fontId="8" fillId="0" borderId="34" xfId="49" applyNumberFormat="1" applyFont="1" applyBorder="1" applyAlignment="1" applyProtection="1">
      <alignment horizontal="center" vertical="center"/>
      <protection/>
    </xf>
    <xf numFmtId="190" fontId="8" fillId="0" borderId="35" xfId="49" applyNumberFormat="1" applyFont="1" applyBorder="1" applyAlignment="1" applyProtection="1">
      <alignment horizontal="center" vertical="center"/>
      <protection/>
    </xf>
    <xf numFmtId="190" fontId="8" fillId="0" borderId="36" xfId="49" applyNumberFormat="1" applyFont="1" applyBorder="1" applyAlignment="1" applyProtection="1">
      <alignment horizontal="center" vertical="center"/>
      <protection/>
    </xf>
    <xf numFmtId="0" fontId="9" fillId="0" borderId="32" xfId="0" applyFont="1" applyBorder="1" applyAlignment="1" applyProtection="1">
      <alignment horizontal="center" vertical="center"/>
      <protection/>
    </xf>
    <xf numFmtId="190" fontId="8" fillId="0" borderId="13" xfId="49" applyNumberFormat="1" applyFont="1" applyBorder="1" applyAlignment="1" applyProtection="1">
      <alignment horizontal="center" vertical="center"/>
      <protection/>
    </xf>
    <xf numFmtId="190" fontId="8" fillId="0" borderId="12" xfId="49" applyNumberFormat="1" applyFont="1" applyBorder="1" applyAlignment="1" applyProtection="1">
      <alignment horizontal="center" vertical="center"/>
      <protection/>
    </xf>
    <xf numFmtId="190" fontId="8" fillId="0" borderId="35" xfId="49" applyNumberFormat="1" applyFont="1" applyBorder="1" applyAlignment="1" applyProtection="1">
      <alignment horizontal="center" vertical="center" wrapText="1" shrinkToFit="1"/>
      <protection/>
    </xf>
    <xf numFmtId="0" fontId="10" fillId="0" borderId="0" xfId="113" applyFont="1" applyAlignment="1">
      <alignment horizontal="center" vertical="center"/>
      <protection/>
    </xf>
    <xf numFmtId="0" fontId="11" fillId="0" borderId="0" xfId="113" applyFont="1" applyAlignment="1">
      <alignment horizontal="center" vertical="center"/>
      <protection/>
    </xf>
    <xf numFmtId="0" fontId="5" fillId="0" borderId="0" xfId="113" applyFont="1" applyFill="1" applyAlignment="1">
      <alignment vertical="center"/>
      <protection/>
    </xf>
    <xf numFmtId="0" fontId="0" fillId="0" borderId="0" xfId="0" applyFont="1" applyFill="1" applyAlignment="1">
      <alignment vertical="center"/>
    </xf>
    <xf numFmtId="0" fontId="12" fillId="0" borderId="0" xfId="112" applyFont="1" applyAlignment="1">
      <alignment horizontal="center" vertical="center"/>
      <protection/>
    </xf>
    <xf numFmtId="0" fontId="11" fillId="0" borderId="0" xfId="112" applyFont="1" applyAlignment="1">
      <alignment horizontal="center" vertical="center"/>
      <protection/>
    </xf>
    <xf numFmtId="0" fontId="13" fillId="0" borderId="0" xfId="0" applyFont="1" applyAlignment="1">
      <alignment/>
    </xf>
    <xf numFmtId="0" fontId="7" fillId="0" borderId="37" xfId="112" applyFont="1" applyFill="1" applyBorder="1">
      <alignment vertical="center"/>
      <protection/>
    </xf>
    <xf numFmtId="0" fontId="7" fillId="0" borderId="34" xfId="112" applyFont="1" applyFill="1" applyBorder="1">
      <alignment vertical="center"/>
      <protection/>
    </xf>
    <xf numFmtId="0" fontId="7" fillId="0" borderId="38" xfId="112" applyFont="1" applyFill="1" applyBorder="1">
      <alignment vertical="center"/>
      <protection/>
    </xf>
    <xf numFmtId="0" fontId="12" fillId="0" borderId="0" xfId="112" applyFont="1" applyFill="1" applyAlignment="1">
      <alignment vertical="center"/>
      <protection/>
    </xf>
    <xf numFmtId="0" fontId="11" fillId="0" borderId="39" xfId="112" applyFont="1" applyFill="1" applyBorder="1" applyAlignment="1">
      <alignment horizontal="center" vertical="center"/>
      <protection/>
    </xf>
    <xf numFmtId="0" fontId="11" fillId="0" borderId="0" xfId="112" applyFont="1" applyFill="1" applyBorder="1" applyAlignment="1">
      <alignment horizontal="center" vertical="center"/>
      <protection/>
    </xf>
    <xf numFmtId="0" fontId="11" fillId="0" borderId="40" xfId="112" applyFont="1" applyFill="1" applyBorder="1" applyAlignment="1">
      <alignment horizontal="center" vertical="center"/>
      <protection/>
    </xf>
    <xf numFmtId="0" fontId="13" fillId="0" borderId="0" xfId="0" applyFont="1" applyAlignment="1">
      <alignment/>
    </xf>
    <xf numFmtId="0" fontId="7" fillId="0" borderId="0" xfId="112" applyFont="1" applyFill="1" applyAlignment="1">
      <alignment horizontal="center" vertical="center"/>
      <protection/>
    </xf>
    <xf numFmtId="0" fontId="7" fillId="0" borderId="39" xfId="112" applyFont="1" applyFill="1" applyBorder="1" applyAlignment="1">
      <alignment horizontal="center" vertical="center"/>
      <protection/>
    </xf>
    <xf numFmtId="0" fontId="13" fillId="0" borderId="0" xfId="0" applyFont="1" applyBorder="1" applyAlignment="1">
      <alignment horizontal="center"/>
    </xf>
    <xf numFmtId="0" fontId="13" fillId="0" borderId="40" xfId="0" applyFont="1" applyBorder="1" applyAlignment="1">
      <alignment horizontal="center"/>
    </xf>
    <xf numFmtId="0" fontId="13" fillId="0" borderId="0" xfId="0" applyFont="1" applyAlignment="1">
      <alignment horizontal="center"/>
    </xf>
    <xf numFmtId="0" fontId="7" fillId="0" borderId="39" xfId="112" applyFont="1" applyFill="1" applyBorder="1">
      <alignment vertical="center"/>
      <protection/>
    </xf>
    <xf numFmtId="0" fontId="7" fillId="0" borderId="0" xfId="112" applyFont="1" applyFill="1" applyBorder="1">
      <alignment vertical="center"/>
      <protection/>
    </xf>
    <xf numFmtId="0" fontId="7" fillId="0" borderId="40" xfId="112" applyFont="1" applyFill="1" applyBorder="1">
      <alignment vertical="center"/>
      <protection/>
    </xf>
    <xf numFmtId="0" fontId="14" fillId="0" borderId="40" xfId="112" applyFont="1" applyFill="1" applyBorder="1">
      <alignment vertical="center"/>
      <protection/>
    </xf>
    <xf numFmtId="0" fontId="7" fillId="0" borderId="41" xfId="112" applyFont="1" applyFill="1" applyBorder="1">
      <alignment vertical="center"/>
      <protection/>
    </xf>
    <xf numFmtId="0" fontId="7" fillId="0" borderId="42" xfId="112" applyFont="1" applyFill="1" applyBorder="1">
      <alignment vertical="center"/>
      <protection/>
    </xf>
    <xf numFmtId="0" fontId="7" fillId="0" borderId="43" xfId="112" applyFont="1" applyFill="1" applyBorder="1">
      <alignment vertical="center"/>
      <protection/>
    </xf>
    <xf numFmtId="0" fontId="0" fillId="0" borderId="0" xfId="0" applyFont="1" applyFill="1" applyAlignment="1">
      <alignment/>
    </xf>
    <xf numFmtId="0" fontId="7" fillId="0" borderId="0" xfId="113" applyFont="1" applyFill="1" applyBorder="1" applyAlignment="1">
      <alignment vertical="center"/>
      <protection/>
    </xf>
    <xf numFmtId="0" fontId="7" fillId="0" borderId="0" xfId="113" applyFont="1" applyFill="1" applyBorder="1" applyAlignment="1">
      <alignment horizontal="center" vertical="center"/>
      <protection/>
    </xf>
    <xf numFmtId="0" fontId="0" fillId="0" borderId="0" xfId="0" applyFont="1" applyBorder="1" applyAlignment="1">
      <alignment horizontal="center" vertical="center"/>
    </xf>
    <xf numFmtId="0" fontId="7" fillId="0" borderId="37" xfId="113" applyFont="1" applyFill="1" applyBorder="1" applyAlignment="1">
      <alignment horizontal="center" vertical="center"/>
      <protection/>
    </xf>
    <xf numFmtId="0" fontId="0" fillId="0" borderId="34" xfId="0" applyFont="1" applyBorder="1" applyAlignment="1">
      <alignment horizontal="center" vertical="center"/>
    </xf>
    <xf numFmtId="0" fontId="7" fillId="0" borderId="38" xfId="113" applyFont="1" applyFill="1" applyBorder="1">
      <alignment vertical="center"/>
      <protection/>
    </xf>
    <xf numFmtId="0" fontId="7" fillId="0" borderId="39" xfId="113" applyFont="1" applyFill="1" applyBorder="1" applyAlignment="1">
      <alignment vertical="center"/>
      <protection/>
    </xf>
    <xf numFmtId="0" fontId="5" fillId="0" borderId="0" xfId="0" applyFont="1" applyBorder="1" applyAlignment="1">
      <alignment vertical="center"/>
    </xf>
    <xf numFmtId="0" fontId="5" fillId="0" borderId="40" xfId="0" applyFont="1" applyBorder="1" applyAlignment="1">
      <alignment vertical="center"/>
    </xf>
    <xf numFmtId="0" fontId="7" fillId="0" borderId="41" xfId="113" applyFont="1" applyFill="1" applyBorder="1" applyAlignment="1">
      <alignment vertical="center"/>
      <protection/>
    </xf>
    <xf numFmtId="0" fontId="7" fillId="0" borderId="42" xfId="113" applyFont="1" applyFill="1" applyBorder="1" applyAlignment="1">
      <alignment vertical="center"/>
      <protection/>
    </xf>
    <xf numFmtId="0" fontId="7" fillId="0" borderId="43" xfId="113" applyFont="1" applyFill="1" applyBorder="1" applyAlignment="1">
      <alignment vertical="center"/>
      <protection/>
    </xf>
    <xf numFmtId="0" fontId="6" fillId="0" borderId="0" xfId="112" applyFont="1" applyFill="1" applyBorder="1">
      <alignment vertical="center"/>
      <protection/>
    </xf>
    <xf numFmtId="0" fontId="0" fillId="0" borderId="0" xfId="0" applyBorder="1" applyAlignment="1">
      <alignment/>
    </xf>
    <xf numFmtId="0" fontId="7" fillId="0" borderId="0" xfId="113" applyFont="1" applyFill="1" applyBorder="1" applyAlignment="1">
      <alignment horizontal="left" vertical="center"/>
      <protection/>
    </xf>
    <xf numFmtId="0" fontId="9" fillId="0" borderId="12" xfId="0" applyFont="1" applyBorder="1" applyAlignment="1" applyProtection="1">
      <alignment horizontal="center" vertical="center"/>
      <protection/>
    </xf>
    <xf numFmtId="190" fontId="8" fillId="0" borderId="0" xfId="49" applyNumberFormat="1" applyFont="1" applyAlignment="1" applyProtection="1">
      <alignment horizontal="center" vertical="center"/>
      <protection locked="0"/>
    </xf>
    <xf numFmtId="190" fontId="8" fillId="0" borderId="32" xfId="49" applyNumberFormat="1" applyFont="1" applyBorder="1" applyAlignment="1" applyProtection="1">
      <alignment horizontal="center" vertical="center"/>
      <protection/>
    </xf>
    <xf numFmtId="193" fontId="16" fillId="0" borderId="10" xfId="76" applyNumberFormat="1" applyFont="1" applyBorder="1" applyAlignment="1" applyProtection="1">
      <alignment horizontal="left" vertical="top"/>
      <protection/>
    </xf>
    <xf numFmtId="0" fontId="17" fillId="0" borderId="32" xfId="0" applyFont="1" applyBorder="1" applyAlignment="1" applyProtection="1">
      <alignment horizontal="center" vertical="center"/>
      <protection locked="0"/>
    </xf>
    <xf numFmtId="0" fontId="17" fillId="0" borderId="44" xfId="0" applyFont="1" applyBorder="1" applyAlignment="1" applyProtection="1">
      <alignment horizontal="center" vertical="center"/>
      <protection locked="0"/>
    </xf>
    <xf numFmtId="179" fontId="16" fillId="0" borderId="12" xfId="76" applyNumberFormat="1" applyFont="1" applyBorder="1" applyAlignment="1" applyProtection="1">
      <alignment horizontal="left" vertical="top" shrinkToFit="1"/>
      <protection/>
    </xf>
    <xf numFmtId="193" fontId="16" fillId="0" borderId="11" xfId="76" applyNumberFormat="1" applyFont="1" applyBorder="1" applyAlignment="1" applyProtection="1">
      <alignment/>
      <protection/>
    </xf>
    <xf numFmtId="190" fontId="16" fillId="0" borderId="0" xfId="49" applyNumberFormat="1" applyFont="1" applyAlignment="1" applyProtection="1">
      <alignment/>
      <protection locked="0"/>
    </xf>
    <xf numFmtId="190" fontId="16" fillId="0" borderId="0" xfId="49" applyNumberFormat="1" applyFont="1" applyAlignment="1" applyProtection="1">
      <alignment horizontal="center" vertical="center"/>
      <protection locked="0"/>
    </xf>
    <xf numFmtId="179" fontId="58" fillId="0" borderId="0" xfId="49" applyNumberFormat="1" applyFont="1" applyBorder="1" applyAlignment="1" applyProtection="1">
      <alignment horizontal="left" vertical="center" shrinkToFit="1"/>
      <protection locked="0"/>
    </xf>
    <xf numFmtId="190" fontId="16" fillId="0" borderId="0" xfId="49" applyNumberFormat="1" applyFont="1" applyAlignment="1" applyProtection="1">
      <alignment horizontal="left" vertical="center" shrinkToFit="1"/>
      <protection locked="0"/>
    </xf>
    <xf numFmtId="193" fontId="16" fillId="0" borderId="29" xfId="62" applyNumberFormat="1" applyFont="1" applyFill="1" applyBorder="1" applyAlignment="1" applyProtection="1">
      <alignment horizontal="center" vertical="center"/>
      <protection/>
    </xf>
    <xf numFmtId="193" fontId="16" fillId="0" borderId="29" xfId="62" applyNumberFormat="1" applyFont="1" applyBorder="1" applyAlignment="1" applyProtection="1">
      <alignment horizontal="center" vertical="center" shrinkToFit="1"/>
      <protection/>
    </xf>
    <xf numFmtId="190" fontId="16" fillId="0" borderId="20" xfId="49" applyNumberFormat="1" applyFont="1" applyBorder="1" applyAlignment="1" applyProtection="1">
      <alignment horizontal="left"/>
      <protection/>
    </xf>
    <xf numFmtId="179" fontId="58" fillId="0" borderId="20" xfId="49" applyNumberFormat="1" applyFont="1" applyBorder="1" applyAlignment="1" applyProtection="1">
      <alignment horizontal="left" vertical="center" shrinkToFit="1"/>
      <protection/>
    </xf>
    <xf numFmtId="190" fontId="16" fillId="0" borderId="45" xfId="49" applyNumberFormat="1" applyFont="1" applyBorder="1" applyAlignment="1" applyProtection="1">
      <alignment horizontal="left" vertical="center" shrinkToFit="1"/>
      <protection/>
    </xf>
    <xf numFmtId="190" fontId="16" fillId="0" borderId="16" xfId="97" applyNumberFormat="1" applyFont="1" applyBorder="1" applyAlignment="1" applyProtection="1">
      <alignment horizontal="right" vertical="center"/>
      <protection/>
    </xf>
    <xf numFmtId="190" fontId="16" fillId="0" borderId="17" xfId="49" applyNumberFormat="1" applyFont="1" applyBorder="1" applyAlignment="1" applyProtection="1">
      <alignment vertical="center"/>
      <protection locked="0"/>
    </xf>
    <xf numFmtId="190" fontId="16" fillId="0" borderId="16" xfId="98" applyNumberFormat="1" applyFont="1" applyBorder="1" applyAlignment="1" applyProtection="1">
      <alignment horizontal="right" vertical="center"/>
      <protection/>
    </xf>
    <xf numFmtId="190" fontId="16" fillId="0" borderId="16" xfId="99" applyNumberFormat="1" applyFont="1" applyBorder="1" applyAlignment="1" applyProtection="1">
      <alignment horizontal="right" vertical="center"/>
      <protection/>
    </xf>
    <xf numFmtId="179" fontId="58" fillId="0" borderId="46" xfId="49" applyNumberFormat="1" applyFont="1" applyBorder="1" applyAlignment="1" applyProtection="1">
      <alignment horizontal="left" vertical="center" shrinkToFit="1"/>
      <protection/>
    </xf>
    <xf numFmtId="190" fontId="16" fillId="0" borderId="35" xfId="49" applyNumberFormat="1" applyFont="1" applyBorder="1" applyAlignment="1" applyProtection="1">
      <alignment horizontal="left" vertical="center" shrinkToFit="1"/>
      <protection/>
    </xf>
    <xf numFmtId="190" fontId="16" fillId="0" borderId="25" xfId="49" applyNumberFormat="1" applyFont="1" applyBorder="1" applyAlignment="1" applyProtection="1">
      <alignment horizontal="right" vertical="center"/>
      <protection/>
    </xf>
    <xf numFmtId="190" fontId="16" fillId="0" borderId="16" xfId="100" applyNumberFormat="1" applyFont="1" applyBorder="1" applyAlignment="1" applyProtection="1">
      <alignment vertical="center"/>
      <protection/>
    </xf>
    <xf numFmtId="190" fontId="16" fillId="0" borderId="26" xfId="49" applyNumberFormat="1" applyFont="1" applyBorder="1" applyAlignment="1" applyProtection="1">
      <alignment horizontal="right"/>
      <protection/>
    </xf>
    <xf numFmtId="179" fontId="58" fillId="0" borderId="26" xfId="49" applyNumberFormat="1" applyFont="1" applyBorder="1" applyAlignment="1" applyProtection="1">
      <alignment horizontal="left" vertical="center" shrinkToFit="1"/>
      <protection/>
    </xf>
    <xf numFmtId="190" fontId="16" fillId="0" borderId="22" xfId="97" applyNumberFormat="1" applyFont="1" applyBorder="1" applyAlignment="1" applyProtection="1">
      <alignment horizontal="right" vertical="center"/>
      <protection/>
    </xf>
    <xf numFmtId="190" fontId="16" fillId="0" borderId="23" xfId="49" applyNumberFormat="1" applyFont="1" applyBorder="1" applyAlignment="1" applyProtection="1">
      <alignment vertical="center"/>
      <protection locked="0"/>
    </xf>
    <xf numFmtId="190" fontId="16" fillId="0" borderId="22" xfId="98" applyNumberFormat="1" applyFont="1" applyBorder="1" applyAlignment="1" applyProtection="1">
      <alignment horizontal="right" vertical="center"/>
      <protection/>
    </xf>
    <xf numFmtId="190" fontId="16" fillId="0" borderId="22" xfId="99" applyNumberFormat="1" applyFont="1" applyBorder="1" applyAlignment="1" applyProtection="1">
      <alignment horizontal="right" vertical="center"/>
      <protection/>
    </xf>
    <xf numFmtId="190" fontId="16" fillId="0" borderId="22" xfId="100" applyNumberFormat="1" applyFont="1" applyBorder="1" applyAlignment="1" applyProtection="1">
      <alignment vertical="center"/>
      <protection/>
    </xf>
    <xf numFmtId="190" fontId="16" fillId="0" borderId="26" xfId="49" applyNumberFormat="1" applyFont="1" applyBorder="1" applyAlignment="1" applyProtection="1">
      <alignment/>
      <protection/>
    </xf>
    <xf numFmtId="190" fontId="16" fillId="0" borderId="26" xfId="49" applyNumberFormat="1" applyFont="1" applyBorder="1" applyAlignment="1" applyProtection="1">
      <alignment horizontal="center" vertical="center"/>
      <protection/>
    </xf>
    <xf numFmtId="190" fontId="16" fillId="0" borderId="22" xfId="49" applyNumberFormat="1" applyFont="1" applyBorder="1" applyAlignment="1" applyProtection="1">
      <alignment horizontal="right" vertical="center"/>
      <protection/>
    </xf>
    <xf numFmtId="179" fontId="58" fillId="0" borderId="47" xfId="49" applyNumberFormat="1" applyFont="1" applyBorder="1" applyAlignment="1" applyProtection="1">
      <alignment horizontal="left" vertical="center" shrinkToFit="1"/>
      <protection/>
    </xf>
    <xf numFmtId="190" fontId="16" fillId="0" borderId="0" xfId="49" applyNumberFormat="1" applyFont="1" applyBorder="1" applyAlignment="1" applyProtection="1">
      <alignment horizontal="left" vertical="center" shrinkToFit="1"/>
      <protection/>
    </xf>
    <xf numFmtId="190" fontId="16" fillId="0" borderId="48" xfId="49" applyNumberFormat="1" applyFont="1" applyBorder="1" applyAlignment="1" applyProtection="1">
      <alignment vertical="center"/>
      <protection locked="0"/>
    </xf>
    <xf numFmtId="190" fontId="16" fillId="0" borderId="26" xfId="49" applyNumberFormat="1" applyFont="1" applyBorder="1" applyAlignment="1" applyProtection="1">
      <alignment horizontal="center"/>
      <protection/>
    </xf>
    <xf numFmtId="190" fontId="16" fillId="0" borderId="33" xfId="49" applyNumberFormat="1" applyFont="1" applyBorder="1" applyAlignment="1" applyProtection="1">
      <alignment horizontal="center" vertical="center"/>
      <protection/>
    </xf>
    <xf numFmtId="179" fontId="58" fillId="0" borderId="33" xfId="49" applyNumberFormat="1" applyFont="1" applyBorder="1" applyAlignment="1" applyProtection="1">
      <alignment horizontal="left" vertical="center" shrinkToFit="1"/>
      <protection/>
    </xf>
    <xf numFmtId="190" fontId="16" fillId="0" borderId="34" xfId="49" applyNumberFormat="1" applyFont="1" applyBorder="1" applyAlignment="1" applyProtection="1">
      <alignment horizontal="left" vertical="center" shrinkToFit="1"/>
      <protection/>
    </xf>
    <xf numFmtId="190" fontId="16" fillId="0" borderId="49" xfId="97" applyNumberFormat="1" applyFont="1" applyBorder="1" applyAlignment="1" applyProtection="1">
      <alignment horizontal="right" vertical="center"/>
      <protection/>
    </xf>
    <xf numFmtId="190" fontId="16" fillId="0" borderId="50" xfId="49" applyNumberFormat="1" applyFont="1" applyBorder="1" applyAlignment="1" applyProtection="1">
      <alignment vertical="center"/>
      <protection locked="0"/>
    </xf>
    <xf numFmtId="190" fontId="16" fillId="0" borderId="37" xfId="49" applyNumberFormat="1" applyFont="1" applyBorder="1" applyAlignment="1" applyProtection="1">
      <alignment horizontal="right" vertical="center"/>
      <protection/>
    </xf>
    <xf numFmtId="190" fontId="16" fillId="0" borderId="49" xfId="49" applyNumberFormat="1" applyFont="1" applyBorder="1" applyAlignment="1" applyProtection="1">
      <alignment horizontal="right" vertical="center"/>
      <protection/>
    </xf>
    <xf numFmtId="190" fontId="16" fillId="0" borderId="22" xfId="49" applyNumberFormat="1" applyFont="1" applyBorder="1" applyAlignment="1" applyProtection="1">
      <alignment vertical="center"/>
      <protection/>
    </xf>
    <xf numFmtId="190" fontId="16" fillId="0" borderId="49" xfId="49" applyNumberFormat="1" applyFont="1" applyBorder="1" applyAlignment="1" applyProtection="1">
      <alignment vertical="center"/>
      <protection/>
    </xf>
    <xf numFmtId="190" fontId="16" fillId="0" borderId="12" xfId="49" applyNumberFormat="1" applyFont="1" applyBorder="1" applyAlignment="1" applyProtection="1">
      <alignment/>
      <protection/>
    </xf>
    <xf numFmtId="179" fontId="58" fillId="0" borderId="12" xfId="49" applyNumberFormat="1" applyFont="1" applyBorder="1" applyAlignment="1" applyProtection="1">
      <alignment horizontal="left" vertical="center" shrinkToFit="1"/>
      <protection/>
    </xf>
    <xf numFmtId="190" fontId="16" fillId="0" borderId="32" xfId="49" applyNumberFormat="1" applyFont="1" applyBorder="1" applyAlignment="1" applyProtection="1">
      <alignment horizontal="center" vertical="center" shrinkToFit="1"/>
      <protection/>
    </xf>
    <xf numFmtId="190" fontId="16" fillId="0" borderId="28" xfId="49" applyNumberFormat="1" applyFont="1" applyBorder="1" applyAlignment="1" applyProtection="1">
      <alignment horizontal="right" vertical="center"/>
      <protection/>
    </xf>
    <xf numFmtId="190" fontId="16" fillId="0" borderId="29" xfId="49" applyNumberFormat="1" applyFont="1" applyBorder="1" applyAlignment="1" applyProtection="1">
      <alignment horizontal="right" vertical="center"/>
      <protection/>
    </xf>
    <xf numFmtId="193" fontId="16" fillId="0" borderId="0" xfId="87" applyNumberFormat="1" applyFont="1" applyAlignment="1" applyProtection="1">
      <alignment/>
      <protection/>
    </xf>
    <xf numFmtId="193" fontId="16" fillId="0" borderId="0" xfId="87" applyNumberFormat="1" applyFont="1" applyAlignment="1" applyProtection="1">
      <alignment horizontal="right"/>
      <protection/>
    </xf>
    <xf numFmtId="190" fontId="16" fillId="0" borderId="0" xfId="49" applyNumberFormat="1" applyFont="1" applyAlignment="1" applyProtection="1">
      <alignment/>
      <protection locked="0"/>
    </xf>
    <xf numFmtId="179" fontId="58" fillId="0" borderId="0" xfId="49" applyNumberFormat="1" applyFont="1" applyBorder="1" applyAlignment="1" applyProtection="1">
      <alignment horizontal="left" shrinkToFit="1"/>
      <protection locked="0"/>
    </xf>
    <xf numFmtId="190" fontId="16" fillId="0" borderId="0" xfId="49" applyNumberFormat="1" applyFont="1" applyAlignment="1" applyProtection="1">
      <alignment horizontal="left" shrinkToFit="1"/>
      <protection locked="0"/>
    </xf>
    <xf numFmtId="190" fontId="16" fillId="0" borderId="0" xfId="49" applyNumberFormat="1" applyFont="1" applyAlignment="1" applyProtection="1">
      <alignment horizontal="center"/>
      <protection locked="0"/>
    </xf>
    <xf numFmtId="190" fontId="16" fillId="0" borderId="0" xfId="49" applyNumberFormat="1" applyFont="1" applyAlignment="1" applyProtection="1">
      <alignment horizontal="center" shrinkToFit="1"/>
      <protection locked="0"/>
    </xf>
    <xf numFmtId="190" fontId="16" fillId="0" borderId="0" xfId="49" applyNumberFormat="1" applyFont="1" applyAlignment="1" applyProtection="1">
      <alignment vertical="center"/>
      <protection locked="0"/>
    </xf>
    <xf numFmtId="190" fontId="16" fillId="0" borderId="34" xfId="49" applyNumberFormat="1" applyFont="1" applyBorder="1" applyAlignment="1" applyProtection="1">
      <alignment horizontal="center" vertical="center"/>
      <protection/>
    </xf>
    <xf numFmtId="179" fontId="58" fillId="0" borderId="34" xfId="49" applyNumberFormat="1" applyFont="1" applyBorder="1" applyAlignment="1" applyProtection="1">
      <alignment horizontal="left" vertical="center" shrinkToFit="1"/>
      <protection/>
    </xf>
    <xf numFmtId="190" fontId="16" fillId="0" borderId="34" xfId="49" applyNumberFormat="1" applyFont="1" applyBorder="1" applyAlignment="1" applyProtection="1">
      <alignment horizontal="right" vertical="center"/>
      <protection/>
    </xf>
    <xf numFmtId="190" fontId="16" fillId="0" borderId="34" xfId="49" applyNumberFormat="1" applyFont="1" applyBorder="1" applyAlignment="1" applyProtection="1">
      <alignment vertical="center"/>
      <protection/>
    </xf>
    <xf numFmtId="190" fontId="16" fillId="0" borderId="10" xfId="49" applyNumberFormat="1" applyFont="1" applyBorder="1" applyAlignment="1" applyProtection="1">
      <alignment horizontal="left"/>
      <protection/>
    </xf>
    <xf numFmtId="179" fontId="58" fillId="0" borderId="10" xfId="49" applyNumberFormat="1" applyFont="1" applyBorder="1" applyAlignment="1" applyProtection="1">
      <alignment horizontal="left" vertical="center" shrinkToFit="1"/>
      <protection/>
    </xf>
    <xf numFmtId="190" fontId="16" fillId="0" borderId="13" xfId="49" applyNumberFormat="1" applyFont="1" applyBorder="1" applyAlignment="1" applyProtection="1">
      <alignment horizontal="left" vertical="center" shrinkToFit="1"/>
      <protection/>
    </xf>
    <xf numFmtId="190" fontId="16" fillId="0" borderId="51" xfId="49" applyNumberFormat="1" applyFont="1" applyBorder="1" applyAlignment="1" applyProtection="1">
      <alignment horizontal="right" vertical="center"/>
      <protection/>
    </xf>
    <xf numFmtId="190" fontId="16" fillId="0" borderId="52" xfId="49" applyNumberFormat="1" applyFont="1" applyBorder="1" applyAlignment="1" applyProtection="1">
      <alignment vertical="center"/>
      <protection locked="0"/>
    </xf>
    <xf numFmtId="190" fontId="16" fillId="0" borderId="53" xfId="49" applyNumberFormat="1" applyFont="1" applyBorder="1" applyAlignment="1" applyProtection="1">
      <alignment horizontal="right" vertical="center"/>
      <protection/>
    </xf>
    <xf numFmtId="190" fontId="16" fillId="0" borderId="51" xfId="49" applyNumberFormat="1" applyFont="1" applyBorder="1" applyAlignment="1" applyProtection="1">
      <alignment vertical="center"/>
      <protection/>
    </xf>
    <xf numFmtId="190" fontId="16" fillId="0" borderId="54" xfId="49" applyNumberFormat="1" applyFont="1" applyBorder="1" applyAlignment="1" applyProtection="1">
      <alignment horizontal="center" vertical="center"/>
      <protection/>
    </xf>
    <xf numFmtId="179" fontId="58" fillId="0" borderId="54" xfId="49" applyNumberFormat="1" applyFont="1" applyBorder="1" applyAlignment="1" applyProtection="1">
      <alignment horizontal="left" vertical="center" shrinkToFit="1"/>
      <protection/>
    </xf>
    <xf numFmtId="190" fontId="16" fillId="0" borderId="36" xfId="49" applyNumberFormat="1" applyFont="1" applyBorder="1" applyAlignment="1" applyProtection="1">
      <alignment horizontal="left" vertical="center" shrinkToFit="1"/>
      <protection/>
    </xf>
    <xf numFmtId="190" fontId="16" fillId="0" borderId="55" xfId="49" applyNumberFormat="1" applyFont="1" applyBorder="1" applyAlignment="1" applyProtection="1">
      <alignment horizontal="right" vertical="center"/>
      <protection/>
    </xf>
    <xf numFmtId="190" fontId="16" fillId="0" borderId="56" xfId="49" applyNumberFormat="1" applyFont="1" applyBorder="1" applyAlignment="1" applyProtection="1">
      <alignment vertical="center"/>
      <protection locked="0"/>
    </xf>
    <xf numFmtId="190" fontId="16" fillId="0" borderId="57" xfId="49" applyNumberFormat="1" applyFont="1" applyBorder="1" applyAlignment="1" applyProtection="1">
      <alignment horizontal="right" vertical="center"/>
      <protection/>
    </xf>
    <xf numFmtId="190" fontId="16" fillId="0" borderId="55" xfId="49" applyNumberFormat="1" applyFont="1" applyBorder="1" applyAlignment="1" applyProtection="1">
      <alignment vertical="center"/>
      <protection/>
    </xf>
    <xf numFmtId="190" fontId="16" fillId="0" borderId="27" xfId="49" applyNumberFormat="1" applyFont="1" applyBorder="1" applyAlignment="1" applyProtection="1">
      <alignment horizontal="center" vertical="center" shrinkToFit="1"/>
      <protection/>
    </xf>
    <xf numFmtId="193" fontId="16" fillId="0" borderId="29" xfId="62" applyNumberFormat="1" applyFont="1" applyFill="1" applyBorder="1" applyAlignment="1" applyProtection="1">
      <alignment horizontal="center" vertical="center" shrinkToFit="1"/>
      <protection/>
    </xf>
    <xf numFmtId="190" fontId="16" fillId="0" borderId="0" xfId="49" applyNumberFormat="1" applyFont="1" applyAlignment="1" applyProtection="1">
      <alignment shrinkToFit="1"/>
      <protection locked="0"/>
    </xf>
    <xf numFmtId="190" fontId="16" fillId="0" borderId="32" xfId="49" applyNumberFormat="1" applyFont="1" applyBorder="1" applyAlignment="1" applyProtection="1">
      <alignment/>
      <protection/>
    </xf>
    <xf numFmtId="179" fontId="58" fillId="0" borderId="32" xfId="49" applyNumberFormat="1" applyFont="1" applyBorder="1" applyAlignment="1" applyProtection="1">
      <alignment horizontal="left" vertical="center" shrinkToFit="1"/>
      <protection/>
    </xf>
    <xf numFmtId="190" fontId="16" fillId="0" borderId="32" xfId="49" applyNumberFormat="1" applyFont="1" applyBorder="1" applyAlignment="1" applyProtection="1">
      <alignment horizontal="right" vertical="center"/>
      <protection/>
    </xf>
    <xf numFmtId="190" fontId="16" fillId="0" borderId="0" xfId="49" applyNumberFormat="1" applyFont="1" applyAlignment="1" applyProtection="1">
      <alignment vertical="center" shrinkToFit="1"/>
      <protection locked="0"/>
    </xf>
    <xf numFmtId="190" fontId="16" fillId="0" borderId="58" xfId="49" applyNumberFormat="1" applyFont="1" applyBorder="1" applyAlignment="1" applyProtection="1">
      <alignment shrinkToFit="1"/>
      <protection/>
    </xf>
    <xf numFmtId="196" fontId="16" fillId="0" borderId="59" xfId="49" applyNumberFormat="1" applyFont="1" applyBorder="1" applyAlignment="1" applyProtection="1">
      <alignment horizontal="right" shrinkToFit="1"/>
      <protection/>
    </xf>
    <xf numFmtId="190" fontId="16" fillId="0" borderId="59" xfId="49" applyNumberFormat="1" applyFont="1" applyBorder="1" applyAlignment="1" applyProtection="1">
      <alignment shrinkToFit="1"/>
      <protection/>
    </xf>
    <xf numFmtId="190" fontId="16" fillId="0" borderId="59" xfId="49" applyNumberFormat="1" applyFont="1" applyBorder="1" applyAlignment="1" applyProtection="1">
      <alignment horizontal="center" shrinkToFit="1"/>
      <protection/>
    </xf>
    <xf numFmtId="190" fontId="16" fillId="0" borderId="59" xfId="49" applyNumberFormat="1" applyFont="1" applyBorder="1" applyAlignment="1" applyProtection="1">
      <alignment horizontal="center" vertical="center" shrinkToFit="1"/>
      <protection/>
    </xf>
    <xf numFmtId="190" fontId="16" fillId="0" borderId="60" xfId="49" applyNumberFormat="1" applyFont="1" applyBorder="1" applyAlignment="1" applyProtection="1">
      <alignment horizontal="center" vertical="center" shrinkToFit="1"/>
      <protection/>
    </xf>
    <xf numFmtId="190" fontId="16" fillId="0" borderId="44" xfId="49" applyNumberFormat="1" applyFont="1" applyBorder="1" applyAlignment="1" applyProtection="1">
      <alignment shrinkToFit="1"/>
      <protection/>
    </xf>
    <xf numFmtId="190" fontId="16" fillId="0" borderId="34" xfId="49" applyNumberFormat="1" applyFont="1" applyBorder="1" applyAlignment="1" applyProtection="1">
      <alignment horizontal="center" vertical="center" shrinkToFit="1"/>
      <protection/>
    </xf>
    <xf numFmtId="190" fontId="16" fillId="0" borderId="61" xfId="49" applyNumberFormat="1" applyFont="1" applyBorder="1" applyAlignment="1" applyProtection="1">
      <alignment horizontal="center" vertical="center" shrinkToFit="1"/>
      <protection/>
    </xf>
    <xf numFmtId="190" fontId="16" fillId="0" borderId="59" xfId="49" applyNumberFormat="1" applyFont="1" applyBorder="1" applyAlignment="1" applyProtection="1">
      <alignment horizontal="right" shrinkToFit="1"/>
      <protection/>
    </xf>
    <xf numFmtId="190" fontId="16" fillId="0" borderId="62" xfId="49" applyNumberFormat="1" applyFont="1" applyBorder="1" applyAlignment="1" applyProtection="1">
      <alignment horizontal="center" vertical="center" shrinkToFit="1"/>
      <protection/>
    </xf>
    <xf numFmtId="190" fontId="16" fillId="0" borderId="32" xfId="49" applyNumberFormat="1" applyFont="1" applyBorder="1" applyAlignment="1" applyProtection="1">
      <alignment shrinkToFit="1"/>
      <protection/>
    </xf>
    <xf numFmtId="190" fontId="4" fillId="0" borderId="29" xfId="49" applyNumberFormat="1" applyFont="1" applyBorder="1" applyAlignment="1" applyProtection="1">
      <alignment horizontal="right" vertical="center" shrinkToFit="1"/>
      <protection/>
    </xf>
    <xf numFmtId="190" fontId="4" fillId="0" borderId="34" xfId="49" applyNumberFormat="1" applyFont="1" applyBorder="1" applyAlignment="1" applyProtection="1">
      <alignment vertical="center" shrinkToFit="1"/>
      <protection/>
    </xf>
    <xf numFmtId="190" fontId="4" fillId="0" borderId="32" xfId="49" applyNumberFormat="1" applyFont="1" applyBorder="1" applyAlignment="1" applyProtection="1">
      <alignment horizontal="right" vertical="center" shrinkToFit="1"/>
      <protection/>
    </xf>
    <xf numFmtId="190" fontId="4" fillId="0" borderId="0" xfId="49" applyNumberFormat="1" applyFont="1" applyAlignment="1" applyProtection="1">
      <alignment shrinkToFit="1"/>
      <protection locked="0"/>
    </xf>
    <xf numFmtId="190" fontId="4" fillId="0" borderId="0" xfId="49" applyNumberFormat="1" applyFont="1" applyAlignment="1" applyProtection="1">
      <alignment/>
      <protection locked="0"/>
    </xf>
    <xf numFmtId="190" fontId="4" fillId="0" borderId="0" xfId="49" applyNumberFormat="1" applyFont="1" applyAlignment="1" applyProtection="1">
      <alignment vertical="center"/>
      <protection locked="0"/>
    </xf>
    <xf numFmtId="190" fontId="4" fillId="0" borderId="0" xfId="49" applyNumberFormat="1" applyFont="1" applyAlignment="1" applyProtection="1">
      <alignment/>
      <protection locked="0"/>
    </xf>
    <xf numFmtId="190" fontId="4" fillId="0" borderId="29" xfId="49" applyNumberFormat="1" applyFont="1" applyBorder="1" applyAlignment="1" applyProtection="1">
      <alignment horizontal="right" vertical="center"/>
      <protection/>
    </xf>
    <xf numFmtId="190" fontId="4" fillId="0" borderId="34" xfId="49" applyNumberFormat="1" applyFont="1" applyBorder="1" applyAlignment="1" applyProtection="1">
      <alignment vertical="center"/>
      <protection/>
    </xf>
    <xf numFmtId="190" fontId="4" fillId="0" borderId="0" xfId="49" applyNumberFormat="1" applyFont="1" applyAlignment="1" applyProtection="1">
      <alignment vertical="center" shrinkToFit="1"/>
      <protection locked="0"/>
    </xf>
    <xf numFmtId="190" fontId="4" fillId="0" borderId="32" xfId="49" applyNumberFormat="1" applyFont="1" applyBorder="1" applyAlignment="1" applyProtection="1">
      <alignment horizontal="right" vertical="center"/>
      <protection/>
    </xf>
    <xf numFmtId="193" fontId="16" fillId="0" borderId="0" xfId="87" applyNumberFormat="1" applyFont="1" applyAlignment="1" applyProtection="1">
      <alignment horizontal="right" shrinkToFit="1"/>
      <protection/>
    </xf>
    <xf numFmtId="190" fontId="2" fillId="0" borderId="63" xfId="43" applyNumberFormat="1" applyFill="1" applyBorder="1" applyAlignment="1" applyProtection="1">
      <alignment horizontal="distributed" vertical="center"/>
      <protection/>
    </xf>
    <xf numFmtId="190" fontId="2" fillId="0" borderId="64" xfId="43" applyNumberFormat="1" applyFill="1" applyBorder="1" applyAlignment="1" applyProtection="1">
      <alignment horizontal="distributed" vertical="center"/>
      <protection/>
    </xf>
    <xf numFmtId="0" fontId="2" fillId="0" borderId="64" xfId="43" applyBorder="1" applyAlignment="1" applyProtection="1">
      <alignment horizontal="distributed" vertical="center"/>
      <protection/>
    </xf>
    <xf numFmtId="0" fontId="2" fillId="0" borderId="65" xfId="43" applyBorder="1" applyAlignment="1" applyProtection="1">
      <alignment horizontal="distributed" vertical="center"/>
      <protection/>
    </xf>
    <xf numFmtId="0" fontId="2" fillId="0" borderId="66" xfId="43" applyBorder="1" applyAlignment="1" applyProtection="1">
      <alignment horizontal="distributed" vertical="center"/>
      <protection/>
    </xf>
    <xf numFmtId="190" fontId="16" fillId="0" borderId="31" xfId="49" applyNumberFormat="1" applyFont="1" applyBorder="1" applyAlignment="1" applyProtection="1">
      <alignment horizontal="right" vertical="center"/>
      <protection/>
    </xf>
    <xf numFmtId="190" fontId="4" fillId="0" borderId="67" xfId="49" applyNumberFormat="1" applyFont="1" applyBorder="1" applyAlignment="1" applyProtection="1">
      <alignment horizontal="right" vertical="center" shrinkToFit="1"/>
      <protection/>
    </xf>
    <xf numFmtId="190" fontId="4" fillId="0" borderId="67" xfId="49" applyNumberFormat="1" applyFont="1" applyBorder="1" applyAlignment="1" applyProtection="1">
      <alignment horizontal="right" vertical="center"/>
      <protection/>
    </xf>
    <xf numFmtId="190" fontId="4" fillId="0" borderId="13" xfId="51" applyNumberFormat="1" applyFont="1" applyFill="1" applyBorder="1" applyAlignment="1" applyProtection="1">
      <alignment horizontal="distributed" vertical="center"/>
      <protection/>
    </xf>
    <xf numFmtId="190" fontId="4" fillId="0" borderId="68" xfId="51" applyNumberFormat="1" applyFont="1" applyFill="1" applyBorder="1" applyAlignment="1" applyProtection="1">
      <alignment horizontal="distributed" vertical="center" shrinkToFit="1"/>
      <protection/>
    </xf>
    <xf numFmtId="190" fontId="4" fillId="0" borderId="67" xfId="51" applyNumberFormat="1" applyFont="1" applyFill="1" applyBorder="1" applyAlignment="1" applyProtection="1">
      <alignment horizontal="distributed" vertical="center"/>
      <protection/>
    </xf>
    <xf numFmtId="190" fontId="4" fillId="0" borderId="32" xfId="51" applyNumberFormat="1" applyFont="1" applyFill="1" applyBorder="1" applyAlignment="1" applyProtection="1">
      <alignment horizontal="right" vertical="center"/>
      <protection/>
    </xf>
    <xf numFmtId="190" fontId="16" fillId="0" borderId="26" xfId="49" applyNumberFormat="1" applyFont="1" applyBorder="1" applyAlignment="1" applyProtection="1">
      <alignment horizontal="right" shrinkToFit="1"/>
      <protection/>
    </xf>
    <xf numFmtId="190" fontId="0" fillId="0" borderId="0" xfId="51" applyNumberFormat="1" applyFont="1" applyAlignment="1" applyProtection="1">
      <alignment horizontal="center" vertical="center" shrinkToFit="1"/>
      <protection locked="0"/>
    </xf>
    <xf numFmtId="191" fontId="4" fillId="0" borderId="10" xfId="0" applyNumberFormat="1" applyFont="1" applyBorder="1" applyAlignment="1" applyProtection="1">
      <alignment horizontal="left" vertical="top"/>
      <protection/>
    </xf>
    <xf numFmtId="191" fontId="4" fillId="0" borderId="11" xfId="0" applyNumberFormat="1" applyFont="1" applyBorder="1" applyAlignment="1" applyProtection="1">
      <alignment horizontal="center" vertical="center"/>
      <protection/>
    </xf>
    <xf numFmtId="190" fontId="0" fillId="0" borderId="0" xfId="49" applyNumberFormat="1" applyFont="1" applyAlignment="1" applyProtection="1">
      <alignment vertical="center"/>
      <protection locked="0"/>
    </xf>
    <xf numFmtId="190" fontId="16" fillId="0" borderId="17" xfId="98" applyNumberFormat="1" applyFont="1" applyBorder="1" applyAlignment="1" applyProtection="1">
      <alignment horizontal="right" vertical="center"/>
      <protection locked="0"/>
    </xf>
    <xf numFmtId="190" fontId="16" fillId="0" borderId="17" xfId="99" applyNumberFormat="1" applyFont="1" applyBorder="1" applyAlignment="1" applyProtection="1">
      <alignment horizontal="right" vertical="center"/>
      <protection locked="0"/>
    </xf>
    <xf numFmtId="190" fontId="16" fillId="0" borderId="23" xfId="49" applyNumberFormat="1" applyFont="1" applyBorder="1" applyAlignment="1" applyProtection="1">
      <alignment horizontal="right" vertical="center"/>
      <protection locked="0"/>
    </xf>
    <xf numFmtId="190" fontId="16" fillId="0" borderId="23" xfId="98" applyNumberFormat="1" applyFont="1" applyBorder="1" applyAlignment="1" applyProtection="1">
      <alignment horizontal="right" vertical="center"/>
      <protection locked="0"/>
    </xf>
    <xf numFmtId="190" fontId="16" fillId="0" borderId="23" xfId="99" applyNumberFormat="1" applyFont="1" applyBorder="1" applyAlignment="1" applyProtection="1">
      <alignment horizontal="right" vertical="center"/>
      <protection locked="0"/>
    </xf>
    <xf numFmtId="193" fontId="16" fillId="0" borderId="0" xfId="87" applyNumberFormat="1" applyFont="1" applyAlignment="1" applyProtection="1">
      <alignment/>
      <protection locked="0"/>
    </xf>
    <xf numFmtId="193" fontId="16" fillId="0" borderId="0" xfId="87" applyNumberFormat="1" applyFont="1" applyAlignment="1" applyProtection="1">
      <alignment shrinkToFit="1"/>
      <protection locked="0"/>
    </xf>
    <xf numFmtId="193" fontId="8" fillId="0" borderId="0" xfId="87" applyNumberFormat="1" applyFont="1" applyAlignment="1" applyProtection="1">
      <alignment horizontal="center" vertical="center"/>
      <protection locked="0"/>
    </xf>
    <xf numFmtId="179" fontId="58" fillId="0" borderId="0" xfId="87" applyNumberFormat="1" applyFont="1" applyBorder="1" applyAlignment="1" applyProtection="1">
      <alignment horizontal="left" shrinkToFit="1"/>
      <protection locked="0"/>
    </xf>
    <xf numFmtId="193" fontId="16" fillId="0" borderId="0" xfId="87" applyNumberFormat="1" applyFont="1" applyAlignment="1" applyProtection="1">
      <alignment horizontal="left" shrinkToFit="1"/>
      <protection locked="0"/>
    </xf>
    <xf numFmtId="193" fontId="16" fillId="0" borderId="0" xfId="87" applyNumberFormat="1" applyFont="1" applyAlignment="1" applyProtection="1">
      <alignment horizontal="center"/>
      <protection locked="0"/>
    </xf>
    <xf numFmtId="193" fontId="16" fillId="0" borderId="0" xfId="87" applyNumberFormat="1" applyFont="1" applyAlignment="1" applyProtection="1">
      <alignment horizontal="right"/>
      <protection locked="0"/>
    </xf>
    <xf numFmtId="193" fontId="16" fillId="0" borderId="0" xfId="87" applyNumberFormat="1" applyFont="1" applyFill="1" applyAlignment="1" applyProtection="1">
      <alignment/>
      <protection locked="0"/>
    </xf>
    <xf numFmtId="190" fontId="0" fillId="0" borderId="0" xfId="49" applyNumberFormat="1" applyFont="1" applyBorder="1" applyAlignment="1" applyProtection="1">
      <alignment/>
      <protection locked="0"/>
    </xf>
    <xf numFmtId="193" fontId="16" fillId="0" borderId="10" xfId="76" applyNumberFormat="1" applyFont="1" applyBorder="1" applyAlignment="1" applyProtection="1">
      <alignment vertical="top" shrinkToFit="1"/>
      <protection/>
    </xf>
    <xf numFmtId="193" fontId="16" fillId="0" borderId="11" xfId="76" applyNumberFormat="1" applyFont="1" applyBorder="1" applyAlignment="1" applyProtection="1">
      <alignment vertical="top" shrinkToFit="1"/>
      <protection/>
    </xf>
    <xf numFmtId="190" fontId="16" fillId="0" borderId="0" xfId="49" applyNumberFormat="1" applyFont="1" applyAlignment="1" applyProtection="1">
      <alignment/>
      <protection/>
    </xf>
    <xf numFmtId="190" fontId="16" fillId="0" borderId="0" xfId="49" applyNumberFormat="1" applyFont="1" applyAlignment="1" applyProtection="1">
      <alignment shrinkToFit="1"/>
      <protection/>
    </xf>
    <xf numFmtId="190" fontId="8" fillId="0" borderId="0" xfId="49" applyNumberFormat="1" applyFont="1" applyAlignment="1" applyProtection="1">
      <alignment horizontal="center" vertical="center"/>
      <protection/>
    </xf>
    <xf numFmtId="179" fontId="58" fillId="0" borderId="0" xfId="49" applyNumberFormat="1" applyFont="1" applyBorder="1" applyAlignment="1" applyProtection="1">
      <alignment horizontal="left" vertical="center" shrinkToFit="1"/>
      <protection/>
    </xf>
    <xf numFmtId="190" fontId="18" fillId="0" borderId="0" xfId="49" applyNumberFormat="1" applyFont="1" applyAlignment="1" applyProtection="1">
      <alignment horizontal="left" vertical="center" shrinkToFit="1"/>
      <protection/>
    </xf>
    <xf numFmtId="190" fontId="18" fillId="0" borderId="0" xfId="49" applyNumberFormat="1" applyFont="1" applyAlignment="1" applyProtection="1">
      <alignment horizontal="left" vertical="center"/>
      <protection/>
    </xf>
    <xf numFmtId="190" fontId="16" fillId="0" borderId="0" xfId="49" applyNumberFormat="1" applyFont="1" applyAlignment="1" applyProtection="1">
      <alignment horizontal="left" vertical="center" shrinkToFit="1"/>
      <protection/>
    </xf>
    <xf numFmtId="179" fontId="59" fillId="0" borderId="0" xfId="49" applyNumberFormat="1" applyFont="1" applyBorder="1" applyAlignment="1" applyProtection="1">
      <alignment horizontal="left" vertical="center" shrinkToFit="1"/>
      <protection/>
    </xf>
    <xf numFmtId="190" fontId="4" fillId="0" borderId="0" xfId="49" applyNumberFormat="1" applyFont="1" applyAlignment="1" applyProtection="1">
      <alignment horizontal="right" vertical="center"/>
      <protection/>
    </xf>
    <xf numFmtId="190" fontId="4" fillId="0" borderId="69" xfId="49" applyNumberFormat="1" applyFont="1" applyBorder="1" applyAlignment="1" applyProtection="1">
      <alignment vertical="center" shrinkToFit="1"/>
      <protection/>
    </xf>
    <xf numFmtId="190" fontId="4" fillId="0" borderId="70" xfId="49" applyNumberFormat="1" applyFont="1" applyBorder="1" applyAlignment="1" applyProtection="1">
      <alignment vertical="center" shrinkToFit="1"/>
      <protection/>
    </xf>
    <xf numFmtId="190" fontId="4" fillId="0" borderId="68" xfId="49" applyNumberFormat="1" applyFont="1" applyBorder="1" applyAlignment="1" applyProtection="1">
      <alignment vertical="center"/>
      <protection/>
    </xf>
    <xf numFmtId="190" fontId="4" fillId="0" borderId="69" xfId="49" applyNumberFormat="1" applyFont="1" applyBorder="1" applyAlignment="1" applyProtection="1">
      <alignment vertical="center"/>
      <protection/>
    </xf>
    <xf numFmtId="190" fontId="4" fillId="0" borderId="70" xfId="49" applyNumberFormat="1" applyFont="1" applyBorder="1" applyAlignment="1" applyProtection="1">
      <alignment vertical="center"/>
      <protection/>
    </xf>
    <xf numFmtId="190" fontId="4" fillId="0" borderId="68" xfId="49" applyNumberFormat="1" applyFont="1" applyBorder="1" applyAlignment="1" applyProtection="1">
      <alignment vertical="center" shrinkToFit="1"/>
      <protection/>
    </xf>
    <xf numFmtId="190" fontId="17" fillId="0" borderId="0" xfId="51" applyNumberFormat="1" applyFont="1" applyAlignment="1" applyProtection="1">
      <alignment shrinkToFit="1"/>
      <protection locked="0"/>
    </xf>
    <xf numFmtId="190" fontId="0" fillId="0" borderId="0" xfId="51" applyNumberFormat="1" applyFont="1" applyAlignment="1" applyProtection="1">
      <alignment shrinkToFit="1"/>
      <protection locked="0"/>
    </xf>
    <xf numFmtId="190" fontId="17" fillId="0" borderId="0" xfId="51" applyNumberFormat="1" applyFont="1" applyAlignment="1" applyProtection="1">
      <alignment vertical="center" shrinkToFit="1"/>
      <protection locked="0"/>
    </xf>
    <xf numFmtId="190" fontId="17" fillId="0" borderId="0" xfId="51" applyNumberFormat="1" applyFont="1" applyBorder="1" applyAlignment="1" applyProtection="1">
      <alignment shrinkToFit="1"/>
      <protection locked="0"/>
    </xf>
    <xf numFmtId="0" fontId="58" fillId="0" borderId="20" xfId="49" applyNumberFormat="1" applyFont="1" applyBorder="1" applyAlignment="1" applyProtection="1">
      <alignment horizontal="left" vertical="center" shrinkToFit="1"/>
      <protection/>
    </xf>
    <xf numFmtId="0" fontId="58" fillId="0" borderId="46" xfId="49" applyNumberFormat="1" applyFont="1" applyBorder="1" applyAlignment="1" applyProtection="1">
      <alignment horizontal="left" vertical="center" shrinkToFit="1"/>
      <protection/>
    </xf>
    <xf numFmtId="0" fontId="58" fillId="0" borderId="26" xfId="49" applyNumberFormat="1" applyFont="1" applyBorder="1" applyAlignment="1" applyProtection="1">
      <alignment horizontal="left" vertical="center" shrinkToFit="1"/>
      <protection/>
    </xf>
    <xf numFmtId="0" fontId="58" fillId="0" borderId="33" xfId="49" applyNumberFormat="1" applyFont="1" applyBorder="1" applyAlignment="1" applyProtection="1">
      <alignment horizontal="left" vertical="center" shrinkToFit="1"/>
      <protection/>
    </xf>
    <xf numFmtId="0" fontId="58" fillId="0" borderId="10" xfId="49" applyNumberFormat="1" applyFont="1" applyBorder="1" applyAlignment="1" applyProtection="1">
      <alignment horizontal="left" vertical="center" shrinkToFit="1"/>
      <protection/>
    </xf>
    <xf numFmtId="0" fontId="5" fillId="0" borderId="0" xfId="113" applyFont="1" applyAlignment="1">
      <alignment vertical="center"/>
      <protection/>
    </xf>
    <xf numFmtId="0" fontId="5" fillId="0" borderId="0" xfId="113" applyFont="1" applyFill="1" applyAlignment="1">
      <alignment vertical="center"/>
      <protection/>
    </xf>
    <xf numFmtId="0" fontId="0" fillId="0" borderId="0" xfId="0" applyFont="1" applyFill="1" applyAlignment="1">
      <alignment vertical="center"/>
    </xf>
    <xf numFmtId="0" fontId="10" fillId="0" borderId="0" xfId="112" applyFont="1" applyAlignment="1">
      <alignment horizontal="center" vertical="center"/>
      <protection/>
    </xf>
    <xf numFmtId="0" fontId="11" fillId="0" borderId="39" xfId="112" applyFont="1" applyFill="1" applyBorder="1" applyAlignment="1">
      <alignment horizontal="center" vertical="center"/>
      <protection/>
    </xf>
    <xf numFmtId="0" fontId="11" fillId="0" borderId="0" xfId="112" applyFont="1" applyFill="1" applyBorder="1" applyAlignment="1">
      <alignment horizontal="center" vertical="center"/>
      <protection/>
    </xf>
    <xf numFmtId="0" fontId="11" fillId="0" borderId="40" xfId="112" applyFont="1" applyFill="1" applyBorder="1" applyAlignment="1">
      <alignment horizontal="center" vertical="center"/>
      <protection/>
    </xf>
    <xf numFmtId="0" fontId="7" fillId="0" borderId="25" xfId="113" applyFont="1" applyFill="1" applyBorder="1" applyAlignment="1">
      <alignment horizontal="center" vertical="center"/>
      <protection/>
    </xf>
    <xf numFmtId="0" fontId="7" fillId="0" borderId="24" xfId="113" applyFont="1" applyFill="1" applyBorder="1" applyAlignment="1">
      <alignment horizontal="center" vertical="center"/>
      <protection/>
    </xf>
    <xf numFmtId="0" fontId="7" fillId="33" borderId="25" xfId="113" applyFont="1" applyFill="1" applyBorder="1" applyAlignment="1">
      <alignment horizontal="left" vertical="center"/>
      <protection/>
    </xf>
    <xf numFmtId="0" fontId="7" fillId="33" borderId="35" xfId="113" applyFont="1" applyFill="1" applyBorder="1" applyAlignment="1">
      <alignment horizontal="left" vertical="center"/>
      <protection/>
    </xf>
    <xf numFmtId="0" fontId="7" fillId="33" borderId="24" xfId="113" applyFont="1" applyFill="1" applyBorder="1" applyAlignment="1">
      <alignment horizontal="left" vertical="center"/>
      <protection/>
    </xf>
    <xf numFmtId="0" fontId="7" fillId="0" borderId="25" xfId="113" applyFont="1" applyFill="1" applyBorder="1" applyAlignment="1">
      <alignment horizontal="left" vertical="center"/>
      <protection/>
    </xf>
    <xf numFmtId="0" fontId="7" fillId="0" borderId="35" xfId="113" applyFont="1" applyFill="1" applyBorder="1" applyAlignment="1">
      <alignment horizontal="left" vertical="center"/>
      <protection/>
    </xf>
    <xf numFmtId="0" fontId="7" fillId="0" borderId="24" xfId="113" applyFont="1" applyFill="1" applyBorder="1" applyAlignment="1">
      <alignment horizontal="left" vertical="center"/>
      <protection/>
    </xf>
    <xf numFmtId="190" fontId="0" fillId="0" borderId="12" xfId="51" applyNumberFormat="1" applyFont="1" applyFill="1" applyBorder="1" applyAlignment="1" applyProtection="1">
      <alignment horizontal="center" vertical="center"/>
      <protection/>
    </xf>
    <xf numFmtId="0" fontId="0" fillId="0" borderId="32" xfId="0" applyFont="1" applyBorder="1" applyAlignment="1" applyProtection="1">
      <alignment horizontal="center" vertical="center"/>
      <protection/>
    </xf>
    <xf numFmtId="0" fontId="0" fillId="0" borderId="44" xfId="0" applyFont="1" applyBorder="1" applyAlignment="1" applyProtection="1">
      <alignment horizontal="center" vertical="center"/>
      <protection/>
    </xf>
    <xf numFmtId="190" fontId="0" fillId="0" borderId="12" xfId="51" applyNumberFormat="1" applyFont="1" applyBorder="1" applyAlignment="1" applyProtection="1">
      <alignment horizontal="center" vertical="center"/>
      <protection/>
    </xf>
    <xf numFmtId="0" fontId="0" fillId="0" borderId="44" xfId="0" applyBorder="1" applyAlignment="1" applyProtection="1">
      <alignment horizontal="center" vertical="center"/>
      <protection/>
    </xf>
    <xf numFmtId="190" fontId="0" fillId="0" borderId="12" xfId="51" applyNumberFormat="1" applyFont="1" applyBorder="1" applyAlignment="1" applyProtection="1">
      <alignment horizontal="center" vertical="center" shrinkToFit="1"/>
      <protection/>
    </xf>
    <xf numFmtId="190" fontId="4" fillId="0" borderId="12" xfId="51" applyNumberFormat="1" applyFont="1" applyBorder="1" applyAlignment="1" applyProtection="1">
      <alignment horizontal="center" vertical="center"/>
      <protection/>
    </xf>
    <xf numFmtId="190" fontId="4" fillId="0" borderId="12" xfId="51" applyNumberFormat="1" applyFont="1" applyFill="1" applyBorder="1" applyAlignment="1" applyProtection="1">
      <alignment horizontal="center" vertical="center"/>
      <protection/>
    </xf>
    <xf numFmtId="190" fontId="0" fillId="0" borderId="10" xfId="51" applyNumberFormat="1" applyFont="1" applyBorder="1" applyAlignment="1" applyProtection="1">
      <alignment horizontal="center" vertical="center"/>
      <protection/>
    </xf>
    <xf numFmtId="190" fontId="0" fillId="0" borderId="61" xfId="51" applyNumberFormat="1" applyFont="1" applyBorder="1" applyAlignment="1" applyProtection="1">
      <alignment horizontal="center" vertical="center"/>
      <protection/>
    </xf>
    <xf numFmtId="190" fontId="0" fillId="0" borderId="47" xfId="51" applyNumberFormat="1" applyFont="1" applyBorder="1" applyAlignment="1" applyProtection="1">
      <alignment horizontal="center" vertical="center"/>
      <protection/>
    </xf>
    <xf numFmtId="190" fontId="0" fillId="0" borderId="71" xfId="51" applyNumberFormat="1" applyFont="1" applyBorder="1" applyAlignment="1" applyProtection="1">
      <alignment horizontal="center" vertical="center"/>
      <protection/>
    </xf>
    <xf numFmtId="190" fontId="0" fillId="0" borderId="11" xfId="51" applyNumberFormat="1" applyFont="1" applyBorder="1" applyAlignment="1" applyProtection="1">
      <alignment horizontal="center" vertical="center"/>
      <protection/>
    </xf>
    <xf numFmtId="190" fontId="0" fillId="0" borderId="72" xfId="51" applyNumberFormat="1" applyFont="1" applyBorder="1" applyAlignment="1" applyProtection="1">
      <alignment horizontal="center" vertical="center"/>
      <protection/>
    </xf>
    <xf numFmtId="191" fontId="4" fillId="0" borderId="13" xfId="0" applyNumberFormat="1" applyFont="1" applyBorder="1" applyAlignment="1" applyProtection="1">
      <alignment horizontal="center" vertical="center"/>
      <protection locked="0"/>
    </xf>
    <xf numFmtId="191" fontId="4" fillId="0" borderId="61" xfId="0" applyNumberFormat="1" applyFont="1" applyBorder="1" applyAlignment="1" applyProtection="1">
      <alignment horizontal="center" vertical="center"/>
      <protection locked="0"/>
    </xf>
    <xf numFmtId="191" fontId="4" fillId="0" borderId="14" xfId="0" applyNumberFormat="1" applyFont="1" applyBorder="1" applyAlignment="1" applyProtection="1">
      <alignment horizontal="center" vertical="center"/>
      <protection locked="0"/>
    </xf>
    <xf numFmtId="191" fontId="4" fillId="0" borderId="72" xfId="0" applyNumberFormat="1" applyFont="1" applyBorder="1" applyAlignment="1" applyProtection="1">
      <alignment horizontal="center" vertical="center"/>
      <protection locked="0"/>
    </xf>
    <xf numFmtId="193" fontId="4" fillId="0" borderId="12" xfId="76" applyNumberFormat="1" applyFont="1" applyBorder="1" applyAlignment="1" applyProtection="1">
      <alignment horizontal="left" vertical="top" shrinkToFit="1"/>
      <protection/>
    </xf>
    <xf numFmtId="193" fontId="4" fillId="0" borderId="32" xfId="76" applyNumberFormat="1" applyFont="1" applyBorder="1" applyAlignment="1" applyProtection="1">
      <alignment horizontal="left" vertical="top" shrinkToFit="1"/>
      <protection/>
    </xf>
    <xf numFmtId="0" fontId="20" fillId="0" borderId="32" xfId="0" applyFont="1" applyBorder="1" applyAlignment="1" applyProtection="1">
      <alignment horizontal="center" vertical="center" shrinkToFit="1"/>
      <protection locked="0"/>
    </xf>
    <xf numFmtId="0" fontId="20" fillId="0" borderId="44" xfId="0" applyFont="1" applyBorder="1" applyAlignment="1" applyProtection="1">
      <alignment horizontal="center" vertical="center" shrinkToFit="1"/>
      <protection locked="0"/>
    </xf>
    <xf numFmtId="177" fontId="20" fillId="0" borderId="32" xfId="0" applyNumberFormat="1" applyFont="1" applyBorder="1" applyAlignment="1" applyProtection="1">
      <alignment horizontal="right" vertical="center"/>
      <protection/>
    </xf>
    <xf numFmtId="177" fontId="20" fillId="0" borderId="44" xfId="0" applyNumberFormat="1" applyFont="1" applyBorder="1" applyAlignment="1" applyProtection="1">
      <alignment horizontal="right" vertical="center"/>
      <protection/>
    </xf>
    <xf numFmtId="195" fontId="19" fillId="0" borderId="13" xfId="76" applyNumberFormat="1" applyFont="1" applyBorder="1" applyAlignment="1" applyProtection="1">
      <alignment horizontal="center" vertical="center" shrinkToFit="1"/>
      <protection locked="0"/>
    </xf>
    <xf numFmtId="195" fontId="20" fillId="0" borderId="13" xfId="0" applyNumberFormat="1" applyFont="1" applyBorder="1" applyAlignment="1" applyProtection="1">
      <alignment horizontal="center" vertical="center" shrinkToFit="1"/>
      <protection locked="0"/>
    </xf>
    <xf numFmtId="195" fontId="20" fillId="0" borderId="61" xfId="0" applyNumberFormat="1" applyFont="1" applyBorder="1" applyAlignment="1" applyProtection="1">
      <alignment horizontal="center" vertical="center" shrinkToFit="1"/>
      <protection locked="0"/>
    </xf>
    <xf numFmtId="195" fontId="20" fillId="0" borderId="14" xfId="0" applyNumberFormat="1" applyFont="1" applyBorder="1" applyAlignment="1" applyProtection="1">
      <alignment horizontal="center" vertical="center" shrinkToFit="1"/>
      <protection locked="0"/>
    </xf>
    <xf numFmtId="195" fontId="20" fillId="0" borderId="72" xfId="0" applyNumberFormat="1" applyFont="1" applyBorder="1" applyAlignment="1" applyProtection="1">
      <alignment horizontal="center" vertical="center" shrinkToFit="1"/>
      <protection locked="0"/>
    </xf>
    <xf numFmtId="0" fontId="20" fillId="0" borderId="32" xfId="0" applyFont="1" applyBorder="1" applyAlignment="1" applyProtection="1">
      <alignment horizontal="center" vertical="center"/>
      <protection locked="0"/>
    </xf>
    <xf numFmtId="179" fontId="19" fillId="0" borderId="32" xfId="76" applyNumberFormat="1" applyFont="1" applyBorder="1" applyAlignment="1" applyProtection="1">
      <alignment horizontal="center" vertical="center" shrinkToFit="1"/>
      <protection locked="0"/>
    </xf>
    <xf numFmtId="0" fontId="20" fillId="0" borderId="44" xfId="0" applyFont="1" applyBorder="1" applyAlignment="1" applyProtection="1">
      <alignment horizontal="center" vertical="center"/>
      <protection locked="0"/>
    </xf>
    <xf numFmtId="179" fontId="60" fillId="0" borderId="12" xfId="62" applyNumberFormat="1" applyFont="1" applyBorder="1" applyAlignment="1" applyProtection="1">
      <alignment horizontal="distributed" vertical="center" shrinkToFit="1"/>
      <protection/>
    </xf>
    <xf numFmtId="0" fontId="60" fillId="0" borderId="32" xfId="0" applyFont="1" applyBorder="1" applyAlignment="1" applyProtection="1">
      <alignment horizontal="distributed" vertical="center"/>
      <protection/>
    </xf>
    <xf numFmtId="0" fontId="60" fillId="0" borderId="30" xfId="0" applyFont="1" applyBorder="1" applyAlignment="1" applyProtection="1">
      <alignment horizontal="distributed" vertical="center"/>
      <protection/>
    </xf>
    <xf numFmtId="193" fontId="16" fillId="0" borderId="13" xfId="76" applyNumberFormat="1" applyFont="1" applyBorder="1" applyAlignment="1" applyProtection="1">
      <alignment horizontal="center" vertical="center" shrinkToFit="1"/>
      <protection locked="0"/>
    </xf>
    <xf numFmtId="193" fontId="16" fillId="0" borderId="61" xfId="76" applyNumberFormat="1" applyFont="1" applyBorder="1" applyAlignment="1" applyProtection="1">
      <alignment horizontal="center" vertical="center" shrinkToFit="1"/>
      <protection locked="0"/>
    </xf>
    <xf numFmtId="193" fontId="16" fillId="0" borderId="14" xfId="76" applyNumberFormat="1" applyFont="1" applyBorder="1" applyAlignment="1" applyProtection="1">
      <alignment horizontal="center" vertical="center" shrinkToFit="1"/>
      <protection locked="0"/>
    </xf>
    <xf numFmtId="193" fontId="16" fillId="0" borderId="72" xfId="76" applyNumberFormat="1" applyFont="1" applyBorder="1" applyAlignment="1" applyProtection="1">
      <alignment horizontal="center" vertical="center" shrinkToFit="1"/>
      <protection locked="0"/>
    </xf>
    <xf numFmtId="190" fontId="19" fillId="0" borderId="32" xfId="49" applyNumberFormat="1" applyFont="1" applyBorder="1" applyAlignment="1" applyProtection="1">
      <alignment horizontal="right" vertical="center" shrinkToFit="1"/>
      <protection/>
    </xf>
    <xf numFmtId="38" fontId="20" fillId="0" borderId="32" xfId="49" applyFont="1" applyBorder="1" applyAlignment="1" applyProtection="1">
      <alignment horizontal="right" vertical="center"/>
      <protection/>
    </xf>
    <xf numFmtId="38" fontId="20" fillId="0" borderId="44" xfId="49" applyFont="1" applyBorder="1" applyAlignment="1" applyProtection="1">
      <alignment horizontal="right" vertical="center"/>
      <protection/>
    </xf>
    <xf numFmtId="179" fontId="60" fillId="0" borderId="12" xfId="62" applyNumberFormat="1" applyFont="1" applyFill="1" applyBorder="1" applyAlignment="1" applyProtection="1">
      <alignment horizontal="distributed" vertical="center" shrinkToFit="1"/>
      <protection/>
    </xf>
    <xf numFmtId="190" fontId="18" fillId="0" borderId="0" xfId="49" applyNumberFormat="1" applyFont="1" applyBorder="1" applyAlignment="1" applyProtection="1">
      <alignment horizontal="right" vertical="center"/>
      <protection/>
    </xf>
    <xf numFmtId="190" fontId="18" fillId="0" borderId="14" xfId="49" applyNumberFormat="1" applyFont="1" applyBorder="1" applyAlignment="1" applyProtection="1">
      <alignment horizontal="right" vertical="center"/>
      <protection/>
    </xf>
    <xf numFmtId="190" fontId="16" fillId="0" borderId="12" xfId="49" applyNumberFormat="1" applyFont="1" applyBorder="1" applyAlignment="1" applyProtection="1">
      <alignment horizontal="center" vertical="center"/>
      <protection/>
    </xf>
    <xf numFmtId="0" fontId="17" fillId="0" borderId="44" xfId="0" applyFont="1" applyBorder="1" applyAlignment="1" applyProtection="1">
      <alignment horizontal="center" vertical="center"/>
      <protection/>
    </xf>
    <xf numFmtId="193" fontId="16" fillId="0" borderId="12" xfId="76" applyNumberFormat="1" applyFont="1" applyBorder="1" applyAlignment="1" applyProtection="1">
      <alignment vertical="top" shrinkToFit="1"/>
      <protection/>
    </xf>
    <xf numFmtId="193" fontId="16" fillId="0" borderId="32" xfId="76" applyNumberFormat="1" applyFont="1" applyBorder="1" applyAlignment="1" applyProtection="1">
      <alignment vertical="top" shrinkToFit="1"/>
      <protection/>
    </xf>
    <xf numFmtId="179" fontId="60" fillId="0" borderId="32" xfId="62" applyNumberFormat="1" applyFont="1" applyBorder="1" applyAlignment="1" applyProtection="1">
      <alignment horizontal="distributed" vertical="center" shrinkToFit="1"/>
      <protection/>
    </xf>
    <xf numFmtId="179" fontId="60" fillId="0" borderId="30" xfId="62" applyNumberFormat="1" applyFont="1" applyBorder="1" applyAlignment="1" applyProtection="1">
      <alignment horizontal="distributed" vertical="center" shrinkToFit="1"/>
      <protection/>
    </xf>
  </cellXfs>
  <cellStyles count="10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10" xfId="51"/>
    <cellStyle name="桁区切り 11" xfId="52"/>
    <cellStyle name="桁区切り 12" xfId="53"/>
    <cellStyle name="桁区切り 13" xfId="54"/>
    <cellStyle name="桁区切り 14" xfId="55"/>
    <cellStyle name="桁区切り 15" xfId="56"/>
    <cellStyle name="桁区切り 16" xfId="57"/>
    <cellStyle name="桁区切り 17" xfId="58"/>
    <cellStyle name="桁区切り 18" xfId="59"/>
    <cellStyle name="桁区切り 19" xfId="60"/>
    <cellStyle name="桁区切り 2" xfId="61"/>
    <cellStyle name="桁区切り 2 2" xfId="62"/>
    <cellStyle name="桁区切り 2 3" xfId="63"/>
    <cellStyle name="桁区切り 2 4" xfId="64"/>
    <cellStyle name="桁区切り 2 5" xfId="65"/>
    <cellStyle name="桁区切り 20" xfId="66"/>
    <cellStyle name="桁区切り 21" xfId="67"/>
    <cellStyle name="桁区切り 22" xfId="68"/>
    <cellStyle name="桁区切り 23" xfId="69"/>
    <cellStyle name="桁区切り 24" xfId="70"/>
    <cellStyle name="桁区切り 25" xfId="71"/>
    <cellStyle name="桁区切り 26" xfId="72"/>
    <cellStyle name="桁区切り 27" xfId="73"/>
    <cellStyle name="桁区切り 28" xfId="74"/>
    <cellStyle name="桁区切り 29" xfId="75"/>
    <cellStyle name="桁区切り 3" xfId="76"/>
    <cellStyle name="桁区切り 30" xfId="77"/>
    <cellStyle name="桁区切り 31" xfId="78"/>
    <cellStyle name="桁区切り 32" xfId="79"/>
    <cellStyle name="桁区切り 33" xfId="80"/>
    <cellStyle name="桁区切り 34" xfId="81"/>
    <cellStyle name="桁区切り 35" xfId="82"/>
    <cellStyle name="桁区切り 36" xfId="83"/>
    <cellStyle name="桁区切り 37" xfId="84"/>
    <cellStyle name="桁区切り 38" xfId="85"/>
    <cellStyle name="桁区切り 39" xfId="86"/>
    <cellStyle name="桁区切り 4" xfId="87"/>
    <cellStyle name="桁区切り 40" xfId="88"/>
    <cellStyle name="桁区切り 41" xfId="89"/>
    <cellStyle name="桁区切り 42" xfId="90"/>
    <cellStyle name="桁区切り 43" xfId="91"/>
    <cellStyle name="桁区切り 44" xfId="92"/>
    <cellStyle name="桁区切り 45" xfId="93"/>
    <cellStyle name="桁区切り 46" xfId="94"/>
    <cellStyle name="桁区切り 47" xfId="95"/>
    <cellStyle name="桁区切り 5" xfId="96"/>
    <cellStyle name="桁区切り 6" xfId="97"/>
    <cellStyle name="桁区切り 7" xfId="98"/>
    <cellStyle name="桁区切り 8" xfId="99"/>
    <cellStyle name="桁区切り 9" xfId="100"/>
    <cellStyle name="見出し 1" xfId="101"/>
    <cellStyle name="見出し 2" xfId="102"/>
    <cellStyle name="見出し 3" xfId="103"/>
    <cellStyle name="見出し 4" xfId="104"/>
    <cellStyle name="集計" xfId="105"/>
    <cellStyle name="出力" xfId="106"/>
    <cellStyle name="説明文" xfId="107"/>
    <cellStyle name="Currency [0]" xfId="108"/>
    <cellStyle name="Currency" xfId="109"/>
    <cellStyle name="入力" xfId="110"/>
    <cellStyle name="標準 2" xfId="111"/>
    <cellStyle name="標準_Sheet1" xfId="112"/>
    <cellStyle name="標準_Sheet2" xfId="113"/>
    <cellStyle name="標準_Sheet3" xfId="114"/>
    <cellStyle name="Followed Hyperlink" xfId="115"/>
    <cellStyle name="良い" xfId="116"/>
  </cellStyles>
  <dxfs count="1">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hyperlink" Target="#&#39640;&#23665;&#24066;&#12539;&#39131;&#39464;&#24066;!A1" /><Relationship Id="rId3" Type="http://schemas.openxmlformats.org/officeDocument/2006/relationships/hyperlink" Target="#&#32654;&#28611;&#24066;&#12539;&#38306;&#24066;&#12539;&#37089;&#19978;&#24066;!A1" /><Relationship Id="rId4" Type="http://schemas.openxmlformats.org/officeDocument/2006/relationships/hyperlink" Target="#&#20013;&#27941;&#24029;&#24066;&#12539;&#19979;&#21570;&#24066;!A1" /><Relationship Id="rId5" Type="http://schemas.openxmlformats.org/officeDocument/2006/relationships/hyperlink" Target="#&#20013;&#27941;&#24029;&#24066;&#12539;&#19979;&#21570;&#24066;!A1" /><Relationship Id="rId6" Type="http://schemas.openxmlformats.org/officeDocument/2006/relationships/hyperlink" Target="#&#32654;&#28611;&#21152;&#33538;&#24066;&#12539;&#21152;&#33538;&#37089;!A1" /><Relationship Id="rId7" Type="http://schemas.openxmlformats.org/officeDocument/2006/relationships/hyperlink" Target="#&#22303;&#23696;&#24066;&#12539;&#29790;&#28010;&#24066;&#12539;&#24693;&#37027;&#24066;!A1" /><Relationship Id="rId8" Type="http://schemas.openxmlformats.org/officeDocument/2006/relationships/hyperlink" Target="#&#29790;&#31298;&#24066;&#12539;&#26412;&#24035;&#24066;&#12539;&#26412;&#24035;&#37089;&#12539;&#23665;&#30476;&#24066;!A1" /><Relationship Id="rId9" Type="http://schemas.openxmlformats.org/officeDocument/2006/relationships/hyperlink" Target="#&#39640;&#23665;&#24066;&#12539;&#39131;&#39464;&#24066;!A1" /><Relationship Id="rId10" Type="http://schemas.openxmlformats.org/officeDocument/2006/relationships/hyperlink" Target="#&#22823;&#22435;&#24066;&#12539;&#28023;&#27941;&#24066;&#12539;&#25558;&#26000;&#37089;!A1" /><Relationship Id="rId11" Type="http://schemas.openxmlformats.org/officeDocument/2006/relationships/hyperlink" Target="#&#22303;&#23696;&#24066;&#12539;&#29790;&#28010;&#24066;&#12539;&#24693;&#37027;&#24066;!A1" /><Relationship Id="rId12" Type="http://schemas.openxmlformats.org/officeDocument/2006/relationships/hyperlink" Target="#&#29790;&#31298;&#24066;&#12539;&#26412;&#24035;&#24066;&#12539;&#26412;&#24035;&#37089;&#12539;&#23665;&#30476;&#24066;!A1" /><Relationship Id="rId13" Type="http://schemas.openxmlformats.org/officeDocument/2006/relationships/hyperlink" Target="#&#32654;&#28611;&#21152;&#33538;&#24066;&#12539;&#21152;&#33538;&#37089;!A1" /><Relationship Id="rId14" Type="http://schemas.openxmlformats.org/officeDocument/2006/relationships/hyperlink" Target="#&#32654;&#28611;&#24066;&#12539;&#38306;&#24066;&#12539;&#37089;&#19978;&#24066;!A1" /><Relationship Id="rId15" Type="http://schemas.openxmlformats.org/officeDocument/2006/relationships/hyperlink" Target="#&#32654;&#28611;&#24066;&#12539;&#38306;&#24066;&#12539;&#37089;&#19978;&#24066;!A1" /><Relationship Id="rId16" Type="http://schemas.openxmlformats.org/officeDocument/2006/relationships/hyperlink" Target="#&#23696;&#38428;&#24066;!A1" /><Relationship Id="rId17" Type="http://schemas.openxmlformats.org/officeDocument/2006/relationships/hyperlink" Target="#&#21487;&#20816;&#24066;&#12539;&#21487;&#20816;&#37089;&#12539;&#22810;&#27835;&#35211;&#24066;!A1" /><Relationship Id="rId18" Type="http://schemas.openxmlformats.org/officeDocument/2006/relationships/hyperlink" Target="#&#21487;&#20816;&#24066;&#12539;&#21487;&#20816;&#37089;&#12539;&#22810;&#27835;&#35211;&#24066;!A1" /><Relationship Id="rId19" Type="http://schemas.openxmlformats.org/officeDocument/2006/relationships/hyperlink" Target="#&#21487;&#20816;&#24066;&#12539;&#21487;&#20816;&#37089;&#12539;&#22810;&#27835;&#35211;&#24066;!A1" /><Relationship Id="rId20" Type="http://schemas.openxmlformats.org/officeDocument/2006/relationships/hyperlink" Target="#&#22303;&#23696;&#24066;&#12539;&#29790;&#28010;&#24066;&#12539;&#24693;&#37027;&#24066;!A1" /><Relationship Id="rId21" Type="http://schemas.openxmlformats.org/officeDocument/2006/relationships/hyperlink" Target="#&#22823;&#22435;&#24066;&#12539;&#28023;&#27941;&#24066;&#12539;&#25558;&#26000;&#37089;!A1" /><Relationship Id="rId22" Type="http://schemas.openxmlformats.org/officeDocument/2006/relationships/hyperlink" Target="#&#32701;&#23798;&#24066;&#12539;&#32701;&#23798;&#37089;!A1" /><Relationship Id="rId23" Type="http://schemas.openxmlformats.org/officeDocument/2006/relationships/hyperlink" Target="#&#19981;&#30772;&#37089;&#12539;&#23433;&#20843;&#37089;&#12539;&#39178;&#32769;&#37089;!A1" /><Relationship Id="rId24" Type="http://schemas.openxmlformats.org/officeDocument/2006/relationships/hyperlink" Target="#&#22823;&#22435;&#24066;&#12539;&#28023;&#27941;&#24066;&#12539;&#25558;&#26000;&#37089;!A1" /><Relationship Id="rId25" Type="http://schemas.openxmlformats.org/officeDocument/2006/relationships/hyperlink" Target="#&#19981;&#30772;&#37089;&#12539;&#23433;&#20843;&#37089;&#12539;&#39178;&#32769;&#37089;!A1" /><Relationship Id="rId26" Type="http://schemas.openxmlformats.org/officeDocument/2006/relationships/hyperlink" Target="#&#32654;&#28611;&#24066;&#12539;&#38306;&#24066;&#12539;&#37089;&#19978;&#24066;!A1" /><Relationship Id="rId27" Type="http://schemas.openxmlformats.org/officeDocument/2006/relationships/hyperlink" Target="#&#19981;&#30772;&#37089;&#12539;&#23433;&#20843;&#37089;&#12539;&#39178;&#32769;&#37089;!A1" /><Relationship Id="rId28" Type="http://schemas.openxmlformats.org/officeDocument/2006/relationships/hyperlink" Target="#&#29790;&#31298;&#24066;&#12539;&#26412;&#24035;&#24066;&#12539;&#26412;&#24035;&#37089;&#12539;&#23665;&#30476;&#24066;!A1" /><Relationship Id="rId29" Type="http://schemas.openxmlformats.org/officeDocument/2006/relationships/hyperlink" Target="#&#29790;&#31298;&#24066;&#12539;&#26412;&#24035;&#24066;&#12539;&#26412;&#24035;&#37089;&#12539;&#23665;&#30476;&#24066;!A1" /><Relationship Id="rId30" Type="http://schemas.openxmlformats.org/officeDocument/2006/relationships/hyperlink" Target="#&#21508;&#21209;&#21407;&#24066;!A1" /><Relationship Id="rId31" Type="http://schemas.openxmlformats.org/officeDocument/2006/relationships/hyperlink" Target="#&#19981;&#30772;&#37089;&#12539;&#23433;&#20843;&#37089;&#12539;&#39178;&#32769;&#37089;!A1" /><Relationship Id="rId32" Type="http://schemas.openxmlformats.org/officeDocument/2006/relationships/hyperlink" Target="#&#32701;&#23798;&#24066;&#12539;&#32701;&#23798;&#37089;!A1" /><Relationship Id="rId33" Type="http://schemas.openxmlformats.org/officeDocument/2006/relationships/hyperlink" Target="#&#32654;&#28611;&#21152;&#33538;&#24066;&#12539;&#21152;&#33538;&#37089;!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15</xdr:col>
      <xdr:colOff>28575</xdr:colOff>
      <xdr:row>41</xdr:row>
      <xdr:rowOff>152400</xdr:rowOff>
    </xdr:to>
    <xdr:pic>
      <xdr:nvPicPr>
        <xdr:cNvPr id="1" name="図 49"/>
        <xdr:cNvPicPr preferRelativeResize="1">
          <a:picLocks noChangeAspect="1"/>
        </xdr:cNvPicPr>
      </xdr:nvPicPr>
      <xdr:blipFill>
        <a:blip r:embed="rId1"/>
        <a:stretch>
          <a:fillRect/>
        </a:stretch>
      </xdr:blipFill>
      <xdr:spPr>
        <a:xfrm>
          <a:off x="0" y="0"/>
          <a:ext cx="10315575" cy="7181850"/>
        </a:xfrm>
        <a:prstGeom prst="rect">
          <a:avLst/>
        </a:prstGeom>
        <a:noFill/>
        <a:ln w="9525" cmpd="sng">
          <a:noFill/>
        </a:ln>
      </xdr:spPr>
    </xdr:pic>
    <xdr:clientData/>
  </xdr:twoCellAnchor>
  <xdr:oneCellAnchor>
    <xdr:from>
      <xdr:col>8</xdr:col>
      <xdr:colOff>314325</xdr:colOff>
      <xdr:row>11</xdr:row>
      <xdr:rowOff>66675</xdr:rowOff>
    </xdr:from>
    <xdr:ext cx="533400" cy="247650"/>
    <xdr:sp>
      <xdr:nvSpPr>
        <xdr:cNvPr id="2" name="テキスト ボックス 2">
          <a:hlinkClick r:id="rId2"/>
        </xdr:cNvPr>
        <xdr:cNvSpPr txBox="1">
          <a:spLocks noChangeArrowheads="1"/>
        </xdr:cNvSpPr>
      </xdr:nvSpPr>
      <xdr:spPr>
        <a:xfrm>
          <a:off x="5800725" y="1952625"/>
          <a:ext cx="533400"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高山市</a:t>
          </a:r>
        </a:p>
      </xdr:txBody>
    </xdr:sp>
    <xdr:clientData/>
  </xdr:oneCellAnchor>
  <xdr:oneCellAnchor>
    <xdr:from>
      <xdr:col>6</xdr:col>
      <xdr:colOff>476250</xdr:colOff>
      <xdr:row>20</xdr:row>
      <xdr:rowOff>28575</xdr:rowOff>
    </xdr:from>
    <xdr:ext cx="533400" cy="238125"/>
    <xdr:sp>
      <xdr:nvSpPr>
        <xdr:cNvPr id="3" name="テキスト ボックス 3">
          <a:hlinkClick r:id="rId3"/>
        </xdr:cNvPr>
        <xdr:cNvSpPr txBox="1">
          <a:spLocks noChangeArrowheads="1"/>
        </xdr:cNvSpPr>
      </xdr:nvSpPr>
      <xdr:spPr>
        <a:xfrm>
          <a:off x="4591050" y="3457575"/>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郡上市</a:t>
          </a:r>
        </a:p>
      </xdr:txBody>
    </xdr:sp>
    <xdr:clientData/>
  </xdr:oneCellAnchor>
  <xdr:oneCellAnchor>
    <xdr:from>
      <xdr:col>9</xdr:col>
      <xdr:colOff>628650</xdr:colOff>
      <xdr:row>28</xdr:row>
      <xdr:rowOff>133350</xdr:rowOff>
    </xdr:from>
    <xdr:ext cx="647700" cy="247650"/>
    <xdr:sp>
      <xdr:nvSpPr>
        <xdr:cNvPr id="4" name="テキスト ボックス 4">
          <a:hlinkClick r:id="rId4"/>
        </xdr:cNvPr>
        <xdr:cNvSpPr txBox="1">
          <a:spLocks noChangeArrowheads="1"/>
        </xdr:cNvSpPr>
      </xdr:nvSpPr>
      <xdr:spPr>
        <a:xfrm>
          <a:off x="6800850" y="4933950"/>
          <a:ext cx="647700"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中津川市</a:t>
          </a:r>
        </a:p>
      </xdr:txBody>
    </xdr:sp>
    <xdr:clientData/>
  </xdr:oneCellAnchor>
  <xdr:oneCellAnchor>
    <xdr:from>
      <xdr:col>8</xdr:col>
      <xdr:colOff>323850</xdr:colOff>
      <xdr:row>19</xdr:row>
      <xdr:rowOff>123825</xdr:rowOff>
    </xdr:from>
    <xdr:ext cx="533400" cy="247650"/>
    <xdr:sp>
      <xdr:nvSpPr>
        <xdr:cNvPr id="5" name="テキスト ボックス 5">
          <a:hlinkClick r:id="rId5"/>
        </xdr:cNvPr>
        <xdr:cNvSpPr txBox="1">
          <a:spLocks noChangeArrowheads="1"/>
        </xdr:cNvSpPr>
      </xdr:nvSpPr>
      <xdr:spPr>
        <a:xfrm>
          <a:off x="5810250" y="3381375"/>
          <a:ext cx="533400"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下呂市</a:t>
          </a:r>
        </a:p>
      </xdr:txBody>
    </xdr:sp>
    <xdr:clientData/>
  </xdr:oneCellAnchor>
  <xdr:oneCellAnchor>
    <xdr:from>
      <xdr:col>8</xdr:col>
      <xdr:colOff>238125</xdr:colOff>
      <xdr:row>27</xdr:row>
      <xdr:rowOff>95250</xdr:rowOff>
    </xdr:from>
    <xdr:ext cx="533400" cy="238125"/>
    <xdr:sp>
      <xdr:nvSpPr>
        <xdr:cNvPr id="6" name="テキスト ボックス 6">
          <a:hlinkClick r:id="rId6"/>
        </xdr:cNvPr>
        <xdr:cNvSpPr txBox="1">
          <a:spLocks noChangeArrowheads="1"/>
        </xdr:cNvSpPr>
      </xdr:nvSpPr>
      <xdr:spPr>
        <a:xfrm>
          <a:off x="5724525" y="4724400"/>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加茂郡</a:t>
          </a:r>
        </a:p>
      </xdr:txBody>
    </xdr:sp>
    <xdr:clientData/>
  </xdr:oneCellAnchor>
  <xdr:oneCellAnchor>
    <xdr:from>
      <xdr:col>9</xdr:col>
      <xdr:colOff>533400</xdr:colOff>
      <xdr:row>35</xdr:row>
      <xdr:rowOff>0</xdr:rowOff>
    </xdr:from>
    <xdr:ext cx="523875" cy="247650"/>
    <xdr:sp>
      <xdr:nvSpPr>
        <xdr:cNvPr id="7" name="テキスト ボックス 7">
          <a:hlinkClick r:id="rId7"/>
        </xdr:cNvPr>
        <xdr:cNvSpPr txBox="1">
          <a:spLocks noChangeArrowheads="1"/>
        </xdr:cNvSpPr>
      </xdr:nvSpPr>
      <xdr:spPr>
        <a:xfrm>
          <a:off x="6705600" y="6000750"/>
          <a:ext cx="523875"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恵那市</a:t>
          </a:r>
        </a:p>
      </xdr:txBody>
    </xdr:sp>
    <xdr:clientData/>
  </xdr:oneCellAnchor>
  <xdr:oneCellAnchor>
    <xdr:from>
      <xdr:col>4</xdr:col>
      <xdr:colOff>447675</xdr:colOff>
      <xdr:row>24</xdr:row>
      <xdr:rowOff>0</xdr:rowOff>
    </xdr:from>
    <xdr:ext cx="533400" cy="247650"/>
    <xdr:sp>
      <xdr:nvSpPr>
        <xdr:cNvPr id="8" name="テキスト ボックス 8">
          <a:hlinkClick r:id="rId8"/>
        </xdr:cNvPr>
        <xdr:cNvSpPr txBox="1">
          <a:spLocks noChangeArrowheads="1"/>
        </xdr:cNvSpPr>
      </xdr:nvSpPr>
      <xdr:spPr>
        <a:xfrm>
          <a:off x="3190875" y="4114800"/>
          <a:ext cx="533400"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本巣市</a:t>
          </a:r>
        </a:p>
      </xdr:txBody>
    </xdr:sp>
    <xdr:clientData/>
  </xdr:oneCellAnchor>
  <xdr:oneCellAnchor>
    <xdr:from>
      <xdr:col>8</xdr:col>
      <xdr:colOff>171450</xdr:colOff>
      <xdr:row>4</xdr:row>
      <xdr:rowOff>114300</xdr:rowOff>
    </xdr:from>
    <xdr:ext cx="533400" cy="238125"/>
    <xdr:sp>
      <xdr:nvSpPr>
        <xdr:cNvPr id="9" name="テキスト ボックス 9">
          <a:hlinkClick r:id="rId9"/>
        </xdr:cNvPr>
        <xdr:cNvSpPr txBox="1">
          <a:spLocks noChangeArrowheads="1"/>
        </xdr:cNvSpPr>
      </xdr:nvSpPr>
      <xdr:spPr>
        <a:xfrm>
          <a:off x="5657850" y="800100"/>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飛騨市</a:t>
          </a:r>
        </a:p>
      </xdr:txBody>
    </xdr:sp>
    <xdr:clientData/>
  </xdr:oneCellAnchor>
  <xdr:oneCellAnchor>
    <xdr:from>
      <xdr:col>3</xdr:col>
      <xdr:colOff>495300</xdr:colOff>
      <xdr:row>27</xdr:row>
      <xdr:rowOff>66675</xdr:rowOff>
    </xdr:from>
    <xdr:ext cx="533400" cy="238125"/>
    <xdr:sp>
      <xdr:nvSpPr>
        <xdr:cNvPr id="10" name="テキスト ボックス 10">
          <a:hlinkClick r:id="rId10"/>
        </xdr:cNvPr>
        <xdr:cNvSpPr txBox="1">
          <a:spLocks noChangeArrowheads="1"/>
        </xdr:cNvSpPr>
      </xdr:nvSpPr>
      <xdr:spPr>
        <a:xfrm>
          <a:off x="2552700" y="4695825"/>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揖斐郡</a:t>
          </a:r>
        </a:p>
      </xdr:txBody>
    </xdr:sp>
    <xdr:clientData/>
  </xdr:oneCellAnchor>
  <xdr:oneCellAnchor>
    <xdr:from>
      <xdr:col>8</xdr:col>
      <xdr:colOff>495300</xdr:colOff>
      <xdr:row>32</xdr:row>
      <xdr:rowOff>142875</xdr:rowOff>
    </xdr:from>
    <xdr:ext cx="533400" cy="247650"/>
    <xdr:sp>
      <xdr:nvSpPr>
        <xdr:cNvPr id="11" name="テキスト ボックス 11">
          <a:hlinkClick r:id="rId11"/>
        </xdr:cNvPr>
        <xdr:cNvSpPr txBox="1">
          <a:spLocks noChangeArrowheads="1"/>
        </xdr:cNvSpPr>
      </xdr:nvSpPr>
      <xdr:spPr>
        <a:xfrm>
          <a:off x="5981700" y="5629275"/>
          <a:ext cx="533400"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瑞浪市</a:t>
          </a:r>
        </a:p>
      </xdr:txBody>
    </xdr:sp>
    <xdr:clientData/>
  </xdr:oneCellAnchor>
  <xdr:oneCellAnchor>
    <xdr:from>
      <xdr:col>5</xdr:col>
      <xdr:colOff>304800</xdr:colOff>
      <xdr:row>26</xdr:row>
      <xdr:rowOff>9525</xdr:rowOff>
    </xdr:from>
    <xdr:ext cx="533400" cy="247650"/>
    <xdr:sp>
      <xdr:nvSpPr>
        <xdr:cNvPr id="12" name="テキスト ボックス 12">
          <a:hlinkClick r:id="rId12"/>
        </xdr:cNvPr>
        <xdr:cNvSpPr txBox="1">
          <a:spLocks noChangeArrowheads="1"/>
        </xdr:cNvSpPr>
      </xdr:nvSpPr>
      <xdr:spPr>
        <a:xfrm>
          <a:off x="3733800" y="4467225"/>
          <a:ext cx="533400"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山県市</a:t>
          </a:r>
        </a:p>
      </xdr:txBody>
    </xdr:sp>
    <xdr:clientData/>
  </xdr:oneCellAnchor>
  <xdr:oneCellAnchor>
    <xdr:from>
      <xdr:col>8</xdr:col>
      <xdr:colOff>285750</xdr:colOff>
      <xdr:row>38</xdr:row>
      <xdr:rowOff>76200</xdr:rowOff>
    </xdr:from>
    <xdr:ext cx="762000" cy="238125"/>
    <xdr:sp>
      <xdr:nvSpPr>
        <xdr:cNvPr id="13" name="テキスト ボックス 13">
          <a:hlinkClick r:id="rId13"/>
        </xdr:cNvPr>
        <xdr:cNvSpPr txBox="1">
          <a:spLocks noChangeArrowheads="1"/>
        </xdr:cNvSpPr>
      </xdr:nvSpPr>
      <xdr:spPr>
        <a:xfrm>
          <a:off x="5772150" y="6591300"/>
          <a:ext cx="762000" cy="238125"/>
        </a:xfrm>
        <a:prstGeom prst="rect">
          <a:avLst/>
        </a:prstGeom>
        <a:solidFill>
          <a:srgbClr val="FFFFFF"/>
        </a:solid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美濃加茂市</a:t>
          </a:r>
        </a:p>
      </xdr:txBody>
    </xdr:sp>
    <xdr:clientData/>
  </xdr:oneCellAnchor>
  <xdr:oneCellAnchor>
    <xdr:from>
      <xdr:col>5</xdr:col>
      <xdr:colOff>561975</xdr:colOff>
      <xdr:row>22</xdr:row>
      <xdr:rowOff>142875</xdr:rowOff>
    </xdr:from>
    <xdr:ext cx="419100" cy="238125"/>
    <xdr:sp>
      <xdr:nvSpPr>
        <xdr:cNvPr id="14" name="テキスト ボックス 14">
          <a:hlinkClick r:id="rId14"/>
        </xdr:cNvPr>
        <xdr:cNvSpPr txBox="1">
          <a:spLocks noChangeArrowheads="1"/>
        </xdr:cNvSpPr>
      </xdr:nvSpPr>
      <xdr:spPr>
        <a:xfrm>
          <a:off x="3990975" y="3914775"/>
          <a:ext cx="4191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関市</a:t>
          </a:r>
        </a:p>
      </xdr:txBody>
    </xdr:sp>
    <xdr:clientData/>
  </xdr:oneCellAnchor>
  <xdr:oneCellAnchor>
    <xdr:from>
      <xdr:col>6</xdr:col>
      <xdr:colOff>323850</xdr:colOff>
      <xdr:row>27</xdr:row>
      <xdr:rowOff>66675</xdr:rowOff>
    </xdr:from>
    <xdr:ext cx="533400" cy="238125"/>
    <xdr:sp>
      <xdr:nvSpPr>
        <xdr:cNvPr id="15" name="テキスト ボックス 15">
          <a:hlinkClick r:id="rId15"/>
        </xdr:cNvPr>
        <xdr:cNvSpPr txBox="1">
          <a:spLocks noChangeArrowheads="1"/>
        </xdr:cNvSpPr>
      </xdr:nvSpPr>
      <xdr:spPr>
        <a:xfrm>
          <a:off x="4438650" y="4695825"/>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美濃市</a:t>
          </a:r>
        </a:p>
      </xdr:txBody>
    </xdr:sp>
    <xdr:clientData/>
  </xdr:oneCellAnchor>
  <xdr:oneCellAnchor>
    <xdr:from>
      <xdr:col>5</xdr:col>
      <xdr:colOff>419100</xdr:colOff>
      <xdr:row>31</xdr:row>
      <xdr:rowOff>38100</xdr:rowOff>
    </xdr:from>
    <xdr:ext cx="533400" cy="238125"/>
    <xdr:sp>
      <xdr:nvSpPr>
        <xdr:cNvPr id="16" name="テキスト ボックス 16">
          <a:hlinkClick r:id="rId16"/>
        </xdr:cNvPr>
        <xdr:cNvSpPr txBox="1">
          <a:spLocks noChangeArrowheads="1"/>
        </xdr:cNvSpPr>
      </xdr:nvSpPr>
      <xdr:spPr>
        <a:xfrm>
          <a:off x="3848100" y="5353050"/>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岐阜市</a:t>
          </a:r>
        </a:p>
      </xdr:txBody>
    </xdr:sp>
    <xdr:clientData/>
  </xdr:oneCellAnchor>
  <xdr:oneCellAnchor>
    <xdr:from>
      <xdr:col>7</xdr:col>
      <xdr:colOff>276225</xdr:colOff>
      <xdr:row>38</xdr:row>
      <xdr:rowOff>142875</xdr:rowOff>
    </xdr:from>
    <xdr:ext cx="647700" cy="247650"/>
    <xdr:sp>
      <xdr:nvSpPr>
        <xdr:cNvPr id="17" name="テキスト ボックス 17">
          <a:hlinkClick r:id="rId17"/>
        </xdr:cNvPr>
        <xdr:cNvSpPr txBox="1">
          <a:spLocks noChangeArrowheads="1"/>
        </xdr:cNvSpPr>
      </xdr:nvSpPr>
      <xdr:spPr>
        <a:xfrm>
          <a:off x="5076825" y="6657975"/>
          <a:ext cx="647700"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多治見市</a:t>
          </a:r>
        </a:p>
      </xdr:txBody>
    </xdr:sp>
    <xdr:clientData/>
  </xdr:oneCellAnchor>
  <xdr:oneCellAnchor>
    <xdr:from>
      <xdr:col>7</xdr:col>
      <xdr:colOff>228600</xdr:colOff>
      <xdr:row>32</xdr:row>
      <xdr:rowOff>85725</xdr:rowOff>
    </xdr:from>
    <xdr:ext cx="523875" cy="247650"/>
    <xdr:sp>
      <xdr:nvSpPr>
        <xdr:cNvPr id="18" name="テキスト ボックス 18">
          <a:hlinkClick r:id="rId18"/>
        </xdr:cNvPr>
        <xdr:cNvSpPr txBox="1">
          <a:spLocks noChangeArrowheads="1"/>
        </xdr:cNvSpPr>
      </xdr:nvSpPr>
      <xdr:spPr>
        <a:xfrm>
          <a:off x="5029200" y="5572125"/>
          <a:ext cx="523875"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可児市</a:t>
          </a:r>
        </a:p>
      </xdr:txBody>
    </xdr:sp>
    <xdr:clientData/>
  </xdr:oneCellAnchor>
  <xdr:oneCellAnchor>
    <xdr:from>
      <xdr:col>9</xdr:col>
      <xdr:colOff>438150</xdr:colOff>
      <xdr:row>40</xdr:row>
      <xdr:rowOff>142875</xdr:rowOff>
    </xdr:from>
    <xdr:ext cx="533400" cy="238125"/>
    <xdr:sp>
      <xdr:nvSpPr>
        <xdr:cNvPr id="19" name="テキスト ボックス 19">
          <a:hlinkClick r:id="rId19"/>
        </xdr:cNvPr>
        <xdr:cNvSpPr txBox="1">
          <a:spLocks noChangeArrowheads="1"/>
        </xdr:cNvSpPr>
      </xdr:nvSpPr>
      <xdr:spPr>
        <a:xfrm>
          <a:off x="6610350" y="7000875"/>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可児郡</a:t>
          </a:r>
        </a:p>
      </xdr:txBody>
    </xdr:sp>
    <xdr:clientData/>
  </xdr:oneCellAnchor>
  <xdr:oneCellAnchor>
    <xdr:from>
      <xdr:col>8</xdr:col>
      <xdr:colOff>304800</xdr:colOff>
      <xdr:row>35</xdr:row>
      <xdr:rowOff>123825</xdr:rowOff>
    </xdr:from>
    <xdr:ext cx="523875" cy="238125"/>
    <xdr:sp>
      <xdr:nvSpPr>
        <xdr:cNvPr id="20" name="テキスト ボックス 20">
          <a:hlinkClick r:id="rId20"/>
        </xdr:cNvPr>
        <xdr:cNvSpPr txBox="1">
          <a:spLocks noChangeArrowheads="1"/>
        </xdr:cNvSpPr>
      </xdr:nvSpPr>
      <xdr:spPr>
        <a:xfrm>
          <a:off x="5791200" y="6124575"/>
          <a:ext cx="523875"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土岐市</a:t>
          </a:r>
        </a:p>
      </xdr:txBody>
    </xdr:sp>
    <xdr:clientData/>
  </xdr:oneCellAnchor>
  <xdr:oneCellAnchor>
    <xdr:from>
      <xdr:col>4</xdr:col>
      <xdr:colOff>647700</xdr:colOff>
      <xdr:row>39</xdr:row>
      <xdr:rowOff>28575</xdr:rowOff>
    </xdr:from>
    <xdr:ext cx="523875" cy="247650"/>
    <xdr:sp>
      <xdr:nvSpPr>
        <xdr:cNvPr id="21" name="テキスト ボックス 21">
          <a:hlinkClick r:id="rId21"/>
        </xdr:cNvPr>
        <xdr:cNvSpPr txBox="1">
          <a:spLocks noChangeArrowheads="1"/>
        </xdr:cNvSpPr>
      </xdr:nvSpPr>
      <xdr:spPr>
        <a:xfrm>
          <a:off x="3390900" y="6715125"/>
          <a:ext cx="523875" cy="247650"/>
        </a:xfrm>
        <a:prstGeom prst="rect">
          <a:avLst/>
        </a:prstGeom>
        <a:solidFill>
          <a:srgbClr val="FFFFFF"/>
        </a:solid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海津市</a:t>
          </a:r>
        </a:p>
      </xdr:txBody>
    </xdr:sp>
    <xdr:clientData/>
  </xdr:oneCellAnchor>
  <xdr:oneCellAnchor>
    <xdr:from>
      <xdr:col>5</xdr:col>
      <xdr:colOff>314325</xdr:colOff>
      <xdr:row>35</xdr:row>
      <xdr:rowOff>133350</xdr:rowOff>
    </xdr:from>
    <xdr:ext cx="523875" cy="247650"/>
    <xdr:sp>
      <xdr:nvSpPr>
        <xdr:cNvPr id="22" name="テキスト ボックス 22">
          <a:hlinkClick r:id="rId22"/>
        </xdr:cNvPr>
        <xdr:cNvSpPr txBox="1">
          <a:spLocks noChangeArrowheads="1"/>
        </xdr:cNvSpPr>
      </xdr:nvSpPr>
      <xdr:spPr>
        <a:xfrm>
          <a:off x="3743325" y="6134100"/>
          <a:ext cx="523875" cy="247650"/>
        </a:xfrm>
        <a:prstGeom prst="rect">
          <a:avLst/>
        </a:prstGeom>
        <a:solidFill>
          <a:srgbClr val="FFFFFF"/>
        </a:solid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羽島市</a:t>
          </a:r>
        </a:p>
      </xdr:txBody>
    </xdr:sp>
    <xdr:clientData/>
  </xdr:oneCellAnchor>
  <xdr:oneCellAnchor>
    <xdr:from>
      <xdr:col>2</xdr:col>
      <xdr:colOff>390525</xdr:colOff>
      <xdr:row>33</xdr:row>
      <xdr:rowOff>95250</xdr:rowOff>
    </xdr:from>
    <xdr:ext cx="533400" cy="247650"/>
    <xdr:sp>
      <xdr:nvSpPr>
        <xdr:cNvPr id="23" name="テキスト ボックス 23">
          <a:hlinkClick r:id="rId23"/>
        </xdr:cNvPr>
        <xdr:cNvSpPr txBox="1">
          <a:spLocks noChangeArrowheads="1"/>
        </xdr:cNvSpPr>
      </xdr:nvSpPr>
      <xdr:spPr>
        <a:xfrm>
          <a:off x="1762125" y="5753100"/>
          <a:ext cx="533400"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不破郡</a:t>
          </a:r>
        </a:p>
      </xdr:txBody>
    </xdr:sp>
    <xdr:clientData/>
  </xdr:oneCellAnchor>
  <xdr:oneCellAnchor>
    <xdr:from>
      <xdr:col>2</xdr:col>
      <xdr:colOff>352425</xdr:colOff>
      <xdr:row>37</xdr:row>
      <xdr:rowOff>28575</xdr:rowOff>
    </xdr:from>
    <xdr:ext cx="533400" cy="238125"/>
    <xdr:sp>
      <xdr:nvSpPr>
        <xdr:cNvPr id="24" name="テキスト ボックス 24">
          <a:hlinkClick r:id="rId24"/>
        </xdr:cNvPr>
        <xdr:cNvSpPr txBox="1">
          <a:spLocks noChangeArrowheads="1"/>
        </xdr:cNvSpPr>
      </xdr:nvSpPr>
      <xdr:spPr>
        <a:xfrm>
          <a:off x="1724025" y="6372225"/>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大垣市</a:t>
          </a:r>
        </a:p>
      </xdr:txBody>
    </xdr:sp>
    <xdr:clientData/>
  </xdr:oneCellAnchor>
  <xdr:oneCellAnchor>
    <xdr:from>
      <xdr:col>2</xdr:col>
      <xdr:colOff>428625</xdr:colOff>
      <xdr:row>31</xdr:row>
      <xdr:rowOff>47625</xdr:rowOff>
    </xdr:from>
    <xdr:ext cx="533400" cy="238125"/>
    <xdr:sp>
      <xdr:nvSpPr>
        <xdr:cNvPr id="25" name="テキスト ボックス 25">
          <a:hlinkClick r:id="rId25"/>
        </xdr:cNvPr>
        <xdr:cNvSpPr txBox="1">
          <a:spLocks noChangeArrowheads="1"/>
        </xdr:cNvSpPr>
      </xdr:nvSpPr>
      <xdr:spPr>
        <a:xfrm>
          <a:off x="1800225" y="5362575"/>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安八郡</a:t>
          </a:r>
        </a:p>
      </xdr:txBody>
    </xdr:sp>
    <xdr:clientData/>
  </xdr:oneCellAnchor>
  <xdr:oneCellAnchor>
    <xdr:from>
      <xdr:col>6</xdr:col>
      <xdr:colOff>114300</xdr:colOff>
      <xdr:row>9</xdr:row>
      <xdr:rowOff>38100</xdr:rowOff>
    </xdr:from>
    <xdr:ext cx="533400" cy="238125"/>
    <xdr:sp>
      <xdr:nvSpPr>
        <xdr:cNvPr id="26" name="テキスト ボックス 26">
          <a:hlinkClick r:id="rId26"/>
        </xdr:cNvPr>
        <xdr:cNvSpPr txBox="1">
          <a:spLocks noChangeArrowheads="1"/>
        </xdr:cNvSpPr>
      </xdr:nvSpPr>
      <xdr:spPr>
        <a:xfrm>
          <a:off x="4229100" y="1581150"/>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大野郡</a:t>
          </a:r>
        </a:p>
      </xdr:txBody>
    </xdr:sp>
    <xdr:clientData/>
  </xdr:oneCellAnchor>
  <xdr:oneCellAnchor>
    <xdr:from>
      <xdr:col>2</xdr:col>
      <xdr:colOff>609600</xdr:colOff>
      <xdr:row>39</xdr:row>
      <xdr:rowOff>133350</xdr:rowOff>
    </xdr:from>
    <xdr:ext cx="533400" cy="238125"/>
    <xdr:sp>
      <xdr:nvSpPr>
        <xdr:cNvPr id="27" name="テキスト ボックス 27">
          <a:hlinkClick r:id="rId27"/>
        </xdr:cNvPr>
        <xdr:cNvSpPr txBox="1">
          <a:spLocks noChangeArrowheads="1"/>
        </xdr:cNvSpPr>
      </xdr:nvSpPr>
      <xdr:spPr>
        <a:xfrm>
          <a:off x="1981200" y="6819900"/>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養老郡</a:t>
          </a:r>
        </a:p>
      </xdr:txBody>
    </xdr:sp>
    <xdr:clientData/>
  </xdr:oneCellAnchor>
  <xdr:oneCellAnchor>
    <xdr:from>
      <xdr:col>2</xdr:col>
      <xdr:colOff>476250</xdr:colOff>
      <xdr:row>35</xdr:row>
      <xdr:rowOff>0</xdr:rowOff>
    </xdr:from>
    <xdr:ext cx="523875" cy="247650"/>
    <xdr:sp>
      <xdr:nvSpPr>
        <xdr:cNvPr id="28" name="テキスト ボックス 28">
          <a:hlinkClick r:id="rId28"/>
        </xdr:cNvPr>
        <xdr:cNvSpPr txBox="1">
          <a:spLocks noChangeArrowheads="1"/>
        </xdr:cNvSpPr>
      </xdr:nvSpPr>
      <xdr:spPr>
        <a:xfrm>
          <a:off x="1847850" y="6000750"/>
          <a:ext cx="523875"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瑞穂市</a:t>
          </a:r>
        </a:p>
      </xdr:txBody>
    </xdr:sp>
    <xdr:clientData/>
  </xdr:oneCellAnchor>
  <xdr:oneCellAnchor>
    <xdr:from>
      <xdr:col>3</xdr:col>
      <xdr:colOff>28575</xdr:colOff>
      <xdr:row>17</xdr:row>
      <xdr:rowOff>38100</xdr:rowOff>
    </xdr:from>
    <xdr:ext cx="323850" cy="495300"/>
    <xdr:sp>
      <xdr:nvSpPr>
        <xdr:cNvPr id="29" name="テキスト ボックス 29">
          <a:hlinkClick r:id="rId29"/>
        </xdr:cNvPr>
        <xdr:cNvSpPr txBox="1">
          <a:spLocks noChangeArrowheads="1"/>
        </xdr:cNvSpPr>
      </xdr:nvSpPr>
      <xdr:spPr>
        <a:xfrm>
          <a:off x="2085975" y="2952750"/>
          <a:ext cx="323850" cy="495300"/>
        </a:xfrm>
        <a:prstGeom prst="rect">
          <a:avLst/>
        </a:prstGeom>
        <a:noFill/>
        <a:ln w="9525" cmpd="sng">
          <a:noFill/>
        </a:ln>
      </xdr:spPr>
      <xdr:txBody>
        <a:bodyPr vertOverflow="clip" wrap="square" vert="wordArtVertRtl">
          <a:spAutoFit/>
        </a:bodyPr>
        <a:p>
          <a:pPr algn="r">
            <a:defRPr/>
          </a:pPr>
          <a:r>
            <a:rPr lang="en-US" cap="none" sz="900" b="0" i="0" u="none" baseline="0">
              <a:solidFill>
                <a:srgbClr val="000000"/>
              </a:solidFill>
              <a:latin typeface="ＭＳ Ｐゴシック"/>
              <a:ea typeface="ＭＳ Ｐゴシック"/>
              <a:cs typeface="ＭＳ Ｐゴシック"/>
            </a:rPr>
            <a:t>本巣郡</a:t>
          </a:r>
        </a:p>
      </xdr:txBody>
    </xdr:sp>
    <xdr:clientData/>
  </xdr:oneCellAnchor>
  <xdr:twoCellAnchor>
    <xdr:from>
      <xdr:col>7</xdr:col>
      <xdr:colOff>219075</xdr:colOff>
      <xdr:row>30</xdr:row>
      <xdr:rowOff>104775</xdr:rowOff>
    </xdr:from>
    <xdr:to>
      <xdr:col>7</xdr:col>
      <xdr:colOff>285750</xdr:colOff>
      <xdr:row>36</xdr:row>
      <xdr:rowOff>123825</xdr:rowOff>
    </xdr:to>
    <xdr:sp>
      <xdr:nvSpPr>
        <xdr:cNvPr id="30" name="直線コネクタ 30"/>
        <xdr:cNvSpPr>
          <a:spLocks/>
        </xdr:cNvSpPr>
      </xdr:nvSpPr>
      <xdr:spPr>
        <a:xfrm>
          <a:off x="5019675" y="5248275"/>
          <a:ext cx="66675" cy="10477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142875</xdr:colOff>
      <xdr:row>32</xdr:row>
      <xdr:rowOff>95250</xdr:rowOff>
    </xdr:from>
    <xdr:to>
      <xdr:col>7</xdr:col>
      <xdr:colOff>285750</xdr:colOff>
      <xdr:row>36</xdr:row>
      <xdr:rowOff>123825</xdr:rowOff>
    </xdr:to>
    <xdr:sp>
      <xdr:nvSpPr>
        <xdr:cNvPr id="31" name="直線コネクタ 31"/>
        <xdr:cNvSpPr>
          <a:spLocks/>
        </xdr:cNvSpPr>
      </xdr:nvSpPr>
      <xdr:spPr>
        <a:xfrm rot="16200000" flipH="1">
          <a:off x="4943475" y="5581650"/>
          <a:ext cx="142875" cy="7143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171450</xdr:colOff>
      <xdr:row>32</xdr:row>
      <xdr:rowOff>85725</xdr:rowOff>
    </xdr:from>
    <xdr:ext cx="647700" cy="238125"/>
    <xdr:sp>
      <xdr:nvSpPr>
        <xdr:cNvPr id="32" name="テキスト ボックス 32">
          <a:hlinkClick r:id="rId30"/>
        </xdr:cNvPr>
        <xdr:cNvSpPr txBox="1">
          <a:spLocks noChangeArrowheads="1"/>
        </xdr:cNvSpPr>
      </xdr:nvSpPr>
      <xdr:spPr>
        <a:xfrm>
          <a:off x="4286250" y="5572125"/>
          <a:ext cx="6477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各務原市</a:t>
          </a:r>
        </a:p>
      </xdr:txBody>
    </xdr:sp>
    <xdr:clientData/>
  </xdr:oneCellAnchor>
  <xdr:twoCellAnchor>
    <xdr:from>
      <xdr:col>3</xdr:col>
      <xdr:colOff>228600</xdr:colOff>
      <xdr:row>34</xdr:row>
      <xdr:rowOff>47625</xdr:rowOff>
    </xdr:from>
    <xdr:to>
      <xdr:col>4</xdr:col>
      <xdr:colOff>114300</xdr:colOff>
      <xdr:row>34</xdr:row>
      <xdr:rowOff>47625</xdr:rowOff>
    </xdr:to>
    <xdr:sp>
      <xdr:nvSpPr>
        <xdr:cNvPr id="33" name="直線コネクタ 33"/>
        <xdr:cNvSpPr>
          <a:spLocks/>
        </xdr:cNvSpPr>
      </xdr:nvSpPr>
      <xdr:spPr>
        <a:xfrm flipV="1">
          <a:off x="2286000" y="5876925"/>
          <a:ext cx="571500" cy="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190500</xdr:colOff>
      <xdr:row>34</xdr:row>
      <xdr:rowOff>133350</xdr:rowOff>
    </xdr:from>
    <xdr:to>
      <xdr:col>5</xdr:col>
      <xdr:colOff>47625</xdr:colOff>
      <xdr:row>37</xdr:row>
      <xdr:rowOff>152400</xdr:rowOff>
    </xdr:to>
    <xdr:sp>
      <xdr:nvSpPr>
        <xdr:cNvPr id="34" name="直線コネクタ 34"/>
        <xdr:cNvSpPr>
          <a:spLocks/>
        </xdr:cNvSpPr>
      </xdr:nvSpPr>
      <xdr:spPr>
        <a:xfrm flipV="1">
          <a:off x="2247900" y="5962650"/>
          <a:ext cx="1228725" cy="5334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276225</xdr:colOff>
      <xdr:row>32</xdr:row>
      <xdr:rowOff>0</xdr:rowOff>
    </xdr:from>
    <xdr:to>
      <xdr:col>5</xdr:col>
      <xdr:colOff>57150</xdr:colOff>
      <xdr:row>32</xdr:row>
      <xdr:rowOff>142875</xdr:rowOff>
    </xdr:to>
    <xdr:sp>
      <xdr:nvSpPr>
        <xdr:cNvPr id="35" name="直線コネクタ 35"/>
        <xdr:cNvSpPr>
          <a:spLocks/>
        </xdr:cNvSpPr>
      </xdr:nvSpPr>
      <xdr:spPr>
        <a:xfrm>
          <a:off x="2333625" y="5486400"/>
          <a:ext cx="1152525" cy="1428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190500</xdr:colOff>
      <xdr:row>20</xdr:row>
      <xdr:rowOff>28575</xdr:rowOff>
    </xdr:from>
    <xdr:to>
      <xdr:col>5</xdr:col>
      <xdr:colOff>390525</xdr:colOff>
      <xdr:row>32</xdr:row>
      <xdr:rowOff>76200</xdr:rowOff>
    </xdr:to>
    <xdr:sp>
      <xdr:nvSpPr>
        <xdr:cNvPr id="36" name="直線コネクタ 38"/>
        <xdr:cNvSpPr>
          <a:spLocks/>
        </xdr:cNvSpPr>
      </xdr:nvSpPr>
      <xdr:spPr>
        <a:xfrm flipH="1" flipV="1">
          <a:off x="2247900" y="3457575"/>
          <a:ext cx="1571625" cy="210502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323850</xdr:colOff>
      <xdr:row>32</xdr:row>
      <xdr:rowOff>47625</xdr:rowOff>
    </xdr:from>
    <xdr:to>
      <xdr:col>10</xdr:col>
      <xdr:colOff>19050</xdr:colOff>
      <xdr:row>40</xdr:row>
      <xdr:rowOff>142875</xdr:rowOff>
    </xdr:to>
    <xdr:sp>
      <xdr:nvSpPr>
        <xdr:cNvPr id="37" name="直線コネクタ 39"/>
        <xdr:cNvSpPr>
          <a:spLocks/>
        </xdr:cNvSpPr>
      </xdr:nvSpPr>
      <xdr:spPr>
        <a:xfrm>
          <a:off x="5810250" y="5534025"/>
          <a:ext cx="1066800" cy="14668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304800</xdr:colOff>
      <xdr:row>33</xdr:row>
      <xdr:rowOff>76200</xdr:rowOff>
    </xdr:from>
    <xdr:to>
      <xdr:col>5</xdr:col>
      <xdr:colOff>333375</xdr:colOff>
      <xdr:row>35</xdr:row>
      <xdr:rowOff>123825</xdr:rowOff>
    </xdr:to>
    <xdr:sp>
      <xdr:nvSpPr>
        <xdr:cNvPr id="38" name="直線コネクタ 40"/>
        <xdr:cNvSpPr>
          <a:spLocks/>
        </xdr:cNvSpPr>
      </xdr:nvSpPr>
      <xdr:spPr>
        <a:xfrm flipV="1">
          <a:off x="2362200" y="5734050"/>
          <a:ext cx="1400175" cy="39052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190500</xdr:colOff>
      <xdr:row>36</xdr:row>
      <xdr:rowOff>123825</xdr:rowOff>
    </xdr:from>
    <xdr:to>
      <xdr:col>4</xdr:col>
      <xdr:colOff>514350</xdr:colOff>
      <xdr:row>39</xdr:row>
      <xdr:rowOff>133350</xdr:rowOff>
    </xdr:to>
    <xdr:sp>
      <xdr:nvSpPr>
        <xdr:cNvPr id="39" name="直線コネクタ 41"/>
        <xdr:cNvSpPr>
          <a:spLocks/>
        </xdr:cNvSpPr>
      </xdr:nvSpPr>
      <xdr:spPr>
        <a:xfrm flipH="1">
          <a:off x="2247900" y="6296025"/>
          <a:ext cx="1009650" cy="5238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66675</xdr:colOff>
      <xdr:row>36</xdr:row>
      <xdr:rowOff>161925</xdr:rowOff>
    </xdr:from>
    <xdr:to>
      <xdr:col>5</xdr:col>
      <xdr:colOff>133350</xdr:colOff>
      <xdr:row>40</xdr:row>
      <xdr:rowOff>142875</xdr:rowOff>
    </xdr:to>
    <xdr:sp>
      <xdr:nvSpPr>
        <xdr:cNvPr id="40" name="直線コネクタ 42"/>
        <xdr:cNvSpPr>
          <a:spLocks/>
        </xdr:cNvSpPr>
      </xdr:nvSpPr>
      <xdr:spPr>
        <a:xfrm rot="5400000" flipH="1" flipV="1">
          <a:off x="2809875" y="6334125"/>
          <a:ext cx="752475" cy="6667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47625</xdr:colOff>
      <xdr:row>34</xdr:row>
      <xdr:rowOff>57150</xdr:rowOff>
    </xdr:from>
    <xdr:to>
      <xdr:col>6</xdr:col>
      <xdr:colOff>323850</xdr:colOff>
      <xdr:row>38</xdr:row>
      <xdr:rowOff>104775</xdr:rowOff>
    </xdr:to>
    <xdr:sp>
      <xdr:nvSpPr>
        <xdr:cNvPr id="41" name="直線コネクタ 43"/>
        <xdr:cNvSpPr>
          <a:spLocks/>
        </xdr:cNvSpPr>
      </xdr:nvSpPr>
      <xdr:spPr>
        <a:xfrm rot="16200000" flipH="1">
          <a:off x="4162425" y="5886450"/>
          <a:ext cx="276225" cy="73342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485775</xdr:colOff>
      <xdr:row>40</xdr:row>
      <xdr:rowOff>142875</xdr:rowOff>
    </xdr:from>
    <xdr:ext cx="533400" cy="238125"/>
    <xdr:sp>
      <xdr:nvSpPr>
        <xdr:cNvPr id="42" name="テキスト ボックス 42">
          <a:hlinkClick r:id="rId31"/>
        </xdr:cNvPr>
        <xdr:cNvSpPr txBox="1">
          <a:spLocks noChangeArrowheads="1"/>
        </xdr:cNvSpPr>
      </xdr:nvSpPr>
      <xdr:spPr>
        <a:xfrm>
          <a:off x="2543175" y="7000875"/>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安八郡</a:t>
          </a:r>
        </a:p>
      </xdr:txBody>
    </xdr:sp>
    <xdr:clientData/>
  </xdr:oneCellAnchor>
  <xdr:oneCellAnchor>
    <xdr:from>
      <xdr:col>0</xdr:col>
      <xdr:colOff>0</xdr:colOff>
      <xdr:row>0</xdr:row>
      <xdr:rowOff>0</xdr:rowOff>
    </xdr:from>
    <xdr:ext cx="1343025" cy="390525"/>
    <xdr:sp>
      <xdr:nvSpPr>
        <xdr:cNvPr id="43" name="テキスト ボックス 43"/>
        <xdr:cNvSpPr txBox="1">
          <a:spLocks noChangeArrowheads="1"/>
        </xdr:cNvSpPr>
      </xdr:nvSpPr>
      <xdr:spPr>
        <a:xfrm>
          <a:off x="0" y="0"/>
          <a:ext cx="1343025" cy="390525"/>
        </a:xfrm>
        <a:prstGeom prst="rect">
          <a:avLst/>
        </a:prstGeom>
        <a:noFill/>
        <a:ln w="9525" cmpd="sng">
          <a:noFill/>
        </a:ln>
      </xdr:spPr>
      <xdr:txBody>
        <a:bodyPr vertOverflow="clip" wrap="square">
          <a:spAutoFit/>
        </a:bodyPr>
        <a:p>
          <a:pPr algn="l">
            <a:defRPr/>
          </a:pPr>
          <a:r>
            <a:rPr lang="en-US" cap="none" sz="1800" b="0" i="0" u="none" baseline="0">
              <a:solidFill>
                <a:srgbClr val="000000"/>
              </a:solidFill>
              <a:latin typeface="HG丸ｺﾞｼｯｸM-PRO"/>
              <a:ea typeface="HG丸ｺﾞｼｯｸM-PRO"/>
              <a:cs typeface="HG丸ｺﾞｼｯｸM-PRO"/>
            </a:rPr>
            <a:t>【</a:t>
          </a:r>
          <a:r>
            <a:rPr lang="en-US" cap="none" sz="1800" b="0" i="0" u="none" baseline="0">
              <a:solidFill>
                <a:srgbClr val="000000"/>
              </a:solidFill>
              <a:latin typeface="HG丸ｺﾞｼｯｸM-PRO"/>
              <a:ea typeface="HG丸ｺﾞｼｯｸM-PRO"/>
              <a:cs typeface="HG丸ｺﾞｼｯｸM-PRO"/>
            </a:rPr>
            <a:t>岐阜県</a:t>
          </a:r>
          <a:r>
            <a:rPr lang="en-US" cap="none" sz="1800" b="0" i="0" u="none" baseline="0">
              <a:solidFill>
                <a:srgbClr val="000000"/>
              </a:solidFill>
              <a:latin typeface="HG丸ｺﾞｼｯｸM-PRO"/>
              <a:ea typeface="HG丸ｺﾞｼｯｸM-PRO"/>
              <a:cs typeface="HG丸ｺﾞｼｯｸM-PRO"/>
            </a:rPr>
            <a:t>】</a:t>
          </a:r>
        </a:p>
      </xdr:txBody>
    </xdr:sp>
    <xdr:clientData/>
  </xdr:oneCellAnchor>
  <xdr:oneCellAnchor>
    <xdr:from>
      <xdr:col>0</xdr:col>
      <xdr:colOff>0</xdr:colOff>
      <xdr:row>2</xdr:row>
      <xdr:rowOff>0</xdr:rowOff>
    </xdr:from>
    <xdr:ext cx="3019425" cy="228600"/>
    <xdr:sp>
      <xdr:nvSpPr>
        <xdr:cNvPr id="44" name="テキスト ボックス 44"/>
        <xdr:cNvSpPr txBox="1">
          <a:spLocks noChangeArrowheads="1"/>
        </xdr:cNvSpPr>
      </xdr:nvSpPr>
      <xdr:spPr>
        <a:xfrm>
          <a:off x="0" y="342900"/>
          <a:ext cx="3019425" cy="228600"/>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各地区名をクリックすると、</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選択地区のシートに移動します。</a:t>
          </a:r>
        </a:p>
      </xdr:txBody>
    </xdr:sp>
    <xdr:clientData fPrintsWithSheet="0"/>
  </xdr:oneCellAnchor>
  <xdr:oneCellAnchor>
    <xdr:from>
      <xdr:col>6</xdr:col>
      <xdr:colOff>66675</xdr:colOff>
      <xdr:row>38</xdr:row>
      <xdr:rowOff>95250</xdr:rowOff>
    </xdr:from>
    <xdr:ext cx="533400" cy="238125"/>
    <xdr:sp>
      <xdr:nvSpPr>
        <xdr:cNvPr id="45" name="テキスト ボックス 45">
          <a:hlinkClick r:id="rId32"/>
        </xdr:cNvPr>
        <xdr:cNvSpPr txBox="1">
          <a:spLocks noChangeArrowheads="1"/>
        </xdr:cNvSpPr>
      </xdr:nvSpPr>
      <xdr:spPr>
        <a:xfrm>
          <a:off x="4181475" y="6610350"/>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羽島郡</a:t>
          </a:r>
        </a:p>
      </xdr:txBody>
    </xdr:sp>
    <xdr:clientData/>
  </xdr:oneCellAnchor>
  <xdr:oneCellAnchor>
    <xdr:from>
      <xdr:col>7</xdr:col>
      <xdr:colOff>19050</xdr:colOff>
      <xdr:row>36</xdr:row>
      <xdr:rowOff>123825</xdr:rowOff>
    </xdr:from>
    <xdr:ext cx="533400" cy="238125"/>
    <xdr:sp>
      <xdr:nvSpPr>
        <xdr:cNvPr id="46" name="テキスト ボックス 46">
          <a:hlinkClick r:id="rId33"/>
        </xdr:cNvPr>
        <xdr:cNvSpPr txBox="1">
          <a:spLocks noChangeArrowheads="1"/>
        </xdr:cNvSpPr>
      </xdr:nvSpPr>
      <xdr:spPr>
        <a:xfrm>
          <a:off x="4819650" y="6296025"/>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加茂郡</a:t>
          </a:r>
        </a:p>
      </xdr:txBody>
    </xdr:sp>
    <xdr:clientData/>
  </xdr:oneCellAnchor>
  <xdr:twoCellAnchor>
    <xdr:from>
      <xdr:col>7</xdr:col>
      <xdr:colOff>666750</xdr:colOff>
      <xdr:row>35</xdr:row>
      <xdr:rowOff>0</xdr:rowOff>
    </xdr:from>
    <xdr:to>
      <xdr:col>8</xdr:col>
      <xdr:colOff>47625</xdr:colOff>
      <xdr:row>38</xdr:row>
      <xdr:rowOff>114300</xdr:rowOff>
    </xdr:to>
    <xdr:sp>
      <xdr:nvSpPr>
        <xdr:cNvPr id="47" name="直線コネクタ 33"/>
        <xdr:cNvSpPr>
          <a:spLocks/>
        </xdr:cNvSpPr>
      </xdr:nvSpPr>
      <xdr:spPr>
        <a:xfrm>
          <a:off x="5467350" y="6000750"/>
          <a:ext cx="66675" cy="6286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457200</xdr:colOff>
      <xdr:row>31</xdr:row>
      <xdr:rowOff>76200</xdr:rowOff>
    </xdr:from>
    <xdr:to>
      <xdr:col>8</xdr:col>
      <xdr:colOff>533400</xdr:colOff>
      <xdr:row>38</xdr:row>
      <xdr:rowOff>85725</xdr:rowOff>
    </xdr:to>
    <xdr:sp>
      <xdr:nvSpPr>
        <xdr:cNvPr id="48" name="直線コネクタ 63"/>
        <xdr:cNvSpPr>
          <a:spLocks/>
        </xdr:cNvSpPr>
      </xdr:nvSpPr>
      <xdr:spPr>
        <a:xfrm>
          <a:off x="5257800" y="5391150"/>
          <a:ext cx="762000" cy="12096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B58"/>
  <sheetViews>
    <sheetView zoomScalePageLayoutView="0" workbookViewId="0" topLeftCell="A1">
      <selection activeCell="L32" sqref="L32"/>
    </sheetView>
  </sheetViews>
  <sheetFormatPr defaultColWidth="9.00390625" defaultRowHeight="13.5"/>
  <cols>
    <col min="1" max="1" width="128.625" style="25" customWidth="1"/>
    <col min="2" max="2" width="5.625" style="0" customWidth="1"/>
  </cols>
  <sheetData>
    <row r="1" spans="1:2" ht="13.5">
      <c r="A1" s="291"/>
      <c r="B1" s="291"/>
    </row>
    <row r="2" spans="1:2" ht="24">
      <c r="A2" s="81" t="s">
        <v>445</v>
      </c>
      <c r="B2" s="7"/>
    </row>
    <row r="3" spans="1:2" ht="18.75">
      <c r="A3" s="82"/>
      <c r="B3" s="7"/>
    </row>
    <row r="4" spans="1:2" ht="13.5">
      <c r="A4" s="6"/>
      <c r="B4" s="6"/>
    </row>
    <row r="5" spans="1:2" ht="13.5">
      <c r="A5" s="292" t="s">
        <v>446</v>
      </c>
      <c r="B5" s="293"/>
    </row>
    <row r="6" spans="1:2" ht="6" customHeight="1">
      <c r="A6" s="83"/>
      <c r="B6" s="84"/>
    </row>
    <row r="7" spans="1:2" ht="13.5">
      <c r="A7" s="292" t="s">
        <v>447</v>
      </c>
      <c r="B7" s="293"/>
    </row>
    <row r="8" spans="1:2" ht="13.5">
      <c r="A8" s="83"/>
      <c r="B8" s="16"/>
    </row>
    <row r="9" spans="1:2" ht="13.5">
      <c r="A9" s="9"/>
      <c r="B9" s="8"/>
    </row>
    <row r="10" spans="1:2" ht="13.5">
      <c r="A10" s="9" t="s">
        <v>12</v>
      </c>
      <c r="B10" s="8"/>
    </row>
    <row r="11" spans="1:2" ht="13.5">
      <c r="A11" s="9"/>
      <c r="B11" s="8"/>
    </row>
    <row r="12" spans="1:2" ht="13.5">
      <c r="A12" s="9" t="s">
        <v>13</v>
      </c>
      <c r="B12" s="8"/>
    </row>
    <row r="13" spans="1:2" ht="6" customHeight="1">
      <c r="A13" s="9"/>
      <c r="B13" s="8"/>
    </row>
    <row r="14" spans="1:2" ht="13.5">
      <c r="A14" s="9" t="s">
        <v>448</v>
      </c>
      <c r="B14" s="8"/>
    </row>
    <row r="15" spans="1:2" ht="13.5">
      <c r="A15" s="9"/>
      <c r="B15" s="8"/>
    </row>
    <row r="16" spans="1:2" ht="13.5">
      <c r="A16" s="9" t="s">
        <v>36</v>
      </c>
      <c r="B16" s="8"/>
    </row>
    <row r="17" spans="1:2" ht="6" customHeight="1">
      <c r="A17" s="9"/>
      <c r="B17" s="8"/>
    </row>
    <row r="18" spans="1:2" ht="13.5">
      <c r="A18" s="9" t="s">
        <v>14</v>
      </c>
      <c r="B18" s="8"/>
    </row>
    <row r="19" spans="1:2" ht="13.5">
      <c r="A19" s="9" t="s">
        <v>449</v>
      </c>
      <c r="B19" s="8"/>
    </row>
    <row r="20" spans="1:2" ht="13.5">
      <c r="A20" s="9" t="s">
        <v>15</v>
      </c>
      <c r="B20" s="8"/>
    </row>
    <row r="21" spans="1:2" ht="13.5">
      <c r="A21" s="9" t="s">
        <v>450</v>
      </c>
      <c r="B21" s="8"/>
    </row>
    <row r="22" spans="1:2" ht="13.5">
      <c r="A22" s="9" t="s">
        <v>16</v>
      </c>
      <c r="B22" s="8"/>
    </row>
    <row r="23" spans="1:2" ht="13.5">
      <c r="A23" s="9" t="s">
        <v>451</v>
      </c>
      <c r="B23" s="8"/>
    </row>
    <row r="24" spans="1:2" ht="13.5">
      <c r="A24" s="9" t="s">
        <v>29</v>
      </c>
      <c r="B24" s="8"/>
    </row>
    <row r="25" spans="1:2" ht="6" customHeight="1">
      <c r="A25" s="9"/>
      <c r="B25" s="8"/>
    </row>
    <row r="26" spans="1:2" ht="13.5">
      <c r="A26" s="9" t="s">
        <v>452</v>
      </c>
      <c r="B26" s="8"/>
    </row>
    <row r="27" spans="1:2" ht="13.5">
      <c r="A27" s="9" t="s">
        <v>451</v>
      </c>
      <c r="B27" s="8"/>
    </row>
    <row r="28" spans="1:2" ht="13.5">
      <c r="A28" s="9" t="s">
        <v>17</v>
      </c>
      <c r="B28" s="8"/>
    </row>
    <row r="29" spans="1:2" ht="13.5">
      <c r="A29" s="9" t="s">
        <v>453</v>
      </c>
      <c r="B29" s="8"/>
    </row>
    <row r="30" spans="1:2" ht="13.5">
      <c r="A30" s="9" t="s">
        <v>454</v>
      </c>
      <c r="B30" s="8"/>
    </row>
    <row r="31" spans="1:2" ht="6" customHeight="1">
      <c r="A31" s="9"/>
      <c r="B31" s="8"/>
    </row>
    <row r="32" spans="1:2" ht="13.5">
      <c r="A32" s="9" t="s">
        <v>455</v>
      </c>
      <c r="B32" s="8"/>
    </row>
    <row r="33" spans="1:2" ht="13.5">
      <c r="A33" s="9" t="s">
        <v>453</v>
      </c>
      <c r="B33" s="8"/>
    </row>
    <row r="34" spans="1:2" ht="13.5">
      <c r="A34" s="9" t="s">
        <v>456</v>
      </c>
      <c r="B34" s="8"/>
    </row>
    <row r="35" spans="1:2" ht="13.5">
      <c r="A35" s="9" t="s">
        <v>450</v>
      </c>
      <c r="B35" s="8"/>
    </row>
    <row r="36" spans="1:2" ht="13.5">
      <c r="A36" s="9" t="s">
        <v>457</v>
      </c>
      <c r="B36" s="8"/>
    </row>
    <row r="37" spans="1:2" ht="6" customHeight="1">
      <c r="A37" s="9"/>
      <c r="B37" s="8"/>
    </row>
    <row r="38" spans="1:2" ht="13.5">
      <c r="A38" s="9" t="s">
        <v>458</v>
      </c>
      <c r="B38" s="8"/>
    </row>
    <row r="39" spans="1:2" ht="13.5">
      <c r="A39" s="9" t="s">
        <v>451</v>
      </c>
      <c r="B39" s="8"/>
    </row>
    <row r="40" spans="1:2" ht="13.5">
      <c r="A40" s="9" t="s">
        <v>30</v>
      </c>
      <c r="B40" s="8"/>
    </row>
    <row r="41" spans="1:2" ht="13.5">
      <c r="A41" s="9" t="s">
        <v>450</v>
      </c>
      <c r="B41" s="8"/>
    </row>
    <row r="42" spans="1:2" ht="13.5">
      <c r="A42" s="9" t="s">
        <v>459</v>
      </c>
      <c r="B42" s="8"/>
    </row>
    <row r="43" spans="1:2" ht="13.5">
      <c r="A43" s="9"/>
      <c r="B43" s="8"/>
    </row>
    <row r="44" spans="1:2" ht="13.5">
      <c r="A44" s="9"/>
      <c r="B44" s="8"/>
    </row>
    <row r="45" spans="1:2" ht="13.5">
      <c r="A45" s="9"/>
      <c r="B45" s="8"/>
    </row>
    <row r="46" spans="1:2" ht="13.5">
      <c r="A46" s="6" t="s">
        <v>460</v>
      </c>
      <c r="B46" s="8"/>
    </row>
    <row r="47" spans="1:2" ht="6" customHeight="1">
      <c r="A47" s="6"/>
      <c r="B47" s="8"/>
    </row>
    <row r="48" spans="1:2" ht="13.5">
      <c r="A48" s="6" t="s">
        <v>18</v>
      </c>
      <c r="B48" s="8"/>
    </row>
    <row r="49" spans="1:2" ht="13.5">
      <c r="A49" s="6" t="s">
        <v>461</v>
      </c>
      <c r="B49" s="8"/>
    </row>
    <row r="50" spans="1:2" ht="13.5">
      <c r="A50" s="9"/>
      <c r="B50" s="8"/>
    </row>
    <row r="51" spans="1:2" ht="13.5">
      <c r="A51" s="8"/>
      <c r="B51" s="8"/>
    </row>
    <row r="52" spans="1:2" ht="13.5">
      <c r="A52" s="6"/>
      <c r="B52" s="8"/>
    </row>
    <row r="53" spans="1:2" ht="13.5">
      <c r="A53" s="6"/>
      <c r="B53" s="8"/>
    </row>
    <row r="54" spans="1:2" ht="13.5">
      <c r="A54" s="6"/>
      <c r="B54" s="8"/>
    </row>
    <row r="55" spans="1:2" ht="13.5">
      <c r="A55" s="6"/>
      <c r="B55" s="6"/>
    </row>
    <row r="56" spans="1:2" ht="13.5">
      <c r="A56" s="6"/>
      <c r="B56" s="6"/>
    </row>
    <row r="57" spans="1:2" ht="13.5">
      <c r="A57" s="6"/>
      <c r="B57" s="6"/>
    </row>
    <row r="58" spans="1:2" ht="13.5">
      <c r="A58" s="6"/>
      <c r="B58" s="6"/>
    </row>
  </sheetData>
  <sheetProtection password="CC6F" sheet="1" objects="1" scenarios="1" formatCells="0"/>
  <mergeCells count="3">
    <mergeCell ref="A1:B1"/>
    <mergeCell ref="A5:B5"/>
    <mergeCell ref="A7:B7"/>
  </mergeCells>
  <printOptions horizontalCentered="1"/>
  <pageMargins left="0.7874015748031497" right="0.7874015748031497" top="0" bottom="0" header="0.5118110236220472" footer="0.5118110236220472"/>
  <pageSetup fitToHeight="1" fitToWidth="1"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AP61"/>
  <sheetViews>
    <sheetView showZeros="0" zoomScale="70" zoomScaleNormal="70" zoomScalePageLayoutView="0" workbookViewId="0" topLeftCell="A1">
      <pane xSplit="2" ySplit="2" topLeftCell="C3" activePane="bottomRight" state="frozen"/>
      <selection pane="topLeft" activeCell="A50" sqref="A50"/>
      <selection pane="topRight" activeCell="A50" sqref="A50"/>
      <selection pane="bottomLeft" activeCell="A50" sqref="A50"/>
      <selection pane="bottomRight" activeCell="A50" sqref="A50"/>
    </sheetView>
  </sheetViews>
  <sheetFormatPr defaultColWidth="9.00390625" defaultRowHeight="13.5"/>
  <cols>
    <col min="1" max="1" width="7.625" style="132" customWidth="1"/>
    <col min="2" max="2" width="10.625" style="205" customWidth="1"/>
    <col min="3" max="3" width="2.625" style="125" customWidth="1"/>
    <col min="4" max="4" width="0.875" style="134" hidden="1" customWidth="1"/>
    <col min="5" max="5" width="15.625" style="135" customWidth="1"/>
    <col min="6" max="6" width="7.625" style="182" customWidth="1"/>
    <col min="7" max="7" width="7.625" style="132" customWidth="1"/>
    <col min="8" max="8" width="0.875" style="134" hidden="1" customWidth="1"/>
    <col min="9" max="9" width="15.625" style="135" customWidth="1"/>
    <col min="10" max="11" width="7.625" style="132" customWidth="1"/>
    <col min="12" max="12" width="0.875" style="134" hidden="1" customWidth="1"/>
    <col min="13" max="13" width="15.625" style="135" customWidth="1"/>
    <col min="14" max="15" width="7.625" style="132" customWidth="1"/>
    <col min="16" max="16" width="0.875" style="134" hidden="1" customWidth="1"/>
    <col min="17" max="17" width="15.625" style="135" customWidth="1"/>
    <col min="18" max="19" width="7.625" style="132" customWidth="1"/>
    <col min="20" max="20" width="0.875" style="134" hidden="1" customWidth="1"/>
    <col min="21" max="21" width="15.625" style="135" customWidth="1"/>
    <col min="22" max="23" width="7.625" style="132" customWidth="1"/>
    <col min="24" max="24" width="20.625" style="228" customWidth="1"/>
    <col min="25" max="26" width="9.00390625" style="12" customWidth="1"/>
    <col min="27" max="39" width="9.00390625" style="283" customWidth="1"/>
    <col min="40" max="41" width="9.00390625" style="12" customWidth="1"/>
    <col min="42" max="42" width="9.00390625" style="283" customWidth="1"/>
    <col min="43" max="16384" width="9.00390625" style="12" customWidth="1"/>
  </cols>
  <sheetData>
    <row r="1" spans="1:42" s="11" customFormat="1" ht="34.5" customHeight="1">
      <c r="A1" s="127" t="s">
        <v>1</v>
      </c>
      <c r="B1" s="331"/>
      <c r="C1" s="331"/>
      <c r="D1" s="331"/>
      <c r="E1" s="332"/>
      <c r="F1" s="353" t="s">
        <v>10</v>
      </c>
      <c r="G1" s="354"/>
      <c r="H1" s="128"/>
      <c r="I1" s="335"/>
      <c r="J1" s="335"/>
      <c r="K1" s="335"/>
      <c r="L1" s="335"/>
      <c r="M1" s="335"/>
      <c r="N1" s="335"/>
      <c r="O1" s="335"/>
      <c r="P1" s="129"/>
      <c r="Q1" s="130" t="s">
        <v>2</v>
      </c>
      <c r="R1" s="336"/>
      <c r="S1" s="335"/>
      <c r="T1" s="335"/>
      <c r="U1" s="337"/>
      <c r="V1" s="265" t="s">
        <v>34</v>
      </c>
      <c r="W1" s="341"/>
      <c r="X1" s="342"/>
      <c r="AA1" s="282"/>
      <c r="AB1" s="282"/>
      <c r="AC1" s="282"/>
      <c r="AD1" s="282"/>
      <c r="AE1" s="282"/>
      <c r="AF1" s="282"/>
      <c r="AG1" s="282"/>
      <c r="AH1" s="282"/>
      <c r="AI1" s="282"/>
      <c r="AJ1" s="282"/>
      <c r="AK1" s="282"/>
      <c r="AL1" s="282"/>
      <c r="AM1" s="282"/>
      <c r="AP1" s="282"/>
    </row>
    <row r="2" spans="1:42" s="11" customFormat="1" ht="34.5" customHeight="1">
      <c r="A2" s="131"/>
      <c r="B2" s="333"/>
      <c r="C2" s="333"/>
      <c r="D2" s="333"/>
      <c r="E2" s="334"/>
      <c r="F2" s="353" t="s">
        <v>35</v>
      </c>
      <c r="G2" s="354"/>
      <c r="H2" s="128"/>
      <c r="I2" s="335"/>
      <c r="J2" s="335"/>
      <c r="K2" s="335"/>
      <c r="L2" s="335"/>
      <c r="M2" s="335"/>
      <c r="N2" s="335"/>
      <c r="O2" s="335"/>
      <c r="P2" s="129"/>
      <c r="Q2" s="130" t="s">
        <v>11</v>
      </c>
      <c r="R2" s="345">
        <f>A6</f>
        <v>0</v>
      </c>
      <c r="S2" s="346"/>
      <c r="T2" s="346"/>
      <c r="U2" s="347"/>
      <c r="V2" s="266"/>
      <c r="W2" s="343"/>
      <c r="X2" s="344"/>
      <c r="AA2" s="282"/>
      <c r="AB2" s="282"/>
      <c r="AC2" s="282"/>
      <c r="AD2" s="282"/>
      <c r="AE2" s="282"/>
      <c r="AF2" s="282"/>
      <c r="AG2" s="282"/>
      <c r="AH2" s="282"/>
      <c r="AI2" s="282"/>
      <c r="AJ2" s="282"/>
      <c r="AK2" s="282"/>
      <c r="AL2" s="282"/>
      <c r="AM2" s="282"/>
      <c r="AP2" s="282"/>
    </row>
    <row r="3" spans="1:24" ht="22.5" customHeight="1">
      <c r="A3" s="267"/>
      <c r="B3" s="268"/>
      <c r="C3" s="269"/>
      <c r="D3" s="270"/>
      <c r="E3" s="271"/>
      <c r="F3" s="272"/>
      <c r="G3" s="272"/>
      <c r="H3" s="270"/>
      <c r="I3" s="273"/>
      <c r="J3" s="349"/>
      <c r="K3" s="350"/>
      <c r="L3" s="274"/>
      <c r="M3" s="271"/>
      <c r="N3" s="267"/>
      <c r="O3" s="267"/>
      <c r="P3" s="270"/>
      <c r="Q3" s="273"/>
      <c r="R3" s="267"/>
      <c r="S3" s="267"/>
      <c r="T3" s="274"/>
      <c r="U3" s="271"/>
      <c r="V3" s="272"/>
      <c r="W3" s="267"/>
      <c r="X3" s="275"/>
    </row>
    <row r="4" spans="1:42" s="250" customFormat="1" ht="15.75" customHeight="1">
      <c r="A4" s="351" t="s">
        <v>0</v>
      </c>
      <c r="B4" s="352"/>
      <c r="C4" s="124"/>
      <c r="D4" s="338" t="s">
        <v>3</v>
      </c>
      <c r="E4" s="339"/>
      <c r="F4" s="340"/>
      <c r="G4" s="136" t="s">
        <v>7</v>
      </c>
      <c r="H4" s="338" t="s">
        <v>4</v>
      </c>
      <c r="I4" s="339"/>
      <c r="J4" s="340"/>
      <c r="K4" s="137" t="s">
        <v>7</v>
      </c>
      <c r="L4" s="338" t="s">
        <v>5</v>
      </c>
      <c r="M4" s="339"/>
      <c r="N4" s="340"/>
      <c r="O4" s="137" t="s">
        <v>7</v>
      </c>
      <c r="P4" s="338" t="s">
        <v>6</v>
      </c>
      <c r="Q4" s="339"/>
      <c r="R4" s="340"/>
      <c r="S4" s="137" t="s">
        <v>7</v>
      </c>
      <c r="T4" s="348" t="s">
        <v>71</v>
      </c>
      <c r="U4" s="339"/>
      <c r="V4" s="340"/>
      <c r="W4" s="136" t="s">
        <v>7</v>
      </c>
      <c r="X4" s="136" t="s">
        <v>9</v>
      </c>
      <c r="AA4" s="284"/>
      <c r="AB4" s="284"/>
      <c r="AC4" s="284"/>
      <c r="AD4" s="284"/>
      <c r="AE4" s="284"/>
      <c r="AF4" s="284"/>
      <c r="AG4" s="284"/>
      <c r="AH4" s="284"/>
      <c r="AI4" s="284"/>
      <c r="AJ4" s="284"/>
      <c r="AK4" s="284"/>
      <c r="AL4" s="284"/>
      <c r="AM4" s="284"/>
      <c r="AP4" s="284"/>
    </row>
    <row r="5" spans="1:42" ht="15.75" customHeight="1">
      <c r="A5" s="138" t="s">
        <v>49</v>
      </c>
      <c r="B5" s="210"/>
      <c r="C5" s="70"/>
      <c r="D5" s="286">
        <v>210130101010</v>
      </c>
      <c r="E5" s="140" t="s">
        <v>178</v>
      </c>
      <c r="F5" s="141">
        <v>1550</v>
      </c>
      <c r="G5" s="142"/>
      <c r="H5" s="139"/>
      <c r="I5" s="140"/>
      <c r="J5" s="143"/>
      <c r="K5" s="251"/>
      <c r="L5" s="286">
        <v>210130303010</v>
      </c>
      <c r="M5" s="140" t="s">
        <v>190</v>
      </c>
      <c r="N5" s="144">
        <v>300</v>
      </c>
      <c r="O5" s="252"/>
      <c r="P5" s="287">
        <v>210130405001</v>
      </c>
      <c r="Q5" s="146" t="s">
        <v>194</v>
      </c>
      <c r="R5" s="147">
        <v>700</v>
      </c>
      <c r="S5" s="253"/>
      <c r="T5" s="286">
        <v>210130504010</v>
      </c>
      <c r="U5" s="140" t="s">
        <v>577</v>
      </c>
      <c r="V5" s="148">
        <v>3200</v>
      </c>
      <c r="W5" s="142"/>
      <c r="X5" s="276" t="s">
        <v>198</v>
      </c>
      <c r="AA5" s="282"/>
      <c r="AB5" s="282"/>
      <c r="AC5" s="282"/>
      <c r="AD5" s="282"/>
      <c r="AE5" s="282"/>
      <c r="AF5" s="282"/>
      <c r="AG5" s="282"/>
      <c r="AH5" s="282"/>
      <c r="AI5" s="282"/>
      <c r="AJ5" s="282"/>
      <c r="AK5" s="282"/>
      <c r="AL5" s="282"/>
      <c r="AM5" s="282"/>
      <c r="AP5" s="282"/>
    </row>
    <row r="6" spans="1:42" ht="15.75" customHeight="1">
      <c r="A6" s="149">
        <f>SUM(G48,K48,O48,S48,W48)</f>
        <v>0</v>
      </c>
      <c r="B6" s="211">
        <f>SUM(F48,J48,N48,R48,V48)</f>
        <v>44300</v>
      </c>
      <c r="C6" s="71"/>
      <c r="D6" s="288">
        <v>210130101020</v>
      </c>
      <c r="E6" s="146" t="s">
        <v>179</v>
      </c>
      <c r="F6" s="151">
        <v>3250</v>
      </c>
      <c r="G6" s="152"/>
      <c r="H6" s="150"/>
      <c r="I6" s="146"/>
      <c r="J6" s="153"/>
      <c r="K6" s="254"/>
      <c r="L6" s="288">
        <v>210130303020</v>
      </c>
      <c r="M6" s="146" t="s">
        <v>191</v>
      </c>
      <c r="N6" s="154">
        <v>300</v>
      </c>
      <c r="O6" s="255"/>
      <c r="P6" s="288">
        <v>210130405002</v>
      </c>
      <c r="Q6" s="146" t="s">
        <v>192</v>
      </c>
      <c r="R6" s="147">
        <v>250</v>
      </c>
      <c r="S6" s="253"/>
      <c r="T6" s="288">
        <v>210130504020</v>
      </c>
      <c r="U6" s="146" t="s">
        <v>196</v>
      </c>
      <c r="V6" s="155">
        <v>1600</v>
      </c>
      <c r="W6" s="152"/>
      <c r="X6" s="277" t="s">
        <v>542</v>
      </c>
      <c r="AA6" s="282"/>
      <c r="AB6" s="282"/>
      <c r="AC6" s="282"/>
      <c r="AD6" s="282"/>
      <c r="AE6" s="282"/>
      <c r="AF6" s="282"/>
      <c r="AG6" s="282"/>
      <c r="AH6" s="282"/>
      <c r="AI6" s="282"/>
      <c r="AJ6" s="282"/>
      <c r="AK6" s="282"/>
      <c r="AL6" s="282"/>
      <c r="AM6" s="282"/>
      <c r="AP6" s="282"/>
    </row>
    <row r="7" spans="1:42" ht="15.75" customHeight="1">
      <c r="A7" s="156"/>
      <c r="B7" s="212"/>
      <c r="C7" s="72"/>
      <c r="D7" s="288">
        <v>210130101040</v>
      </c>
      <c r="E7" s="146" t="s">
        <v>180</v>
      </c>
      <c r="F7" s="151">
        <v>1800</v>
      </c>
      <c r="G7" s="152"/>
      <c r="H7" s="150"/>
      <c r="I7" s="146"/>
      <c r="J7" s="153"/>
      <c r="K7" s="254"/>
      <c r="L7" s="288">
        <v>210130303030</v>
      </c>
      <c r="M7" s="146" t="s">
        <v>192</v>
      </c>
      <c r="N7" s="154">
        <v>1500</v>
      </c>
      <c r="O7" s="255"/>
      <c r="P7" s="288">
        <v>210130405003</v>
      </c>
      <c r="Q7" s="146" t="s">
        <v>195</v>
      </c>
      <c r="R7" s="147">
        <v>200</v>
      </c>
      <c r="S7" s="253"/>
      <c r="T7" s="288">
        <v>210130504040</v>
      </c>
      <c r="U7" s="146" t="s">
        <v>563</v>
      </c>
      <c r="V7" s="155">
        <v>2750</v>
      </c>
      <c r="W7" s="152"/>
      <c r="X7" s="277" t="s">
        <v>543</v>
      </c>
      <c r="AA7" s="282"/>
      <c r="AB7" s="282"/>
      <c r="AC7" s="282"/>
      <c r="AD7" s="282"/>
      <c r="AE7" s="282"/>
      <c r="AF7" s="282"/>
      <c r="AG7" s="282"/>
      <c r="AH7" s="282"/>
      <c r="AI7" s="282"/>
      <c r="AJ7" s="282"/>
      <c r="AK7" s="282"/>
      <c r="AL7" s="282"/>
      <c r="AM7" s="282"/>
      <c r="AP7" s="282"/>
    </row>
    <row r="8" spans="1:42" ht="15.75" customHeight="1">
      <c r="A8" s="156"/>
      <c r="B8" s="212"/>
      <c r="C8" s="72"/>
      <c r="D8" s="288">
        <v>210130101050</v>
      </c>
      <c r="E8" s="146" t="s">
        <v>181</v>
      </c>
      <c r="F8" s="151">
        <v>1900</v>
      </c>
      <c r="G8" s="152"/>
      <c r="H8" s="150"/>
      <c r="I8" s="146"/>
      <c r="J8" s="153"/>
      <c r="K8" s="254"/>
      <c r="L8" s="150">
        <v>210130303040</v>
      </c>
      <c r="M8" s="146" t="s">
        <v>193</v>
      </c>
      <c r="N8" s="158">
        <v>950</v>
      </c>
      <c r="O8" s="253"/>
      <c r="P8" s="150"/>
      <c r="Q8" s="146"/>
      <c r="R8" s="147"/>
      <c r="S8" s="253"/>
      <c r="T8" s="288">
        <v>210130504030</v>
      </c>
      <c r="U8" s="146" t="s">
        <v>568</v>
      </c>
      <c r="V8" s="155">
        <v>1800</v>
      </c>
      <c r="W8" s="152"/>
      <c r="X8" s="277" t="s">
        <v>199</v>
      </c>
      <c r="AA8" s="282"/>
      <c r="AB8" s="282"/>
      <c r="AC8" s="282"/>
      <c r="AD8" s="282"/>
      <c r="AE8" s="282"/>
      <c r="AF8" s="282"/>
      <c r="AG8" s="282"/>
      <c r="AH8" s="282"/>
      <c r="AI8" s="282"/>
      <c r="AJ8" s="282"/>
      <c r="AK8" s="282"/>
      <c r="AL8" s="282"/>
      <c r="AM8" s="282"/>
      <c r="AP8" s="282"/>
    </row>
    <row r="9" spans="1:42" ht="15.75" customHeight="1">
      <c r="A9" s="156"/>
      <c r="B9" s="212"/>
      <c r="C9" s="72"/>
      <c r="D9" s="288">
        <v>210130101060</v>
      </c>
      <c r="E9" s="146" t="s">
        <v>182</v>
      </c>
      <c r="F9" s="151">
        <v>1400</v>
      </c>
      <c r="G9" s="152"/>
      <c r="H9" s="150"/>
      <c r="I9" s="146"/>
      <c r="J9" s="158"/>
      <c r="K9" s="253"/>
      <c r="L9" s="150"/>
      <c r="M9" s="146"/>
      <c r="N9" s="158"/>
      <c r="O9" s="253"/>
      <c r="P9" s="150"/>
      <c r="Q9" s="146"/>
      <c r="R9" s="147"/>
      <c r="S9" s="152"/>
      <c r="T9" s="288">
        <v>210130504050</v>
      </c>
      <c r="U9" s="146" t="s">
        <v>197</v>
      </c>
      <c r="V9" s="155">
        <v>1650</v>
      </c>
      <c r="W9" s="152"/>
      <c r="X9" s="280"/>
      <c r="AA9" s="282"/>
      <c r="AB9" s="282"/>
      <c r="AC9" s="282"/>
      <c r="AD9" s="282"/>
      <c r="AE9" s="282"/>
      <c r="AF9" s="282"/>
      <c r="AG9" s="282"/>
      <c r="AH9" s="282"/>
      <c r="AI9" s="282"/>
      <c r="AJ9" s="282"/>
      <c r="AK9" s="282"/>
      <c r="AL9" s="282"/>
      <c r="AM9" s="282"/>
      <c r="AP9" s="282"/>
    </row>
    <row r="10" spans="1:42" ht="15.75" customHeight="1">
      <c r="A10" s="156"/>
      <c r="B10" s="212"/>
      <c r="C10" s="72"/>
      <c r="D10" s="288">
        <v>210130101070</v>
      </c>
      <c r="E10" s="146" t="s">
        <v>183</v>
      </c>
      <c r="F10" s="151">
        <v>1400</v>
      </c>
      <c r="G10" s="152"/>
      <c r="H10" s="150"/>
      <c r="I10" s="146"/>
      <c r="J10" s="158"/>
      <c r="K10" s="253"/>
      <c r="L10" s="150"/>
      <c r="M10" s="146"/>
      <c r="N10" s="158"/>
      <c r="O10" s="253"/>
      <c r="P10" s="150"/>
      <c r="Q10" s="146"/>
      <c r="R10" s="147"/>
      <c r="S10" s="152"/>
      <c r="T10" s="288">
        <v>210130504060</v>
      </c>
      <c r="U10" s="146" t="s">
        <v>558</v>
      </c>
      <c r="V10" s="155">
        <v>2200</v>
      </c>
      <c r="W10" s="152"/>
      <c r="X10" s="280"/>
      <c r="AA10" s="282"/>
      <c r="AB10" s="282"/>
      <c r="AC10" s="282"/>
      <c r="AD10" s="282"/>
      <c r="AE10" s="282"/>
      <c r="AF10" s="282"/>
      <c r="AG10" s="282"/>
      <c r="AH10" s="282"/>
      <c r="AI10" s="282"/>
      <c r="AJ10" s="282"/>
      <c r="AK10" s="282"/>
      <c r="AL10" s="282"/>
      <c r="AM10" s="282"/>
      <c r="AP10" s="282"/>
    </row>
    <row r="11" spans="1:42" ht="15.75" customHeight="1">
      <c r="A11" s="156"/>
      <c r="B11" s="212"/>
      <c r="C11" s="72"/>
      <c r="D11" s="288">
        <v>210130101080</v>
      </c>
      <c r="E11" s="146" t="s">
        <v>184</v>
      </c>
      <c r="F11" s="151">
        <v>2350</v>
      </c>
      <c r="G11" s="152"/>
      <c r="H11" s="159"/>
      <c r="I11" s="160"/>
      <c r="J11" s="147"/>
      <c r="K11" s="152"/>
      <c r="L11" s="159"/>
      <c r="M11" s="160"/>
      <c r="N11" s="158"/>
      <c r="O11" s="152"/>
      <c r="P11" s="150"/>
      <c r="Q11" s="146"/>
      <c r="R11" s="147"/>
      <c r="S11" s="152"/>
      <c r="T11" s="150"/>
      <c r="U11" s="146"/>
      <c r="V11" s="155"/>
      <c r="W11" s="161"/>
      <c r="X11" s="280"/>
      <c r="AA11" s="282"/>
      <c r="AB11" s="282"/>
      <c r="AC11" s="282"/>
      <c r="AD11" s="282"/>
      <c r="AE11" s="282"/>
      <c r="AF11" s="282"/>
      <c r="AG11" s="282"/>
      <c r="AH11" s="282"/>
      <c r="AI11" s="282"/>
      <c r="AJ11" s="282"/>
      <c r="AK11" s="282"/>
      <c r="AL11" s="282"/>
      <c r="AM11" s="282"/>
      <c r="AP11" s="282"/>
    </row>
    <row r="12" spans="1:42" ht="15.75" customHeight="1">
      <c r="A12" s="156"/>
      <c r="B12" s="212"/>
      <c r="C12" s="72"/>
      <c r="D12" s="288">
        <v>210130101090</v>
      </c>
      <c r="E12" s="146" t="s">
        <v>185</v>
      </c>
      <c r="F12" s="151">
        <v>4350</v>
      </c>
      <c r="G12" s="152"/>
      <c r="H12" s="150"/>
      <c r="I12" s="146"/>
      <c r="J12" s="147"/>
      <c r="K12" s="152"/>
      <c r="L12" s="150"/>
      <c r="M12" s="146"/>
      <c r="N12" s="147"/>
      <c r="O12" s="152"/>
      <c r="P12" s="150"/>
      <c r="Q12" s="146"/>
      <c r="R12" s="147"/>
      <c r="S12" s="152"/>
      <c r="T12" s="150"/>
      <c r="U12" s="146"/>
      <c r="V12" s="155"/>
      <c r="W12" s="152"/>
      <c r="X12" s="280"/>
      <c r="AA12" s="282"/>
      <c r="AB12" s="282"/>
      <c r="AC12" s="282"/>
      <c r="AD12" s="282"/>
      <c r="AE12" s="282"/>
      <c r="AF12" s="282"/>
      <c r="AG12" s="282"/>
      <c r="AH12" s="282"/>
      <c r="AI12" s="282"/>
      <c r="AJ12" s="282"/>
      <c r="AK12" s="282"/>
      <c r="AL12" s="282"/>
      <c r="AM12" s="282"/>
      <c r="AP12" s="282"/>
    </row>
    <row r="13" spans="1:42" ht="15.75" customHeight="1">
      <c r="A13" s="156"/>
      <c r="B13" s="212"/>
      <c r="C13" s="72"/>
      <c r="D13" s="288">
        <v>210130101100</v>
      </c>
      <c r="E13" s="146" t="s">
        <v>186</v>
      </c>
      <c r="F13" s="151">
        <v>1600</v>
      </c>
      <c r="G13" s="152"/>
      <c r="H13" s="150"/>
      <c r="I13" s="146"/>
      <c r="J13" s="147"/>
      <c r="K13" s="152"/>
      <c r="L13" s="150"/>
      <c r="M13" s="146"/>
      <c r="N13" s="147"/>
      <c r="O13" s="152"/>
      <c r="P13" s="150"/>
      <c r="Q13" s="146"/>
      <c r="R13" s="147"/>
      <c r="S13" s="152"/>
      <c r="T13" s="150"/>
      <c r="U13" s="146"/>
      <c r="V13" s="155"/>
      <c r="W13" s="152"/>
      <c r="X13" s="280"/>
      <c r="AA13" s="282"/>
      <c r="AB13" s="282"/>
      <c r="AC13" s="282"/>
      <c r="AD13" s="282"/>
      <c r="AE13" s="282"/>
      <c r="AF13" s="282"/>
      <c r="AG13" s="282"/>
      <c r="AH13" s="282"/>
      <c r="AI13" s="282"/>
      <c r="AJ13" s="282"/>
      <c r="AK13" s="282"/>
      <c r="AL13" s="282"/>
      <c r="AM13" s="282"/>
      <c r="AP13" s="282"/>
    </row>
    <row r="14" spans="1:42" ht="15.75" customHeight="1">
      <c r="A14" s="156"/>
      <c r="B14" s="212"/>
      <c r="C14" s="72"/>
      <c r="D14" s="288">
        <v>210130101110</v>
      </c>
      <c r="E14" s="146" t="s">
        <v>187</v>
      </c>
      <c r="F14" s="151">
        <v>2900</v>
      </c>
      <c r="G14" s="152"/>
      <c r="H14" s="150"/>
      <c r="I14" s="146"/>
      <c r="J14" s="147"/>
      <c r="K14" s="152"/>
      <c r="L14" s="150"/>
      <c r="M14" s="146"/>
      <c r="N14" s="147"/>
      <c r="O14" s="152"/>
      <c r="P14" s="150"/>
      <c r="Q14" s="146"/>
      <c r="R14" s="147"/>
      <c r="S14" s="152"/>
      <c r="T14" s="150"/>
      <c r="U14" s="146"/>
      <c r="V14" s="155"/>
      <c r="W14" s="152"/>
      <c r="X14" s="280"/>
      <c r="AA14" s="282"/>
      <c r="AB14" s="282"/>
      <c r="AC14" s="282"/>
      <c r="AD14" s="282"/>
      <c r="AE14" s="282"/>
      <c r="AF14" s="282"/>
      <c r="AG14" s="282"/>
      <c r="AH14" s="282"/>
      <c r="AI14" s="282"/>
      <c r="AJ14" s="282"/>
      <c r="AK14" s="282"/>
      <c r="AL14" s="282"/>
      <c r="AM14" s="282"/>
      <c r="AP14" s="282"/>
    </row>
    <row r="15" spans="1:42" ht="15.75" customHeight="1">
      <c r="A15" s="162"/>
      <c r="B15" s="213"/>
      <c r="C15" s="72"/>
      <c r="D15" s="288">
        <v>210130101130</v>
      </c>
      <c r="E15" s="146" t="s">
        <v>188</v>
      </c>
      <c r="F15" s="151">
        <v>2150</v>
      </c>
      <c r="G15" s="152"/>
      <c r="H15" s="150"/>
      <c r="I15" s="146"/>
      <c r="J15" s="147"/>
      <c r="K15" s="152"/>
      <c r="L15" s="150"/>
      <c r="M15" s="146"/>
      <c r="N15" s="147"/>
      <c r="O15" s="152"/>
      <c r="P15" s="150"/>
      <c r="Q15" s="146"/>
      <c r="R15" s="147"/>
      <c r="S15" s="152"/>
      <c r="T15" s="150"/>
      <c r="U15" s="146"/>
      <c r="V15" s="155"/>
      <c r="W15" s="152"/>
      <c r="X15" s="280"/>
      <c r="AA15" s="282"/>
      <c r="AB15" s="282"/>
      <c r="AC15" s="282"/>
      <c r="AD15" s="282"/>
      <c r="AE15" s="282"/>
      <c r="AF15" s="282"/>
      <c r="AG15" s="282"/>
      <c r="AH15" s="282"/>
      <c r="AI15" s="282"/>
      <c r="AJ15" s="282"/>
      <c r="AK15" s="282"/>
      <c r="AL15" s="282"/>
      <c r="AM15" s="282"/>
      <c r="AP15" s="282"/>
    </row>
    <row r="16" spans="1:42" ht="15.75" customHeight="1">
      <c r="A16" s="157"/>
      <c r="B16" s="214"/>
      <c r="C16" s="72"/>
      <c r="D16" s="288">
        <v>210130101120</v>
      </c>
      <c r="E16" s="146" t="s">
        <v>189</v>
      </c>
      <c r="F16" s="151">
        <v>2250</v>
      </c>
      <c r="G16" s="152"/>
      <c r="H16" s="150"/>
      <c r="I16" s="146"/>
      <c r="J16" s="147"/>
      <c r="K16" s="152"/>
      <c r="L16" s="150"/>
      <c r="M16" s="146"/>
      <c r="N16" s="147"/>
      <c r="O16" s="152"/>
      <c r="P16" s="150"/>
      <c r="Q16" s="146"/>
      <c r="R16" s="147"/>
      <c r="S16" s="152"/>
      <c r="T16" s="150"/>
      <c r="U16" s="146"/>
      <c r="V16" s="155"/>
      <c r="W16" s="152"/>
      <c r="X16" s="280"/>
      <c r="AA16" s="282"/>
      <c r="AB16" s="282"/>
      <c r="AC16" s="282"/>
      <c r="AD16" s="282"/>
      <c r="AE16" s="282"/>
      <c r="AF16" s="282"/>
      <c r="AG16" s="282"/>
      <c r="AH16" s="282"/>
      <c r="AI16" s="282"/>
      <c r="AJ16" s="282"/>
      <c r="AK16" s="282"/>
      <c r="AL16" s="282"/>
      <c r="AM16" s="282"/>
      <c r="AP16" s="282"/>
    </row>
    <row r="17" spans="1:42" ht="15.75" customHeight="1">
      <c r="A17" s="157"/>
      <c r="B17" s="214"/>
      <c r="C17" s="73"/>
      <c r="D17" s="164"/>
      <c r="E17" s="165"/>
      <c r="F17" s="166"/>
      <c r="G17" s="167"/>
      <c r="H17" s="150"/>
      <c r="I17" s="146"/>
      <c r="J17" s="147"/>
      <c r="K17" s="152"/>
      <c r="L17" s="150"/>
      <c r="M17" s="146"/>
      <c r="N17" s="147"/>
      <c r="O17" s="152"/>
      <c r="P17" s="150"/>
      <c r="Q17" s="146"/>
      <c r="R17" s="147"/>
      <c r="S17" s="152"/>
      <c r="T17" s="150"/>
      <c r="U17" s="146"/>
      <c r="V17" s="155"/>
      <c r="W17" s="152"/>
      <c r="X17" s="280"/>
      <c r="AA17" s="282"/>
      <c r="AB17" s="282"/>
      <c r="AC17" s="282"/>
      <c r="AD17" s="282"/>
      <c r="AE17" s="282"/>
      <c r="AF17" s="282"/>
      <c r="AG17" s="282"/>
      <c r="AH17" s="282"/>
      <c r="AI17" s="282"/>
      <c r="AJ17" s="282"/>
      <c r="AK17" s="282"/>
      <c r="AL17" s="282"/>
      <c r="AM17" s="282"/>
      <c r="AP17" s="282"/>
    </row>
    <row r="18" spans="1:42" ht="15.75" customHeight="1">
      <c r="A18" s="163"/>
      <c r="B18" s="215"/>
      <c r="C18" s="73"/>
      <c r="D18" s="164"/>
      <c r="E18" s="165"/>
      <c r="F18" s="166"/>
      <c r="G18" s="167"/>
      <c r="H18" s="164"/>
      <c r="I18" s="165"/>
      <c r="J18" s="168"/>
      <c r="K18" s="167"/>
      <c r="L18" s="150"/>
      <c r="M18" s="146"/>
      <c r="N18" s="147"/>
      <c r="O18" s="167"/>
      <c r="P18" s="164"/>
      <c r="Q18" s="165"/>
      <c r="R18" s="168"/>
      <c r="S18" s="167"/>
      <c r="T18" s="164"/>
      <c r="U18" s="165"/>
      <c r="V18" s="155"/>
      <c r="W18" s="167"/>
      <c r="X18" s="280"/>
      <c r="AA18" s="282"/>
      <c r="AB18" s="282"/>
      <c r="AC18" s="282"/>
      <c r="AD18" s="282"/>
      <c r="AE18" s="282"/>
      <c r="AF18" s="282"/>
      <c r="AG18" s="282"/>
      <c r="AH18" s="282"/>
      <c r="AI18" s="282"/>
      <c r="AJ18" s="282"/>
      <c r="AK18" s="282"/>
      <c r="AL18" s="282"/>
      <c r="AM18" s="282"/>
      <c r="AP18" s="282"/>
    </row>
    <row r="19" spans="1:42" ht="15.75" customHeight="1">
      <c r="A19" s="163"/>
      <c r="B19" s="215"/>
      <c r="C19" s="73"/>
      <c r="D19" s="164"/>
      <c r="E19" s="165"/>
      <c r="F19" s="169"/>
      <c r="G19" s="167"/>
      <c r="H19" s="164"/>
      <c r="I19" s="165"/>
      <c r="J19" s="168"/>
      <c r="K19" s="167"/>
      <c r="L19" s="150"/>
      <c r="M19" s="146"/>
      <c r="N19" s="147"/>
      <c r="O19" s="167"/>
      <c r="P19" s="164"/>
      <c r="Q19" s="165"/>
      <c r="R19" s="168"/>
      <c r="S19" s="167"/>
      <c r="T19" s="164"/>
      <c r="U19" s="165"/>
      <c r="V19" s="170"/>
      <c r="W19" s="167"/>
      <c r="X19" s="280"/>
      <c r="AA19" s="282"/>
      <c r="AB19" s="282"/>
      <c r="AC19" s="282"/>
      <c r="AD19" s="282"/>
      <c r="AE19" s="282"/>
      <c r="AF19" s="282"/>
      <c r="AG19" s="282"/>
      <c r="AH19" s="282"/>
      <c r="AI19" s="282"/>
      <c r="AJ19" s="282"/>
      <c r="AK19" s="282"/>
      <c r="AL19" s="282"/>
      <c r="AM19" s="282"/>
      <c r="AP19" s="282"/>
    </row>
    <row r="20" spans="1:42" ht="15.75" customHeight="1">
      <c r="A20" s="163"/>
      <c r="B20" s="215"/>
      <c r="C20" s="73"/>
      <c r="D20" s="164"/>
      <c r="E20" s="165"/>
      <c r="F20" s="166"/>
      <c r="G20" s="167"/>
      <c r="H20" s="164"/>
      <c r="I20" s="165"/>
      <c r="J20" s="168"/>
      <c r="K20" s="167"/>
      <c r="L20" s="150"/>
      <c r="M20" s="146"/>
      <c r="N20" s="147"/>
      <c r="O20" s="167"/>
      <c r="P20" s="164"/>
      <c r="Q20" s="165"/>
      <c r="R20" s="168"/>
      <c r="S20" s="167"/>
      <c r="T20" s="164"/>
      <c r="U20" s="165"/>
      <c r="V20" s="155"/>
      <c r="W20" s="167"/>
      <c r="X20" s="280"/>
      <c r="AA20" s="282"/>
      <c r="AB20" s="282"/>
      <c r="AC20" s="282"/>
      <c r="AD20" s="282"/>
      <c r="AE20" s="282"/>
      <c r="AF20" s="282"/>
      <c r="AG20" s="282"/>
      <c r="AH20" s="282"/>
      <c r="AI20" s="282"/>
      <c r="AJ20" s="282"/>
      <c r="AK20" s="282"/>
      <c r="AL20" s="282"/>
      <c r="AM20" s="282"/>
      <c r="AP20" s="282"/>
    </row>
    <row r="21" spans="1:42" ht="15.75" customHeight="1">
      <c r="A21" s="163"/>
      <c r="B21" s="215"/>
      <c r="C21" s="73"/>
      <c r="D21" s="164"/>
      <c r="E21" s="165"/>
      <c r="F21" s="169"/>
      <c r="G21" s="167"/>
      <c r="H21" s="164"/>
      <c r="I21" s="165"/>
      <c r="J21" s="168"/>
      <c r="K21" s="167"/>
      <c r="L21" s="150"/>
      <c r="M21" s="146"/>
      <c r="N21" s="147"/>
      <c r="O21" s="167"/>
      <c r="P21" s="164"/>
      <c r="Q21" s="165"/>
      <c r="R21" s="168"/>
      <c r="S21" s="167"/>
      <c r="T21" s="164"/>
      <c r="U21" s="165"/>
      <c r="V21" s="170"/>
      <c r="W21" s="167"/>
      <c r="X21" s="280"/>
      <c r="AA21" s="282"/>
      <c r="AB21" s="282"/>
      <c r="AC21" s="282"/>
      <c r="AD21" s="282"/>
      <c r="AE21" s="282"/>
      <c r="AF21" s="282"/>
      <c r="AG21" s="282"/>
      <c r="AH21" s="282"/>
      <c r="AI21" s="282"/>
      <c r="AJ21" s="282"/>
      <c r="AK21" s="282"/>
      <c r="AL21" s="282"/>
      <c r="AM21" s="282"/>
      <c r="AP21" s="282"/>
    </row>
    <row r="22" spans="1:42" ht="15.75" customHeight="1">
      <c r="A22" s="163"/>
      <c r="B22" s="215"/>
      <c r="C22" s="73"/>
      <c r="D22" s="164"/>
      <c r="E22" s="165"/>
      <c r="F22" s="169"/>
      <c r="G22" s="167"/>
      <c r="H22" s="164"/>
      <c r="I22" s="165"/>
      <c r="J22" s="168"/>
      <c r="K22" s="167"/>
      <c r="L22" s="150"/>
      <c r="M22" s="146"/>
      <c r="N22" s="147"/>
      <c r="O22" s="167"/>
      <c r="P22" s="164"/>
      <c r="Q22" s="165"/>
      <c r="R22" s="168"/>
      <c r="S22" s="167"/>
      <c r="T22" s="164"/>
      <c r="U22" s="165"/>
      <c r="V22" s="170"/>
      <c r="W22" s="167"/>
      <c r="X22" s="280"/>
      <c r="AA22" s="282"/>
      <c r="AB22" s="282"/>
      <c r="AC22" s="282"/>
      <c r="AD22" s="282"/>
      <c r="AE22" s="282"/>
      <c r="AF22" s="282"/>
      <c r="AG22" s="282"/>
      <c r="AH22" s="282"/>
      <c r="AI22" s="282"/>
      <c r="AJ22" s="282"/>
      <c r="AK22" s="282"/>
      <c r="AL22" s="282"/>
      <c r="AM22" s="282"/>
      <c r="AP22" s="282"/>
    </row>
    <row r="23" spans="1:42" ht="15.75" customHeight="1">
      <c r="A23" s="163"/>
      <c r="B23" s="215"/>
      <c r="C23" s="73"/>
      <c r="D23" s="164"/>
      <c r="E23" s="165"/>
      <c r="F23" s="166"/>
      <c r="G23" s="167"/>
      <c r="H23" s="164"/>
      <c r="I23" s="165"/>
      <c r="J23" s="168"/>
      <c r="K23" s="167"/>
      <c r="L23" s="150"/>
      <c r="M23" s="146"/>
      <c r="N23" s="147"/>
      <c r="O23" s="167"/>
      <c r="P23" s="164"/>
      <c r="Q23" s="165"/>
      <c r="R23" s="168"/>
      <c r="S23" s="167"/>
      <c r="T23" s="164"/>
      <c r="U23" s="165"/>
      <c r="V23" s="155"/>
      <c r="W23" s="167"/>
      <c r="X23" s="280"/>
      <c r="AA23" s="282"/>
      <c r="AB23" s="282"/>
      <c r="AC23" s="282"/>
      <c r="AD23" s="282"/>
      <c r="AE23" s="282"/>
      <c r="AF23" s="282"/>
      <c r="AG23" s="282"/>
      <c r="AH23" s="282"/>
      <c r="AI23" s="282"/>
      <c r="AJ23" s="282"/>
      <c r="AK23" s="282"/>
      <c r="AL23" s="282"/>
      <c r="AM23" s="282"/>
      <c r="AP23" s="282"/>
    </row>
    <row r="24" spans="1:42" ht="15.75" customHeight="1">
      <c r="A24" s="163"/>
      <c r="B24" s="215"/>
      <c r="C24" s="73"/>
      <c r="D24" s="164"/>
      <c r="E24" s="165"/>
      <c r="F24" s="169"/>
      <c r="G24" s="167"/>
      <c r="H24" s="164"/>
      <c r="I24" s="165"/>
      <c r="J24" s="168"/>
      <c r="K24" s="167"/>
      <c r="L24" s="150"/>
      <c r="M24" s="146"/>
      <c r="N24" s="147"/>
      <c r="O24" s="167"/>
      <c r="P24" s="164"/>
      <c r="Q24" s="165"/>
      <c r="R24" s="168"/>
      <c r="S24" s="167"/>
      <c r="T24" s="164"/>
      <c r="U24" s="165"/>
      <c r="V24" s="170"/>
      <c r="W24" s="167"/>
      <c r="X24" s="280"/>
      <c r="AA24" s="282"/>
      <c r="AB24" s="282"/>
      <c r="AC24" s="282"/>
      <c r="AD24" s="282"/>
      <c r="AE24" s="282"/>
      <c r="AF24" s="282"/>
      <c r="AG24" s="282"/>
      <c r="AH24" s="282"/>
      <c r="AI24" s="282"/>
      <c r="AJ24" s="282"/>
      <c r="AK24" s="282"/>
      <c r="AL24" s="282"/>
      <c r="AM24" s="282"/>
      <c r="AP24" s="282"/>
    </row>
    <row r="25" spans="1:42" ht="15.75" customHeight="1">
      <c r="A25" s="163"/>
      <c r="B25" s="215"/>
      <c r="C25" s="73"/>
      <c r="D25" s="164"/>
      <c r="E25" s="165"/>
      <c r="F25" s="169"/>
      <c r="G25" s="167"/>
      <c r="H25" s="164"/>
      <c r="I25" s="165"/>
      <c r="J25" s="168"/>
      <c r="K25" s="167"/>
      <c r="L25" s="164"/>
      <c r="M25" s="165"/>
      <c r="N25" s="168"/>
      <c r="O25" s="167"/>
      <c r="P25" s="164"/>
      <c r="Q25" s="165"/>
      <c r="R25" s="168"/>
      <c r="S25" s="167"/>
      <c r="T25" s="164"/>
      <c r="U25" s="165"/>
      <c r="V25" s="171"/>
      <c r="W25" s="167"/>
      <c r="X25" s="280"/>
      <c r="AA25" s="282"/>
      <c r="AB25" s="282"/>
      <c r="AC25" s="282"/>
      <c r="AD25" s="282"/>
      <c r="AE25" s="282"/>
      <c r="AF25" s="282"/>
      <c r="AG25" s="282"/>
      <c r="AH25" s="282"/>
      <c r="AI25" s="282"/>
      <c r="AJ25" s="282"/>
      <c r="AK25" s="282"/>
      <c r="AL25" s="282"/>
      <c r="AM25" s="282"/>
      <c r="AP25" s="282"/>
    </row>
    <row r="26" spans="1:42" ht="15.75" customHeight="1">
      <c r="A26" s="163"/>
      <c r="B26" s="215"/>
      <c r="C26" s="74"/>
      <c r="D26" s="164"/>
      <c r="E26" s="165"/>
      <c r="F26" s="169"/>
      <c r="G26" s="167"/>
      <c r="H26" s="164"/>
      <c r="I26" s="165"/>
      <c r="J26" s="168"/>
      <c r="K26" s="167"/>
      <c r="L26" s="164"/>
      <c r="M26" s="165"/>
      <c r="N26" s="168"/>
      <c r="O26" s="167"/>
      <c r="P26" s="164"/>
      <c r="Q26" s="165"/>
      <c r="R26" s="168"/>
      <c r="S26" s="167"/>
      <c r="T26" s="164"/>
      <c r="U26" s="165"/>
      <c r="V26" s="171"/>
      <c r="W26" s="167"/>
      <c r="X26" s="280"/>
      <c r="AA26" s="282"/>
      <c r="AB26" s="282"/>
      <c r="AC26" s="282"/>
      <c r="AD26" s="282"/>
      <c r="AE26" s="282"/>
      <c r="AF26" s="282"/>
      <c r="AG26" s="282"/>
      <c r="AH26" s="282"/>
      <c r="AI26" s="282"/>
      <c r="AJ26" s="282"/>
      <c r="AK26" s="282"/>
      <c r="AL26" s="282"/>
      <c r="AM26" s="282"/>
      <c r="AP26" s="282"/>
    </row>
    <row r="27" spans="1:42" ht="15.75" customHeight="1">
      <c r="A27" s="163"/>
      <c r="B27" s="215"/>
      <c r="C27" s="74"/>
      <c r="D27" s="164"/>
      <c r="E27" s="165"/>
      <c r="F27" s="169"/>
      <c r="G27" s="167"/>
      <c r="H27" s="164"/>
      <c r="I27" s="165"/>
      <c r="J27" s="168"/>
      <c r="K27" s="167"/>
      <c r="L27" s="164"/>
      <c r="M27" s="165"/>
      <c r="N27" s="168"/>
      <c r="O27" s="167"/>
      <c r="P27" s="164"/>
      <c r="Q27" s="165"/>
      <c r="R27" s="168"/>
      <c r="S27" s="167"/>
      <c r="T27" s="164"/>
      <c r="U27" s="165"/>
      <c r="V27" s="171"/>
      <c r="W27" s="167"/>
      <c r="X27" s="280"/>
      <c r="AA27" s="282"/>
      <c r="AB27" s="285"/>
      <c r="AC27" s="285"/>
      <c r="AD27" s="282"/>
      <c r="AE27" s="282"/>
      <c r="AF27" s="285"/>
      <c r="AG27" s="285"/>
      <c r="AH27" s="282"/>
      <c r="AI27" s="282"/>
      <c r="AJ27" s="285"/>
      <c r="AK27" s="285"/>
      <c r="AL27" s="285"/>
      <c r="AM27" s="282"/>
      <c r="AP27" s="282"/>
    </row>
    <row r="28" spans="1:42" ht="15.75" customHeight="1">
      <c r="A28" s="149"/>
      <c r="B28" s="219"/>
      <c r="C28" s="75"/>
      <c r="D28" s="150"/>
      <c r="E28" s="146"/>
      <c r="F28" s="158"/>
      <c r="G28" s="152"/>
      <c r="H28" s="150"/>
      <c r="I28" s="146"/>
      <c r="J28" s="147"/>
      <c r="K28" s="152"/>
      <c r="L28" s="150"/>
      <c r="M28" s="146"/>
      <c r="N28" s="147"/>
      <c r="O28" s="152"/>
      <c r="P28" s="150"/>
      <c r="Q28" s="146"/>
      <c r="R28" s="147"/>
      <c r="S28" s="152"/>
      <c r="T28" s="150"/>
      <c r="U28" s="146"/>
      <c r="V28" s="170"/>
      <c r="W28" s="152"/>
      <c r="X28" s="280"/>
      <c r="AA28" s="282"/>
      <c r="AB28" s="284"/>
      <c r="AC28" s="284"/>
      <c r="AD28" s="282"/>
      <c r="AE28" s="282"/>
      <c r="AF28" s="284"/>
      <c r="AG28" s="284"/>
      <c r="AH28" s="282"/>
      <c r="AI28" s="282"/>
      <c r="AJ28" s="284"/>
      <c r="AK28" s="284"/>
      <c r="AL28" s="284"/>
      <c r="AM28" s="282"/>
      <c r="AP28" s="282"/>
    </row>
    <row r="29" spans="1:42" ht="15.75" customHeight="1">
      <c r="A29" s="149"/>
      <c r="B29" s="219"/>
      <c r="C29" s="75"/>
      <c r="D29" s="150"/>
      <c r="E29" s="146"/>
      <c r="F29" s="158"/>
      <c r="G29" s="152"/>
      <c r="H29" s="150"/>
      <c r="I29" s="146"/>
      <c r="J29" s="147"/>
      <c r="K29" s="152"/>
      <c r="L29" s="150"/>
      <c r="M29" s="146"/>
      <c r="N29" s="147"/>
      <c r="O29" s="152"/>
      <c r="P29" s="150"/>
      <c r="Q29" s="146"/>
      <c r="R29" s="147"/>
      <c r="S29" s="152"/>
      <c r="T29" s="150"/>
      <c r="U29" s="146"/>
      <c r="V29" s="170"/>
      <c r="W29" s="152"/>
      <c r="X29" s="280"/>
      <c r="AA29" s="282"/>
      <c r="AB29" s="282"/>
      <c r="AC29" s="282"/>
      <c r="AD29" s="282"/>
      <c r="AE29" s="282"/>
      <c r="AF29" s="282"/>
      <c r="AG29" s="282"/>
      <c r="AH29" s="282"/>
      <c r="AI29" s="282"/>
      <c r="AJ29" s="282"/>
      <c r="AK29" s="282"/>
      <c r="AL29" s="282"/>
      <c r="AM29" s="282"/>
      <c r="AP29" s="282"/>
    </row>
    <row r="30" spans="1:42" ht="15.75" customHeight="1">
      <c r="A30" s="163"/>
      <c r="B30" s="215"/>
      <c r="C30" s="74"/>
      <c r="D30" s="164"/>
      <c r="E30" s="165"/>
      <c r="F30" s="169"/>
      <c r="G30" s="167"/>
      <c r="H30" s="164"/>
      <c r="I30" s="165"/>
      <c r="J30" s="168"/>
      <c r="K30" s="167"/>
      <c r="L30" s="164"/>
      <c r="M30" s="165"/>
      <c r="N30" s="168"/>
      <c r="O30" s="167"/>
      <c r="P30" s="164"/>
      <c r="Q30" s="165"/>
      <c r="R30" s="168"/>
      <c r="S30" s="167"/>
      <c r="T30" s="164"/>
      <c r="U30" s="165"/>
      <c r="V30" s="171"/>
      <c r="W30" s="167"/>
      <c r="X30" s="280"/>
      <c r="AA30" s="282"/>
      <c r="AB30" s="282"/>
      <c r="AC30" s="282"/>
      <c r="AD30" s="282"/>
      <c r="AE30" s="282"/>
      <c r="AF30" s="282"/>
      <c r="AG30" s="282"/>
      <c r="AH30" s="282"/>
      <c r="AI30" s="282"/>
      <c r="AJ30" s="282"/>
      <c r="AK30" s="282"/>
      <c r="AL30" s="282"/>
      <c r="AM30" s="282"/>
      <c r="AP30" s="282"/>
    </row>
    <row r="31" spans="1:42" ht="15.75" customHeight="1">
      <c r="A31" s="163"/>
      <c r="B31" s="215"/>
      <c r="C31" s="73"/>
      <c r="D31" s="164"/>
      <c r="E31" s="165"/>
      <c r="F31" s="169"/>
      <c r="G31" s="167"/>
      <c r="H31" s="164"/>
      <c r="I31" s="165"/>
      <c r="J31" s="168"/>
      <c r="K31" s="167"/>
      <c r="L31" s="150"/>
      <c r="M31" s="146"/>
      <c r="N31" s="147"/>
      <c r="O31" s="167"/>
      <c r="P31" s="164"/>
      <c r="Q31" s="165"/>
      <c r="R31" s="168"/>
      <c r="S31" s="167"/>
      <c r="T31" s="164"/>
      <c r="U31" s="165"/>
      <c r="V31" s="170"/>
      <c r="W31" s="167"/>
      <c r="X31" s="280"/>
      <c r="AA31" s="282"/>
      <c r="AB31" s="282"/>
      <c r="AC31" s="282"/>
      <c r="AD31" s="282"/>
      <c r="AE31" s="282"/>
      <c r="AF31" s="282"/>
      <c r="AG31" s="282"/>
      <c r="AH31" s="282"/>
      <c r="AI31" s="282"/>
      <c r="AJ31" s="282"/>
      <c r="AK31" s="282"/>
      <c r="AL31" s="282"/>
      <c r="AM31" s="282"/>
      <c r="AP31" s="282"/>
    </row>
    <row r="32" spans="1:42" ht="15.75" customHeight="1">
      <c r="A32" s="163"/>
      <c r="B32" s="215"/>
      <c r="C32" s="73"/>
      <c r="D32" s="164"/>
      <c r="E32" s="165"/>
      <c r="F32" s="169"/>
      <c r="G32" s="167"/>
      <c r="H32" s="164"/>
      <c r="I32" s="165"/>
      <c r="J32" s="168"/>
      <c r="K32" s="167"/>
      <c r="L32" s="164"/>
      <c r="M32" s="165"/>
      <c r="N32" s="168"/>
      <c r="O32" s="167"/>
      <c r="P32" s="164"/>
      <c r="Q32" s="165"/>
      <c r="R32" s="168"/>
      <c r="S32" s="167"/>
      <c r="T32" s="164"/>
      <c r="U32" s="165"/>
      <c r="V32" s="171"/>
      <c r="W32" s="167"/>
      <c r="X32" s="280"/>
      <c r="AA32" s="282"/>
      <c r="AB32" s="282"/>
      <c r="AC32" s="282"/>
      <c r="AD32" s="282"/>
      <c r="AE32" s="282"/>
      <c r="AF32" s="282"/>
      <c r="AG32" s="282"/>
      <c r="AH32" s="282"/>
      <c r="AI32" s="282"/>
      <c r="AJ32" s="282"/>
      <c r="AK32" s="282"/>
      <c r="AL32" s="282"/>
      <c r="AM32" s="282"/>
      <c r="AP32" s="282"/>
    </row>
    <row r="33" spans="1:42" ht="15.75" customHeight="1">
      <c r="A33" s="163"/>
      <c r="B33" s="215"/>
      <c r="C33" s="74"/>
      <c r="D33" s="164"/>
      <c r="E33" s="165"/>
      <c r="F33" s="169"/>
      <c r="G33" s="167"/>
      <c r="H33" s="164"/>
      <c r="I33" s="165"/>
      <c r="J33" s="168"/>
      <c r="K33" s="167"/>
      <c r="L33" s="164"/>
      <c r="M33" s="165"/>
      <c r="N33" s="168"/>
      <c r="O33" s="167"/>
      <c r="P33" s="164"/>
      <c r="Q33" s="165"/>
      <c r="R33" s="168"/>
      <c r="S33" s="167"/>
      <c r="T33" s="164"/>
      <c r="U33" s="165"/>
      <c r="V33" s="171"/>
      <c r="W33" s="167"/>
      <c r="X33" s="280"/>
      <c r="AA33" s="282"/>
      <c r="AB33" s="282"/>
      <c r="AC33" s="282"/>
      <c r="AD33" s="282"/>
      <c r="AE33" s="282"/>
      <c r="AF33" s="282"/>
      <c r="AG33" s="282"/>
      <c r="AH33" s="282"/>
      <c r="AI33" s="282"/>
      <c r="AJ33" s="282"/>
      <c r="AK33" s="282"/>
      <c r="AL33" s="282"/>
      <c r="AM33" s="282"/>
      <c r="AP33" s="282"/>
    </row>
    <row r="34" spans="1:42" ht="15.75" customHeight="1">
      <c r="A34" s="163"/>
      <c r="B34" s="215"/>
      <c r="C34" s="74"/>
      <c r="D34" s="164"/>
      <c r="E34" s="165"/>
      <c r="F34" s="169"/>
      <c r="G34" s="167"/>
      <c r="H34" s="164"/>
      <c r="I34" s="165"/>
      <c r="J34" s="168"/>
      <c r="K34" s="167"/>
      <c r="L34" s="164"/>
      <c r="M34" s="165"/>
      <c r="N34" s="168"/>
      <c r="O34" s="167"/>
      <c r="P34" s="164"/>
      <c r="Q34" s="165"/>
      <c r="R34" s="168"/>
      <c r="S34" s="167"/>
      <c r="T34" s="164"/>
      <c r="U34" s="165"/>
      <c r="V34" s="171"/>
      <c r="W34" s="167"/>
      <c r="X34" s="280"/>
      <c r="AA34" s="282"/>
      <c r="AB34" s="282"/>
      <c r="AC34" s="282"/>
      <c r="AD34" s="282"/>
      <c r="AE34" s="282"/>
      <c r="AF34" s="282"/>
      <c r="AG34" s="282"/>
      <c r="AH34" s="282"/>
      <c r="AI34" s="282"/>
      <c r="AJ34" s="282"/>
      <c r="AK34" s="282"/>
      <c r="AL34" s="282"/>
      <c r="AM34" s="282"/>
      <c r="AP34" s="282"/>
    </row>
    <row r="35" spans="1:42" ht="15.75" customHeight="1">
      <c r="A35" s="149"/>
      <c r="B35" s="219"/>
      <c r="C35" s="75"/>
      <c r="D35" s="150"/>
      <c r="E35" s="146"/>
      <c r="F35" s="158"/>
      <c r="G35" s="152"/>
      <c r="H35" s="150"/>
      <c r="I35" s="146"/>
      <c r="J35" s="147"/>
      <c r="K35" s="152"/>
      <c r="L35" s="150"/>
      <c r="M35" s="146"/>
      <c r="N35" s="147"/>
      <c r="O35" s="152"/>
      <c r="P35" s="150"/>
      <c r="Q35" s="146"/>
      <c r="R35" s="147"/>
      <c r="S35" s="152"/>
      <c r="T35" s="150"/>
      <c r="U35" s="146"/>
      <c r="V35" s="170"/>
      <c r="W35" s="152"/>
      <c r="X35" s="280"/>
      <c r="AA35" s="282"/>
      <c r="AB35" s="282"/>
      <c r="AC35" s="282"/>
      <c r="AD35" s="282"/>
      <c r="AE35" s="282"/>
      <c r="AF35" s="282"/>
      <c r="AG35" s="282"/>
      <c r="AH35" s="282"/>
      <c r="AI35" s="282"/>
      <c r="AJ35" s="282"/>
      <c r="AK35" s="282"/>
      <c r="AL35" s="282"/>
      <c r="AM35" s="282"/>
      <c r="AP35" s="282"/>
    </row>
    <row r="36" spans="1:42" ht="15.75" customHeight="1">
      <c r="A36" s="149"/>
      <c r="B36" s="219"/>
      <c r="C36" s="75"/>
      <c r="D36" s="150"/>
      <c r="E36" s="146"/>
      <c r="F36" s="158"/>
      <c r="G36" s="152"/>
      <c r="H36" s="150"/>
      <c r="I36" s="146"/>
      <c r="J36" s="147"/>
      <c r="K36" s="152"/>
      <c r="L36" s="150"/>
      <c r="M36" s="146"/>
      <c r="N36" s="147"/>
      <c r="O36" s="152"/>
      <c r="P36" s="150"/>
      <c r="Q36" s="146"/>
      <c r="R36" s="147"/>
      <c r="S36" s="152"/>
      <c r="T36" s="150"/>
      <c r="U36" s="146"/>
      <c r="V36" s="170"/>
      <c r="W36" s="152"/>
      <c r="X36" s="280"/>
      <c r="AA36" s="282"/>
      <c r="AB36" s="282"/>
      <c r="AC36" s="282"/>
      <c r="AD36" s="282"/>
      <c r="AE36" s="282"/>
      <c r="AF36" s="282"/>
      <c r="AG36" s="282"/>
      <c r="AH36" s="282"/>
      <c r="AI36" s="282"/>
      <c r="AJ36" s="282"/>
      <c r="AK36" s="282"/>
      <c r="AL36" s="282"/>
      <c r="AM36" s="282"/>
      <c r="AP36" s="282"/>
    </row>
    <row r="37" spans="1:42" ht="15.75" customHeight="1">
      <c r="A37" s="163"/>
      <c r="B37" s="215"/>
      <c r="C37" s="74"/>
      <c r="D37" s="164"/>
      <c r="E37" s="165"/>
      <c r="F37" s="169"/>
      <c r="G37" s="167"/>
      <c r="H37" s="164"/>
      <c r="I37" s="165"/>
      <c r="J37" s="168"/>
      <c r="K37" s="167"/>
      <c r="L37" s="164"/>
      <c r="M37" s="165"/>
      <c r="N37" s="168"/>
      <c r="O37" s="167"/>
      <c r="P37" s="164"/>
      <c r="Q37" s="165"/>
      <c r="R37" s="168"/>
      <c r="S37" s="167"/>
      <c r="T37" s="164"/>
      <c r="U37" s="165"/>
      <c r="V37" s="171"/>
      <c r="W37" s="167"/>
      <c r="X37" s="280"/>
      <c r="AA37" s="282"/>
      <c r="AB37" s="282"/>
      <c r="AC37" s="282"/>
      <c r="AD37" s="282"/>
      <c r="AE37" s="282"/>
      <c r="AF37" s="282"/>
      <c r="AG37" s="282"/>
      <c r="AH37" s="282"/>
      <c r="AI37" s="282"/>
      <c r="AJ37" s="282"/>
      <c r="AK37" s="282"/>
      <c r="AL37" s="282"/>
      <c r="AM37" s="282"/>
      <c r="AP37" s="282"/>
    </row>
    <row r="38" spans="1:42" ht="15.75" customHeight="1">
      <c r="A38" s="149"/>
      <c r="B38" s="219"/>
      <c r="C38" s="75"/>
      <c r="D38" s="150"/>
      <c r="E38" s="146"/>
      <c r="F38" s="158"/>
      <c r="G38" s="152"/>
      <c r="H38" s="150"/>
      <c r="I38" s="146"/>
      <c r="J38" s="147"/>
      <c r="K38" s="152"/>
      <c r="L38" s="150"/>
      <c r="M38" s="146"/>
      <c r="N38" s="147"/>
      <c r="O38" s="152"/>
      <c r="P38" s="150"/>
      <c r="Q38" s="146"/>
      <c r="R38" s="147"/>
      <c r="S38" s="152"/>
      <c r="T38" s="150"/>
      <c r="U38" s="146"/>
      <c r="V38" s="170"/>
      <c r="W38" s="152"/>
      <c r="X38" s="280"/>
      <c r="AA38" s="282"/>
      <c r="AB38" s="282"/>
      <c r="AC38" s="282"/>
      <c r="AD38" s="282"/>
      <c r="AE38" s="282"/>
      <c r="AF38" s="282"/>
      <c r="AG38" s="282"/>
      <c r="AH38" s="282"/>
      <c r="AI38" s="282"/>
      <c r="AJ38" s="282"/>
      <c r="AK38" s="282"/>
      <c r="AL38" s="282"/>
      <c r="AM38" s="282"/>
      <c r="AP38" s="282"/>
    </row>
    <row r="39" spans="1:42" ht="15.75" customHeight="1">
      <c r="A39" s="163"/>
      <c r="B39" s="215"/>
      <c r="C39" s="74"/>
      <c r="D39" s="164"/>
      <c r="E39" s="165"/>
      <c r="F39" s="169"/>
      <c r="G39" s="167"/>
      <c r="H39" s="164"/>
      <c r="I39" s="165"/>
      <c r="J39" s="168"/>
      <c r="K39" s="167"/>
      <c r="L39" s="164"/>
      <c r="M39" s="165"/>
      <c r="N39" s="168"/>
      <c r="O39" s="167"/>
      <c r="P39" s="164"/>
      <c r="Q39" s="165"/>
      <c r="R39" s="168"/>
      <c r="S39" s="167"/>
      <c r="T39" s="164"/>
      <c r="U39" s="165"/>
      <c r="V39" s="171"/>
      <c r="W39" s="167"/>
      <c r="X39" s="280"/>
      <c r="AA39" s="282"/>
      <c r="AB39" s="282"/>
      <c r="AC39" s="282"/>
      <c r="AD39" s="282"/>
      <c r="AE39" s="282"/>
      <c r="AF39" s="282"/>
      <c r="AG39" s="282"/>
      <c r="AH39" s="282"/>
      <c r="AI39" s="282"/>
      <c r="AJ39" s="282"/>
      <c r="AK39" s="282"/>
      <c r="AL39" s="282"/>
      <c r="AM39" s="282"/>
      <c r="AP39" s="282"/>
    </row>
    <row r="40" spans="1:42" ht="15.75" customHeight="1">
      <c r="A40" s="149"/>
      <c r="B40" s="219"/>
      <c r="C40" s="75"/>
      <c r="D40" s="150"/>
      <c r="E40" s="146"/>
      <c r="F40" s="158"/>
      <c r="G40" s="152"/>
      <c r="H40" s="150"/>
      <c r="I40" s="146"/>
      <c r="J40" s="147"/>
      <c r="K40" s="152"/>
      <c r="L40" s="150"/>
      <c r="M40" s="146"/>
      <c r="N40" s="147"/>
      <c r="O40" s="152"/>
      <c r="P40" s="150"/>
      <c r="Q40" s="146"/>
      <c r="R40" s="147"/>
      <c r="S40" s="152"/>
      <c r="T40" s="150"/>
      <c r="U40" s="146"/>
      <c r="V40" s="170"/>
      <c r="W40" s="152"/>
      <c r="X40" s="280"/>
      <c r="AA40" s="282"/>
      <c r="AB40" s="282"/>
      <c r="AC40" s="282"/>
      <c r="AD40" s="282"/>
      <c r="AE40" s="282"/>
      <c r="AF40" s="282"/>
      <c r="AG40" s="282"/>
      <c r="AH40" s="282"/>
      <c r="AI40" s="282"/>
      <c r="AJ40" s="282"/>
      <c r="AK40" s="282"/>
      <c r="AL40" s="282"/>
      <c r="AM40" s="282"/>
      <c r="AP40" s="282"/>
    </row>
    <row r="41" spans="1:42" ht="15.75" customHeight="1">
      <c r="A41" s="163"/>
      <c r="B41" s="215"/>
      <c r="C41" s="74"/>
      <c r="D41" s="164"/>
      <c r="E41" s="165"/>
      <c r="F41" s="169"/>
      <c r="G41" s="167"/>
      <c r="H41" s="164"/>
      <c r="I41" s="165"/>
      <c r="J41" s="168"/>
      <c r="K41" s="167"/>
      <c r="L41" s="164"/>
      <c r="M41" s="165"/>
      <c r="N41" s="168"/>
      <c r="O41" s="167"/>
      <c r="P41" s="164"/>
      <c r="Q41" s="165"/>
      <c r="R41" s="168"/>
      <c r="S41" s="167"/>
      <c r="T41" s="164"/>
      <c r="U41" s="165"/>
      <c r="V41" s="171"/>
      <c r="W41" s="167"/>
      <c r="X41" s="280"/>
      <c r="AA41" s="282"/>
      <c r="AB41" s="282"/>
      <c r="AC41" s="282"/>
      <c r="AD41" s="282"/>
      <c r="AE41" s="282"/>
      <c r="AF41" s="282"/>
      <c r="AG41" s="282"/>
      <c r="AH41" s="282"/>
      <c r="AI41" s="282"/>
      <c r="AJ41" s="282"/>
      <c r="AK41" s="282"/>
      <c r="AL41" s="282"/>
      <c r="AM41" s="282"/>
      <c r="AP41" s="282"/>
    </row>
    <row r="42" spans="1:42" ht="15.75" customHeight="1">
      <c r="A42" s="163"/>
      <c r="B42" s="215"/>
      <c r="C42" s="74"/>
      <c r="D42" s="164"/>
      <c r="E42" s="165"/>
      <c r="F42" s="169"/>
      <c r="G42" s="167"/>
      <c r="H42" s="164"/>
      <c r="I42" s="165"/>
      <c r="J42" s="168"/>
      <c r="K42" s="167"/>
      <c r="L42" s="164"/>
      <c r="M42" s="165"/>
      <c r="N42" s="168"/>
      <c r="O42" s="167"/>
      <c r="P42" s="164"/>
      <c r="Q42" s="165"/>
      <c r="R42" s="168"/>
      <c r="S42" s="167"/>
      <c r="T42" s="164"/>
      <c r="U42" s="165"/>
      <c r="V42" s="171"/>
      <c r="W42" s="167"/>
      <c r="X42" s="280"/>
      <c r="AA42" s="282"/>
      <c r="AB42" s="282"/>
      <c r="AC42" s="282"/>
      <c r="AD42" s="282"/>
      <c r="AE42" s="282"/>
      <c r="AF42" s="282"/>
      <c r="AG42" s="282"/>
      <c r="AH42" s="282"/>
      <c r="AI42" s="282"/>
      <c r="AJ42" s="282"/>
      <c r="AK42" s="282"/>
      <c r="AL42" s="282"/>
      <c r="AM42" s="282"/>
      <c r="AP42" s="282"/>
    </row>
    <row r="43" spans="1:42" ht="15.75" customHeight="1">
      <c r="A43" s="163"/>
      <c r="B43" s="215"/>
      <c r="C43" s="74"/>
      <c r="D43" s="164"/>
      <c r="E43" s="165"/>
      <c r="F43" s="169"/>
      <c r="G43" s="167"/>
      <c r="H43" s="164"/>
      <c r="I43" s="165"/>
      <c r="J43" s="168"/>
      <c r="K43" s="167"/>
      <c r="L43" s="164"/>
      <c r="M43" s="165"/>
      <c r="N43" s="168"/>
      <c r="O43" s="167"/>
      <c r="P43" s="164"/>
      <c r="Q43" s="165"/>
      <c r="R43" s="168"/>
      <c r="S43" s="167"/>
      <c r="T43" s="164"/>
      <c r="U43" s="165"/>
      <c r="V43" s="171"/>
      <c r="W43" s="167"/>
      <c r="X43" s="280"/>
      <c r="AA43" s="282"/>
      <c r="AB43" s="282"/>
      <c r="AC43" s="282"/>
      <c r="AD43" s="282"/>
      <c r="AE43" s="282"/>
      <c r="AF43" s="282"/>
      <c r="AG43" s="282"/>
      <c r="AH43" s="282"/>
      <c r="AI43" s="282"/>
      <c r="AJ43" s="282"/>
      <c r="AK43" s="282"/>
      <c r="AL43" s="282"/>
      <c r="AM43" s="282"/>
      <c r="AP43" s="282"/>
    </row>
    <row r="44" spans="1:42" ht="15.75" customHeight="1">
      <c r="A44" s="149"/>
      <c r="B44" s="219"/>
      <c r="C44" s="75"/>
      <c r="D44" s="150"/>
      <c r="E44" s="146"/>
      <c r="F44" s="158"/>
      <c r="G44" s="152"/>
      <c r="H44" s="150"/>
      <c r="I44" s="146"/>
      <c r="J44" s="147"/>
      <c r="K44" s="152"/>
      <c r="L44" s="150"/>
      <c r="M44" s="146"/>
      <c r="N44" s="147"/>
      <c r="O44" s="152"/>
      <c r="P44" s="150"/>
      <c r="Q44" s="146"/>
      <c r="R44" s="147"/>
      <c r="S44" s="152"/>
      <c r="T44" s="150"/>
      <c r="U44" s="146"/>
      <c r="V44" s="170"/>
      <c r="W44" s="152"/>
      <c r="X44" s="280"/>
      <c r="AA44" s="282"/>
      <c r="AB44" s="282"/>
      <c r="AC44" s="282"/>
      <c r="AD44" s="282"/>
      <c r="AE44" s="282"/>
      <c r="AF44" s="282"/>
      <c r="AG44" s="282"/>
      <c r="AH44" s="282"/>
      <c r="AI44" s="282"/>
      <c r="AJ44" s="282"/>
      <c r="AK44" s="282"/>
      <c r="AL44" s="282"/>
      <c r="AM44" s="282"/>
      <c r="AP44" s="282"/>
    </row>
    <row r="45" spans="1:42" ht="15.75" customHeight="1">
      <c r="A45" s="163"/>
      <c r="B45" s="215"/>
      <c r="C45" s="74"/>
      <c r="D45" s="164"/>
      <c r="E45" s="165"/>
      <c r="F45" s="169"/>
      <c r="G45" s="167"/>
      <c r="H45" s="164"/>
      <c r="I45" s="165"/>
      <c r="J45" s="168"/>
      <c r="K45" s="167"/>
      <c r="L45" s="164"/>
      <c r="M45" s="165"/>
      <c r="N45" s="168"/>
      <c r="O45" s="167"/>
      <c r="P45" s="164"/>
      <c r="Q45" s="165"/>
      <c r="R45" s="168"/>
      <c r="S45" s="167"/>
      <c r="T45" s="164"/>
      <c r="U45" s="165"/>
      <c r="V45" s="171"/>
      <c r="W45" s="167"/>
      <c r="X45" s="280"/>
      <c r="AA45" s="282"/>
      <c r="AB45" s="282"/>
      <c r="AC45" s="282"/>
      <c r="AD45" s="282"/>
      <c r="AE45" s="282"/>
      <c r="AF45" s="282"/>
      <c r="AG45" s="282"/>
      <c r="AH45" s="282"/>
      <c r="AI45" s="282"/>
      <c r="AJ45" s="282"/>
      <c r="AK45" s="282"/>
      <c r="AL45" s="282"/>
      <c r="AM45" s="282"/>
      <c r="AP45" s="282"/>
    </row>
    <row r="46" spans="1:42" ht="15.75" customHeight="1">
      <c r="A46" s="149"/>
      <c r="B46" s="219"/>
      <c r="C46" s="75"/>
      <c r="D46" s="150"/>
      <c r="E46" s="146"/>
      <c r="F46" s="158"/>
      <c r="G46" s="152"/>
      <c r="H46" s="150"/>
      <c r="I46" s="146"/>
      <c r="J46" s="147"/>
      <c r="K46" s="152"/>
      <c r="L46" s="150"/>
      <c r="M46" s="146"/>
      <c r="N46" s="147"/>
      <c r="O46" s="152"/>
      <c r="P46" s="150"/>
      <c r="Q46" s="146"/>
      <c r="R46" s="147"/>
      <c r="S46" s="152"/>
      <c r="T46" s="150"/>
      <c r="U46" s="146"/>
      <c r="V46" s="170"/>
      <c r="W46" s="152"/>
      <c r="X46" s="280"/>
      <c r="AA46" s="282"/>
      <c r="AB46" s="282"/>
      <c r="AC46" s="282"/>
      <c r="AD46" s="282"/>
      <c r="AE46" s="282"/>
      <c r="AF46" s="282"/>
      <c r="AG46" s="282"/>
      <c r="AH46" s="282"/>
      <c r="AI46" s="282"/>
      <c r="AJ46" s="282"/>
      <c r="AK46" s="282"/>
      <c r="AL46" s="282"/>
      <c r="AM46" s="282"/>
      <c r="AP46" s="282"/>
    </row>
    <row r="47" spans="1:42" ht="15.75" customHeight="1">
      <c r="A47" s="196"/>
      <c r="B47" s="220"/>
      <c r="C47" s="76"/>
      <c r="D47" s="197"/>
      <c r="E47" s="198"/>
      <c r="F47" s="199"/>
      <c r="G47" s="200"/>
      <c r="H47" s="197"/>
      <c r="I47" s="198"/>
      <c r="J47" s="201"/>
      <c r="K47" s="200"/>
      <c r="L47" s="197"/>
      <c r="M47" s="198"/>
      <c r="N47" s="201"/>
      <c r="O47" s="200"/>
      <c r="P47" s="197"/>
      <c r="Q47" s="198"/>
      <c r="R47" s="201"/>
      <c r="S47" s="200"/>
      <c r="T47" s="197"/>
      <c r="U47" s="198"/>
      <c r="V47" s="202"/>
      <c r="W47" s="200"/>
      <c r="X47" s="278"/>
      <c r="AA47" s="282"/>
      <c r="AB47" s="282"/>
      <c r="AC47" s="282"/>
      <c r="AD47" s="282"/>
      <c r="AE47" s="282"/>
      <c r="AF47" s="282"/>
      <c r="AG47" s="282"/>
      <c r="AH47" s="282"/>
      <c r="AI47" s="282"/>
      <c r="AJ47" s="282"/>
      <c r="AK47" s="282"/>
      <c r="AL47" s="282"/>
      <c r="AM47" s="282"/>
      <c r="AP47" s="282"/>
    </row>
    <row r="48" spans="1:42" ht="15.75" customHeight="1">
      <c r="A48" s="172"/>
      <c r="B48" s="216"/>
      <c r="C48" s="126"/>
      <c r="D48" s="173"/>
      <c r="E48" s="174" t="str">
        <f>CONCATENATE(FIXED(COUNTA(E5:E47),0,0),"　店")</f>
        <v>12　店</v>
      </c>
      <c r="F48" s="175">
        <f>SUM(F5:F47)</f>
        <v>26900</v>
      </c>
      <c r="G48" s="175">
        <f>SUM(G5:G47)</f>
        <v>0</v>
      </c>
      <c r="H48" s="173"/>
      <c r="I48" s="203" t="str">
        <f>CONCATENATE(FIXED(COUNTA(I5:I47),0,0),"　店")</f>
        <v>0　店</v>
      </c>
      <c r="J48" s="175">
        <f>SUM(J5:J47)</f>
        <v>0</v>
      </c>
      <c r="K48" s="175">
        <f>SUM(K5:K47)</f>
        <v>0</v>
      </c>
      <c r="L48" s="173"/>
      <c r="M48" s="203" t="str">
        <f>CONCATENATE(FIXED(COUNTA(M5:M47),0,0),"　店")</f>
        <v>4　店</v>
      </c>
      <c r="N48" s="175">
        <f>SUM(N5:N47)</f>
        <v>3050</v>
      </c>
      <c r="O48" s="175">
        <f>SUM(O5:O47)</f>
        <v>0</v>
      </c>
      <c r="P48" s="173"/>
      <c r="Q48" s="203" t="str">
        <f>CONCATENATE(FIXED(COUNTA(Q5:Q47),0,0),"　店")</f>
        <v>3　店</v>
      </c>
      <c r="R48" s="175">
        <f>SUM(R5:R47)</f>
        <v>1150</v>
      </c>
      <c r="S48" s="176">
        <f>SUM(S5:S47)</f>
        <v>0</v>
      </c>
      <c r="T48" s="173"/>
      <c r="U48" s="174" t="str">
        <f>CONCATENATE(FIXED(COUNTA(U5:U47),0,0),"　店")</f>
        <v>6　店</v>
      </c>
      <c r="V48" s="175">
        <f>SUM(V5:V47)</f>
        <v>13200</v>
      </c>
      <c r="W48" s="239">
        <f>SUM(W5:W47)</f>
        <v>0</v>
      </c>
      <c r="X48" s="241">
        <f>SUM(X5:X47)</f>
        <v>0</v>
      </c>
      <c r="AA48" s="282"/>
      <c r="AB48" s="282"/>
      <c r="AC48" s="282"/>
      <c r="AD48" s="282"/>
      <c r="AE48" s="282"/>
      <c r="AF48" s="282"/>
      <c r="AG48" s="282"/>
      <c r="AH48" s="282"/>
      <c r="AI48" s="282"/>
      <c r="AJ48" s="282"/>
      <c r="AK48" s="282"/>
      <c r="AL48" s="282"/>
      <c r="AM48" s="282"/>
      <c r="AP48" s="282"/>
    </row>
    <row r="49" spans="1:42" ht="15.75" customHeight="1">
      <c r="A49" s="177" t="s">
        <v>592</v>
      </c>
      <c r="B49" s="257"/>
      <c r="C49" s="258"/>
      <c r="D49" s="259"/>
      <c r="E49" s="260"/>
      <c r="F49" s="261"/>
      <c r="G49" s="256"/>
      <c r="H49" s="259"/>
      <c r="I49" s="260"/>
      <c r="J49" s="256"/>
      <c r="K49" s="257"/>
      <c r="L49" s="259"/>
      <c r="M49" s="260"/>
      <c r="N49" s="256"/>
      <c r="O49" s="257"/>
      <c r="P49" s="259"/>
      <c r="Q49" s="260"/>
      <c r="R49" s="256"/>
      <c r="S49" s="262"/>
      <c r="T49" s="259"/>
      <c r="U49" s="260"/>
      <c r="V49" s="263"/>
      <c r="W49" s="257"/>
      <c r="X49" s="178" t="s">
        <v>8</v>
      </c>
      <c r="Y49" s="11"/>
      <c r="AA49" s="282"/>
      <c r="AB49" s="282"/>
      <c r="AC49" s="282"/>
      <c r="AD49" s="282"/>
      <c r="AE49" s="282"/>
      <c r="AF49" s="282"/>
      <c r="AG49" s="282"/>
      <c r="AH49" s="282"/>
      <c r="AI49" s="282"/>
      <c r="AJ49" s="282"/>
      <c r="AK49" s="282"/>
      <c r="AL49" s="282"/>
      <c r="AM49" s="282"/>
      <c r="AP49" s="282"/>
    </row>
    <row r="50" spans="1:25" ht="14.25">
      <c r="A50" s="179"/>
      <c r="D50" s="180"/>
      <c r="E50" s="181"/>
      <c r="G50" s="179"/>
      <c r="H50" s="180"/>
      <c r="I50" s="183"/>
      <c r="J50" s="179"/>
      <c r="K50" s="179"/>
      <c r="L50" s="180"/>
      <c r="M50" s="181"/>
      <c r="N50" s="179"/>
      <c r="O50" s="179"/>
      <c r="P50" s="180"/>
      <c r="Q50" s="181"/>
      <c r="R50" s="179"/>
      <c r="S50" s="179"/>
      <c r="T50" s="180"/>
      <c r="U50" s="181"/>
      <c r="V50" s="179"/>
      <c r="W50" s="179"/>
      <c r="X50" s="226"/>
      <c r="Y50" s="11"/>
    </row>
    <row r="51" spans="1:25" ht="14.25">
      <c r="A51" s="179"/>
      <c r="D51" s="180"/>
      <c r="E51" s="181"/>
      <c r="G51" s="179"/>
      <c r="H51" s="180"/>
      <c r="I51" s="181"/>
      <c r="J51" s="179"/>
      <c r="K51" s="179"/>
      <c r="L51" s="180"/>
      <c r="M51" s="181"/>
      <c r="N51" s="179"/>
      <c r="O51" s="179"/>
      <c r="P51" s="180"/>
      <c r="Q51" s="181"/>
      <c r="R51" s="179"/>
      <c r="S51" s="179"/>
      <c r="T51" s="180"/>
      <c r="U51" s="181"/>
      <c r="V51" s="179"/>
      <c r="W51" s="179"/>
      <c r="X51" s="226"/>
      <c r="Y51" s="11"/>
    </row>
    <row r="52" spans="1:25" ht="14.25">
      <c r="A52" s="179"/>
      <c r="D52" s="180"/>
      <c r="E52" s="181"/>
      <c r="G52" s="179"/>
      <c r="H52" s="180"/>
      <c r="I52" s="181"/>
      <c r="J52" s="179"/>
      <c r="K52" s="179"/>
      <c r="L52" s="180"/>
      <c r="M52" s="181"/>
      <c r="N52" s="179"/>
      <c r="O52" s="179"/>
      <c r="P52" s="180"/>
      <c r="Q52" s="181"/>
      <c r="R52" s="179"/>
      <c r="S52" s="179"/>
      <c r="T52" s="180"/>
      <c r="U52" s="181"/>
      <c r="V52" s="179"/>
      <c r="W52" s="179"/>
      <c r="X52" s="226"/>
      <c r="Y52" s="11"/>
    </row>
    <row r="53" spans="1:25" ht="14.25">
      <c r="A53" s="179"/>
      <c r="D53" s="180"/>
      <c r="E53" s="181"/>
      <c r="G53" s="179"/>
      <c r="H53" s="180"/>
      <c r="I53" s="181"/>
      <c r="J53" s="179"/>
      <c r="K53" s="179"/>
      <c r="L53" s="180"/>
      <c r="M53" s="181"/>
      <c r="N53" s="179"/>
      <c r="O53" s="179"/>
      <c r="P53" s="180"/>
      <c r="Q53" s="181"/>
      <c r="R53" s="179"/>
      <c r="S53" s="179"/>
      <c r="T53" s="180"/>
      <c r="U53" s="181"/>
      <c r="V53" s="179"/>
      <c r="W53" s="179"/>
      <c r="X53" s="226"/>
      <c r="Y53" s="11"/>
    </row>
    <row r="54" spans="1:25" ht="14.25">
      <c r="A54" s="179"/>
      <c r="D54" s="180"/>
      <c r="E54" s="181"/>
      <c r="G54" s="179"/>
      <c r="H54" s="180"/>
      <c r="I54" s="181"/>
      <c r="J54" s="179"/>
      <c r="K54" s="179"/>
      <c r="L54" s="180"/>
      <c r="M54" s="181"/>
      <c r="N54" s="179"/>
      <c r="O54" s="179"/>
      <c r="P54" s="180"/>
      <c r="Q54" s="181"/>
      <c r="R54" s="179"/>
      <c r="S54" s="179"/>
      <c r="T54" s="180"/>
      <c r="U54" s="181"/>
      <c r="V54" s="179"/>
      <c r="W54" s="179"/>
      <c r="X54" s="226"/>
      <c r="Y54" s="11"/>
    </row>
    <row r="55" spans="1:25" ht="14.25">
      <c r="A55" s="179"/>
      <c r="D55" s="180"/>
      <c r="E55" s="181"/>
      <c r="G55" s="179"/>
      <c r="H55" s="180"/>
      <c r="I55" s="181"/>
      <c r="J55" s="179"/>
      <c r="K55" s="179"/>
      <c r="L55" s="180"/>
      <c r="M55" s="181"/>
      <c r="N55" s="179"/>
      <c r="O55" s="179"/>
      <c r="P55" s="180"/>
      <c r="Q55" s="181"/>
      <c r="R55" s="179"/>
      <c r="S55" s="179"/>
      <c r="T55" s="180"/>
      <c r="U55" s="181"/>
      <c r="V55" s="179"/>
      <c r="W55" s="179"/>
      <c r="X55" s="226"/>
      <c r="Y55" s="11"/>
    </row>
    <row r="56" spans="1:25" ht="14.25">
      <c r="A56" s="179"/>
      <c r="D56" s="180"/>
      <c r="E56" s="181"/>
      <c r="G56" s="179"/>
      <c r="H56" s="180"/>
      <c r="I56" s="181"/>
      <c r="J56" s="179"/>
      <c r="K56" s="179"/>
      <c r="L56" s="180"/>
      <c r="M56" s="181"/>
      <c r="N56" s="179"/>
      <c r="O56" s="179"/>
      <c r="P56" s="180"/>
      <c r="Q56" s="181"/>
      <c r="R56" s="179"/>
      <c r="S56" s="179"/>
      <c r="T56" s="180"/>
      <c r="U56" s="181"/>
      <c r="V56" s="179"/>
      <c r="W56" s="179"/>
      <c r="X56" s="226"/>
      <c r="Y56" s="11"/>
    </row>
    <row r="57" spans="1:25" ht="14.25">
      <c r="A57" s="179"/>
      <c r="D57" s="180"/>
      <c r="E57" s="181"/>
      <c r="G57" s="179"/>
      <c r="H57" s="180"/>
      <c r="I57" s="181"/>
      <c r="J57" s="179"/>
      <c r="K57" s="179"/>
      <c r="L57" s="180"/>
      <c r="M57" s="181"/>
      <c r="N57" s="179"/>
      <c r="O57" s="179"/>
      <c r="P57" s="180"/>
      <c r="Q57" s="181"/>
      <c r="R57" s="179"/>
      <c r="S57" s="179"/>
      <c r="T57" s="180"/>
      <c r="U57" s="181"/>
      <c r="V57" s="179"/>
      <c r="W57" s="179"/>
      <c r="X57" s="226"/>
      <c r="Y57" s="11"/>
    </row>
    <row r="58" spans="1:25" ht="14.25">
      <c r="A58" s="179"/>
      <c r="D58" s="180"/>
      <c r="E58" s="181"/>
      <c r="G58" s="179"/>
      <c r="H58" s="180"/>
      <c r="I58" s="181"/>
      <c r="J58" s="179"/>
      <c r="K58" s="179"/>
      <c r="L58" s="180"/>
      <c r="M58" s="181"/>
      <c r="N58" s="179"/>
      <c r="O58" s="179"/>
      <c r="P58" s="180"/>
      <c r="Q58" s="181"/>
      <c r="R58" s="179"/>
      <c r="S58" s="179"/>
      <c r="T58" s="180"/>
      <c r="U58" s="181"/>
      <c r="V58" s="179"/>
      <c r="W58" s="179"/>
      <c r="X58" s="226"/>
      <c r="Y58" s="11"/>
    </row>
    <row r="59" spans="1:25" ht="14.25">
      <c r="A59" s="179"/>
      <c r="D59" s="180"/>
      <c r="E59" s="181"/>
      <c r="G59" s="179"/>
      <c r="H59" s="180"/>
      <c r="I59" s="181"/>
      <c r="J59" s="179"/>
      <c r="K59" s="179"/>
      <c r="L59" s="180"/>
      <c r="M59" s="181"/>
      <c r="N59" s="179"/>
      <c r="O59" s="179"/>
      <c r="P59" s="180"/>
      <c r="Q59" s="181"/>
      <c r="R59" s="179"/>
      <c r="S59" s="179"/>
      <c r="T59" s="180"/>
      <c r="U59" s="181"/>
      <c r="V59" s="179"/>
      <c r="W59" s="179"/>
      <c r="X59" s="226"/>
      <c r="Y59" s="11"/>
    </row>
    <row r="60" spans="1:24" ht="14.25">
      <c r="A60" s="184"/>
      <c r="B60" s="209"/>
      <c r="F60" s="133"/>
      <c r="G60" s="184"/>
      <c r="J60" s="184"/>
      <c r="K60" s="184"/>
      <c r="N60" s="184"/>
      <c r="O60" s="184"/>
      <c r="R60" s="184"/>
      <c r="S60" s="184"/>
      <c r="V60" s="184"/>
      <c r="W60" s="184"/>
      <c r="X60" s="227"/>
    </row>
    <row r="61" spans="1:24" ht="14.25">
      <c r="A61" s="184"/>
      <c r="B61" s="209"/>
      <c r="F61" s="133"/>
      <c r="G61" s="184"/>
      <c r="J61" s="184"/>
      <c r="K61" s="184"/>
      <c r="N61" s="184"/>
      <c r="O61" s="184"/>
      <c r="R61" s="184"/>
      <c r="S61" s="184"/>
      <c r="V61" s="184"/>
      <c r="W61" s="184"/>
      <c r="X61" s="227"/>
    </row>
  </sheetData>
  <sheetProtection password="CC6F" sheet="1" objects="1" scenarios="1" formatCells="0"/>
  <mergeCells count="15">
    <mergeCell ref="B1:E2"/>
    <mergeCell ref="R1:U1"/>
    <mergeCell ref="W1:X2"/>
    <mergeCell ref="R2:U2"/>
    <mergeCell ref="F1:G1"/>
    <mergeCell ref="I1:O1"/>
    <mergeCell ref="F2:G2"/>
    <mergeCell ref="I2:O2"/>
    <mergeCell ref="T4:V4"/>
    <mergeCell ref="J3:K3"/>
    <mergeCell ref="A4:B4"/>
    <mergeCell ref="D4:F4"/>
    <mergeCell ref="H4:J4"/>
    <mergeCell ref="L4:N4"/>
    <mergeCell ref="P4:R4"/>
  </mergeCells>
  <dataValidations count="10">
    <dataValidation type="whole" operator="lessThanOrEqual" allowBlank="1" showInputMessage="1" showErrorMessage="1" sqref="P5:P18 O20:P20 O23:P23 K5:K48 W5:W48 L5:L47 O24:O48 S4:S48 O5:O19 O21:O22 G5:G48">
      <formula1>O5</formula1>
    </dataValidation>
    <dataValidation type="whole" operator="lessThanOrEqual" allowBlank="1" showInputMessage="1" showErrorMessage="1" sqref="U21:U22 U19 T5:T25 U24:U25 T26:U47">
      <formula1>H21</formula1>
    </dataValidation>
    <dataValidation operator="lessThanOrEqual" allowBlank="1" showInputMessage="1" showErrorMessage="1" sqref="O4 X5 G4 K4 F1:F2 W4:X4"/>
    <dataValidation type="list" allowBlank="1" showInputMessage="1" showErrorMessage="1" sqref="R1:U1">
      <formula1>"B5,B4,B3,B2,B1,A5,A4,A3,A2,A1,B5厚,B4厚,B3厚,B2厚,A6厚,A4厚,B3×4,B3×3,B3×2,B3+B4,B2+B3,B1+B2,三ツ折,はがき,横長B3,変形特殊,"</formula1>
    </dataValidation>
    <dataValidation type="whole" operator="lessThanOrEqual" allowBlank="1" showInputMessage="1" showErrorMessage="1" sqref="V5:V47">
      <formula1>G5</formula1>
    </dataValidation>
    <dataValidation type="whole" operator="lessThanOrEqual" allowBlank="1" showInputMessage="1" showErrorMessage="1" sqref="H5:H47">
      <formula1>W5</formula1>
    </dataValidation>
    <dataValidation type="whole" operator="lessThanOrEqual" showInputMessage="1" showErrorMessage="1" sqref="Y3:Z65536 AN3:AO65536 AQ3:IB65536">
      <formula1>#REF!</formula1>
    </dataValidation>
    <dataValidation type="whole" operator="lessThanOrEqual" showInputMessage="1" showErrorMessage="1" sqref="IC3:IV65536">
      <formula1>IA3</formula1>
    </dataValidation>
    <dataValidation type="whole" operator="lessThanOrEqual" allowBlank="1" showInputMessage="1" showErrorMessage="1" sqref="X6:X48">
      <formula1>各務原市!#REF!</formula1>
    </dataValidation>
    <dataValidation operator="lessThanOrEqual" showInputMessage="1" showErrorMessage="1" sqref="AA1:AM65536 AP1:AP65536"/>
  </dataValidations>
  <printOptions horizontalCentered="1" verticalCentered="1"/>
  <pageMargins left="0.5905511811023623" right="0.5905511811023623" top="0.2362204724409449" bottom="0.4724409448818898" header="0" footer="0.1968503937007874"/>
  <pageSetup horizontalDpi="600" verticalDpi="600" orientation="landscape" paperSize="9" scale="69" r:id="rId1"/>
</worksheet>
</file>

<file path=xl/worksheets/sheet11.xml><?xml version="1.0" encoding="utf-8"?>
<worksheet xmlns="http://schemas.openxmlformats.org/spreadsheetml/2006/main" xmlns:r="http://schemas.openxmlformats.org/officeDocument/2006/relationships">
  <dimension ref="A1:AP61"/>
  <sheetViews>
    <sheetView showZeros="0" zoomScale="70" zoomScaleNormal="70" zoomScalePageLayoutView="0" workbookViewId="0" topLeftCell="A1">
      <pane xSplit="2" ySplit="2" topLeftCell="C3" activePane="bottomRight" state="frozen"/>
      <selection pane="topLeft" activeCell="A50" sqref="A50"/>
      <selection pane="topRight" activeCell="A50" sqref="A50"/>
      <selection pane="bottomLeft" activeCell="A50" sqref="A50"/>
      <selection pane="bottomRight" activeCell="A50" sqref="A50"/>
    </sheetView>
  </sheetViews>
  <sheetFormatPr defaultColWidth="9.00390625" defaultRowHeight="13.5"/>
  <cols>
    <col min="1" max="1" width="7.625" style="132" customWidth="1"/>
    <col min="2" max="2" width="10.625" style="205" customWidth="1"/>
    <col min="3" max="3" width="2.625" style="125" customWidth="1"/>
    <col min="4" max="4" width="0.875" style="134" hidden="1" customWidth="1"/>
    <col min="5" max="5" width="15.625" style="135" customWidth="1"/>
    <col min="6" max="6" width="7.625" style="182" customWidth="1"/>
    <col min="7" max="7" width="7.625" style="132" customWidth="1"/>
    <col min="8" max="8" width="0.875" style="134" hidden="1" customWidth="1"/>
    <col min="9" max="9" width="15.625" style="135" customWidth="1"/>
    <col min="10" max="11" width="7.625" style="132" customWidth="1"/>
    <col min="12" max="12" width="0.875" style="134" hidden="1" customWidth="1"/>
    <col min="13" max="13" width="15.625" style="135" customWidth="1"/>
    <col min="14" max="15" width="7.625" style="132" customWidth="1"/>
    <col min="16" max="16" width="0.875" style="134" hidden="1" customWidth="1"/>
    <col min="17" max="17" width="15.625" style="135" customWidth="1"/>
    <col min="18" max="19" width="7.625" style="132" customWidth="1"/>
    <col min="20" max="20" width="0.875" style="134" hidden="1" customWidth="1"/>
    <col min="21" max="21" width="15.625" style="135" customWidth="1"/>
    <col min="22" max="23" width="7.625" style="132" customWidth="1"/>
    <col min="24" max="24" width="20.625" style="228" customWidth="1"/>
    <col min="25" max="26" width="9.00390625" style="12" customWidth="1"/>
    <col min="27" max="39" width="9.00390625" style="283" customWidth="1"/>
    <col min="40" max="41" width="9.00390625" style="12" customWidth="1"/>
    <col min="42" max="42" width="9.00390625" style="283" customWidth="1"/>
    <col min="43" max="16384" width="9.00390625" style="12" customWidth="1"/>
  </cols>
  <sheetData>
    <row r="1" spans="1:42" s="11" customFormat="1" ht="34.5" customHeight="1">
      <c r="A1" s="127" t="s">
        <v>1</v>
      </c>
      <c r="B1" s="331"/>
      <c r="C1" s="331"/>
      <c r="D1" s="331"/>
      <c r="E1" s="332"/>
      <c r="F1" s="353" t="s">
        <v>10</v>
      </c>
      <c r="G1" s="354"/>
      <c r="H1" s="128"/>
      <c r="I1" s="335"/>
      <c r="J1" s="335"/>
      <c r="K1" s="335"/>
      <c r="L1" s="335"/>
      <c r="M1" s="335"/>
      <c r="N1" s="335"/>
      <c r="O1" s="335"/>
      <c r="P1" s="129"/>
      <c r="Q1" s="130" t="s">
        <v>2</v>
      </c>
      <c r="R1" s="336"/>
      <c r="S1" s="335"/>
      <c r="T1" s="335"/>
      <c r="U1" s="337"/>
      <c r="V1" s="265" t="s">
        <v>34</v>
      </c>
      <c r="W1" s="341"/>
      <c r="X1" s="342"/>
      <c r="AA1" s="282"/>
      <c r="AB1" s="282"/>
      <c r="AC1" s="282"/>
      <c r="AD1" s="282"/>
      <c r="AE1" s="282"/>
      <c r="AF1" s="282"/>
      <c r="AG1" s="282"/>
      <c r="AH1" s="282"/>
      <c r="AI1" s="282"/>
      <c r="AJ1" s="282"/>
      <c r="AK1" s="282"/>
      <c r="AL1" s="282"/>
      <c r="AM1" s="282"/>
      <c r="AP1" s="282"/>
    </row>
    <row r="2" spans="1:42" s="11" customFormat="1" ht="34.5" customHeight="1">
      <c r="A2" s="131"/>
      <c r="B2" s="333"/>
      <c r="C2" s="333"/>
      <c r="D2" s="333"/>
      <c r="E2" s="334"/>
      <c r="F2" s="353" t="s">
        <v>35</v>
      </c>
      <c r="G2" s="354"/>
      <c r="H2" s="128"/>
      <c r="I2" s="335"/>
      <c r="J2" s="335"/>
      <c r="K2" s="335"/>
      <c r="L2" s="335"/>
      <c r="M2" s="335"/>
      <c r="N2" s="335"/>
      <c r="O2" s="335"/>
      <c r="P2" s="129"/>
      <c r="Q2" s="130" t="s">
        <v>11</v>
      </c>
      <c r="R2" s="345">
        <f>A6+A26+A40</f>
        <v>0</v>
      </c>
      <c r="S2" s="346"/>
      <c r="T2" s="346"/>
      <c r="U2" s="347"/>
      <c r="V2" s="266"/>
      <c r="W2" s="343"/>
      <c r="X2" s="344"/>
      <c r="AA2" s="282"/>
      <c r="AB2" s="282"/>
      <c r="AC2" s="282"/>
      <c r="AD2" s="282"/>
      <c r="AE2" s="282"/>
      <c r="AF2" s="282"/>
      <c r="AG2" s="282"/>
      <c r="AH2" s="282"/>
      <c r="AI2" s="282"/>
      <c r="AJ2" s="282"/>
      <c r="AK2" s="282"/>
      <c r="AL2" s="282"/>
      <c r="AM2" s="282"/>
      <c r="AP2" s="282"/>
    </row>
    <row r="3" spans="1:24" ht="22.5" customHeight="1">
      <c r="A3" s="267"/>
      <c r="B3" s="268"/>
      <c r="C3" s="269"/>
      <c r="D3" s="270"/>
      <c r="E3" s="271"/>
      <c r="F3" s="272"/>
      <c r="G3" s="272"/>
      <c r="H3" s="270"/>
      <c r="I3" s="273"/>
      <c r="J3" s="349"/>
      <c r="K3" s="350"/>
      <c r="L3" s="274"/>
      <c r="M3" s="271"/>
      <c r="N3" s="267"/>
      <c r="O3" s="267"/>
      <c r="P3" s="270"/>
      <c r="Q3" s="273"/>
      <c r="R3" s="267"/>
      <c r="S3" s="267"/>
      <c r="T3" s="274"/>
      <c r="U3" s="271"/>
      <c r="V3" s="272"/>
      <c r="W3" s="267"/>
      <c r="X3" s="275"/>
    </row>
    <row r="4" spans="1:42" s="250" customFormat="1" ht="15.75" customHeight="1">
      <c r="A4" s="351" t="s">
        <v>0</v>
      </c>
      <c r="B4" s="352"/>
      <c r="C4" s="124"/>
      <c r="D4" s="338" t="s">
        <v>3</v>
      </c>
      <c r="E4" s="339"/>
      <c r="F4" s="340"/>
      <c r="G4" s="136" t="s">
        <v>7</v>
      </c>
      <c r="H4" s="338" t="s">
        <v>4</v>
      </c>
      <c r="I4" s="339"/>
      <c r="J4" s="340"/>
      <c r="K4" s="137" t="s">
        <v>7</v>
      </c>
      <c r="L4" s="338" t="s">
        <v>5</v>
      </c>
      <c r="M4" s="339"/>
      <c r="N4" s="340"/>
      <c r="O4" s="137" t="s">
        <v>7</v>
      </c>
      <c r="P4" s="338" t="s">
        <v>6</v>
      </c>
      <c r="Q4" s="339"/>
      <c r="R4" s="340"/>
      <c r="S4" s="137" t="s">
        <v>7</v>
      </c>
      <c r="T4" s="348" t="s">
        <v>71</v>
      </c>
      <c r="U4" s="339"/>
      <c r="V4" s="340"/>
      <c r="W4" s="136" t="s">
        <v>7</v>
      </c>
      <c r="X4" s="136" t="s">
        <v>9</v>
      </c>
      <c r="AA4" s="284"/>
      <c r="AB4" s="284"/>
      <c r="AC4" s="284"/>
      <c r="AD4" s="284"/>
      <c r="AE4" s="284"/>
      <c r="AF4" s="284"/>
      <c r="AG4" s="284"/>
      <c r="AH4" s="284"/>
      <c r="AI4" s="284"/>
      <c r="AJ4" s="284"/>
      <c r="AK4" s="284"/>
      <c r="AL4" s="284"/>
      <c r="AM4" s="284"/>
      <c r="AP4" s="284"/>
    </row>
    <row r="5" spans="1:42" ht="15.75" customHeight="1">
      <c r="A5" s="138" t="s">
        <v>53</v>
      </c>
      <c r="B5" s="210"/>
      <c r="C5" s="70"/>
      <c r="D5" s="286">
        <v>210210101020</v>
      </c>
      <c r="E5" s="140" t="s">
        <v>200</v>
      </c>
      <c r="F5" s="141">
        <v>3000</v>
      </c>
      <c r="G5" s="142"/>
      <c r="H5" s="286">
        <v>210210202010</v>
      </c>
      <c r="I5" s="140" t="s">
        <v>210</v>
      </c>
      <c r="J5" s="143">
        <v>1400</v>
      </c>
      <c r="K5" s="251"/>
      <c r="L5" s="139"/>
      <c r="M5" s="140"/>
      <c r="N5" s="144"/>
      <c r="O5" s="252"/>
      <c r="P5" s="145">
        <v>210210405001</v>
      </c>
      <c r="Q5" s="146" t="s">
        <v>212</v>
      </c>
      <c r="R5" s="147">
        <v>350</v>
      </c>
      <c r="S5" s="253"/>
      <c r="T5" s="286">
        <v>210210504010</v>
      </c>
      <c r="U5" s="140" t="s">
        <v>215</v>
      </c>
      <c r="V5" s="148">
        <v>2300</v>
      </c>
      <c r="W5" s="142"/>
      <c r="X5" s="276" t="s">
        <v>237</v>
      </c>
      <c r="AA5" s="282"/>
      <c r="AB5" s="282"/>
      <c r="AC5" s="282"/>
      <c r="AD5" s="282"/>
      <c r="AE5" s="282"/>
      <c r="AF5" s="282"/>
      <c r="AG5" s="282"/>
      <c r="AH5" s="282"/>
      <c r="AI5" s="282"/>
      <c r="AJ5" s="282"/>
      <c r="AK5" s="282"/>
      <c r="AL5" s="282"/>
      <c r="AM5" s="282"/>
      <c r="AP5" s="282"/>
    </row>
    <row r="6" spans="1:42" ht="15.75" customHeight="1">
      <c r="A6" s="149">
        <f>SUM(G22,K22,O22,S22,W22)</f>
        <v>0</v>
      </c>
      <c r="B6" s="211">
        <f>SUM(F22,J22,N22,R22,V22)</f>
        <v>51500</v>
      </c>
      <c r="C6" s="71"/>
      <c r="D6" s="288">
        <v>210210101010</v>
      </c>
      <c r="E6" s="146" t="s">
        <v>201</v>
      </c>
      <c r="F6" s="151">
        <v>7550</v>
      </c>
      <c r="G6" s="152"/>
      <c r="H6" s="288">
        <v>210210202020</v>
      </c>
      <c r="I6" s="146" t="s">
        <v>211</v>
      </c>
      <c r="J6" s="153">
        <v>550</v>
      </c>
      <c r="K6" s="254"/>
      <c r="L6" s="150"/>
      <c r="M6" s="146"/>
      <c r="N6" s="154"/>
      <c r="O6" s="255"/>
      <c r="P6" s="150">
        <v>210210405002</v>
      </c>
      <c r="Q6" s="146" t="s">
        <v>213</v>
      </c>
      <c r="R6" s="147">
        <v>600</v>
      </c>
      <c r="S6" s="253"/>
      <c r="T6" s="288">
        <v>210210504020</v>
      </c>
      <c r="U6" s="146" t="s">
        <v>216</v>
      </c>
      <c r="V6" s="155">
        <v>3150</v>
      </c>
      <c r="W6" s="152"/>
      <c r="X6" s="277" t="s">
        <v>588</v>
      </c>
      <c r="AA6" s="282"/>
      <c r="AB6" s="282"/>
      <c r="AC6" s="282"/>
      <c r="AD6" s="282"/>
      <c r="AE6" s="282"/>
      <c r="AF6" s="282"/>
      <c r="AG6" s="282"/>
      <c r="AH6" s="282"/>
      <c r="AI6" s="282"/>
      <c r="AJ6" s="282"/>
      <c r="AK6" s="282"/>
      <c r="AL6" s="282"/>
      <c r="AM6" s="282"/>
      <c r="AP6" s="282"/>
    </row>
    <row r="7" spans="1:42" ht="15.75" customHeight="1">
      <c r="A7" s="156"/>
      <c r="B7" s="212"/>
      <c r="C7" s="72"/>
      <c r="D7" s="288">
        <v>210210101110</v>
      </c>
      <c r="E7" s="146" t="s">
        <v>202</v>
      </c>
      <c r="F7" s="151">
        <v>2000</v>
      </c>
      <c r="G7" s="152"/>
      <c r="H7" s="288">
        <v>210210202030</v>
      </c>
      <c r="I7" s="146" t="s">
        <v>212</v>
      </c>
      <c r="J7" s="153">
        <v>450</v>
      </c>
      <c r="K7" s="254"/>
      <c r="L7" s="150"/>
      <c r="M7" s="146"/>
      <c r="N7" s="154"/>
      <c r="O7" s="255"/>
      <c r="P7" s="150">
        <v>210210405004</v>
      </c>
      <c r="Q7" s="146" t="s">
        <v>214</v>
      </c>
      <c r="R7" s="147">
        <v>700</v>
      </c>
      <c r="S7" s="253"/>
      <c r="T7" s="288">
        <v>210210504030</v>
      </c>
      <c r="U7" s="146" t="s">
        <v>217</v>
      </c>
      <c r="V7" s="155">
        <v>1950</v>
      </c>
      <c r="W7" s="152"/>
      <c r="X7" s="277"/>
      <c r="AA7" s="282"/>
      <c r="AB7" s="282"/>
      <c r="AC7" s="282"/>
      <c r="AD7" s="282"/>
      <c r="AE7" s="282"/>
      <c r="AF7" s="282"/>
      <c r="AG7" s="282"/>
      <c r="AH7" s="282"/>
      <c r="AI7" s="282"/>
      <c r="AJ7" s="282"/>
      <c r="AK7" s="282"/>
      <c r="AL7" s="282"/>
      <c r="AM7" s="282"/>
      <c r="AP7" s="282"/>
    </row>
    <row r="8" spans="1:42" ht="15.75" customHeight="1">
      <c r="A8" s="156"/>
      <c r="B8" s="212"/>
      <c r="C8" s="72"/>
      <c r="D8" s="288">
        <v>210210101030</v>
      </c>
      <c r="E8" s="146" t="s">
        <v>582</v>
      </c>
      <c r="F8" s="151">
        <v>1050</v>
      </c>
      <c r="G8" s="152"/>
      <c r="H8" s="150"/>
      <c r="I8" s="146"/>
      <c r="J8" s="153"/>
      <c r="K8" s="254"/>
      <c r="L8" s="150"/>
      <c r="M8" s="146"/>
      <c r="N8" s="158"/>
      <c r="O8" s="253"/>
      <c r="P8" s="150"/>
      <c r="Q8" s="146"/>
      <c r="R8" s="147"/>
      <c r="S8" s="253"/>
      <c r="T8" s="288">
        <v>210210504045</v>
      </c>
      <c r="U8" s="146" t="s">
        <v>218</v>
      </c>
      <c r="V8" s="155">
        <v>1500</v>
      </c>
      <c r="W8" s="152"/>
      <c r="X8" s="277"/>
      <c r="AA8" s="282"/>
      <c r="AB8" s="282"/>
      <c r="AC8" s="282"/>
      <c r="AD8" s="282"/>
      <c r="AE8" s="282"/>
      <c r="AF8" s="282"/>
      <c r="AG8" s="282"/>
      <c r="AH8" s="282"/>
      <c r="AI8" s="282"/>
      <c r="AJ8" s="282"/>
      <c r="AK8" s="282"/>
      <c r="AL8" s="282"/>
      <c r="AM8" s="282"/>
      <c r="AP8" s="282"/>
    </row>
    <row r="9" spans="1:42" ht="15.75" customHeight="1">
      <c r="A9" s="156"/>
      <c r="B9" s="212"/>
      <c r="C9" s="72"/>
      <c r="D9" s="288">
        <v>210210101040</v>
      </c>
      <c r="E9" s="146" t="s">
        <v>203</v>
      </c>
      <c r="F9" s="151">
        <v>1050</v>
      </c>
      <c r="G9" s="152"/>
      <c r="H9" s="150"/>
      <c r="I9" s="146"/>
      <c r="J9" s="158"/>
      <c r="K9" s="253"/>
      <c r="L9" s="150"/>
      <c r="M9" s="146"/>
      <c r="N9" s="158"/>
      <c r="O9" s="253"/>
      <c r="P9" s="150"/>
      <c r="Q9" s="146"/>
      <c r="R9" s="147"/>
      <c r="S9" s="152"/>
      <c r="T9" s="288">
        <v>210210504060</v>
      </c>
      <c r="U9" s="146" t="s">
        <v>219</v>
      </c>
      <c r="V9" s="155">
        <v>1450</v>
      </c>
      <c r="W9" s="152"/>
      <c r="X9" s="277"/>
      <c r="AA9" s="282"/>
      <c r="AB9" s="282"/>
      <c r="AC9" s="282"/>
      <c r="AD9" s="282"/>
      <c r="AE9" s="282"/>
      <c r="AF9" s="282"/>
      <c r="AG9" s="282"/>
      <c r="AH9" s="282"/>
      <c r="AI9" s="282"/>
      <c r="AJ9" s="282"/>
      <c r="AK9" s="282"/>
      <c r="AL9" s="282"/>
      <c r="AM9" s="282"/>
      <c r="AP9" s="282"/>
    </row>
    <row r="10" spans="1:42" ht="15.75" customHeight="1">
      <c r="A10" s="156"/>
      <c r="B10" s="212"/>
      <c r="C10" s="72" t="s">
        <v>39</v>
      </c>
      <c r="D10" s="288">
        <v>210210101060</v>
      </c>
      <c r="E10" s="146" t="s">
        <v>204</v>
      </c>
      <c r="F10" s="151">
        <v>2700</v>
      </c>
      <c r="G10" s="152"/>
      <c r="H10" s="150"/>
      <c r="I10" s="146"/>
      <c r="J10" s="158"/>
      <c r="K10" s="253"/>
      <c r="L10" s="150"/>
      <c r="M10" s="146"/>
      <c r="N10" s="158"/>
      <c r="O10" s="253"/>
      <c r="P10" s="150"/>
      <c r="Q10" s="146"/>
      <c r="R10" s="147"/>
      <c r="S10" s="152"/>
      <c r="T10" s="288">
        <v>210210504050</v>
      </c>
      <c r="U10" s="146" t="s">
        <v>220</v>
      </c>
      <c r="V10" s="155">
        <v>2050</v>
      </c>
      <c r="W10" s="152"/>
      <c r="X10" s="277" t="s">
        <v>539</v>
      </c>
      <c r="AA10" s="282"/>
      <c r="AB10" s="282"/>
      <c r="AC10" s="282"/>
      <c r="AD10" s="282"/>
      <c r="AE10" s="282"/>
      <c r="AF10" s="282"/>
      <c r="AG10" s="282"/>
      <c r="AH10" s="282"/>
      <c r="AI10" s="282"/>
      <c r="AJ10" s="282"/>
      <c r="AK10" s="282"/>
      <c r="AL10" s="282"/>
      <c r="AM10" s="282"/>
      <c r="AP10" s="282"/>
    </row>
    <row r="11" spans="1:42" ht="15.75" customHeight="1">
      <c r="A11" s="156"/>
      <c r="B11" s="212"/>
      <c r="C11" s="72" t="s">
        <v>162</v>
      </c>
      <c r="D11" s="288">
        <v>210210101070</v>
      </c>
      <c r="E11" s="146" t="s">
        <v>205</v>
      </c>
      <c r="F11" s="151">
        <v>5050</v>
      </c>
      <c r="G11" s="152"/>
      <c r="H11" s="159"/>
      <c r="I11" s="160"/>
      <c r="J11" s="147"/>
      <c r="K11" s="152"/>
      <c r="L11" s="159"/>
      <c r="M11" s="160"/>
      <c r="N11" s="158"/>
      <c r="O11" s="152"/>
      <c r="P11" s="150"/>
      <c r="Q11" s="146"/>
      <c r="R11" s="147"/>
      <c r="S11" s="152"/>
      <c r="T11" s="150">
        <v>210215504010</v>
      </c>
      <c r="U11" s="146" t="s">
        <v>221</v>
      </c>
      <c r="V11" s="155">
        <v>600</v>
      </c>
      <c r="W11" s="161"/>
      <c r="X11" s="277" t="s">
        <v>547</v>
      </c>
      <c r="AA11" s="282"/>
      <c r="AB11" s="282"/>
      <c r="AC11" s="282"/>
      <c r="AD11" s="282"/>
      <c r="AE11" s="282"/>
      <c r="AF11" s="282"/>
      <c r="AG11" s="282"/>
      <c r="AH11" s="282"/>
      <c r="AI11" s="282"/>
      <c r="AJ11" s="282"/>
      <c r="AK11" s="282"/>
      <c r="AL11" s="282"/>
      <c r="AM11" s="282"/>
      <c r="AP11" s="282"/>
    </row>
    <row r="12" spans="1:42" ht="15.75" customHeight="1">
      <c r="A12" s="156"/>
      <c r="B12" s="212"/>
      <c r="C12" s="72"/>
      <c r="D12" s="288">
        <v>210210101050</v>
      </c>
      <c r="E12" s="146" t="s">
        <v>206</v>
      </c>
      <c r="F12" s="151">
        <v>4750</v>
      </c>
      <c r="G12" s="152"/>
      <c r="H12" s="150"/>
      <c r="I12" s="146"/>
      <c r="J12" s="147"/>
      <c r="K12" s="152"/>
      <c r="L12" s="150"/>
      <c r="M12" s="146"/>
      <c r="N12" s="147"/>
      <c r="O12" s="152"/>
      <c r="P12" s="150"/>
      <c r="Q12" s="146"/>
      <c r="R12" s="147"/>
      <c r="S12" s="152"/>
      <c r="T12" s="150"/>
      <c r="U12" s="146"/>
      <c r="V12" s="155"/>
      <c r="W12" s="152"/>
      <c r="X12" s="277" t="s">
        <v>540</v>
      </c>
      <c r="AA12" s="282"/>
      <c r="AB12" s="282"/>
      <c r="AC12" s="282"/>
      <c r="AD12" s="282"/>
      <c r="AE12" s="282"/>
      <c r="AF12" s="282"/>
      <c r="AG12" s="282"/>
      <c r="AH12" s="282"/>
      <c r="AI12" s="282"/>
      <c r="AJ12" s="282"/>
      <c r="AK12" s="282"/>
      <c r="AL12" s="282"/>
      <c r="AM12" s="282"/>
      <c r="AP12" s="282"/>
    </row>
    <row r="13" spans="1:42" ht="15.75" customHeight="1">
      <c r="A13" s="156"/>
      <c r="B13" s="212"/>
      <c r="C13" s="72"/>
      <c r="D13" s="288">
        <v>210210101080</v>
      </c>
      <c r="E13" s="146" t="s">
        <v>207</v>
      </c>
      <c r="F13" s="151">
        <v>3400</v>
      </c>
      <c r="G13" s="152"/>
      <c r="H13" s="150"/>
      <c r="I13" s="146"/>
      <c r="J13" s="153"/>
      <c r="K13" s="254"/>
      <c r="L13" s="150"/>
      <c r="M13" s="146"/>
      <c r="N13" s="158"/>
      <c r="O13" s="253"/>
      <c r="P13" s="150"/>
      <c r="Q13" s="146"/>
      <c r="R13" s="147"/>
      <c r="S13" s="253"/>
      <c r="T13" s="150"/>
      <c r="U13" s="146"/>
      <c r="V13" s="155"/>
      <c r="W13" s="152"/>
      <c r="X13" s="277" t="s">
        <v>583</v>
      </c>
      <c r="AA13" s="282"/>
      <c r="AB13" s="282"/>
      <c r="AC13" s="282"/>
      <c r="AD13" s="282"/>
      <c r="AE13" s="282"/>
      <c r="AF13" s="282"/>
      <c r="AG13" s="282"/>
      <c r="AH13" s="282"/>
      <c r="AI13" s="282"/>
      <c r="AJ13" s="282"/>
      <c r="AK13" s="282"/>
      <c r="AL13" s="282"/>
      <c r="AM13" s="282"/>
      <c r="AP13" s="282"/>
    </row>
    <row r="14" spans="1:42" ht="15.75" customHeight="1">
      <c r="A14" s="156"/>
      <c r="B14" s="212"/>
      <c r="C14" s="72" t="s">
        <v>238</v>
      </c>
      <c r="D14" s="288">
        <v>210215101010</v>
      </c>
      <c r="E14" s="146" t="s">
        <v>208</v>
      </c>
      <c r="F14" s="151">
        <v>2700</v>
      </c>
      <c r="G14" s="152"/>
      <c r="H14" s="150"/>
      <c r="I14" s="146"/>
      <c r="J14" s="158"/>
      <c r="K14" s="253"/>
      <c r="L14" s="150"/>
      <c r="M14" s="146"/>
      <c r="N14" s="158"/>
      <c r="O14" s="253"/>
      <c r="P14" s="150"/>
      <c r="Q14" s="146"/>
      <c r="R14" s="147"/>
      <c r="S14" s="152"/>
      <c r="T14" s="150"/>
      <c r="U14" s="146"/>
      <c r="V14" s="155"/>
      <c r="W14" s="152"/>
      <c r="X14" s="277" t="s">
        <v>541</v>
      </c>
      <c r="AA14" s="282"/>
      <c r="AB14" s="282"/>
      <c r="AC14" s="282"/>
      <c r="AD14" s="282"/>
      <c r="AE14" s="282"/>
      <c r="AF14" s="282"/>
      <c r="AG14" s="282"/>
      <c r="AH14" s="282"/>
      <c r="AI14" s="282"/>
      <c r="AJ14" s="282"/>
      <c r="AK14" s="282"/>
      <c r="AL14" s="282"/>
      <c r="AM14" s="282"/>
      <c r="AP14" s="282"/>
    </row>
    <row r="15" spans="1:42" ht="15.75" customHeight="1">
      <c r="A15" s="156"/>
      <c r="B15" s="212"/>
      <c r="C15" s="72"/>
      <c r="D15" s="288">
        <v>210215101020</v>
      </c>
      <c r="E15" s="146" t="s">
        <v>209</v>
      </c>
      <c r="F15" s="151">
        <v>1200</v>
      </c>
      <c r="G15" s="152"/>
      <c r="H15" s="150"/>
      <c r="I15" s="146"/>
      <c r="J15" s="158"/>
      <c r="K15" s="253"/>
      <c r="L15" s="150"/>
      <c r="M15" s="146"/>
      <c r="N15" s="158"/>
      <c r="O15" s="253"/>
      <c r="P15" s="150"/>
      <c r="Q15" s="146"/>
      <c r="R15" s="147"/>
      <c r="S15" s="152"/>
      <c r="T15" s="150"/>
      <c r="U15" s="146"/>
      <c r="V15" s="155"/>
      <c r="W15" s="152"/>
      <c r="X15" s="277" t="s">
        <v>585</v>
      </c>
      <c r="AA15" s="282"/>
      <c r="AB15" s="282"/>
      <c r="AC15" s="282"/>
      <c r="AD15" s="282"/>
      <c r="AE15" s="282"/>
      <c r="AF15" s="282"/>
      <c r="AG15" s="282"/>
      <c r="AH15" s="282"/>
      <c r="AI15" s="282"/>
      <c r="AJ15" s="282"/>
      <c r="AK15" s="282"/>
      <c r="AL15" s="282"/>
      <c r="AM15" s="282"/>
      <c r="AP15" s="282"/>
    </row>
    <row r="16" spans="1:42" ht="15.75" customHeight="1">
      <c r="A16" s="156"/>
      <c r="B16" s="212"/>
      <c r="C16" s="72"/>
      <c r="D16" s="150"/>
      <c r="E16" s="146"/>
      <c r="F16" s="151"/>
      <c r="G16" s="152"/>
      <c r="H16" s="159"/>
      <c r="I16" s="160"/>
      <c r="J16" s="147"/>
      <c r="K16" s="152"/>
      <c r="L16" s="159"/>
      <c r="M16" s="160"/>
      <c r="N16" s="158"/>
      <c r="O16" s="152"/>
      <c r="P16" s="150"/>
      <c r="Q16" s="146"/>
      <c r="R16" s="147"/>
      <c r="S16" s="152"/>
      <c r="T16" s="150"/>
      <c r="U16" s="146"/>
      <c r="V16" s="155"/>
      <c r="W16" s="161"/>
      <c r="X16" s="277"/>
      <c r="AA16" s="282"/>
      <c r="AB16" s="282"/>
      <c r="AC16" s="282"/>
      <c r="AD16" s="282"/>
      <c r="AE16" s="282"/>
      <c r="AF16" s="282"/>
      <c r="AG16" s="282"/>
      <c r="AH16" s="282"/>
      <c r="AI16" s="282"/>
      <c r="AJ16" s="282"/>
      <c r="AK16" s="282"/>
      <c r="AL16" s="282"/>
      <c r="AM16" s="282"/>
      <c r="AP16" s="282"/>
    </row>
    <row r="17" spans="1:42" ht="15.75" customHeight="1">
      <c r="A17" s="156"/>
      <c r="B17" s="212"/>
      <c r="C17" s="72"/>
      <c r="D17" s="150"/>
      <c r="E17" s="146"/>
      <c r="F17" s="151"/>
      <c r="G17" s="152"/>
      <c r="H17" s="150"/>
      <c r="I17" s="146"/>
      <c r="J17" s="158"/>
      <c r="K17" s="253"/>
      <c r="L17" s="150"/>
      <c r="M17" s="146"/>
      <c r="N17" s="158"/>
      <c r="O17" s="253"/>
      <c r="P17" s="150"/>
      <c r="Q17" s="146"/>
      <c r="R17" s="147"/>
      <c r="S17" s="152"/>
      <c r="T17" s="150"/>
      <c r="U17" s="146"/>
      <c r="V17" s="155"/>
      <c r="W17" s="152"/>
      <c r="X17" s="277"/>
      <c r="AA17" s="282"/>
      <c r="AB17" s="282"/>
      <c r="AC17" s="282"/>
      <c r="AD17" s="282"/>
      <c r="AE17" s="282"/>
      <c r="AF17" s="282"/>
      <c r="AG17" s="282"/>
      <c r="AH17" s="282"/>
      <c r="AI17" s="282"/>
      <c r="AJ17" s="282"/>
      <c r="AK17" s="282"/>
      <c r="AL17" s="282"/>
      <c r="AM17" s="282"/>
      <c r="AP17" s="282"/>
    </row>
    <row r="18" spans="1:42" ht="15.75" customHeight="1">
      <c r="A18" s="156"/>
      <c r="B18" s="212"/>
      <c r="C18" s="72"/>
      <c r="D18" s="150"/>
      <c r="E18" s="146"/>
      <c r="F18" s="151"/>
      <c r="G18" s="152"/>
      <c r="H18" s="150"/>
      <c r="I18" s="146"/>
      <c r="J18" s="158"/>
      <c r="K18" s="253"/>
      <c r="L18" s="150"/>
      <c r="M18" s="146"/>
      <c r="N18" s="158"/>
      <c r="O18" s="253"/>
      <c r="P18" s="150"/>
      <c r="Q18" s="146"/>
      <c r="R18" s="147"/>
      <c r="S18" s="152"/>
      <c r="T18" s="150"/>
      <c r="U18" s="146"/>
      <c r="V18" s="155"/>
      <c r="W18" s="152"/>
      <c r="X18" s="277"/>
      <c r="AA18" s="282"/>
      <c r="AB18" s="282"/>
      <c r="AC18" s="282"/>
      <c r="AD18" s="282"/>
      <c r="AE18" s="282"/>
      <c r="AF18" s="282"/>
      <c r="AG18" s="282"/>
      <c r="AH18" s="282"/>
      <c r="AI18" s="282"/>
      <c r="AJ18" s="282"/>
      <c r="AK18" s="282"/>
      <c r="AL18" s="282"/>
      <c r="AM18" s="282"/>
      <c r="AP18" s="282"/>
    </row>
    <row r="19" spans="1:42" ht="15.75" customHeight="1">
      <c r="A19" s="156"/>
      <c r="B19" s="212"/>
      <c r="C19" s="72"/>
      <c r="D19" s="150"/>
      <c r="E19" s="146"/>
      <c r="F19" s="151"/>
      <c r="G19" s="152"/>
      <c r="H19" s="159"/>
      <c r="I19" s="160"/>
      <c r="J19" s="147"/>
      <c r="K19" s="152"/>
      <c r="L19" s="159"/>
      <c r="M19" s="160"/>
      <c r="N19" s="158"/>
      <c r="O19" s="152"/>
      <c r="P19" s="150"/>
      <c r="Q19" s="146"/>
      <c r="R19" s="147"/>
      <c r="S19" s="152"/>
      <c r="T19" s="150"/>
      <c r="U19" s="146"/>
      <c r="V19" s="155"/>
      <c r="W19" s="161"/>
      <c r="X19" s="277"/>
      <c r="AA19" s="282"/>
      <c r="AB19" s="282"/>
      <c r="AC19" s="282"/>
      <c r="AD19" s="282"/>
      <c r="AE19" s="282"/>
      <c r="AF19" s="282"/>
      <c r="AG19" s="282"/>
      <c r="AH19" s="282"/>
      <c r="AI19" s="282"/>
      <c r="AJ19" s="282"/>
      <c r="AK19" s="282"/>
      <c r="AL19" s="282"/>
      <c r="AM19" s="282"/>
      <c r="AP19" s="282"/>
    </row>
    <row r="20" spans="1:42" ht="15.75" customHeight="1">
      <c r="A20" s="156"/>
      <c r="B20" s="212"/>
      <c r="C20" s="72"/>
      <c r="D20" s="150"/>
      <c r="E20" s="146"/>
      <c r="F20" s="151"/>
      <c r="G20" s="152"/>
      <c r="H20" s="150"/>
      <c r="I20" s="146"/>
      <c r="J20" s="147"/>
      <c r="K20" s="152"/>
      <c r="L20" s="150"/>
      <c r="M20" s="146"/>
      <c r="N20" s="147"/>
      <c r="O20" s="152"/>
      <c r="P20" s="150"/>
      <c r="Q20" s="146"/>
      <c r="R20" s="147"/>
      <c r="S20" s="152"/>
      <c r="T20" s="150"/>
      <c r="U20" s="146"/>
      <c r="V20" s="155"/>
      <c r="W20" s="152"/>
      <c r="X20" s="277"/>
      <c r="AA20" s="282"/>
      <c r="AB20" s="282"/>
      <c r="AC20" s="282"/>
      <c r="AD20" s="282"/>
      <c r="AE20" s="282"/>
      <c r="AF20" s="282"/>
      <c r="AG20" s="282"/>
      <c r="AH20" s="282"/>
      <c r="AI20" s="282"/>
      <c r="AJ20" s="282"/>
      <c r="AK20" s="282"/>
      <c r="AL20" s="282"/>
      <c r="AM20" s="282"/>
      <c r="AP20" s="282"/>
    </row>
    <row r="21" spans="1:42" ht="15.75" customHeight="1">
      <c r="A21" s="163"/>
      <c r="B21" s="215"/>
      <c r="C21" s="73"/>
      <c r="D21" s="164"/>
      <c r="E21" s="165"/>
      <c r="F21" s="169"/>
      <c r="G21" s="167"/>
      <c r="H21" s="164"/>
      <c r="I21" s="165"/>
      <c r="J21" s="168"/>
      <c r="K21" s="167"/>
      <c r="L21" s="164"/>
      <c r="M21" s="165"/>
      <c r="N21" s="168"/>
      <c r="O21" s="167"/>
      <c r="P21" s="164"/>
      <c r="Q21" s="165"/>
      <c r="R21" s="168"/>
      <c r="S21" s="167"/>
      <c r="T21" s="164"/>
      <c r="U21" s="165"/>
      <c r="V21" s="171"/>
      <c r="W21" s="167"/>
      <c r="X21" s="281"/>
      <c r="AA21" s="282"/>
      <c r="AB21" s="282"/>
      <c r="AC21" s="282"/>
      <c r="AD21" s="282"/>
      <c r="AE21" s="282"/>
      <c r="AF21" s="282"/>
      <c r="AG21" s="282"/>
      <c r="AH21" s="282"/>
      <c r="AI21" s="282"/>
      <c r="AJ21" s="282"/>
      <c r="AK21" s="282"/>
      <c r="AL21" s="282"/>
      <c r="AM21" s="282"/>
      <c r="AP21" s="282"/>
    </row>
    <row r="22" spans="1:42" ht="15.75" customHeight="1">
      <c r="A22" s="172"/>
      <c r="B22" s="216"/>
      <c r="C22" s="79"/>
      <c r="D22" s="173"/>
      <c r="E22" s="174" t="str">
        <f>CONCATENATE(FIXED(COUNTA(E5:E21),0,0),"　店")</f>
        <v>11　店</v>
      </c>
      <c r="F22" s="175">
        <f>SUM(F5:F21)</f>
        <v>34450</v>
      </c>
      <c r="G22" s="176">
        <f>SUM(G5:G21)</f>
        <v>0</v>
      </c>
      <c r="H22" s="173"/>
      <c r="I22" s="174" t="str">
        <f>CONCATENATE(FIXED(COUNTA(I5:I21),0,0),"　店")</f>
        <v>3　店</v>
      </c>
      <c r="J22" s="175">
        <f>SUM(J5:J21)</f>
        <v>2400</v>
      </c>
      <c r="K22" s="176">
        <f>SUM(K5:K21)</f>
        <v>0</v>
      </c>
      <c r="L22" s="173"/>
      <c r="M22" s="174" t="str">
        <f>CONCATENATE(FIXED(COUNTA(M5:M21),0,0),"　店")</f>
        <v>0　店</v>
      </c>
      <c r="N22" s="175">
        <f>SUM(N5:N21)</f>
        <v>0</v>
      </c>
      <c r="O22" s="176">
        <f>SUM(O5:O21)</f>
        <v>0</v>
      </c>
      <c r="P22" s="173"/>
      <c r="Q22" s="174" t="str">
        <f>CONCATENATE(FIXED(COUNTA(Q5:Q21),0,0),"　店")</f>
        <v>3　店</v>
      </c>
      <c r="R22" s="175">
        <f>SUM(R5:R21)</f>
        <v>1650</v>
      </c>
      <c r="S22" s="176">
        <f>SUM(S5:S21)</f>
        <v>0</v>
      </c>
      <c r="T22" s="173"/>
      <c r="U22" s="174" t="str">
        <f>CONCATENATE(FIXED(COUNTA(U5:U21),0,0),"　店")</f>
        <v>7　店</v>
      </c>
      <c r="V22" s="175">
        <f>SUM(V5:V21)</f>
        <v>13000</v>
      </c>
      <c r="W22" s="176">
        <f>SUM(W5:W21)</f>
        <v>0</v>
      </c>
      <c r="X22" s="229">
        <f>SUM(X5:X21)</f>
        <v>0</v>
      </c>
      <c r="AA22" s="282"/>
      <c r="AB22" s="282"/>
      <c r="AC22" s="282"/>
      <c r="AD22" s="282"/>
      <c r="AE22" s="282"/>
      <c r="AF22" s="282"/>
      <c r="AG22" s="282"/>
      <c r="AH22" s="282"/>
      <c r="AI22" s="282"/>
      <c r="AJ22" s="282"/>
      <c r="AK22" s="282"/>
      <c r="AL22" s="282"/>
      <c r="AM22" s="282"/>
      <c r="AP22" s="282"/>
    </row>
    <row r="23" spans="1:42" s="264" customFormat="1" ht="15.75" customHeight="1">
      <c r="A23" s="185"/>
      <c r="B23" s="217"/>
      <c r="C23" s="74"/>
      <c r="D23" s="186"/>
      <c r="E23" s="165"/>
      <c r="F23" s="187"/>
      <c r="G23" s="188"/>
      <c r="H23" s="186"/>
      <c r="I23" s="165"/>
      <c r="J23" s="187"/>
      <c r="K23" s="188"/>
      <c r="L23" s="186"/>
      <c r="M23" s="165"/>
      <c r="N23" s="187"/>
      <c r="O23" s="188"/>
      <c r="P23" s="186"/>
      <c r="Q23" s="165"/>
      <c r="R23" s="187"/>
      <c r="S23" s="188"/>
      <c r="T23" s="186"/>
      <c r="U23" s="165"/>
      <c r="V23" s="188"/>
      <c r="W23" s="188"/>
      <c r="X23" s="230"/>
      <c r="AA23" s="282"/>
      <c r="AB23" s="282"/>
      <c r="AC23" s="282"/>
      <c r="AD23" s="282"/>
      <c r="AE23" s="282"/>
      <c r="AF23" s="282"/>
      <c r="AG23" s="282"/>
      <c r="AH23" s="282"/>
      <c r="AI23" s="282"/>
      <c r="AJ23" s="282"/>
      <c r="AK23" s="282"/>
      <c r="AL23" s="282"/>
      <c r="AM23" s="282"/>
      <c r="AP23" s="282"/>
    </row>
    <row r="24" spans="1:42" s="250" customFormat="1" ht="15.75" customHeight="1">
      <c r="A24" s="351" t="s">
        <v>0</v>
      </c>
      <c r="B24" s="352"/>
      <c r="C24" s="77"/>
      <c r="D24" s="338" t="s">
        <v>3</v>
      </c>
      <c r="E24" s="339"/>
      <c r="F24" s="340"/>
      <c r="G24" s="136" t="s">
        <v>7</v>
      </c>
      <c r="H24" s="338" t="s">
        <v>4</v>
      </c>
      <c r="I24" s="339"/>
      <c r="J24" s="340"/>
      <c r="K24" s="137" t="s">
        <v>7</v>
      </c>
      <c r="L24" s="338" t="s">
        <v>5</v>
      </c>
      <c r="M24" s="339"/>
      <c r="N24" s="340"/>
      <c r="O24" s="137" t="s">
        <v>7</v>
      </c>
      <c r="P24" s="338" t="s">
        <v>6</v>
      </c>
      <c r="Q24" s="339"/>
      <c r="R24" s="340"/>
      <c r="S24" s="137" t="s">
        <v>7</v>
      </c>
      <c r="T24" s="348" t="s">
        <v>71</v>
      </c>
      <c r="U24" s="339"/>
      <c r="V24" s="340"/>
      <c r="W24" s="136" t="s">
        <v>7</v>
      </c>
      <c r="X24" s="136" t="s">
        <v>9</v>
      </c>
      <c r="AA24" s="282"/>
      <c r="AB24" s="282"/>
      <c r="AC24" s="282"/>
      <c r="AD24" s="282"/>
      <c r="AE24" s="282"/>
      <c r="AF24" s="282"/>
      <c r="AG24" s="282"/>
      <c r="AH24" s="282"/>
      <c r="AI24" s="282"/>
      <c r="AJ24" s="282"/>
      <c r="AK24" s="282"/>
      <c r="AL24" s="282"/>
      <c r="AM24" s="282"/>
      <c r="AP24" s="282"/>
    </row>
    <row r="25" spans="1:42" ht="15.75" customHeight="1">
      <c r="A25" s="189" t="s">
        <v>54</v>
      </c>
      <c r="B25" s="218"/>
      <c r="C25" s="78"/>
      <c r="D25" s="290">
        <v>210260101010</v>
      </c>
      <c r="E25" s="191" t="s">
        <v>580</v>
      </c>
      <c r="F25" s="192">
        <v>1350</v>
      </c>
      <c r="G25" s="193"/>
      <c r="H25" s="190"/>
      <c r="I25" s="191"/>
      <c r="J25" s="194"/>
      <c r="K25" s="193"/>
      <c r="L25" s="190"/>
      <c r="M25" s="191"/>
      <c r="N25" s="194"/>
      <c r="O25" s="193"/>
      <c r="P25" s="190">
        <v>210260405001</v>
      </c>
      <c r="Q25" s="191" t="s">
        <v>224</v>
      </c>
      <c r="R25" s="194">
        <v>400</v>
      </c>
      <c r="S25" s="193"/>
      <c r="T25" s="290">
        <v>210260504050</v>
      </c>
      <c r="U25" s="191" t="s">
        <v>225</v>
      </c>
      <c r="V25" s="195">
        <v>1100</v>
      </c>
      <c r="W25" s="193"/>
      <c r="X25" s="276" t="s">
        <v>239</v>
      </c>
      <c r="AA25" s="282"/>
      <c r="AB25" s="282"/>
      <c r="AC25" s="282"/>
      <c r="AD25" s="282"/>
      <c r="AE25" s="282"/>
      <c r="AF25" s="282"/>
      <c r="AG25" s="282"/>
      <c r="AH25" s="282"/>
      <c r="AI25" s="282"/>
      <c r="AJ25" s="282"/>
      <c r="AK25" s="282"/>
      <c r="AL25" s="282"/>
      <c r="AM25" s="282"/>
      <c r="AP25" s="282"/>
    </row>
    <row r="26" spans="1:42" ht="15.75" customHeight="1">
      <c r="A26" s="149">
        <f>SUM(G36,K36,O36,S36,W36)</f>
        <v>0</v>
      </c>
      <c r="B26" s="211">
        <f>SUM(F36,J36,N36,R36,V36)</f>
        <v>9700</v>
      </c>
      <c r="C26" s="75"/>
      <c r="D26" s="288">
        <v>210260101030</v>
      </c>
      <c r="E26" s="146" t="s">
        <v>581</v>
      </c>
      <c r="F26" s="158">
        <v>1950</v>
      </c>
      <c r="G26" s="152"/>
      <c r="H26" s="150"/>
      <c r="I26" s="146"/>
      <c r="J26" s="147"/>
      <c r="K26" s="152"/>
      <c r="L26" s="150"/>
      <c r="M26" s="146"/>
      <c r="N26" s="147"/>
      <c r="O26" s="152"/>
      <c r="P26" s="150"/>
      <c r="Q26" s="146"/>
      <c r="R26" s="147"/>
      <c r="S26" s="152"/>
      <c r="T26" s="288">
        <v>210260504030</v>
      </c>
      <c r="U26" s="146" t="s">
        <v>226</v>
      </c>
      <c r="V26" s="170">
        <v>700</v>
      </c>
      <c r="W26" s="152"/>
      <c r="X26" s="277" t="s">
        <v>240</v>
      </c>
      <c r="AA26" s="282"/>
      <c r="AB26" s="282"/>
      <c r="AC26" s="282"/>
      <c r="AD26" s="282"/>
      <c r="AE26" s="282"/>
      <c r="AF26" s="282"/>
      <c r="AG26" s="282"/>
      <c r="AH26" s="282"/>
      <c r="AI26" s="282"/>
      <c r="AJ26" s="282"/>
      <c r="AK26" s="282"/>
      <c r="AL26" s="282"/>
      <c r="AM26" s="282"/>
      <c r="AP26" s="282"/>
    </row>
    <row r="27" spans="1:42" ht="15.75" customHeight="1">
      <c r="A27" s="163"/>
      <c r="B27" s="215"/>
      <c r="C27" s="74"/>
      <c r="D27" s="289">
        <v>210260101040</v>
      </c>
      <c r="E27" s="165" t="s">
        <v>222</v>
      </c>
      <c r="F27" s="169">
        <v>2800</v>
      </c>
      <c r="G27" s="167"/>
      <c r="H27" s="164"/>
      <c r="I27" s="165"/>
      <c r="J27" s="168"/>
      <c r="K27" s="167"/>
      <c r="L27" s="164"/>
      <c r="M27" s="165"/>
      <c r="N27" s="168"/>
      <c r="O27" s="167"/>
      <c r="P27" s="164"/>
      <c r="Q27" s="165"/>
      <c r="R27" s="168"/>
      <c r="S27" s="167"/>
      <c r="T27" s="164"/>
      <c r="U27" s="165"/>
      <c r="V27" s="171"/>
      <c r="W27" s="167"/>
      <c r="X27" s="277"/>
      <c r="AA27" s="282"/>
      <c r="AB27" s="285"/>
      <c r="AC27" s="285"/>
      <c r="AD27" s="282"/>
      <c r="AE27" s="282"/>
      <c r="AF27" s="285"/>
      <c r="AG27" s="285"/>
      <c r="AH27" s="282"/>
      <c r="AI27" s="282"/>
      <c r="AJ27" s="285"/>
      <c r="AK27" s="285"/>
      <c r="AL27" s="285"/>
      <c r="AM27" s="282"/>
      <c r="AP27" s="282"/>
    </row>
    <row r="28" spans="1:42" ht="15.75" customHeight="1">
      <c r="A28" s="163"/>
      <c r="B28" s="215"/>
      <c r="C28" s="74"/>
      <c r="D28" s="289">
        <v>210260101050</v>
      </c>
      <c r="E28" s="165" t="s">
        <v>223</v>
      </c>
      <c r="F28" s="169">
        <v>1400</v>
      </c>
      <c r="G28" s="167"/>
      <c r="H28" s="164"/>
      <c r="I28" s="165"/>
      <c r="J28" s="168"/>
      <c r="K28" s="167"/>
      <c r="L28" s="164"/>
      <c r="M28" s="165"/>
      <c r="N28" s="168"/>
      <c r="O28" s="167"/>
      <c r="P28" s="164"/>
      <c r="Q28" s="165"/>
      <c r="R28" s="168"/>
      <c r="S28" s="167"/>
      <c r="T28" s="164"/>
      <c r="U28" s="165"/>
      <c r="V28" s="171"/>
      <c r="W28" s="167"/>
      <c r="X28" s="277"/>
      <c r="AA28" s="282"/>
      <c r="AB28" s="284"/>
      <c r="AC28" s="284"/>
      <c r="AD28" s="282"/>
      <c r="AE28" s="282"/>
      <c r="AF28" s="284"/>
      <c r="AG28" s="284"/>
      <c r="AH28" s="282"/>
      <c r="AI28" s="282"/>
      <c r="AJ28" s="284"/>
      <c r="AK28" s="284"/>
      <c r="AL28" s="284"/>
      <c r="AM28" s="282"/>
      <c r="AP28" s="282"/>
    </row>
    <row r="29" spans="1:42" ht="15.75" customHeight="1">
      <c r="A29" s="149"/>
      <c r="B29" s="219"/>
      <c r="C29" s="75"/>
      <c r="D29" s="150"/>
      <c r="E29" s="146"/>
      <c r="F29" s="158"/>
      <c r="G29" s="152"/>
      <c r="H29" s="150"/>
      <c r="I29" s="146"/>
      <c r="J29" s="147"/>
      <c r="K29" s="152"/>
      <c r="L29" s="150"/>
      <c r="M29" s="146"/>
      <c r="N29" s="147"/>
      <c r="O29" s="152"/>
      <c r="P29" s="150"/>
      <c r="Q29" s="146"/>
      <c r="R29" s="147"/>
      <c r="S29" s="152"/>
      <c r="T29" s="150"/>
      <c r="U29" s="146"/>
      <c r="V29" s="170"/>
      <c r="W29" s="152"/>
      <c r="X29" s="277"/>
      <c r="AA29" s="282"/>
      <c r="AB29" s="282"/>
      <c r="AC29" s="282"/>
      <c r="AD29" s="282"/>
      <c r="AE29" s="282"/>
      <c r="AF29" s="282"/>
      <c r="AG29" s="282"/>
      <c r="AH29" s="282"/>
      <c r="AI29" s="282"/>
      <c r="AJ29" s="282"/>
      <c r="AK29" s="282"/>
      <c r="AL29" s="282"/>
      <c r="AM29" s="282"/>
      <c r="AP29" s="282"/>
    </row>
    <row r="30" spans="1:42" ht="15.75" customHeight="1">
      <c r="A30" s="163"/>
      <c r="B30" s="215"/>
      <c r="C30" s="74"/>
      <c r="D30" s="164"/>
      <c r="E30" s="165"/>
      <c r="F30" s="169"/>
      <c r="G30" s="167"/>
      <c r="H30" s="164"/>
      <c r="I30" s="165"/>
      <c r="J30" s="168"/>
      <c r="K30" s="167"/>
      <c r="L30" s="164"/>
      <c r="M30" s="165"/>
      <c r="N30" s="168"/>
      <c r="O30" s="167"/>
      <c r="P30" s="164"/>
      <c r="Q30" s="165"/>
      <c r="R30" s="168"/>
      <c r="S30" s="167"/>
      <c r="T30" s="164"/>
      <c r="U30" s="165"/>
      <c r="V30" s="171"/>
      <c r="W30" s="167"/>
      <c r="X30" s="277"/>
      <c r="AA30" s="282"/>
      <c r="AB30" s="282"/>
      <c r="AC30" s="282"/>
      <c r="AD30" s="282"/>
      <c r="AE30" s="282"/>
      <c r="AF30" s="282"/>
      <c r="AG30" s="282"/>
      <c r="AH30" s="282"/>
      <c r="AI30" s="282"/>
      <c r="AJ30" s="282"/>
      <c r="AK30" s="282"/>
      <c r="AL30" s="282"/>
      <c r="AM30" s="282"/>
      <c r="AP30" s="282"/>
    </row>
    <row r="31" spans="1:42" ht="15.75" customHeight="1">
      <c r="A31" s="149"/>
      <c r="B31" s="219"/>
      <c r="C31" s="75"/>
      <c r="D31" s="150"/>
      <c r="E31" s="146"/>
      <c r="F31" s="158"/>
      <c r="G31" s="152"/>
      <c r="H31" s="150"/>
      <c r="I31" s="146"/>
      <c r="J31" s="147"/>
      <c r="K31" s="152"/>
      <c r="L31" s="150"/>
      <c r="M31" s="146"/>
      <c r="N31" s="147"/>
      <c r="O31" s="152"/>
      <c r="P31" s="150"/>
      <c r="Q31" s="146"/>
      <c r="R31" s="147"/>
      <c r="S31" s="152"/>
      <c r="T31" s="150"/>
      <c r="U31" s="146"/>
      <c r="V31" s="170"/>
      <c r="W31" s="152"/>
      <c r="X31" s="277"/>
      <c r="AA31" s="282"/>
      <c r="AB31" s="282"/>
      <c r="AC31" s="282"/>
      <c r="AD31" s="282"/>
      <c r="AE31" s="282"/>
      <c r="AF31" s="282"/>
      <c r="AG31" s="282"/>
      <c r="AH31" s="282"/>
      <c r="AI31" s="282"/>
      <c r="AJ31" s="282"/>
      <c r="AK31" s="282"/>
      <c r="AL31" s="282"/>
      <c r="AM31" s="282"/>
      <c r="AP31" s="282"/>
    </row>
    <row r="32" spans="1:42" ht="15.75" customHeight="1">
      <c r="A32" s="163"/>
      <c r="B32" s="215"/>
      <c r="C32" s="74"/>
      <c r="D32" s="164"/>
      <c r="E32" s="165"/>
      <c r="F32" s="169"/>
      <c r="G32" s="167"/>
      <c r="H32" s="164"/>
      <c r="I32" s="165"/>
      <c r="J32" s="168"/>
      <c r="K32" s="167"/>
      <c r="L32" s="164"/>
      <c r="M32" s="165"/>
      <c r="N32" s="168"/>
      <c r="O32" s="167"/>
      <c r="P32" s="164"/>
      <c r="Q32" s="165"/>
      <c r="R32" s="168"/>
      <c r="S32" s="167"/>
      <c r="T32" s="164"/>
      <c r="U32" s="165"/>
      <c r="V32" s="171"/>
      <c r="W32" s="167"/>
      <c r="X32" s="277"/>
      <c r="AA32" s="282"/>
      <c r="AB32" s="282"/>
      <c r="AC32" s="282"/>
      <c r="AD32" s="282"/>
      <c r="AE32" s="282"/>
      <c r="AF32" s="282"/>
      <c r="AG32" s="282"/>
      <c r="AH32" s="282"/>
      <c r="AI32" s="282"/>
      <c r="AJ32" s="282"/>
      <c r="AK32" s="282"/>
      <c r="AL32" s="282"/>
      <c r="AM32" s="282"/>
      <c r="AP32" s="282"/>
    </row>
    <row r="33" spans="1:42" ht="15.75" customHeight="1">
      <c r="A33" s="149"/>
      <c r="B33" s="219"/>
      <c r="C33" s="75"/>
      <c r="D33" s="150"/>
      <c r="E33" s="146"/>
      <c r="F33" s="158"/>
      <c r="G33" s="152"/>
      <c r="H33" s="150"/>
      <c r="I33" s="146"/>
      <c r="J33" s="147"/>
      <c r="K33" s="152"/>
      <c r="L33" s="150"/>
      <c r="M33" s="146"/>
      <c r="N33" s="147"/>
      <c r="O33" s="152"/>
      <c r="P33" s="150"/>
      <c r="Q33" s="146"/>
      <c r="R33" s="147"/>
      <c r="S33" s="152"/>
      <c r="T33" s="150"/>
      <c r="U33" s="146"/>
      <c r="V33" s="170"/>
      <c r="W33" s="152"/>
      <c r="X33" s="277"/>
      <c r="AA33" s="282"/>
      <c r="AB33" s="282"/>
      <c r="AC33" s="282"/>
      <c r="AD33" s="282"/>
      <c r="AE33" s="282"/>
      <c r="AF33" s="282"/>
      <c r="AG33" s="282"/>
      <c r="AH33" s="282"/>
      <c r="AI33" s="282"/>
      <c r="AJ33" s="282"/>
      <c r="AK33" s="282"/>
      <c r="AL33" s="282"/>
      <c r="AM33" s="282"/>
      <c r="AP33" s="282"/>
    </row>
    <row r="34" spans="1:42" ht="15.75" customHeight="1">
      <c r="A34" s="163"/>
      <c r="B34" s="215"/>
      <c r="C34" s="74"/>
      <c r="D34" s="164"/>
      <c r="E34" s="165"/>
      <c r="F34" s="169"/>
      <c r="G34" s="167"/>
      <c r="H34" s="164"/>
      <c r="I34" s="165"/>
      <c r="J34" s="168"/>
      <c r="K34" s="167"/>
      <c r="L34" s="164"/>
      <c r="M34" s="165"/>
      <c r="N34" s="168"/>
      <c r="O34" s="167"/>
      <c r="P34" s="164"/>
      <c r="Q34" s="165"/>
      <c r="R34" s="168"/>
      <c r="S34" s="167"/>
      <c r="T34" s="164"/>
      <c r="U34" s="165"/>
      <c r="V34" s="171"/>
      <c r="W34" s="167"/>
      <c r="X34" s="277"/>
      <c r="AA34" s="282"/>
      <c r="AB34" s="282"/>
      <c r="AC34" s="282"/>
      <c r="AD34" s="282"/>
      <c r="AE34" s="282"/>
      <c r="AF34" s="282"/>
      <c r="AG34" s="282"/>
      <c r="AH34" s="282"/>
      <c r="AI34" s="282"/>
      <c r="AJ34" s="282"/>
      <c r="AK34" s="282"/>
      <c r="AL34" s="282"/>
      <c r="AM34" s="282"/>
      <c r="AP34" s="282"/>
    </row>
    <row r="35" spans="1:42" ht="15.75" customHeight="1">
      <c r="A35" s="196"/>
      <c r="B35" s="220"/>
      <c r="C35" s="76"/>
      <c r="D35" s="197"/>
      <c r="E35" s="198"/>
      <c r="F35" s="199"/>
      <c r="G35" s="200"/>
      <c r="H35" s="197"/>
      <c r="I35" s="198"/>
      <c r="J35" s="201"/>
      <c r="K35" s="200"/>
      <c r="L35" s="197"/>
      <c r="M35" s="198"/>
      <c r="N35" s="201"/>
      <c r="O35" s="200"/>
      <c r="P35" s="197"/>
      <c r="Q35" s="198"/>
      <c r="R35" s="201"/>
      <c r="S35" s="200"/>
      <c r="T35" s="197"/>
      <c r="U35" s="198"/>
      <c r="V35" s="202"/>
      <c r="W35" s="200"/>
      <c r="X35" s="281"/>
      <c r="AA35" s="282"/>
      <c r="AB35" s="282"/>
      <c r="AC35" s="282"/>
      <c r="AD35" s="282"/>
      <c r="AE35" s="282"/>
      <c r="AF35" s="282"/>
      <c r="AG35" s="282"/>
      <c r="AH35" s="282"/>
      <c r="AI35" s="282"/>
      <c r="AJ35" s="282"/>
      <c r="AK35" s="282"/>
      <c r="AL35" s="282"/>
      <c r="AM35" s="282"/>
      <c r="AP35" s="282"/>
    </row>
    <row r="36" spans="1:42" ht="15.75" customHeight="1">
      <c r="A36" s="172"/>
      <c r="B36" s="216"/>
      <c r="C36" s="126"/>
      <c r="D36" s="173"/>
      <c r="E36" s="174" t="str">
        <f>CONCATENATE(FIXED(COUNTA(E25:E35),0,0),"　店")</f>
        <v>4　店</v>
      </c>
      <c r="F36" s="175">
        <f>SUM(F25:F35)</f>
        <v>7500</v>
      </c>
      <c r="G36" s="175">
        <f>SUM(G25:G35)</f>
        <v>0</v>
      </c>
      <c r="H36" s="173"/>
      <c r="I36" s="203" t="str">
        <f>CONCATENATE(FIXED(COUNTA(I25:I35),0,0),"　店")</f>
        <v>0　店</v>
      </c>
      <c r="J36" s="175">
        <f>SUM(J25:J35)</f>
        <v>0</v>
      </c>
      <c r="K36" s="175">
        <f>SUM(K25:K35)</f>
        <v>0</v>
      </c>
      <c r="L36" s="173"/>
      <c r="M36" s="203" t="str">
        <f>CONCATENATE(FIXED(COUNTA(M25:M35),0,0),"　店")</f>
        <v>0　店</v>
      </c>
      <c r="N36" s="175">
        <f>SUM(N25:N35)</f>
        <v>0</v>
      </c>
      <c r="O36" s="175">
        <f>SUM(O25:O35)</f>
        <v>0</v>
      </c>
      <c r="P36" s="173"/>
      <c r="Q36" s="203" t="str">
        <f>CONCATENATE(FIXED(COUNTA(Q25:Q35),0,0),"　店")</f>
        <v>1　店</v>
      </c>
      <c r="R36" s="175">
        <f>SUM(R25:R35)</f>
        <v>400</v>
      </c>
      <c r="S36" s="176">
        <f>SUM(S25:S35)</f>
        <v>0</v>
      </c>
      <c r="T36" s="173"/>
      <c r="U36" s="174" t="str">
        <f>CONCATENATE(FIXED(COUNTA(U25:U35),0,0),"　店")</f>
        <v>2　店</v>
      </c>
      <c r="V36" s="175">
        <f>SUM(V25:V35)</f>
        <v>1800</v>
      </c>
      <c r="W36" s="239">
        <f>SUM(W25:W35)</f>
        <v>0</v>
      </c>
      <c r="X36" s="240">
        <f>SUM(X25:X35)</f>
        <v>0</v>
      </c>
      <c r="AA36" s="282"/>
      <c r="AB36" s="282"/>
      <c r="AC36" s="282"/>
      <c r="AD36" s="282"/>
      <c r="AE36" s="282"/>
      <c r="AF36" s="282"/>
      <c r="AG36" s="282"/>
      <c r="AH36" s="282"/>
      <c r="AI36" s="282"/>
      <c r="AJ36" s="282"/>
      <c r="AK36" s="282"/>
      <c r="AL36" s="282"/>
      <c r="AM36" s="282"/>
      <c r="AP36" s="282"/>
    </row>
    <row r="37" spans="1:42" s="264" customFormat="1" ht="15.75" customHeight="1">
      <c r="A37" s="206"/>
      <c r="B37" s="221"/>
      <c r="C37" s="126"/>
      <c r="D37" s="207"/>
      <c r="E37" s="174"/>
      <c r="F37" s="208"/>
      <c r="G37" s="208"/>
      <c r="H37" s="207"/>
      <c r="I37" s="174"/>
      <c r="J37" s="208"/>
      <c r="K37" s="208"/>
      <c r="L37" s="207"/>
      <c r="M37" s="174"/>
      <c r="N37" s="208"/>
      <c r="O37" s="208"/>
      <c r="P37" s="207"/>
      <c r="Q37" s="174"/>
      <c r="R37" s="208"/>
      <c r="S37" s="208"/>
      <c r="T37" s="207"/>
      <c r="U37" s="174"/>
      <c r="V37" s="208"/>
      <c r="W37" s="208"/>
      <c r="X37" s="232"/>
      <c r="AA37" s="282"/>
      <c r="AB37" s="282"/>
      <c r="AC37" s="282"/>
      <c r="AD37" s="282"/>
      <c r="AE37" s="282"/>
      <c r="AF37" s="282"/>
      <c r="AG37" s="282"/>
      <c r="AH37" s="282"/>
      <c r="AI37" s="282"/>
      <c r="AJ37" s="282"/>
      <c r="AK37" s="282"/>
      <c r="AL37" s="282"/>
      <c r="AM37" s="282"/>
      <c r="AP37" s="282"/>
    </row>
    <row r="38" spans="1:42" s="250" customFormat="1" ht="15.75" customHeight="1">
      <c r="A38" s="351" t="s">
        <v>0</v>
      </c>
      <c r="B38" s="352"/>
      <c r="C38" s="77"/>
      <c r="D38" s="338" t="s">
        <v>3</v>
      </c>
      <c r="E38" s="339"/>
      <c r="F38" s="340"/>
      <c r="G38" s="136" t="s">
        <v>7</v>
      </c>
      <c r="H38" s="338" t="s">
        <v>4</v>
      </c>
      <c r="I38" s="339"/>
      <c r="J38" s="340"/>
      <c r="K38" s="137" t="s">
        <v>7</v>
      </c>
      <c r="L38" s="338" t="s">
        <v>5</v>
      </c>
      <c r="M38" s="339"/>
      <c r="N38" s="340"/>
      <c r="O38" s="137" t="s">
        <v>7</v>
      </c>
      <c r="P38" s="338" t="s">
        <v>6</v>
      </c>
      <c r="Q38" s="339"/>
      <c r="R38" s="340"/>
      <c r="S38" s="137" t="s">
        <v>7</v>
      </c>
      <c r="T38" s="348" t="s">
        <v>71</v>
      </c>
      <c r="U38" s="339"/>
      <c r="V38" s="340"/>
      <c r="W38" s="136" t="s">
        <v>7</v>
      </c>
      <c r="X38" s="136" t="s">
        <v>9</v>
      </c>
      <c r="AA38" s="282"/>
      <c r="AB38" s="282"/>
      <c r="AC38" s="282"/>
      <c r="AD38" s="282"/>
      <c r="AE38" s="282"/>
      <c r="AF38" s="282"/>
      <c r="AG38" s="282"/>
      <c r="AH38" s="282"/>
      <c r="AI38" s="282"/>
      <c r="AJ38" s="282"/>
      <c r="AK38" s="282"/>
      <c r="AL38" s="282"/>
      <c r="AM38" s="282"/>
      <c r="AP38" s="282"/>
    </row>
    <row r="39" spans="1:42" ht="15.75" customHeight="1">
      <c r="A39" s="189" t="s">
        <v>55</v>
      </c>
      <c r="B39" s="218"/>
      <c r="C39" s="78"/>
      <c r="D39" s="290">
        <v>210221101010</v>
      </c>
      <c r="E39" s="191" t="s">
        <v>233</v>
      </c>
      <c r="F39" s="192">
        <v>3050</v>
      </c>
      <c r="G39" s="193"/>
      <c r="H39" s="190"/>
      <c r="I39" s="191"/>
      <c r="J39" s="194"/>
      <c r="K39" s="193"/>
      <c r="L39" s="190"/>
      <c r="M39" s="191"/>
      <c r="N39" s="194"/>
      <c r="O39" s="193"/>
      <c r="P39" s="190">
        <v>210221405001</v>
      </c>
      <c r="Q39" s="191" t="s">
        <v>227</v>
      </c>
      <c r="R39" s="194">
        <v>350</v>
      </c>
      <c r="S39" s="193"/>
      <c r="T39" s="190">
        <v>210221504010</v>
      </c>
      <c r="U39" s="191" t="s">
        <v>229</v>
      </c>
      <c r="V39" s="195">
        <v>2500</v>
      </c>
      <c r="W39" s="193"/>
      <c r="X39" s="276"/>
      <c r="AA39" s="282"/>
      <c r="AB39" s="282"/>
      <c r="AC39" s="282"/>
      <c r="AD39" s="282"/>
      <c r="AE39" s="282"/>
      <c r="AF39" s="282"/>
      <c r="AG39" s="282"/>
      <c r="AH39" s="282"/>
      <c r="AI39" s="282"/>
      <c r="AJ39" s="282"/>
      <c r="AK39" s="282"/>
      <c r="AL39" s="282"/>
      <c r="AM39" s="282"/>
      <c r="AP39" s="282"/>
    </row>
    <row r="40" spans="1:42" ht="15.75" customHeight="1">
      <c r="A40" s="149">
        <f>SUM(G48,K48,O48,S48,W48)</f>
        <v>0</v>
      </c>
      <c r="B40" s="211">
        <f>SUM(F48,J48,N48,R48,V48)</f>
        <v>19300</v>
      </c>
      <c r="C40" s="75"/>
      <c r="D40" s="288">
        <v>210220101010</v>
      </c>
      <c r="E40" s="146" t="s">
        <v>234</v>
      </c>
      <c r="F40" s="158">
        <v>2550</v>
      </c>
      <c r="G40" s="152"/>
      <c r="H40" s="150"/>
      <c r="I40" s="146"/>
      <c r="J40" s="147"/>
      <c r="K40" s="152"/>
      <c r="L40" s="150"/>
      <c r="M40" s="146"/>
      <c r="N40" s="147"/>
      <c r="O40" s="152"/>
      <c r="P40" s="150">
        <v>210220405010</v>
      </c>
      <c r="Q40" s="146" t="s">
        <v>228</v>
      </c>
      <c r="R40" s="147">
        <v>100</v>
      </c>
      <c r="S40" s="152"/>
      <c r="T40" s="150">
        <v>210221504020</v>
      </c>
      <c r="U40" s="146" t="s">
        <v>230</v>
      </c>
      <c r="V40" s="170">
        <v>1700</v>
      </c>
      <c r="W40" s="152"/>
      <c r="X40" s="277"/>
      <c r="AA40" s="282"/>
      <c r="AB40" s="282"/>
      <c r="AC40" s="282"/>
      <c r="AD40" s="282"/>
      <c r="AE40" s="282"/>
      <c r="AF40" s="282"/>
      <c r="AG40" s="282"/>
      <c r="AH40" s="282"/>
      <c r="AI40" s="282"/>
      <c r="AJ40" s="282"/>
      <c r="AK40" s="282"/>
      <c r="AL40" s="282"/>
      <c r="AM40" s="282"/>
      <c r="AP40" s="282"/>
    </row>
    <row r="41" spans="1:42" ht="15.75" customHeight="1">
      <c r="A41" s="163"/>
      <c r="B41" s="215"/>
      <c r="C41" s="74"/>
      <c r="D41" s="289">
        <v>210220101030</v>
      </c>
      <c r="E41" s="165" t="s">
        <v>235</v>
      </c>
      <c r="F41" s="169">
        <v>2050</v>
      </c>
      <c r="G41" s="167"/>
      <c r="H41" s="164"/>
      <c r="I41" s="165"/>
      <c r="J41" s="168"/>
      <c r="K41" s="167"/>
      <c r="L41" s="164"/>
      <c r="M41" s="165"/>
      <c r="N41" s="168"/>
      <c r="O41" s="167"/>
      <c r="P41" s="164"/>
      <c r="Q41" s="165"/>
      <c r="R41" s="168"/>
      <c r="S41" s="167"/>
      <c r="T41" s="164">
        <v>210220504020</v>
      </c>
      <c r="U41" s="165" t="s">
        <v>231</v>
      </c>
      <c r="V41" s="171">
        <v>1450</v>
      </c>
      <c r="W41" s="167"/>
      <c r="X41" s="277"/>
      <c r="AA41" s="282"/>
      <c r="AB41" s="282"/>
      <c r="AC41" s="282"/>
      <c r="AD41" s="282"/>
      <c r="AE41" s="282"/>
      <c r="AF41" s="282"/>
      <c r="AG41" s="282"/>
      <c r="AH41" s="282"/>
      <c r="AI41" s="282"/>
      <c r="AJ41" s="282"/>
      <c r="AK41" s="282"/>
      <c r="AL41" s="282"/>
      <c r="AM41" s="282"/>
      <c r="AP41" s="282"/>
    </row>
    <row r="42" spans="1:42" ht="15.75" customHeight="1">
      <c r="A42" s="163"/>
      <c r="B42" s="215"/>
      <c r="C42" s="74"/>
      <c r="D42" s="289">
        <v>210220101040</v>
      </c>
      <c r="E42" s="165" t="s">
        <v>236</v>
      </c>
      <c r="F42" s="169">
        <v>4350</v>
      </c>
      <c r="G42" s="167"/>
      <c r="H42" s="164"/>
      <c r="I42" s="165"/>
      <c r="J42" s="168"/>
      <c r="K42" s="167"/>
      <c r="L42" s="164"/>
      <c r="M42" s="165"/>
      <c r="N42" s="168"/>
      <c r="O42" s="167"/>
      <c r="P42" s="164"/>
      <c r="Q42" s="165"/>
      <c r="R42" s="168"/>
      <c r="S42" s="167"/>
      <c r="T42" s="164">
        <v>210220504010</v>
      </c>
      <c r="U42" s="165" t="s">
        <v>232</v>
      </c>
      <c r="V42" s="171">
        <v>1200</v>
      </c>
      <c r="W42" s="167"/>
      <c r="X42" s="277"/>
      <c r="AA42" s="282"/>
      <c r="AB42" s="282"/>
      <c r="AC42" s="282"/>
      <c r="AD42" s="282"/>
      <c r="AE42" s="282"/>
      <c r="AF42" s="282"/>
      <c r="AG42" s="282"/>
      <c r="AH42" s="282"/>
      <c r="AI42" s="282"/>
      <c r="AJ42" s="282"/>
      <c r="AK42" s="282"/>
      <c r="AL42" s="282"/>
      <c r="AM42" s="282"/>
      <c r="AP42" s="282"/>
    </row>
    <row r="43" spans="1:42" ht="15.75" customHeight="1">
      <c r="A43" s="163"/>
      <c r="B43" s="215"/>
      <c r="C43" s="74"/>
      <c r="D43" s="164"/>
      <c r="E43" s="165"/>
      <c r="F43" s="169"/>
      <c r="G43" s="167"/>
      <c r="H43" s="164"/>
      <c r="I43" s="165"/>
      <c r="J43" s="168"/>
      <c r="K43" s="167"/>
      <c r="L43" s="164"/>
      <c r="M43" s="165"/>
      <c r="N43" s="168"/>
      <c r="O43" s="167"/>
      <c r="P43" s="164"/>
      <c r="Q43" s="165"/>
      <c r="R43" s="168"/>
      <c r="S43" s="167"/>
      <c r="T43" s="164"/>
      <c r="U43" s="165"/>
      <c r="V43" s="171"/>
      <c r="W43" s="167"/>
      <c r="X43" s="277"/>
      <c r="AA43" s="282"/>
      <c r="AB43" s="282"/>
      <c r="AC43" s="282"/>
      <c r="AD43" s="282"/>
      <c r="AE43" s="282"/>
      <c r="AF43" s="282"/>
      <c r="AG43" s="282"/>
      <c r="AH43" s="282"/>
      <c r="AI43" s="282"/>
      <c r="AJ43" s="282"/>
      <c r="AK43" s="282"/>
      <c r="AL43" s="282"/>
      <c r="AM43" s="282"/>
      <c r="AP43" s="282"/>
    </row>
    <row r="44" spans="1:42" ht="15.75" customHeight="1">
      <c r="A44" s="149"/>
      <c r="B44" s="219"/>
      <c r="C44" s="75"/>
      <c r="D44" s="150"/>
      <c r="E44" s="146"/>
      <c r="F44" s="158"/>
      <c r="G44" s="152"/>
      <c r="H44" s="150"/>
      <c r="I44" s="146"/>
      <c r="J44" s="147"/>
      <c r="K44" s="152"/>
      <c r="L44" s="150"/>
      <c r="M44" s="146"/>
      <c r="N44" s="147"/>
      <c r="O44" s="152"/>
      <c r="P44" s="150"/>
      <c r="Q44" s="146"/>
      <c r="R44" s="147"/>
      <c r="S44" s="152"/>
      <c r="T44" s="150"/>
      <c r="U44" s="146"/>
      <c r="V44" s="170"/>
      <c r="W44" s="152"/>
      <c r="X44" s="277"/>
      <c r="AA44" s="282"/>
      <c r="AB44" s="282"/>
      <c r="AC44" s="282"/>
      <c r="AD44" s="282"/>
      <c r="AE44" s="282"/>
      <c r="AF44" s="282"/>
      <c r="AG44" s="282"/>
      <c r="AH44" s="282"/>
      <c r="AI44" s="282"/>
      <c r="AJ44" s="282"/>
      <c r="AK44" s="282"/>
      <c r="AL44" s="282"/>
      <c r="AM44" s="282"/>
      <c r="AP44" s="282"/>
    </row>
    <row r="45" spans="1:42" ht="15.75" customHeight="1">
      <c r="A45" s="163"/>
      <c r="B45" s="215"/>
      <c r="C45" s="74"/>
      <c r="D45" s="164"/>
      <c r="E45" s="165"/>
      <c r="F45" s="169"/>
      <c r="G45" s="167"/>
      <c r="H45" s="164"/>
      <c r="I45" s="165"/>
      <c r="J45" s="168"/>
      <c r="K45" s="167"/>
      <c r="L45" s="164"/>
      <c r="M45" s="165"/>
      <c r="N45" s="168"/>
      <c r="O45" s="167"/>
      <c r="P45" s="164"/>
      <c r="Q45" s="165"/>
      <c r="R45" s="168"/>
      <c r="S45" s="167"/>
      <c r="T45" s="164"/>
      <c r="U45" s="165"/>
      <c r="V45" s="171"/>
      <c r="W45" s="167"/>
      <c r="X45" s="277"/>
      <c r="AA45" s="282"/>
      <c r="AB45" s="282"/>
      <c r="AC45" s="282"/>
      <c r="AD45" s="282"/>
      <c r="AE45" s="282"/>
      <c r="AF45" s="282"/>
      <c r="AG45" s="282"/>
      <c r="AH45" s="282"/>
      <c r="AI45" s="282"/>
      <c r="AJ45" s="282"/>
      <c r="AK45" s="282"/>
      <c r="AL45" s="282"/>
      <c r="AM45" s="282"/>
      <c r="AP45" s="282"/>
    </row>
    <row r="46" spans="1:42" ht="15.75" customHeight="1">
      <c r="A46" s="149"/>
      <c r="B46" s="219"/>
      <c r="C46" s="75"/>
      <c r="D46" s="150"/>
      <c r="E46" s="146"/>
      <c r="F46" s="158"/>
      <c r="G46" s="152"/>
      <c r="H46" s="150"/>
      <c r="I46" s="146"/>
      <c r="J46" s="147"/>
      <c r="K46" s="152"/>
      <c r="L46" s="150"/>
      <c r="M46" s="146"/>
      <c r="N46" s="147"/>
      <c r="O46" s="152"/>
      <c r="P46" s="150"/>
      <c r="Q46" s="146"/>
      <c r="R46" s="147"/>
      <c r="S46" s="152"/>
      <c r="T46" s="150"/>
      <c r="U46" s="146"/>
      <c r="V46" s="170"/>
      <c r="W46" s="152"/>
      <c r="X46" s="277"/>
      <c r="AA46" s="282"/>
      <c r="AB46" s="282"/>
      <c r="AC46" s="282"/>
      <c r="AD46" s="282"/>
      <c r="AE46" s="282"/>
      <c r="AF46" s="282"/>
      <c r="AG46" s="282"/>
      <c r="AH46" s="282"/>
      <c r="AI46" s="282"/>
      <c r="AJ46" s="282"/>
      <c r="AK46" s="282"/>
      <c r="AL46" s="282"/>
      <c r="AM46" s="282"/>
      <c r="AP46" s="282"/>
    </row>
    <row r="47" spans="1:42" ht="15.75" customHeight="1">
      <c r="A47" s="196"/>
      <c r="B47" s="220"/>
      <c r="C47" s="76"/>
      <c r="D47" s="197"/>
      <c r="E47" s="198"/>
      <c r="F47" s="199"/>
      <c r="G47" s="200"/>
      <c r="H47" s="197"/>
      <c r="I47" s="198"/>
      <c r="J47" s="201"/>
      <c r="K47" s="200"/>
      <c r="L47" s="197"/>
      <c r="M47" s="198"/>
      <c r="N47" s="201"/>
      <c r="O47" s="200"/>
      <c r="P47" s="197"/>
      <c r="Q47" s="198"/>
      <c r="R47" s="201"/>
      <c r="S47" s="200"/>
      <c r="T47" s="197"/>
      <c r="U47" s="198"/>
      <c r="V47" s="202"/>
      <c r="W47" s="200"/>
      <c r="X47" s="281"/>
      <c r="AA47" s="282"/>
      <c r="AB47" s="282"/>
      <c r="AC47" s="282"/>
      <c r="AD47" s="282"/>
      <c r="AE47" s="282"/>
      <c r="AF47" s="282"/>
      <c r="AG47" s="282"/>
      <c r="AH47" s="282"/>
      <c r="AI47" s="282"/>
      <c r="AJ47" s="282"/>
      <c r="AK47" s="282"/>
      <c r="AL47" s="282"/>
      <c r="AM47" s="282"/>
      <c r="AP47" s="282"/>
    </row>
    <row r="48" spans="1:42" ht="15.75" customHeight="1">
      <c r="A48" s="172"/>
      <c r="B48" s="216"/>
      <c r="C48" s="126"/>
      <c r="D48" s="173"/>
      <c r="E48" s="174" t="str">
        <f>CONCATENATE(FIXED(COUNTA(E39:E47),0,0),"　店")</f>
        <v>4　店</v>
      </c>
      <c r="F48" s="175">
        <f>SUM(F39:F47)</f>
        <v>12000</v>
      </c>
      <c r="G48" s="175">
        <f>SUM(G39:G47)</f>
        <v>0</v>
      </c>
      <c r="H48" s="173"/>
      <c r="I48" s="203" t="str">
        <f>CONCATENATE(FIXED(COUNTA(I39:I47),0,0),"　店")</f>
        <v>0　店</v>
      </c>
      <c r="J48" s="175">
        <f>SUM(J39:J47)</f>
        <v>0</v>
      </c>
      <c r="K48" s="175">
        <f>SUM(K39:K47)</f>
        <v>0</v>
      </c>
      <c r="L48" s="173"/>
      <c r="M48" s="203" t="str">
        <f>CONCATENATE(FIXED(COUNTA(M39:M47),0,0),"　店")</f>
        <v>0　店</v>
      </c>
      <c r="N48" s="175">
        <f>SUM(N39:N47)</f>
        <v>0</v>
      </c>
      <c r="O48" s="175">
        <f>SUM(O39:O47)</f>
        <v>0</v>
      </c>
      <c r="P48" s="173"/>
      <c r="Q48" s="203" t="str">
        <f>CONCATENATE(FIXED(COUNTA(Q39:Q47),0,0),"　店")</f>
        <v>2　店</v>
      </c>
      <c r="R48" s="175">
        <f>SUM(R39:R47)</f>
        <v>450</v>
      </c>
      <c r="S48" s="176">
        <f>SUM(S39:S47)</f>
        <v>0</v>
      </c>
      <c r="T48" s="173"/>
      <c r="U48" s="174" t="str">
        <f>CONCATENATE(FIXED(COUNTA(U39:U47),0,0),"　店")</f>
        <v>4　店</v>
      </c>
      <c r="V48" s="175">
        <f>SUM(V39:V47)</f>
        <v>6850</v>
      </c>
      <c r="W48" s="239">
        <f>SUM(W39:W47)</f>
        <v>0</v>
      </c>
      <c r="X48" s="240">
        <f>SUM(X39:X47)</f>
        <v>0</v>
      </c>
      <c r="AA48" s="282"/>
      <c r="AB48" s="282"/>
      <c r="AC48" s="282"/>
      <c r="AD48" s="282"/>
      <c r="AE48" s="282"/>
      <c r="AF48" s="282"/>
      <c r="AG48" s="282"/>
      <c r="AH48" s="282"/>
      <c r="AI48" s="282"/>
      <c r="AJ48" s="282"/>
      <c r="AK48" s="282"/>
      <c r="AL48" s="282"/>
      <c r="AM48" s="282"/>
      <c r="AP48" s="282"/>
    </row>
    <row r="49" spans="1:42" ht="15.75" customHeight="1">
      <c r="A49" s="177" t="s">
        <v>592</v>
      </c>
      <c r="B49" s="257"/>
      <c r="C49" s="258"/>
      <c r="D49" s="259"/>
      <c r="E49" s="260"/>
      <c r="F49" s="261"/>
      <c r="G49" s="256"/>
      <c r="H49" s="259"/>
      <c r="I49" s="260"/>
      <c r="J49" s="256"/>
      <c r="K49" s="257"/>
      <c r="L49" s="259"/>
      <c r="M49" s="260"/>
      <c r="N49" s="256"/>
      <c r="O49" s="257"/>
      <c r="P49" s="259"/>
      <c r="Q49" s="260"/>
      <c r="R49" s="256"/>
      <c r="S49" s="262"/>
      <c r="T49" s="259"/>
      <c r="U49" s="260"/>
      <c r="V49" s="263"/>
      <c r="W49" s="257"/>
      <c r="X49" s="178" t="s">
        <v>8</v>
      </c>
      <c r="Y49" s="11"/>
      <c r="AA49" s="282"/>
      <c r="AB49" s="282"/>
      <c r="AC49" s="282"/>
      <c r="AD49" s="282"/>
      <c r="AE49" s="282"/>
      <c r="AF49" s="282"/>
      <c r="AG49" s="282"/>
      <c r="AH49" s="282"/>
      <c r="AI49" s="282"/>
      <c r="AJ49" s="282"/>
      <c r="AK49" s="282"/>
      <c r="AL49" s="282"/>
      <c r="AM49" s="282"/>
      <c r="AP49" s="282"/>
    </row>
    <row r="50" spans="1:25" ht="14.25">
      <c r="A50" s="179"/>
      <c r="D50" s="180"/>
      <c r="E50" s="181"/>
      <c r="G50" s="179"/>
      <c r="H50" s="180"/>
      <c r="I50" s="183"/>
      <c r="J50" s="179"/>
      <c r="K50" s="179"/>
      <c r="L50" s="180"/>
      <c r="M50" s="181"/>
      <c r="N50" s="179"/>
      <c r="O50" s="179"/>
      <c r="P50" s="180"/>
      <c r="Q50" s="181"/>
      <c r="R50" s="179"/>
      <c r="S50" s="179"/>
      <c r="T50" s="180"/>
      <c r="U50" s="181"/>
      <c r="V50" s="179"/>
      <c r="W50" s="179"/>
      <c r="X50" s="226"/>
      <c r="Y50" s="11"/>
    </row>
    <row r="51" spans="1:25" ht="14.25">
      <c r="A51" s="179"/>
      <c r="D51" s="180"/>
      <c r="E51" s="181"/>
      <c r="G51" s="179"/>
      <c r="H51" s="180"/>
      <c r="I51" s="181"/>
      <c r="J51" s="179"/>
      <c r="K51" s="179"/>
      <c r="L51" s="180"/>
      <c r="M51" s="181"/>
      <c r="N51" s="179"/>
      <c r="O51" s="179"/>
      <c r="P51" s="180"/>
      <c r="Q51" s="181"/>
      <c r="R51" s="179"/>
      <c r="S51" s="179"/>
      <c r="T51" s="180"/>
      <c r="U51" s="181"/>
      <c r="V51" s="179"/>
      <c r="W51" s="179"/>
      <c r="X51" s="226"/>
      <c r="Y51" s="11"/>
    </row>
    <row r="52" spans="1:25" ht="14.25">
      <c r="A52" s="179"/>
      <c r="D52" s="180"/>
      <c r="E52" s="181"/>
      <c r="G52" s="179"/>
      <c r="H52" s="180"/>
      <c r="I52" s="181"/>
      <c r="J52" s="179"/>
      <c r="K52" s="179"/>
      <c r="L52" s="180"/>
      <c r="M52" s="181"/>
      <c r="N52" s="179"/>
      <c r="O52" s="179"/>
      <c r="P52" s="180"/>
      <c r="Q52" s="181"/>
      <c r="R52" s="179"/>
      <c r="S52" s="179"/>
      <c r="T52" s="180"/>
      <c r="U52" s="181"/>
      <c r="V52" s="179"/>
      <c r="W52" s="179"/>
      <c r="X52" s="226"/>
      <c r="Y52" s="11"/>
    </row>
    <row r="53" spans="1:25" ht="14.25">
      <c r="A53" s="179"/>
      <c r="D53" s="180"/>
      <c r="E53" s="181"/>
      <c r="G53" s="179"/>
      <c r="H53" s="180"/>
      <c r="I53" s="181"/>
      <c r="J53" s="179"/>
      <c r="K53" s="179"/>
      <c r="L53" s="180"/>
      <c r="M53" s="181"/>
      <c r="N53" s="179"/>
      <c r="O53" s="179"/>
      <c r="P53" s="180"/>
      <c r="Q53" s="181"/>
      <c r="R53" s="179"/>
      <c r="S53" s="179"/>
      <c r="T53" s="180"/>
      <c r="U53" s="181"/>
      <c r="V53" s="179"/>
      <c r="W53" s="179"/>
      <c r="X53" s="226"/>
      <c r="Y53" s="11"/>
    </row>
    <row r="54" spans="1:25" ht="14.25">
      <c r="A54" s="179"/>
      <c r="D54" s="180"/>
      <c r="E54" s="181"/>
      <c r="G54" s="179"/>
      <c r="H54" s="180"/>
      <c r="I54" s="181"/>
      <c r="J54" s="179"/>
      <c r="K54" s="179"/>
      <c r="L54" s="180"/>
      <c r="M54" s="181"/>
      <c r="N54" s="179"/>
      <c r="O54" s="179"/>
      <c r="P54" s="180"/>
      <c r="Q54" s="181"/>
      <c r="R54" s="179"/>
      <c r="S54" s="179"/>
      <c r="T54" s="180"/>
      <c r="U54" s="181"/>
      <c r="V54" s="179"/>
      <c r="W54" s="179"/>
      <c r="X54" s="226"/>
      <c r="Y54" s="11"/>
    </row>
    <row r="55" spans="1:25" ht="14.25">
      <c r="A55" s="179"/>
      <c r="D55" s="180"/>
      <c r="E55" s="181"/>
      <c r="G55" s="179"/>
      <c r="H55" s="180"/>
      <c r="I55" s="181"/>
      <c r="J55" s="179"/>
      <c r="K55" s="179"/>
      <c r="L55" s="180"/>
      <c r="M55" s="181"/>
      <c r="N55" s="179"/>
      <c r="O55" s="179"/>
      <c r="P55" s="180"/>
      <c r="Q55" s="181"/>
      <c r="R55" s="179"/>
      <c r="S55" s="179"/>
      <c r="T55" s="180"/>
      <c r="U55" s="181"/>
      <c r="V55" s="179"/>
      <c r="W55" s="179"/>
      <c r="X55" s="226"/>
      <c r="Y55" s="11"/>
    </row>
    <row r="56" spans="1:25" ht="14.25">
      <c r="A56" s="179"/>
      <c r="D56" s="180"/>
      <c r="E56" s="181"/>
      <c r="G56" s="179"/>
      <c r="H56" s="180"/>
      <c r="I56" s="181"/>
      <c r="J56" s="179"/>
      <c r="K56" s="179"/>
      <c r="L56" s="180"/>
      <c r="M56" s="181"/>
      <c r="N56" s="179"/>
      <c r="O56" s="179"/>
      <c r="P56" s="180"/>
      <c r="Q56" s="181"/>
      <c r="R56" s="179"/>
      <c r="S56" s="179"/>
      <c r="T56" s="180"/>
      <c r="U56" s="181"/>
      <c r="V56" s="179"/>
      <c r="W56" s="179"/>
      <c r="X56" s="226"/>
      <c r="Y56" s="11"/>
    </row>
    <row r="57" spans="1:25" ht="14.25">
      <c r="A57" s="179"/>
      <c r="D57" s="180"/>
      <c r="E57" s="181"/>
      <c r="G57" s="179"/>
      <c r="H57" s="180"/>
      <c r="I57" s="181"/>
      <c r="J57" s="179"/>
      <c r="K57" s="179"/>
      <c r="L57" s="180"/>
      <c r="M57" s="181"/>
      <c r="N57" s="179"/>
      <c r="O57" s="179"/>
      <c r="P57" s="180"/>
      <c r="Q57" s="181"/>
      <c r="R57" s="179"/>
      <c r="S57" s="179"/>
      <c r="T57" s="180"/>
      <c r="U57" s="181"/>
      <c r="V57" s="179"/>
      <c r="W57" s="179"/>
      <c r="X57" s="226"/>
      <c r="Y57" s="11"/>
    </row>
    <row r="58" spans="1:25" ht="14.25">
      <c r="A58" s="179"/>
      <c r="D58" s="180"/>
      <c r="E58" s="181"/>
      <c r="G58" s="179"/>
      <c r="H58" s="180"/>
      <c r="I58" s="181"/>
      <c r="J58" s="179"/>
      <c r="K58" s="179"/>
      <c r="L58" s="180"/>
      <c r="M58" s="181"/>
      <c r="N58" s="179"/>
      <c r="O58" s="179"/>
      <c r="P58" s="180"/>
      <c r="Q58" s="181"/>
      <c r="R58" s="179"/>
      <c r="S58" s="179"/>
      <c r="T58" s="180"/>
      <c r="U58" s="181"/>
      <c r="V58" s="179"/>
      <c r="W58" s="179"/>
      <c r="X58" s="226"/>
      <c r="Y58" s="11"/>
    </row>
    <row r="59" spans="1:25" ht="14.25">
      <c r="A59" s="179"/>
      <c r="D59" s="180"/>
      <c r="E59" s="181"/>
      <c r="G59" s="179"/>
      <c r="H59" s="180"/>
      <c r="I59" s="181"/>
      <c r="J59" s="179"/>
      <c r="K59" s="179"/>
      <c r="L59" s="180"/>
      <c r="M59" s="181"/>
      <c r="N59" s="179"/>
      <c r="O59" s="179"/>
      <c r="P59" s="180"/>
      <c r="Q59" s="181"/>
      <c r="R59" s="179"/>
      <c r="S59" s="179"/>
      <c r="T59" s="180"/>
      <c r="U59" s="181"/>
      <c r="V59" s="179"/>
      <c r="W59" s="179"/>
      <c r="X59" s="226"/>
      <c r="Y59" s="11"/>
    </row>
    <row r="60" spans="1:24" ht="14.25">
      <c r="A60" s="184"/>
      <c r="B60" s="209"/>
      <c r="F60" s="133"/>
      <c r="G60" s="184"/>
      <c r="J60" s="184"/>
      <c r="K60" s="184"/>
      <c r="N60" s="184"/>
      <c r="O60" s="184"/>
      <c r="R60" s="184"/>
      <c r="S60" s="184"/>
      <c r="V60" s="184"/>
      <c r="W60" s="184"/>
      <c r="X60" s="227"/>
    </row>
    <row r="61" spans="1:24" ht="14.25">
      <c r="A61" s="184"/>
      <c r="B61" s="209"/>
      <c r="F61" s="133"/>
      <c r="G61" s="184"/>
      <c r="J61" s="184"/>
      <c r="K61" s="184"/>
      <c r="N61" s="184"/>
      <c r="O61" s="184"/>
      <c r="R61" s="184"/>
      <c r="S61" s="184"/>
      <c r="V61" s="184"/>
      <c r="W61" s="184"/>
      <c r="X61" s="227"/>
    </row>
  </sheetData>
  <sheetProtection password="CC6F" sheet="1" objects="1" scenarios="1" formatCells="0"/>
  <mergeCells count="27">
    <mergeCell ref="A38:B38"/>
    <mergeCell ref="D38:F38"/>
    <mergeCell ref="H38:J38"/>
    <mergeCell ref="L38:N38"/>
    <mergeCell ref="P38:R38"/>
    <mergeCell ref="T38:V38"/>
    <mergeCell ref="T4:V4"/>
    <mergeCell ref="A24:B24"/>
    <mergeCell ref="D24:F24"/>
    <mergeCell ref="H24:J24"/>
    <mergeCell ref="L24:N24"/>
    <mergeCell ref="P24:R24"/>
    <mergeCell ref="T24:V24"/>
    <mergeCell ref="J3:K3"/>
    <mergeCell ref="A4:B4"/>
    <mergeCell ref="D4:F4"/>
    <mergeCell ref="H4:J4"/>
    <mergeCell ref="L4:N4"/>
    <mergeCell ref="P4:R4"/>
    <mergeCell ref="B1:E2"/>
    <mergeCell ref="R1:U1"/>
    <mergeCell ref="W1:X2"/>
    <mergeCell ref="R2:U2"/>
    <mergeCell ref="F1:G1"/>
    <mergeCell ref="I1:O1"/>
    <mergeCell ref="F2:G2"/>
    <mergeCell ref="I2:O2"/>
  </mergeCells>
  <dataValidations count="9">
    <dataValidation type="list" allowBlank="1" showInputMessage="1" showErrorMessage="1" sqref="R1:U1">
      <formula1>"B5,B4,B3,B2,B1,A5,A4,A3,A2,A1,B5厚,B4厚,B3厚,B2厚,A6厚,A4厚,B3×4,B3×3,B3×2,B3+B4,B2+B3,B1+B2,三ツ折,はがき,横長B3,変形特殊,"</formula1>
    </dataValidation>
    <dataValidation operator="lessThanOrEqual" allowBlank="1" showInputMessage="1" showErrorMessage="1" sqref="G24 W24 S24 K4 O24 O4 G38 W38 S38 K24 O38 F1:F2 G4 W4 S4 K38"/>
    <dataValidation type="whole" operator="lessThanOrEqual" allowBlank="1" showInputMessage="1" showErrorMessage="1" sqref="H23 H39:H47 H25:H35 H5:H21">
      <formula1>W23</formula1>
    </dataValidation>
    <dataValidation type="whole" operator="lessThanOrEqual" allowBlank="1" showInputMessage="1" showErrorMessage="1" sqref="T23:U23 T39:U47 T21:U21 T25:U35 T5:T20">
      <formula1>G23</formula1>
    </dataValidation>
    <dataValidation type="whole" operator="lessThanOrEqual" allowBlank="1" showInputMessage="1" showErrorMessage="1" sqref="V23 V39:V47 V25:V35 V5:V21">
      <formula1>G23</formula1>
    </dataValidation>
    <dataValidation type="whole" operator="lessThanOrEqual" allowBlank="1" showInputMessage="1" showErrorMessage="1" sqref="L23 P5:P20 G39:G48 S5:S23 K40:K48 O39:O48 S39:S48 W25:W37 L40:L47 G5:G23 L5:L21 O5:O23 W5:W23 S25:S37 O25:O37 K39:L39 K25:K37 G25:G37 W39:W48 K5:K23 L25:L35">
      <formula1>K23</formula1>
    </dataValidation>
    <dataValidation type="whole" operator="lessThanOrEqual" showInputMessage="1" showErrorMessage="1" sqref="Y3:Z65536 AN3:AO65536 AQ3:IB65536">
      <formula1>#REF!</formula1>
    </dataValidation>
    <dataValidation type="whole" operator="lessThanOrEqual" showInputMessage="1" showErrorMessage="1" sqref="IC3:IV65536">
      <formula1>IA3</formula1>
    </dataValidation>
    <dataValidation operator="lessThanOrEqual" showInputMessage="1" showErrorMessage="1" sqref="AA1:AM65536 AP1:AP65536"/>
  </dataValidations>
  <printOptions horizontalCentered="1" verticalCentered="1"/>
  <pageMargins left="0.5905511811023623" right="0.5905511811023623" top="0.2362204724409449" bottom="0.4724409448818898" header="0" footer="0.1968503937007874"/>
  <pageSetup horizontalDpi="600" verticalDpi="600" orientation="landscape" paperSize="9" scale="69" r:id="rId1"/>
</worksheet>
</file>

<file path=xl/worksheets/sheet12.xml><?xml version="1.0" encoding="utf-8"?>
<worksheet xmlns="http://schemas.openxmlformats.org/spreadsheetml/2006/main" xmlns:r="http://schemas.openxmlformats.org/officeDocument/2006/relationships">
  <dimension ref="A1:AP61"/>
  <sheetViews>
    <sheetView showZeros="0" zoomScale="70" zoomScaleNormal="70" zoomScalePageLayoutView="0" workbookViewId="0" topLeftCell="A1">
      <pane xSplit="2" ySplit="2" topLeftCell="C3" activePane="bottomRight" state="frozen"/>
      <selection pane="topLeft" activeCell="A50" sqref="A50"/>
      <selection pane="topRight" activeCell="A50" sqref="A50"/>
      <selection pane="bottomLeft" activeCell="A50" sqref="A50"/>
      <selection pane="bottomRight" activeCell="A50" sqref="A50"/>
    </sheetView>
  </sheetViews>
  <sheetFormatPr defaultColWidth="9.00390625" defaultRowHeight="13.5"/>
  <cols>
    <col min="1" max="1" width="7.625" style="132" customWidth="1"/>
    <col min="2" max="2" width="10.625" style="205" customWidth="1"/>
    <col min="3" max="3" width="2.625" style="125" customWidth="1"/>
    <col min="4" max="4" width="0.875" style="134" hidden="1" customWidth="1"/>
    <col min="5" max="5" width="15.625" style="135" customWidth="1"/>
    <col min="6" max="6" width="7.625" style="182" customWidth="1"/>
    <col min="7" max="7" width="7.625" style="132" customWidth="1"/>
    <col min="8" max="8" width="0.875" style="134" hidden="1" customWidth="1"/>
    <col min="9" max="9" width="15.625" style="135" customWidth="1"/>
    <col min="10" max="11" width="7.625" style="132" customWidth="1"/>
    <col min="12" max="12" width="0.875" style="134" hidden="1" customWidth="1"/>
    <col min="13" max="13" width="15.625" style="135" customWidth="1"/>
    <col min="14" max="15" width="7.625" style="132" customWidth="1"/>
    <col min="16" max="16" width="0.875" style="134" hidden="1" customWidth="1"/>
    <col min="17" max="17" width="15.625" style="135" customWidth="1"/>
    <col min="18" max="19" width="7.625" style="132" customWidth="1"/>
    <col min="20" max="20" width="0.875" style="134" hidden="1" customWidth="1"/>
    <col min="21" max="21" width="15.625" style="135" customWidth="1"/>
    <col min="22" max="23" width="7.625" style="132" customWidth="1"/>
    <col min="24" max="24" width="20.625" style="228" customWidth="1"/>
    <col min="25" max="26" width="9.00390625" style="12" customWidth="1"/>
    <col min="27" max="39" width="9.00390625" style="283" customWidth="1"/>
    <col min="40" max="41" width="9.00390625" style="12" customWidth="1"/>
    <col min="42" max="42" width="9.00390625" style="283" customWidth="1"/>
    <col min="43" max="16384" width="9.00390625" style="12" customWidth="1"/>
  </cols>
  <sheetData>
    <row r="1" spans="1:42" s="11" customFormat="1" ht="34.5" customHeight="1">
      <c r="A1" s="127" t="s">
        <v>1</v>
      </c>
      <c r="B1" s="331"/>
      <c r="C1" s="331"/>
      <c r="D1" s="331"/>
      <c r="E1" s="332"/>
      <c r="F1" s="353" t="s">
        <v>10</v>
      </c>
      <c r="G1" s="354"/>
      <c r="H1" s="128"/>
      <c r="I1" s="335"/>
      <c r="J1" s="335"/>
      <c r="K1" s="335"/>
      <c r="L1" s="335"/>
      <c r="M1" s="335"/>
      <c r="N1" s="335"/>
      <c r="O1" s="335"/>
      <c r="P1" s="129"/>
      <c r="Q1" s="130" t="s">
        <v>2</v>
      </c>
      <c r="R1" s="336"/>
      <c r="S1" s="335"/>
      <c r="T1" s="335"/>
      <c r="U1" s="337"/>
      <c r="V1" s="265" t="s">
        <v>34</v>
      </c>
      <c r="W1" s="341"/>
      <c r="X1" s="342"/>
      <c r="AA1" s="282"/>
      <c r="AB1" s="282"/>
      <c r="AC1" s="282"/>
      <c r="AD1" s="282"/>
      <c r="AE1" s="282"/>
      <c r="AF1" s="282"/>
      <c r="AG1" s="282"/>
      <c r="AH1" s="282"/>
      <c r="AI1" s="282"/>
      <c r="AJ1" s="282"/>
      <c r="AK1" s="282"/>
      <c r="AL1" s="282"/>
      <c r="AM1" s="282"/>
      <c r="AP1" s="282"/>
    </row>
    <row r="2" spans="1:42" s="11" customFormat="1" ht="34.5" customHeight="1">
      <c r="A2" s="131"/>
      <c r="B2" s="333"/>
      <c r="C2" s="333"/>
      <c r="D2" s="333"/>
      <c r="E2" s="334"/>
      <c r="F2" s="353" t="s">
        <v>35</v>
      </c>
      <c r="G2" s="354"/>
      <c r="H2" s="128"/>
      <c r="I2" s="335"/>
      <c r="J2" s="335"/>
      <c r="K2" s="335"/>
      <c r="L2" s="335"/>
      <c r="M2" s="335"/>
      <c r="N2" s="335"/>
      <c r="O2" s="335"/>
      <c r="P2" s="129"/>
      <c r="Q2" s="130" t="s">
        <v>11</v>
      </c>
      <c r="R2" s="345">
        <f>A6+A18+A35</f>
        <v>0</v>
      </c>
      <c r="S2" s="346"/>
      <c r="T2" s="346"/>
      <c r="U2" s="347"/>
      <c r="V2" s="266"/>
      <c r="W2" s="343"/>
      <c r="X2" s="344"/>
      <c r="AA2" s="282"/>
      <c r="AB2" s="282"/>
      <c r="AC2" s="282"/>
      <c r="AD2" s="282"/>
      <c r="AE2" s="282"/>
      <c r="AF2" s="282"/>
      <c r="AG2" s="282"/>
      <c r="AH2" s="282"/>
      <c r="AI2" s="282"/>
      <c r="AJ2" s="282"/>
      <c r="AK2" s="282"/>
      <c r="AL2" s="282"/>
      <c r="AM2" s="282"/>
      <c r="AP2" s="282"/>
    </row>
    <row r="3" spans="1:24" ht="22.5" customHeight="1">
      <c r="A3" s="267"/>
      <c r="B3" s="268"/>
      <c r="C3" s="269"/>
      <c r="D3" s="270"/>
      <c r="E3" s="271"/>
      <c r="F3" s="272"/>
      <c r="G3" s="272"/>
      <c r="H3" s="270"/>
      <c r="I3" s="273"/>
      <c r="J3" s="349"/>
      <c r="K3" s="350"/>
      <c r="L3" s="274"/>
      <c r="M3" s="271"/>
      <c r="N3" s="267"/>
      <c r="O3" s="267"/>
      <c r="P3" s="270"/>
      <c r="Q3" s="273"/>
      <c r="R3" s="267"/>
      <c r="S3" s="267"/>
      <c r="T3" s="274"/>
      <c r="U3" s="271"/>
      <c r="V3" s="272"/>
      <c r="W3" s="267"/>
      <c r="X3" s="275"/>
    </row>
    <row r="4" spans="1:42" s="250" customFormat="1" ht="15.75" customHeight="1">
      <c r="A4" s="351" t="s">
        <v>0</v>
      </c>
      <c r="B4" s="352"/>
      <c r="C4" s="124"/>
      <c r="D4" s="338" t="s">
        <v>3</v>
      </c>
      <c r="E4" s="339"/>
      <c r="F4" s="340"/>
      <c r="G4" s="136" t="s">
        <v>7</v>
      </c>
      <c r="H4" s="338" t="s">
        <v>4</v>
      </c>
      <c r="I4" s="339"/>
      <c r="J4" s="340"/>
      <c r="K4" s="137" t="s">
        <v>7</v>
      </c>
      <c r="L4" s="338" t="s">
        <v>5</v>
      </c>
      <c r="M4" s="339"/>
      <c r="N4" s="340"/>
      <c r="O4" s="137" t="s">
        <v>7</v>
      </c>
      <c r="P4" s="338" t="s">
        <v>6</v>
      </c>
      <c r="Q4" s="339"/>
      <c r="R4" s="340"/>
      <c r="S4" s="137" t="s">
        <v>7</v>
      </c>
      <c r="T4" s="348" t="s">
        <v>71</v>
      </c>
      <c r="U4" s="339"/>
      <c r="V4" s="340"/>
      <c r="W4" s="136" t="s">
        <v>7</v>
      </c>
      <c r="X4" s="204" t="s">
        <v>9</v>
      </c>
      <c r="AA4" s="284"/>
      <c r="AB4" s="284"/>
      <c r="AC4" s="284"/>
      <c r="AD4" s="284"/>
      <c r="AE4" s="284"/>
      <c r="AF4" s="284"/>
      <c r="AG4" s="284"/>
      <c r="AH4" s="284"/>
      <c r="AI4" s="284"/>
      <c r="AJ4" s="284"/>
      <c r="AK4" s="284"/>
      <c r="AL4" s="284"/>
      <c r="AM4" s="284"/>
      <c r="AP4" s="284"/>
    </row>
    <row r="5" spans="1:42" ht="15.75" customHeight="1">
      <c r="A5" s="138" t="s">
        <v>50</v>
      </c>
      <c r="B5" s="210"/>
      <c r="C5" s="70" t="s">
        <v>561</v>
      </c>
      <c r="D5" s="286">
        <v>210230101010</v>
      </c>
      <c r="E5" s="140" t="s">
        <v>241</v>
      </c>
      <c r="F5" s="141">
        <v>3000</v>
      </c>
      <c r="G5" s="142"/>
      <c r="H5" s="139"/>
      <c r="I5" s="140"/>
      <c r="J5" s="143"/>
      <c r="K5" s="251"/>
      <c r="L5" s="139"/>
      <c r="M5" s="140"/>
      <c r="N5" s="144"/>
      <c r="O5" s="252"/>
      <c r="P5" s="145">
        <v>210230405020</v>
      </c>
      <c r="Q5" s="146" t="s">
        <v>245</v>
      </c>
      <c r="R5" s="147">
        <v>250</v>
      </c>
      <c r="S5" s="253"/>
      <c r="T5" s="139">
        <v>210230504010</v>
      </c>
      <c r="U5" s="140" t="s">
        <v>246</v>
      </c>
      <c r="V5" s="148">
        <v>3450</v>
      </c>
      <c r="W5" s="142"/>
      <c r="X5" s="276" t="s">
        <v>587</v>
      </c>
      <c r="AA5" s="282"/>
      <c r="AB5" s="282"/>
      <c r="AC5" s="282"/>
      <c r="AD5" s="282"/>
      <c r="AE5" s="282"/>
      <c r="AF5" s="282"/>
      <c r="AG5" s="282"/>
      <c r="AH5" s="282"/>
      <c r="AI5" s="282"/>
      <c r="AJ5" s="282"/>
      <c r="AK5" s="282"/>
      <c r="AL5" s="282"/>
      <c r="AM5" s="282"/>
      <c r="AP5" s="282"/>
    </row>
    <row r="6" spans="1:42" ht="15.75" customHeight="1">
      <c r="A6" s="149">
        <f>SUM(G14,K14,O14,S14,W14)</f>
        <v>0</v>
      </c>
      <c r="B6" s="211">
        <f>SUM(F14,J14,N14,R14,V14)</f>
        <v>11100</v>
      </c>
      <c r="C6" s="71" t="s">
        <v>162</v>
      </c>
      <c r="D6" s="288">
        <v>210230101020</v>
      </c>
      <c r="E6" s="146" t="s">
        <v>242</v>
      </c>
      <c r="F6" s="151">
        <v>2350</v>
      </c>
      <c r="G6" s="152"/>
      <c r="H6" s="150"/>
      <c r="I6" s="146"/>
      <c r="J6" s="153"/>
      <c r="K6" s="254"/>
      <c r="L6" s="150"/>
      <c r="M6" s="146"/>
      <c r="N6" s="154"/>
      <c r="O6" s="255"/>
      <c r="P6" s="150"/>
      <c r="Q6" s="146"/>
      <c r="R6" s="147"/>
      <c r="S6" s="253"/>
      <c r="T6" s="150"/>
      <c r="U6" s="146"/>
      <c r="V6" s="155"/>
      <c r="W6" s="152"/>
      <c r="X6" s="277" t="s">
        <v>536</v>
      </c>
      <c r="AA6" s="282"/>
      <c r="AB6" s="282"/>
      <c r="AC6" s="282"/>
      <c r="AD6" s="282"/>
      <c r="AE6" s="282"/>
      <c r="AF6" s="282"/>
      <c r="AG6" s="282"/>
      <c r="AH6" s="282"/>
      <c r="AI6" s="282"/>
      <c r="AJ6" s="282"/>
      <c r="AK6" s="282"/>
      <c r="AL6" s="282"/>
      <c r="AM6" s="282"/>
      <c r="AP6" s="282"/>
    </row>
    <row r="7" spans="1:42" ht="15.75" customHeight="1">
      <c r="A7" s="156"/>
      <c r="B7" s="212"/>
      <c r="C7" s="72"/>
      <c r="D7" s="288">
        <v>210230101030</v>
      </c>
      <c r="E7" s="146" t="s">
        <v>243</v>
      </c>
      <c r="F7" s="151">
        <v>1750</v>
      </c>
      <c r="G7" s="152"/>
      <c r="H7" s="150"/>
      <c r="I7" s="146"/>
      <c r="J7" s="153"/>
      <c r="K7" s="254"/>
      <c r="L7" s="150"/>
      <c r="M7" s="146"/>
      <c r="N7" s="154"/>
      <c r="O7" s="255"/>
      <c r="P7" s="150"/>
      <c r="Q7" s="146"/>
      <c r="R7" s="147"/>
      <c r="S7" s="253"/>
      <c r="T7" s="150"/>
      <c r="U7" s="146"/>
      <c r="V7" s="155"/>
      <c r="W7" s="152"/>
      <c r="X7" s="277"/>
      <c r="AA7" s="282"/>
      <c r="AB7" s="282"/>
      <c r="AC7" s="282"/>
      <c r="AD7" s="282"/>
      <c r="AE7" s="282"/>
      <c r="AF7" s="282"/>
      <c r="AG7" s="282"/>
      <c r="AH7" s="282"/>
      <c r="AI7" s="282"/>
      <c r="AJ7" s="282"/>
      <c r="AK7" s="282"/>
      <c r="AL7" s="282"/>
      <c r="AM7" s="282"/>
      <c r="AP7" s="282"/>
    </row>
    <row r="8" spans="1:42" ht="15.75" customHeight="1">
      <c r="A8" s="156"/>
      <c r="B8" s="212"/>
      <c r="C8" s="72"/>
      <c r="D8" s="288">
        <v>210230101040</v>
      </c>
      <c r="E8" s="146" t="s">
        <v>244</v>
      </c>
      <c r="F8" s="151">
        <v>300</v>
      </c>
      <c r="G8" s="152"/>
      <c r="H8" s="150"/>
      <c r="I8" s="146"/>
      <c r="J8" s="153"/>
      <c r="K8" s="254"/>
      <c r="L8" s="150"/>
      <c r="M8" s="146"/>
      <c r="N8" s="158"/>
      <c r="O8" s="253"/>
      <c r="P8" s="150"/>
      <c r="Q8" s="146"/>
      <c r="R8" s="147"/>
      <c r="S8" s="253"/>
      <c r="T8" s="150"/>
      <c r="U8" s="146"/>
      <c r="V8" s="155"/>
      <c r="W8" s="152"/>
      <c r="X8" s="277"/>
      <c r="AA8" s="282"/>
      <c r="AB8" s="282"/>
      <c r="AC8" s="282"/>
      <c r="AD8" s="282"/>
      <c r="AE8" s="282"/>
      <c r="AF8" s="282"/>
      <c r="AG8" s="282"/>
      <c r="AH8" s="282"/>
      <c r="AI8" s="282"/>
      <c r="AJ8" s="282"/>
      <c r="AK8" s="282"/>
      <c r="AL8" s="282"/>
      <c r="AM8" s="282"/>
      <c r="AP8" s="282"/>
    </row>
    <row r="9" spans="1:42" ht="15.75" customHeight="1">
      <c r="A9" s="156"/>
      <c r="B9" s="212"/>
      <c r="C9" s="72"/>
      <c r="D9" s="150"/>
      <c r="E9" s="146"/>
      <c r="F9" s="151"/>
      <c r="G9" s="152"/>
      <c r="H9" s="150"/>
      <c r="I9" s="146"/>
      <c r="J9" s="158"/>
      <c r="K9" s="253"/>
      <c r="L9" s="150"/>
      <c r="M9" s="146"/>
      <c r="N9" s="158"/>
      <c r="O9" s="253"/>
      <c r="P9" s="150"/>
      <c r="Q9" s="146"/>
      <c r="R9" s="147"/>
      <c r="S9" s="152"/>
      <c r="T9" s="150"/>
      <c r="U9" s="146"/>
      <c r="V9" s="155"/>
      <c r="W9" s="152"/>
      <c r="X9" s="277"/>
      <c r="AA9" s="282"/>
      <c r="AB9" s="282"/>
      <c r="AC9" s="282"/>
      <c r="AD9" s="282"/>
      <c r="AE9" s="282"/>
      <c r="AF9" s="282"/>
      <c r="AG9" s="282"/>
      <c r="AH9" s="282"/>
      <c r="AI9" s="282"/>
      <c r="AJ9" s="282"/>
      <c r="AK9" s="282"/>
      <c r="AL9" s="282"/>
      <c r="AM9" s="282"/>
      <c r="AP9" s="282"/>
    </row>
    <row r="10" spans="1:42" ht="15.75" customHeight="1">
      <c r="A10" s="156"/>
      <c r="B10" s="212"/>
      <c r="C10" s="72"/>
      <c r="D10" s="150"/>
      <c r="E10" s="146"/>
      <c r="F10" s="151"/>
      <c r="G10" s="152"/>
      <c r="H10" s="150"/>
      <c r="I10" s="146"/>
      <c r="J10" s="158"/>
      <c r="K10" s="253"/>
      <c r="L10" s="150"/>
      <c r="M10" s="146"/>
      <c r="N10" s="158"/>
      <c r="O10" s="253"/>
      <c r="P10" s="150"/>
      <c r="Q10" s="146"/>
      <c r="R10" s="147"/>
      <c r="S10" s="152"/>
      <c r="T10" s="150"/>
      <c r="U10" s="146"/>
      <c r="V10" s="155"/>
      <c r="W10" s="152"/>
      <c r="X10" s="277"/>
      <c r="AA10" s="282"/>
      <c r="AB10" s="282"/>
      <c r="AC10" s="282"/>
      <c r="AD10" s="282"/>
      <c r="AE10" s="282"/>
      <c r="AF10" s="282"/>
      <c r="AG10" s="282"/>
      <c r="AH10" s="282"/>
      <c r="AI10" s="282"/>
      <c r="AJ10" s="282"/>
      <c r="AK10" s="282"/>
      <c r="AL10" s="282"/>
      <c r="AM10" s="282"/>
      <c r="AP10" s="282"/>
    </row>
    <row r="11" spans="1:42" ht="15.75" customHeight="1">
      <c r="A11" s="156"/>
      <c r="B11" s="212"/>
      <c r="C11" s="72"/>
      <c r="D11" s="150"/>
      <c r="E11" s="146"/>
      <c r="F11" s="151"/>
      <c r="G11" s="152"/>
      <c r="H11" s="159"/>
      <c r="I11" s="160"/>
      <c r="J11" s="147"/>
      <c r="K11" s="152"/>
      <c r="L11" s="159"/>
      <c r="M11" s="160"/>
      <c r="N11" s="158"/>
      <c r="O11" s="152"/>
      <c r="P11" s="150"/>
      <c r="Q11" s="146"/>
      <c r="R11" s="147"/>
      <c r="S11" s="152"/>
      <c r="T11" s="150"/>
      <c r="U11" s="146"/>
      <c r="V11" s="155"/>
      <c r="W11" s="161"/>
      <c r="X11" s="277"/>
      <c r="AA11" s="282"/>
      <c r="AB11" s="282"/>
      <c r="AC11" s="282"/>
      <c r="AD11" s="282"/>
      <c r="AE11" s="282"/>
      <c r="AF11" s="282"/>
      <c r="AG11" s="282"/>
      <c r="AH11" s="282"/>
      <c r="AI11" s="282"/>
      <c r="AJ11" s="282"/>
      <c r="AK11" s="282"/>
      <c r="AL11" s="282"/>
      <c r="AM11" s="282"/>
      <c r="AP11" s="282"/>
    </row>
    <row r="12" spans="1:42" ht="15.75" customHeight="1">
      <c r="A12" s="156"/>
      <c r="B12" s="212"/>
      <c r="C12" s="72"/>
      <c r="D12" s="150"/>
      <c r="E12" s="146"/>
      <c r="F12" s="151"/>
      <c r="G12" s="152"/>
      <c r="H12" s="150"/>
      <c r="I12" s="146"/>
      <c r="J12" s="147"/>
      <c r="K12" s="152"/>
      <c r="L12" s="150"/>
      <c r="M12" s="146"/>
      <c r="N12" s="147"/>
      <c r="O12" s="152"/>
      <c r="P12" s="150"/>
      <c r="Q12" s="146"/>
      <c r="R12" s="147"/>
      <c r="S12" s="152"/>
      <c r="T12" s="150"/>
      <c r="U12" s="146"/>
      <c r="V12" s="155"/>
      <c r="W12" s="152"/>
      <c r="X12" s="277"/>
      <c r="AA12" s="282"/>
      <c r="AB12" s="282"/>
      <c r="AC12" s="282"/>
      <c r="AD12" s="282"/>
      <c r="AE12" s="282"/>
      <c r="AF12" s="282"/>
      <c r="AG12" s="282"/>
      <c r="AH12" s="282"/>
      <c r="AI12" s="282"/>
      <c r="AJ12" s="282"/>
      <c r="AK12" s="282"/>
      <c r="AL12" s="282"/>
      <c r="AM12" s="282"/>
      <c r="AP12" s="282"/>
    </row>
    <row r="13" spans="1:42" ht="15.75" customHeight="1">
      <c r="A13" s="163"/>
      <c r="B13" s="215"/>
      <c r="C13" s="73"/>
      <c r="D13" s="164"/>
      <c r="E13" s="165"/>
      <c r="F13" s="169"/>
      <c r="G13" s="167"/>
      <c r="H13" s="164"/>
      <c r="I13" s="165"/>
      <c r="J13" s="168"/>
      <c r="K13" s="167"/>
      <c r="L13" s="164"/>
      <c r="M13" s="165"/>
      <c r="N13" s="168"/>
      <c r="O13" s="167"/>
      <c r="P13" s="164"/>
      <c r="Q13" s="165"/>
      <c r="R13" s="168"/>
      <c r="S13" s="167"/>
      <c r="T13" s="164"/>
      <c r="U13" s="165"/>
      <c r="V13" s="171"/>
      <c r="W13" s="167"/>
      <c r="X13" s="281"/>
      <c r="AA13" s="282"/>
      <c r="AB13" s="282"/>
      <c r="AC13" s="282"/>
      <c r="AD13" s="282"/>
      <c r="AE13" s="282"/>
      <c r="AF13" s="282"/>
      <c r="AG13" s="282"/>
      <c r="AH13" s="282"/>
      <c r="AI13" s="282"/>
      <c r="AJ13" s="282"/>
      <c r="AK13" s="282"/>
      <c r="AL13" s="282"/>
      <c r="AM13" s="282"/>
      <c r="AP13" s="282"/>
    </row>
    <row r="14" spans="1:42" ht="15.75" customHeight="1">
      <c r="A14" s="172"/>
      <c r="B14" s="216"/>
      <c r="C14" s="79"/>
      <c r="D14" s="173"/>
      <c r="E14" s="174" t="str">
        <f>CONCATENATE(FIXED(COUNTA(E5:E13),0,0),"　店")</f>
        <v>4　店</v>
      </c>
      <c r="F14" s="175">
        <f>SUM(F5:F13)</f>
        <v>7400</v>
      </c>
      <c r="G14" s="176">
        <f>SUM(G5:G13)</f>
        <v>0</v>
      </c>
      <c r="H14" s="173"/>
      <c r="I14" s="174" t="str">
        <f>CONCATENATE(FIXED(COUNTA(I5:I13),0,0),"　店")</f>
        <v>0　店</v>
      </c>
      <c r="J14" s="175">
        <f>SUM(J5:J13)</f>
        <v>0</v>
      </c>
      <c r="K14" s="176">
        <f>SUM(K5:K13)</f>
        <v>0</v>
      </c>
      <c r="L14" s="173"/>
      <c r="M14" s="174" t="str">
        <f>CONCATENATE(FIXED(COUNTA(M5:M13),0,0),"　店")</f>
        <v>0　店</v>
      </c>
      <c r="N14" s="175">
        <f>SUM(N5:N13)</f>
        <v>0</v>
      </c>
      <c r="O14" s="176">
        <f>SUM(O5:O13)</f>
        <v>0</v>
      </c>
      <c r="P14" s="173"/>
      <c r="Q14" s="174" t="str">
        <f>CONCATENATE(FIXED(COUNTA(Q5:Q13),0,0),"　店")</f>
        <v>1　店</v>
      </c>
      <c r="R14" s="175">
        <f>SUM(R5:R13)</f>
        <v>250</v>
      </c>
      <c r="S14" s="176">
        <f>SUM(S5:S13)</f>
        <v>0</v>
      </c>
      <c r="T14" s="173"/>
      <c r="U14" s="174" t="str">
        <f>CONCATENATE(FIXED(COUNTA(U5:U13),0,0),"　店")</f>
        <v>1　店</v>
      </c>
      <c r="V14" s="175">
        <f>SUM(V5:V13)</f>
        <v>3450</v>
      </c>
      <c r="W14" s="176">
        <f>SUM(W5:W13)</f>
        <v>0</v>
      </c>
      <c r="X14" s="222">
        <f>SUM(X5:X13)</f>
        <v>0</v>
      </c>
      <c r="AA14" s="282"/>
      <c r="AB14" s="282"/>
      <c r="AC14" s="282"/>
      <c r="AD14" s="282"/>
      <c r="AE14" s="282"/>
      <c r="AF14" s="282"/>
      <c r="AG14" s="282"/>
      <c r="AH14" s="282"/>
      <c r="AI14" s="282"/>
      <c r="AJ14" s="282"/>
      <c r="AK14" s="282"/>
      <c r="AL14" s="282"/>
      <c r="AM14" s="282"/>
      <c r="AP14" s="282"/>
    </row>
    <row r="15" spans="1:42" s="264" customFormat="1" ht="15.75" customHeight="1">
      <c r="A15" s="185"/>
      <c r="B15" s="217"/>
      <c r="C15" s="74"/>
      <c r="D15" s="186"/>
      <c r="E15" s="165"/>
      <c r="F15" s="187"/>
      <c r="G15" s="188"/>
      <c r="H15" s="186"/>
      <c r="I15" s="165"/>
      <c r="J15" s="187"/>
      <c r="K15" s="188"/>
      <c r="L15" s="186"/>
      <c r="M15" s="165"/>
      <c r="N15" s="187"/>
      <c r="O15" s="188"/>
      <c r="P15" s="186"/>
      <c r="Q15" s="165"/>
      <c r="R15" s="187"/>
      <c r="S15" s="188"/>
      <c r="T15" s="186"/>
      <c r="U15" s="165"/>
      <c r="V15" s="188"/>
      <c r="W15" s="188"/>
      <c r="X15" s="223"/>
      <c r="AA15" s="282"/>
      <c r="AB15" s="282"/>
      <c r="AC15" s="282"/>
      <c r="AD15" s="282"/>
      <c r="AE15" s="282"/>
      <c r="AF15" s="282"/>
      <c r="AG15" s="282"/>
      <c r="AH15" s="282"/>
      <c r="AI15" s="282"/>
      <c r="AJ15" s="282"/>
      <c r="AK15" s="282"/>
      <c r="AL15" s="282"/>
      <c r="AM15" s="282"/>
      <c r="AP15" s="282"/>
    </row>
    <row r="16" spans="1:42" s="250" customFormat="1" ht="15.75" customHeight="1">
      <c r="A16" s="351" t="s">
        <v>0</v>
      </c>
      <c r="B16" s="352"/>
      <c r="C16" s="77"/>
      <c r="D16" s="338" t="s">
        <v>3</v>
      </c>
      <c r="E16" s="339"/>
      <c r="F16" s="340"/>
      <c r="G16" s="136" t="s">
        <v>7</v>
      </c>
      <c r="H16" s="338" t="s">
        <v>4</v>
      </c>
      <c r="I16" s="339"/>
      <c r="J16" s="340"/>
      <c r="K16" s="137" t="s">
        <v>7</v>
      </c>
      <c r="L16" s="338" t="s">
        <v>5</v>
      </c>
      <c r="M16" s="339"/>
      <c r="N16" s="340"/>
      <c r="O16" s="137" t="s">
        <v>7</v>
      </c>
      <c r="P16" s="338" t="s">
        <v>6</v>
      </c>
      <c r="Q16" s="339"/>
      <c r="R16" s="340"/>
      <c r="S16" s="137" t="s">
        <v>7</v>
      </c>
      <c r="T16" s="348" t="s">
        <v>71</v>
      </c>
      <c r="U16" s="339"/>
      <c r="V16" s="340"/>
      <c r="W16" s="136" t="s">
        <v>7</v>
      </c>
      <c r="X16" s="204" t="s">
        <v>9</v>
      </c>
      <c r="AA16" s="282"/>
      <c r="AB16" s="282"/>
      <c r="AC16" s="282"/>
      <c r="AD16" s="282"/>
      <c r="AE16" s="282"/>
      <c r="AF16" s="282"/>
      <c r="AG16" s="282"/>
      <c r="AH16" s="282"/>
      <c r="AI16" s="282"/>
      <c r="AJ16" s="282"/>
      <c r="AK16" s="282"/>
      <c r="AL16" s="282"/>
      <c r="AM16" s="282"/>
      <c r="AP16" s="282"/>
    </row>
    <row r="17" spans="1:42" ht="15.75" customHeight="1">
      <c r="A17" s="189" t="s">
        <v>51</v>
      </c>
      <c r="B17" s="218"/>
      <c r="C17" s="78"/>
      <c r="D17" s="290">
        <v>210250101030</v>
      </c>
      <c r="E17" s="191" t="s">
        <v>247</v>
      </c>
      <c r="F17" s="192">
        <v>5900</v>
      </c>
      <c r="G17" s="193"/>
      <c r="H17" s="190"/>
      <c r="I17" s="191"/>
      <c r="J17" s="194"/>
      <c r="K17" s="193"/>
      <c r="L17" s="190"/>
      <c r="M17" s="191"/>
      <c r="N17" s="194"/>
      <c r="O17" s="193"/>
      <c r="P17" s="190">
        <v>210250405002</v>
      </c>
      <c r="Q17" s="191" t="s">
        <v>250</v>
      </c>
      <c r="R17" s="194">
        <v>150</v>
      </c>
      <c r="S17" s="193"/>
      <c r="T17" s="190"/>
      <c r="U17" s="191"/>
      <c r="V17" s="195"/>
      <c r="W17" s="193"/>
      <c r="X17" s="276" t="s">
        <v>258</v>
      </c>
      <c r="AA17" s="282"/>
      <c r="AB17" s="282"/>
      <c r="AC17" s="282"/>
      <c r="AD17" s="282"/>
      <c r="AE17" s="282"/>
      <c r="AF17" s="282"/>
      <c r="AG17" s="282"/>
      <c r="AH17" s="282"/>
      <c r="AI17" s="282"/>
      <c r="AJ17" s="282"/>
      <c r="AK17" s="282"/>
      <c r="AL17" s="282"/>
      <c r="AM17" s="282"/>
      <c r="AP17" s="282"/>
    </row>
    <row r="18" spans="1:42" ht="15.75" customHeight="1">
      <c r="A18" s="149">
        <f>SUM(G31,K31,O31,S31,W31)</f>
        <v>0</v>
      </c>
      <c r="B18" s="211">
        <f>SUM(F31,J31,N31,R31,V31)</f>
        <v>10900</v>
      </c>
      <c r="C18" s="75"/>
      <c r="D18" s="288">
        <v>210250101040</v>
      </c>
      <c r="E18" s="146" t="s">
        <v>248</v>
      </c>
      <c r="F18" s="158">
        <v>2250</v>
      </c>
      <c r="G18" s="152"/>
      <c r="H18" s="150"/>
      <c r="I18" s="146"/>
      <c r="J18" s="147"/>
      <c r="K18" s="152"/>
      <c r="L18" s="150"/>
      <c r="M18" s="146"/>
      <c r="N18" s="147"/>
      <c r="O18" s="152"/>
      <c r="P18" s="150">
        <v>210250405001</v>
      </c>
      <c r="Q18" s="146" t="s">
        <v>251</v>
      </c>
      <c r="R18" s="147">
        <v>100</v>
      </c>
      <c r="S18" s="152"/>
      <c r="T18" s="150"/>
      <c r="U18" s="146"/>
      <c r="V18" s="170"/>
      <c r="W18" s="152"/>
      <c r="X18" s="277" t="s">
        <v>586</v>
      </c>
      <c r="AA18" s="282"/>
      <c r="AB18" s="282"/>
      <c r="AC18" s="282"/>
      <c r="AD18" s="282"/>
      <c r="AE18" s="282"/>
      <c r="AF18" s="282"/>
      <c r="AG18" s="282"/>
      <c r="AH18" s="282"/>
      <c r="AI18" s="282"/>
      <c r="AJ18" s="282"/>
      <c r="AK18" s="282"/>
      <c r="AL18" s="282"/>
      <c r="AM18" s="282"/>
      <c r="AP18" s="282"/>
    </row>
    <row r="19" spans="1:42" ht="15.75" customHeight="1">
      <c r="A19" s="163"/>
      <c r="B19" s="215"/>
      <c r="C19" s="74"/>
      <c r="D19" s="289">
        <v>210250101020</v>
      </c>
      <c r="E19" s="165" t="s">
        <v>249</v>
      </c>
      <c r="F19" s="169">
        <v>2500</v>
      </c>
      <c r="G19" s="167"/>
      <c r="H19" s="164"/>
      <c r="I19" s="165"/>
      <c r="J19" s="168"/>
      <c r="K19" s="167"/>
      <c r="L19" s="164"/>
      <c r="M19" s="165"/>
      <c r="N19" s="168"/>
      <c r="O19" s="167"/>
      <c r="P19" s="164"/>
      <c r="Q19" s="165"/>
      <c r="R19" s="168"/>
      <c r="S19" s="167"/>
      <c r="T19" s="164"/>
      <c r="U19" s="165"/>
      <c r="V19" s="171"/>
      <c r="W19" s="167"/>
      <c r="X19" s="277" t="s">
        <v>199</v>
      </c>
      <c r="AA19" s="282"/>
      <c r="AB19" s="282"/>
      <c r="AC19" s="282"/>
      <c r="AD19" s="282"/>
      <c r="AE19" s="282"/>
      <c r="AF19" s="282"/>
      <c r="AG19" s="282"/>
      <c r="AH19" s="282"/>
      <c r="AI19" s="282"/>
      <c r="AJ19" s="282"/>
      <c r="AK19" s="282"/>
      <c r="AL19" s="282"/>
      <c r="AM19" s="282"/>
      <c r="AP19" s="282"/>
    </row>
    <row r="20" spans="1:42" ht="15.75" customHeight="1">
      <c r="A20" s="163"/>
      <c r="B20" s="215"/>
      <c r="C20" s="74"/>
      <c r="D20" s="164"/>
      <c r="E20" s="165"/>
      <c r="F20" s="169"/>
      <c r="G20" s="167"/>
      <c r="H20" s="164"/>
      <c r="I20" s="165"/>
      <c r="J20" s="168"/>
      <c r="K20" s="167"/>
      <c r="L20" s="164"/>
      <c r="M20" s="165"/>
      <c r="N20" s="168"/>
      <c r="O20" s="167"/>
      <c r="P20" s="164"/>
      <c r="Q20" s="165"/>
      <c r="R20" s="168"/>
      <c r="S20" s="167"/>
      <c r="T20" s="164"/>
      <c r="U20" s="165"/>
      <c r="V20" s="171"/>
      <c r="W20" s="167"/>
      <c r="X20" s="277"/>
      <c r="AA20" s="282"/>
      <c r="AB20" s="282"/>
      <c r="AC20" s="282"/>
      <c r="AD20" s="282"/>
      <c r="AE20" s="282"/>
      <c r="AF20" s="282"/>
      <c r="AG20" s="282"/>
      <c r="AH20" s="282"/>
      <c r="AI20" s="282"/>
      <c r="AJ20" s="282"/>
      <c r="AK20" s="282"/>
      <c r="AL20" s="282"/>
      <c r="AM20" s="282"/>
      <c r="AP20" s="282"/>
    </row>
    <row r="21" spans="1:42" ht="15.75" customHeight="1">
      <c r="A21" s="149"/>
      <c r="B21" s="219"/>
      <c r="C21" s="75"/>
      <c r="D21" s="150"/>
      <c r="E21" s="146"/>
      <c r="F21" s="158"/>
      <c r="G21" s="152"/>
      <c r="H21" s="150"/>
      <c r="I21" s="146"/>
      <c r="J21" s="147"/>
      <c r="K21" s="152"/>
      <c r="L21" s="150"/>
      <c r="M21" s="146"/>
      <c r="N21" s="147"/>
      <c r="O21" s="152"/>
      <c r="P21" s="150"/>
      <c r="Q21" s="146"/>
      <c r="R21" s="147"/>
      <c r="S21" s="152"/>
      <c r="T21" s="150"/>
      <c r="U21" s="146"/>
      <c r="V21" s="170"/>
      <c r="W21" s="152"/>
      <c r="X21" s="277"/>
      <c r="AA21" s="282"/>
      <c r="AB21" s="282"/>
      <c r="AC21" s="282"/>
      <c r="AD21" s="282"/>
      <c r="AE21" s="282"/>
      <c r="AF21" s="282"/>
      <c r="AG21" s="282"/>
      <c r="AH21" s="282"/>
      <c r="AI21" s="282"/>
      <c r="AJ21" s="282"/>
      <c r="AK21" s="282"/>
      <c r="AL21" s="282"/>
      <c r="AM21" s="282"/>
      <c r="AP21" s="282"/>
    </row>
    <row r="22" spans="1:42" ht="15.75" customHeight="1">
      <c r="A22" s="149"/>
      <c r="B22" s="219"/>
      <c r="C22" s="75"/>
      <c r="D22" s="150"/>
      <c r="E22" s="146"/>
      <c r="F22" s="158"/>
      <c r="G22" s="152"/>
      <c r="H22" s="150"/>
      <c r="I22" s="146"/>
      <c r="J22" s="147"/>
      <c r="K22" s="152"/>
      <c r="L22" s="150"/>
      <c r="M22" s="146"/>
      <c r="N22" s="147"/>
      <c r="O22" s="152"/>
      <c r="P22" s="150"/>
      <c r="Q22" s="146"/>
      <c r="R22" s="147"/>
      <c r="S22" s="152"/>
      <c r="T22" s="150"/>
      <c r="U22" s="146"/>
      <c r="V22" s="170"/>
      <c r="W22" s="152"/>
      <c r="X22" s="277"/>
      <c r="AA22" s="282"/>
      <c r="AB22" s="282"/>
      <c r="AC22" s="282"/>
      <c r="AD22" s="282"/>
      <c r="AE22" s="282"/>
      <c r="AF22" s="282"/>
      <c r="AG22" s="282"/>
      <c r="AH22" s="282"/>
      <c r="AI22" s="282"/>
      <c r="AJ22" s="282"/>
      <c r="AK22" s="282"/>
      <c r="AL22" s="282"/>
      <c r="AM22" s="282"/>
      <c r="AP22" s="282"/>
    </row>
    <row r="23" spans="1:42" ht="15.75" customHeight="1">
      <c r="A23" s="163"/>
      <c r="B23" s="215"/>
      <c r="C23" s="74"/>
      <c r="D23" s="164"/>
      <c r="E23" s="165"/>
      <c r="F23" s="169"/>
      <c r="G23" s="167"/>
      <c r="H23" s="164"/>
      <c r="I23" s="165"/>
      <c r="J23" s="168"/>
      <c r="K23" s="167"/>
      <c r="L23" s="164"/>
      <c r="M23" s="165"/>
      <c r="N23" s="168"/>
      <c r="O23" s="167"/>
      <c r="P23" s="164"/>
      <c r="Q23" s="165"/>
      <c r="R23" s="168"/>
      <c r="S23" s="167"/>
      <c r="T23" s="164"/>
      <c r="U23" s="165"/>
      <c r="V23" s="171"/>
      <c r="W23" s="167"/>
      <c r="X23" s="277"/>
      <c r="AA23" s="282"/>
      <c r="AB23" s="282"/>
      <c r="AC23" s="282"/>
      <c r="AD23" s="282"/>
      <c r="AE23" s="282"/>
      <c r="AF23" s="282"/>
      <c r="AG23" s="282"/>
      <c r="AH23" s="282"/>
      <c r="AI23" s="282"/>
      <c r="AJ23" s="282"/>
      <c r="AK23" s="282"/>
      <c r="AL23" s="282"/>
      <c r="AM23" s="282"/>
      <c r="AP23" s="282"/>
    </row>
    <row r="24" spans="1:42" ht="15.75" customHeight="1">
      <c r="A24" s="149"/>
      <c r="B24" s="219"/>
      <c r="C24" s="75"/>
      <c r="D24" s="150"/>
      <c r="E24" s="146"/>
      <c r="F24" s="158"/>
      <c r="G24" s="152"/>
      <c r="H24" s="150"/>
      <c r="I24" s="146"/>
      <c r="J24" s="147"/>
      <c r="K24" s="152"/>
      <c r="L24" s="150"/>
      <c r="M24" s="146"/>
      <c r="N24" s="147"/>
      <c r="O24" s="152"/>
      <c r="P24" s="150"/>
      <c r="Q24" s="146"/>
      <c r="R24" s="147"/>
      <c r="S24" s="152"/>
      <c r="T24" s="150"/>
      <c r="U24" s="146"/>
      <c r="V24" s="170"/>
      <c r="W24" s="152"/>
      <c r="X24" s="277"/>
      <c r="AA24" s="282"/>
      <c r="AB24" s="282"/>
      <c r="AC24" s="282"/>
      <c r="AD24" s="282"/>
      <c r="AE24" s="282"/>
      <c r="AF24" s="282"/>
      <c r="AG24" s="282"/>
      <c r="AH24" s="282"/>
      <c r="AI24" s="282"/>
      <c r="AJ24" s="282"/>
      <c r="AK24" s="282"/>
      <c r="AL24" s="282"/>
      <c r="AM24" s="282"/>
      <c r="AP24" s="282"/>
    </row>
    <row r="25" spans="1:42" ht="15.75" customHeight="1">
      <c r="A25" s="163"/>
      <c r="B25" s="215"/>
      <c r="C25" s="74"/>
      <c r="D25" s="164"/>
      <c r="E25" s="165"/>
      <c r="F25" s="169"/>
      <c r="G25" s="167"/>
      <c r="H25" s="164"/>
      <c r="I25" s="165"/>
      <c r="J25" s="168"/>
      <c r="K25" s="167"/>
      <c r="L25" s="164"/>
      <c r="M25" s="165"/>
      <c r="N25" s="168"/>
      <c r="O25" s="167"/>
      <c r="P25" s="164"/>
      <c r="Q25" s="165"/>
      <c r="R25" s="168"/>
      <c r="S25" s="167"/>
      <c r="T25" s="164"/>
      <c r="U25" s="165"/>
      <c r="V25" s="171"/>
      <c r="W25" s="167"/>
      <c r="X25" s="277"/>
      <c r="AA25" s="282"/>
      <c r="AB25" s="282"/>
      <c r="AC25" s="282"/>
      <c r="AD25" s="282"/>
      <c r="AE25" s="282"/>
      <c r="AF25" s="282"/>
      <c r="AG25" s="282"/>
      <c r="AH25" s="282"/>
      <c r="AI25" s="282"/>
      <c r="AJ25" s="282"/>
      <c r="AK25" s="282"/>
      <c r="AL25" s="282"/>
      <c r="AM25" s="282"/>
      <c r="AP25" s="282"/>
    </row>
    <row r="26" spans="1:42" ht="15.75" customHeight="1">
      <c r="A26" s="149"/>
      <c r="B26" s="219"/>
      <c r="C26" s="75"/>
      <c r="D26" s="150"/>
      <c r="E26" s="146"/>
      <c r="F26" s="158"/>
      <c r="G26" s="152"/>
      <c r="H26" s="150"/>
      <c r="I26" s="146"/>
      <c r="J26" s="147"/>
      <c r="K26" s="152"/>
      <c r="L26" s="150"/>
      <c r="M26" s="146"/>
      <c r="N26" s="147"/>
      <c r="O26" s="152"/>
      <c r="P26" s="150"/>
      <c r="Q26" s="146"/>
      <c r="R26" s="147"/>
      <c r="S26" s="152"/>
      <c r="T26" s="150"/>
      <c r="U26" s="146"/>
      <c r="V26" s="170"/>
      <c r="W26" s="152"/>
      <c r="X26" s="277"/>
      <c r="AA26" s="282"/>
      <c r="AB26" s="282"/>
      <c r="AC26" s="282"/>
      <c r="AD26" s="282"/>
      <c r="AE26" s="282"/>
      <c r="AF26" s="282"/>
      <c r="AG26" s="282"/>
      <c r="AH26" s="282"/>
      <c r="AI26" s="282"/>
      <c r="AJ26" s="282"/>
      <c r="AK26" s="282"/>
      <c r="AL26" s="282"/>
      <c r="AM26" s="282"/>
      <c r="AP26" s="282"/>
    </row>
    <row r="27" spans="1:42" ht="15.75" customHeight="1">
      <c r="A27" s="163"/>
      <c r="B27" s="215"/>
      <c r="C27" s="74"/>
      <c r="D27" s="164"/>
      <c r="E27" s="165"/>
      <c r="F27" s="169"/>
      <c r="G27" s="167"/>
      <c r="H27" s="164"/>
      <c r="I27" s="165"/>
      <c r="J27" s="168"/>
      <c r="K27" s="167"/>
      <c r="L27" s="164"/>
      <c r="M27" s="165"/>
      <c r="N27" s="168"/>
      <c r="O27" s="167"/>
      <c r="P27" s="164"/>
      <c r="Q27" s="165"/>
      <c r="R27" s="168"/>
      <c r="S27" s="167"/>
      <c r="T27" s="164"/>
      <c r="U27" s="165"/>
      <c r="V27" s="171"/>
      <c r="W27" s="167"/>
      <c r="X27" s="277"/>
      <c r="AA27" s="282"/>
      <c r="AB27" s="285"/>
      <c r="AC27" s="285"/>
      <c r="AD27" s="282"/>
      <c r="AE27" s="282"/>
      <c r="AF27" s="285"/>
      <c r="AG27" s="285"/>
      <c r="AH27" s="282"/>
      <c r="AI27" s="282"/>
      <c r="AJ27" s="285"/>
      <c r="AK27" s="285"/>
      <c r="AL27" s="285"/>
      <c r="AM27" s="282"/>
      <c r="AP27" s="282"/>
    </row>
    <row r="28" spans="1:42" ht="15.75" customHeight="1">
      <c r="A28" s="149"/>
      <c r="B28" s="219"/>
      <c r="C28" s="75"/>
      <c r="D28" s="150"/>
      <c r="E28" s="146"/>
      <c r="F28" s="158"/>
      <c r="G28" s="152"/>
      <c r="H28" s="150"/>
      <c r="I28" s="146"/>
      <c r="J28" s="147"/>
      <c r="K28" s="152"/>
      <c r="L28" s="150"/>
      <c r="M28" s="146"/>
      <c r="N28" s="147"/>
      <c r="O28" s="152"/>
      <c r="P28" s="150"/>
      <c r="Q28" s="146"/>
      <c r="R28" s="147"/>
      <c r="S28" s="152"/>
      <c r="T28" s="150"/>
      <c r="U28" s="146"/>
      <c r="V28" s="170"/>
      <c r="W28" s="152"/>
      <c r="X28" s="277"/>
      <c r="AA28" s="282"/>
      <c r="AB28" s="284"/>
      <c r="AC28" s="284"/>
      <c r="AD28" s="282"/>
      <c r="AE28" s="282"/>
      <c r="AF28" s="284"/>
      <c r="AG28" s="284"/>
      <c r="AH28" s="282"/>
      <c r="AI28" s="282"/>
      <c r="AJ28" s="284"/>
      <c r="AK28" s="284"/>
      <c r="AL28" s="284"/>
      <c r="AM28" s="282"/>
      <c r="AP28" s="282"/>
    </row>
    <row r="29" spans="1:42" ht="15.75" customHeight="1">
      <c r="A29" s="163"/>
      <c r="B29" s="215"/>
      <c r="C29" s="74"/>
      <c r="D29" s="164"/>
      <c r="E29" s="165"/>
      <c r="F29" s="169"/>
      <c r="G29" s="167"/>
      <c r="H29" s="164"/>
      <c r="I29" s="165"/>
      <c r="J29" s="168"/>
      <c r="K29" s="167"/>
      <c r="L29" s="164"/>
      <c r="M29" s="165"/>
      <c r="N29" s="168"/>
      <c r="O29" s="167"/>
      <c r="P29" s="164"/>
      <c r="Q29" s="165"/>
      <c r="R29" s="168"/>
      <c r="S29" s="167"/>
      <c r="T29" s="164"/>
      <c r="U29" s="165"/>
      <c r="V29" s="171"/>
      <c r="W29" s="167"/>
      <c r="X29" s="277"/>
      <c r="AA29" s="282"/>
      <c r="AB29" s="282"/>
      <c r="AC29" s="282"/>
      <c r="AD29" s="282"/>
      <c r="AE29" s="282"/>
      <c r="AF29" s="282"/>
      <c r="AG29" s="282"/>
      <c r="AH29" s="282"/>
      <c r="AI29" s="282"/>
      <c r="AJ29" s="282"/>
      <c r="AK29" s="282"/>
      <c r="AL29" s="282"/>
      <c r="AM29" s="282"/>
      <c r="AP29" s="282"/>
    </row>
    <row r="30" spans="1:42" ht="15.75" customHeight="1">
      <c r="A30" s="196"/>
      <c r="B30" s="220"/>
      <c r="C30" s="76"/>
      <c r="D30" s="197"/>
      <c r="E30" s="198"/>
      <c r="F30" s="199"/>
      <c r="G30" s="200"/>
      <c r="H30" s="197"/>
      <c r="I30" s="198"/>
      <c r="J30" s="201"/>
      <c r="K30" s="200"/>
      <c r="L30" s="197"/>
      <c r="M30" s="198"/>
      <c r="N30" s="201"/>
      <c r="O30" s="200"/>
      <c r="P30" s="197"/>
      <c r="Q30" s="198"/>
      <c r="R30" s="201"/>
      <c r="S30" s="200"/>
      <c r="T30" s="197"/>
      <c r="U30" s="198"/>
      <c r="V30" s="202"/>
      <c r="W30" s="200"/>
      <c r="X30" s="281"/>
      <c r="AA30" s="282"/>
      <c r="AB30" s="282"/>
      <c r="AC30" s="282"/>
      <c r="AD30" s="282"/>
      <c r="AE30" s="282"/>
      <c r="AF30" s="282"/>
      <c r="AG30" s="282"/>
      <c r="AH30" s="282"/>
      <c r="AI30" s="282"/>
      <c r="AJ30" s="282"/>
      <c r="AK30" s="282"/>
      <c r="AL30" s="282"/>
      <c r="AM30" s="282"/>
      <c r="AP30" s="282"/>
    </row>
    <row r="31" spans="1:42" ht="15.75" customHeight="1">
      <c r="A31" s="172"/>
      <c r="B31" s="216"/>
      <c r="C31" s="126"/>
      <c r="D31" s="173"/>
      <c r="E31" s="174" t="str">
        <f>CONCATENATE(FIXED(COUNTA(E17:E30),0,0),"　店")</f>
        <v>3　店</v>
      </c>
      <c r="F31" s="175">
        <f>SUM(F17:F30)</f>
        <v>10650</v>
      </c>
      <c r="G31" s="175">
        <f>SUM(G17:G30)</f>
        <v>0</v>
      </c>
      <c r="H31" s="173"/>
      <c r="I31" s="203" t="str">
        <f>CONCATENATE(FIXED(COUNTA(I17:I30),0,0),"　店")</f>
        <v>0　店</v>
      </c>
      <c r="J31" s="175">
        <f>SUM(J17:J30)</f>
        <v>0</v>
      </c>
      <c r="K31" s="175">
        <f>SUM(K17:K30)</f>
        <v>0</v>
      </c>
      <c r="L31" s="173"/>
      <c r="M31" s="203" t="str">
        <f>CONCATENATE(FIXED(COUNTA(M17:M30),0,0),"　店")</f>
        <v>0　店</v>
      </c>
      <c r="N31" s="175">
        <f>SUM(N17:N30)</f>
        <v>0</v>
      </c>
      <c r="O31" s="175">
        <f>SUM(O17:O30)</f>
        <v>0</v>
      </c>
      <c r="P31" s="173"/>
      <c r="Q31" s="203" t="str">
        <f>CONCATENATE(FIXED(COUNTA(Q17:Q30),0,0),"　店")</f>
        <v>2　店</v>
      </c>
      <c r="R31" s="175">
        <f>SUM(R17:R30)</f>
        <v>250</v>
      </c>
      <c r="S31" s="176">
        <f>SUM(S17:S30)</f>
        <v>0</v>
      </c>
      <c r="T31" s="173"/>
      <c r="U31" s="174" t="str">
        <f>CONCATENATE(FIXED(COUNTA(U17:U30),0,0),"　店")</f>
        <v>0　店</v>
      </c>
      <c r="V31" s="175">
        <f>SUM(V17:V30)</f>
        <v>0</v>
      </c>
      <c r="W31" s="175">
        <f>SUM(W17:W30)</f>
        <v>0</v>
      </c>
      <c r="X31" s="240">
        <f>SUM(X20:X30)</f>
        <v>0</v>
      </c>
      <c r="AA31" s="282"/>
      <c r="AB31" s="282"/>
      <c r="AC31" s="282"/>
      <c r="AD31" s="282"/>
      <c r="AE31" s="282"/>
      <c r="AF31" s="282"/>
      <c r="AG31" s="282"/>
      <c r="AH31" s="282"/>
      <c r="AI31" s="282"/>
      <c r="AJ31" s="282"/>
      <c r="AK31" s="282"/>
      <c r="AL31" s="282"/>
      <c r="AM31" s="282"/>
      <c r="AP31" s="282"/>
    </row>
    <row r="32" spans="1:42" s="264" customFormat="1" ht="15.75" customHeight="1">
      <c r="A32" s="206"/>
      <c r="B32" s="221"/>
      <c r="C32" s="126"/>
      <c r="D32" s="207"/>
      <c r="E32" s="174"/>
      <c r="F32" s="208"/>
      <c r="G32" s="208"/>
      <c r="H32" s="207"/>
      <c r="I32" s="174"/>
      <c r="J32" s="208"/>
      <c r="K32" s="208"/>
      <c r="L32" s="207"/>
      <c r="M32" s="174"/>
      <c r="N32" s="208"/>
      <c r="O32" s="208"/>
      <c r="P32" s="207"/>
      <c r="Q32" s="174"/>
      <c r="R32" s="208"/>
      <c r="S32" s="208"/>
      <c r="T32" s="207"/>
      <c r="U32" s="174"/>
      <c r="V32" s="208"/>
      <c r="W32" s="208"/>
      <c r="X32" s="224"/>
      <c r="AA32" s="282"/>
      <c r="AB32" s="282"/>
      <c r="AC32" s="282"/>
      <c r="AD32" s="282"/>
      <c r="AE32" s="282"/>
      <c r="AF32" s="282"/>
      <c r="AG32" s="282"/>
      <c r="AH32" s="282"/>
      <c r="AI32" s="282"/>
      <c r="AJ32" s="282"/>
      <c r="AK32" s="282"/>
      <c r="AL32" s="282"/>
      <c r="AM32" s="282"/>
      <c r="AP32" s="282"/>
    </row>
    <row r="33" spans="1:42" s="250" customFormat="1" ht="15.75" customHeight="1">
      <c r="A33" s="351" t="s">
        <v>0</v>
      </c>
      <c r="B33" s="352"/>
      <c r="C33" s="77"/>
      <c r="D33" s="338" t="s">
        <v>3</v>
      </c>
      <c r="E33" s="339"/>
      <c r="F33" s="340"/>
      <c r="G33" s="136" t="s">
        <v>7</v>
      </c>
      <c r="H33" s="338" t="s">
        <v>4</v>
      </c>
      <c r="I33" s="339"/>
      <c r="J33" s="340"/>
      <c r="K33" s="137" t="s">
        <v>7</v>
      </c>
      <c r="L33" s="338" t="s">
        <v>5</v>
      </c>
      <c r="M33" s="339"/>
      <c r="N33" s="340"/>
      <c r="O33" s="137" t="s">
        <v>7</v>
      </c>
      <c r="P33" s="338" t="s">
        <v>6</v>
      </c>
      <c r="Q33" s="339"/>
      <c r="R33" s="340"/>
      <c r="S33" s="137" t="s">
        <v>7</v>
      </c>
      <c r="T33" s="348" t="s">
        <v>71</v>
      </c>
      <c r="U33" s="339"/>
      <c r="V33" s="340"/>
      <c r="W33" s="136" t="s">
        <v>7</v>
      </c>
      <c r="X33" s="204" t="s">
        <v>9</v>
      </c>
      <c r="AA33" s="282"/>
      <c r="AB33" s="282"/>
      <c r="AC33" s="282"/>
      <c r="AD33" s="282"/>
      <c r="AE33" s="282"/>
      <c r="AF33" s="282"/>
      <c r="AG33" s="282"/>
      <c r="AH33" s="282"/>
      <c r="AI33" s="282"/>
      <c r="AJ33" s="282"/>
      <c r="AK33" s="282"/>
      <c r="AL33" s="282"/>
      <c r="AM33" s="282"/>
      <c r="AP33" s="282"/>
    </row>
    <row r="34" spans="1:42" ht="15.75" customHeight="1">
      <c r="A34" s="189" t="s">
        <v>52</v>
      </c>
      <c r="B34" s="218"/>
      <c r="C34" s="78"/>
      <c r="D34" s="290">
        <v>210240101010</v>
      </c>
      <c r="E34" s="191" t="s">
        <v>252</v>
      </c>
      <c r="F34" s="192">
        <v>3200</v>
      </c>
      <c r="G34" s="193"/>
      <c r="H34" s="190">
        <v>210240202010</v>
      </c>
      <c r="I34" s="191" t="s">
        <v>254</v>
      </c>
      <c r="J34" s="194">
        <v>400</v>
      </c>
      <c r="K34" s="193"/>
      <c r="L34" s="190"/>
      <c r="M34" s="191"/>
      <c r="N34" s="194"/>
      <c r="O34" s="193"/>
      <c r="P34" s="190"/>
      <c r="Q34" s="191"/>
      <c r="R34" s="194"/>
      <c r="S34" s="193"/>
      <c r="T34" s="290">
        <v>210240504010</v>
      </c>
      <c r="U34" s="191" t="s">
        <v>255</v>
      </c>
      <c r="V34" s="195">
        <v>2100</v>
      </c>
      <c r="W34" s="193"/>
      <c r="X34" s="276" t="s">
        <v>259</v>
      </c>
      <c r="AA34" s="282"/>
      <c r="AB34" s="282"/>
      <c r="AC34" s="282"/>
      <c r="AD34" s="282"/>
      <c r="AE34" s="282"/>
      <c r="AF34" s="282"/>
      <c r="AG34" s="282"/>
      <c r="AH34" s="282"/>
      <c r="AI34" s="282"/>
      <c r="AJ34" s="282"/>
      <c r="AK34" s="282"/>
      <c r="AL34" s="282"/>
      <c r="AM34" s="282"/>
      <c r="AP34" s="282"/>
    </row>
    <row r="35" spans="1:42" ht="15.75" customHeight="1">
      <c r="A35" s="149">
        <f>SUM(G48,K48,O48,S48,W48)</f>
        <v>0</v>
      </c>
      <c r="B35" s="211">
        <f>SUM(F48,J48,N48,R48,V48)</f>
        <v>8300</v>
      </c>
      <c r="C35" s="75" t="s">
        <v>41</v>
      </c>
      <c r="D35" s="288">
        <v>210240101020</v>
      </c>
      <c r="E35" s="146" t="s">
        <v>253</v>
      </c>
      <c r="F35" s="158">
        <v>1650</v>
      </c>
      <c r="G35" s="152"/>
      <c r="H35" s="150"/>
      <c r="I35" s="146"/>
      <c r="J35" s="147"/>
      <c r="K35" s="152"/>
      <c r="L35" s="150"/>
      <c r="M35" s="146"/>
      <c r="N35" s="147"/>
      <c r="O35" s="152"/>
      <c r="P35" s="150"/>
      <c r="Q35" s="146"/>
      <c r="R35" s="147"/>
      <c r="S35" s="152"/>
      <c r="T35" s="288">
        <v>210240504030</v>
      </c>
      <c r="U35" s="146" t="s">
        <v>256</v>
      </c>
      <c r="V35" s="170">
        <v>550</v>
      </c>
      <c r="W35" s="152"/>
      <c r="X35" s="277" t="s">
        <v>260</v>
      </c>
      <c r="AA35" s="282"/>
      <c r="AB35" s="282"/>
      <c r="AC35" s="282"/>
      <c r="AD35" s="282"/>
      <c r="AE35" s="282"/>
      <c r="AF35" s="282"/>
      <c r="AG35" s="282"/>
      <c r="AH35" s="282"/>
      <c r="AI35" s="282"/>
      <c r="AJ35" s="282"/>
      <c r="AK35" s="282"/>
      <c r="AL35" s="282"/>
      <c r="AM35" s="282"/>
      <c r="AP35" s="282"/>
    </row>
    <row r="36" spans="1:42" ht="15.75" customHeight="1">
      <c r="A36" s="163"/>
      <c r="B36" s="215"/>
      <c r="C36" s="74"/>
      <c r="D36" s="164"/>
      <c r="E36" s="165"/>
      <c r="F36" s="169"/>
      <c r="G36" s="167"/>
      <c r="H36" s="164"/>
      <c r="I36" s="165"/>
      <c r="J36" s="168"/>
      <c r="K36" s="167"/>
      <c r="L36" s="164"/>
      <c r="M36" s="165"/>
      <c r="N36" s="168"/>
      <c r="O36" s="167"/>
      <c r="P36" s="164"/>
      <c r="Q36" s="165"/>
      <c r="R36" s="168"/>
      <c r="S36" s="167"/>
      <c r="T36" s="289">
        <v>210240504020</v>
      </c>
      <c r="U36" s="165" t="s">
        <v>257</v>
      </c>
      <c r="V36" s="171">
        <v>400</v>
      </c>
      <c r="W36" s="167"/>
      <c r="X36" s="277" t="s">
        <v>584</v>
      </c>
      <c r="AA36" s="282"/>
      <c r="AB36" s="282"/>
      <c r="AC36" s="282"/>
      <c r="AD36" s="282"/>
      <c r="AE36" s="282"/>
      <c r="AF36" s="282"/>
      <c r="AG36" s="282"/>
      <c r="AH36" s="282"/>
      <c r="AI36" s="282"/>
      <c r="AJ36" s="282"/>
      <c r="AK36" s="282"/>
      <c r="AL36" s="282"/>
      <c r="AM36" s="282"/>
      <c r="AP36" s="282"/>
    </row>
    <row r="37" spans="1:42" ht="15.75" customHeight="1">
      <c r="A37" s="163"/>
      <c r="B37" s="215"/>
      <c r="C37" s="74"/>
      <c r="D37" s="164"/>
      <c r="E37" s="165"/>
      <c r="F37" s="169"/>
      <c r="G37" s="167"/>
      <c r="H37" s="164"/>
      <c r="I37" s="165"/>
      <c r="J37" s="168"/>
      <c r="K37" s="167"/>
      <c r="L37" s="164"/>
      <c r="M37" s="165"/>
      <c r="N37" s="168"/>
      <c r="O37" s="167"/>
      <c r="P37" s="164"/>
      <c r="Q37" s="165"/>
      <c r="R37" s="168"/>
      <c r="S37" s="167"/>
      <c r="T37" s="164"/>
      <c r="U37" s="165"/>
      <c r="V37" s="171"/>
      <c r="W37" s="167"/>
      <c r="X37" s="277" t="s">
        <v>261</v>
      </c>
      <c r="AA37" s="282"/>
      <c r="AB37" s="282"/>
      <c r="AC37" s="282"/>
      <c r="AD37" s="282"/>
      <c r="AE37" s="282"/>
      <c r="AF37" s="282"/>
      <c r="AG37" s="282"/>
      <c r="AH37" s="282"/>
      <c r="AI37" s="282"/>
      <c r="AJ37" s="282"/>
      <c r="AK37" s="282"/>
      <c r="AL37" s="282"/>
      <c r="AM37" s="282"/>
      <c r="AP37" s="282"/>
    </row>
    <row r="38" spans="1:42" ht="15.75" customHeight="1">
      <c r="A38" s="149"/>
      <c r="B38" s="219"/>
      <c r="C38" s="75"/>
      <c r="D38" s="150"/>
      <c r="E38" s="146"/>
      <c r="F38" s="158"/>
      <c r="G38" s="152"/>
      <c r="H38" s="150"/>
      <c r="I38" s="146"/>
      <c r="J38" s="147"/>
      <c r="K38" s="152"/>
      <c r="L38" s="150"/>
      <c r="M38" s="146"/>
      <c r="N38" s="147"/>
      <c r="O38" s="152"/>
      <c r="P38" s="150"/>
      <c r="Q38" s="146"/>
      <c r="R38" s="147"/>
      <c r="S38" s="152"/>
      <c r="T38" s="150"/>
      <c r="U38" s="146"/>
      <c r="V38" s="170"/>
      <c r="W38" s="152"/>
      <c r="X38" s="277" t="s">
        <v>537</v>
      </c>
      <c r="AA38" s="282"/>
      <c r="AB38" s="282"/>
      <c r="AC38" s="282"/>
      <c r="AD38" s="282"/>
      <c r="AE38" s="282"/>
      <c r="AF38" s="282"/>
      <c r="AG38" s="282"/>
      <c r="AH38" s="282"/>
      <c r="AI38" s="282"/>
      <c r="AJ38" s="282"/>
      <c r="AK38" s="282"/>
      <c r="AL38" s="282"/>
      <c r="AM38" s="282"/>
      <c r="AP38" s="282"/>
    </row>
    <row r="39" spans="1:42" ht="15.75" customHeight="1">
      <c r="A39" s="149"/>
      <c r="B39" s="219"/>
      <c r="C39" s="75"/>
      <c r="D39" s="150"/>
      <c r="E39" s="146"/>
      <c r="F39" s="158"/>
      <c r="G39" s="152"/>
      <c r="H39" s="150"/>
      <c r="I39" s="146"/>
      <c r="J39" s="147"/>
      <c r="K39" s="152"/>
      <c r="L39" s="150"/>
      <c r="M39" s="146"/>
      <c r="N39" s="147"/>
      <c r="O39" s="152"/>
      <c r="P39" s="150"/>
      <c r="Q39" s="146"/>
      <c r="R39" s="147"/>
      <c r="S39" s="152"/>
      <c r="T39" s="150"/>
      <c r="U39" s="146"/>
      <c r="V39" s="170"/>
      <c r="W39" s="152"/>
      <c r="X39" s="277" t="s">
        <v>199</v>
      </c>
      <c r="AA39" s="282"/>
      <c r="AB39" s="282"/>
      <c r="AC39" s="282"/>
      <c r="AD39" s="282"/>
      <c r="AE39" s="282"/>
      <c r="AF39" s="282"/>
      <c r="AG39" s="282"/>
      <c r="AH39" s="282"/>
      <c r="AI39" s="282"/>
      <c r="AJ39" s="282"/>
      <c r="AK39" s="282"/>
      <c r="AL39" s="282"/>
      <c r="AM39" s="282"/>
      <c r="AP39" s="282"/>
    </row>
    <row r="40" spans="1:42" ht="15.75" customHeight="1">
      <c r="A40" s="163"/>
      <c r="B40" s="215"/>
      <c r="C40" s="74"/>
      <c r="D40" s="164"/>
      <c r="E40" s="165"/>
      <c r="F40" s="169"/>
      <c r="G40" s="167"/>
      <c r="H40" s="164"/>
      <c r="I40" s="165"/>
      <c r="J40" s="168"/>
      <c r="K40" s="167"/>
      <c r="L40" s="164"/>
      <c r="M40" s="165"/>
      <c r="N40" s="168"/>
      <c r="O40" s="167"/>
      <c r="P40" s="164"/>
      <c r="Q40" s="165"/>
      <c r="R40" s="168"/>
      <c r="S40" s="167"/>
      <c r="T40" s="164"/>
      <c r="U40" s="165"/>
      <c r="V40" s="171"/>
      <c r="W40" s="167"/>
      <c r="X40" s="277"/>
      <c r="AA40" s="282"/>
      <c r="AB40" s="282"/>
      <c r="AC40" s="282"/>
      <c r="AD40" s="282"/>
      <c r="AE40" s="282"/>
      <c r="AF40" s="282"/>
      <c r="AG40" s="282"/>
      <c r="AH40" s="282"/>
      <c r="AI40" s="282"/>
      <c r="AJ40" s="282"/>
      <c r="AK40" s="282"/>
      <c r="AL40" s="282"/>
      <c r="AM40" s="282"/>
      <c r="AP40" s="282"/>
    </row>
    <row r="41" spans="1:42" ht="15.75" customHeight="1">
      <c r="A41" s="163"/>
      <c r="B41" s="215"/>
      <c r="C41" s="74"/>
      <c r="D41" s="164"/>
      <c r="E41" s="165"/>
      <c r="F41" s="169"/>
      <c r="G41" s="167"/>
      <c r="H41" s="164"/>
      <c r="I41" s="165"/>
      <c r="J41" s="168"/>
      <c r="K41" s="167"/>
      <c r="L41" s="164"/>
      <c r="M41" s="165"/>
      <c r="N41" s="168"/>
      <c r="O41" s="167"/>
      <c r="P41" s="164"/>
      <c r="Q41" s="165"/>
      <c r="R41" s="168"/>
      <c r="S41" s="167"/>
      <c r="T41" s="164"/>
      <c r="U41" s="165"/>
      <c r="V41" s="171"/>
      <c r="W41" s="167"/>
      <c r="X41" s="277" t="s">
        <v>538</v>
      </c>
      <c r="AA41" s="282"/>
      <c r="AB41" s="282"/>
      <c r="AC41" s="282"/>
      <c r="AD41" s="282"/>
      <c r="AE41" s="282"/>
      <c r="AF41" s="282"/>
      <c r="AG41" s="282"/>
      <c r="AH41" s="282"/>
      <c r="AI41" s="282"/>
      <c r="AJ41" s="282"/>
      <c r="AK41" s="282"/>
      <c r="AL41" s="282"/>
      <c r="AM41" s="282"/>
      <c r="AP41" s="282"/>
    </row>
    <row r="42" spans="1:42" ht="15.75" customHeight="1">
      <c r="A42" s="149"/>
      <c r="B42" s="219"/>
      <c r="C42" s="75"/>
      <c r="D42" s="150"/>
      <c r="E42" s="146"/>
      <c r="F42" s="158"/>
      <c r="G42" s="152"/>
      <c r="H42" s="150"/>
      <c r="I42" s="146"/>
      <c r="J42" s="147"/>
      <c r="K42" s="152"/>
      <c r="L42" s="150"/>
      <c r="M42" s="146"/>
      <c r="N42" s="147"/>
      <c r="O42" s="152"/>
      <c r="P42" s="150"/>
      <c r="Q42" s="146"/>
      <c r="R42" s="147"/>
      <c r="S42" s="152"/>
      <c r="T42" s="150"/>
      <c r="U42" s="146"/>
      <c r="V42" s="170"/>
      <c r="W42" s="152"/>
      <c r="X42" s="277"/>
      <c r="AA42" s="282"/>
      <c r="AB42" s="282"/>
      <c r="AC42" s="282"/>
      <c r="AD42" s="282"/>
      <c r="AE42" s="282"/>
      <c r="AF42" s="282"/>
      <c r="AG42" s="282"/>
      <c r="AH42" s="282"/>
      <c r="AI42" s="282"/>
      <c r="AJ42" s="282"/>
      <c r="AK42" s="282"/>
      <c r="AL42" s="282"/>
      <c r="AM42" s="282"/>
      <c r="AP42" s="282"/>
    </row>
    <row r="43" spans="1:42" ht="15.75" customHeight="1">
      <c r="A43" s="163"/>
      <c r="B43" s="215"/>
      <c r="C43" s="74"/>
      <c r="D43" s="164"/>
      <c r="E43" s="165"/>
      <c r="F43" s="169"/>
      <c r="G43" s="167"/>
      <c r="H43" s="164"/>
      <c r="I43" s="165"/>
      <c r="J43" s="168"/>
      <c r="K43" s="167"/>
      <c r="L43" s="164"/>
      <c r="M43" s="165"/>
      <c r="N43" s="168"/>
      <c r="O43" s="167"/>
      <c r="P43" s="164"/>
      <c r="Q43" s="165"/>
      <c r="R43" s="168"/>
      <c r="S43" s="167"/>
      <c r="T43" s="164"/>
      <c r="U43" s="165"/>
      <c r="V43" s="171"/>
      <c r="W43" s="167"/>
      <c r="X43" s="277"/>
      <c r="AA43" s="282"/>
      <c r="AB43" s="282"/>
      <c r="AC43" s="282"/>
      <c r="AD43" s="282"/>
      <c r="AE43" s="282"/>
      <c r="AF43" s="282"/>
      <c r="AG43" s="282"/>
      <c r="AH43" s="282"/>
      <c r="AI43" s="282"/>
      <c r="AJ43" s="282"/>
      <c r="AK43" s="282"/>
      <c r="AL43" s="282"/>
      <c r="AM43" s="282"/>
      <c r="AP43" s="282"/>
    </row>
    <row r="44" spans="1:42" ht="15.75" customHeight="1">
      <c r="A44" s="149"/>
      <c r="B44" s="219"/>
      <c r="C44" s="75"/>
      <c r="D44" s="150"/>
      <c r="E44" s="146"/>
      <c r="F44" s="158"/>
      <c r="G44" s="152"/>
      <c r="H44" s="150"/>
      <c r="I44" s="146"/>
      <c r="J44" s="147"/>
      <c r="K44" s="152"/>
      <c r="L44" s="150"/>
      <c r="M44" s="146"/>
      <c r="N44" s="147"/>
      <c r="O44" s="152"/>
      <c r="P44" s="150"/>
      <c r="Q44" s="146"/>
      <c r="R44" s="147"/>
      <c r="S44" s="152"/>
      <c r="T44" s="150"/>
      <c r="U44" s="146"/>
      <c r="V44" s="170"/>
      <c r="W44" s="152"/>
      <c r="X44" s="277"/>
      <c r="AA44" s="282"/>
      <c r="AB44" s="282"/>
      <c r="AC44" s="282"/>
      <c r="AD44" s="282"/>
      <c r="AE44" s="282"/>
      <c r="AF44" s="282"/>
      <c r="AG44" s="282"/>
      <c r="AH44" s="282"/>
      <c r="AI44" s="282"/>
      <c r="AJ44" s="282"/>
      <c r="AK44" s="282"/>
      <c r="AL44" s="282"/>
      <c r="AM44" s="282"/>
      <c r="AP44" s="282"/>
    </row>
    <row r="45" spans="1:42" ht="15.75" customHeight="1">
      <c r="A45" s="163"/>
      <c r="B45" s="215"/>
      <c r="C45" s="74"/>
      <c r="D45" s="164"/>
      <c r="E45" s="165"/>
      <c r="F45" s="169"/>
      <c r="G45" s="167"/>
      <c r="H45" s="164"/>
      <c r="I45" s="165"/>
      <c r="J45" s="168"/>
      <c r="K45" s="167"/>
      <c r="L45" s="164"/>
      <c r="M45" s="165"/>
      <c r="N45" s="168"/>
      <c r="O45" s="167"/>
      <c r="P45" s="164"/>
      <c r="Q45" s="165"/>
      <c r="R45" s="168"/>
      <c r="S45" s="167"/>
      <c r="T45" s="164"/>
      <c r="U45" s="165"/>
      <c r="V45" s="171"/>
      <c r="W45" s="167"/>
      <c r="X45" s="277"/>
      <c r="AA45" s="282"/>
      <c r="AB45" s="282"/>
      <c r="AC45" s="282"/>
      <c r="AD45" s="282"/>
      <c r="AE45" s="282"/>
      <c r="AF45" s="282"/>
      <c r="AG45" s="282"/>
      <c r="AH45" s="282"/>
      <c r="AI45" s="282"/>
      <c r="AJ45" s="282"/>
      <c r="AK45" s="282"/>
      <c r="AL45" s="282"/>
      <c r="AM45" s="282"/>
      <c r="AP45" s="282"/>
    </row>
    <row r="46" spans="1:42" ht="15.75" customHeight="1">
      <c r="A46" s="149"/>
      <c r="B46" s="219"/>
      <c r="C46" s="75"/>
      <c r="D46" s="150"/>
      <c r="E46" s="146"/>
      <c r="F46" s="158"/>
      <c r="G46" s="152"/>
      <c r="H46" s="150"/>
      <c r="I46" s="146"/>
      <c r="J46" s="147"/>
      <c r="K46" s="152"/>
      <c r="L46" s="150"/>
      <c r="M46" s="146"/>
      <c r="N46" s="147"/>
      <c r="O46" s="152"/>
      <c r="P46" s="150"/>
      <c r="Q46" s="146"/>
      <c r="R46" s="147"/>
      <c r="S46" s="152"/>
      <c r="T46" s="150"/>
      <c r="U46" s="146"/>
      <c r="V46" s="170"/>
      <c r="W46" s="152"/>
      <c r="X46" s="277"/>
      <c r="AA46" s="282"/>
      <c r="AB46" s="282"/>
      <c r="AC46" s="282"/>
      <c r="AD46" s="282"/>
      <c r="AE46" s="282"/>
      <c r="AF46" s="282"/>
      <c r="AG46" s="282"/>
      <c r="AH46" s="282"/>
      <c r="AI46" s="282"/>
      <c r="AJ46" s="282"/>
      <c r="AK46" s="282"/>
      <c r="AL46" s="282"/>
      <c r="AM46" s="282"/>
      <c r="AP46" s="282"/>
    </row>
    <row r="47" spans="1:42" ht="15.75" customHeight="1">
      <c r="A47" s="196"/>
      <c r="B47" s="220"/>
      <c r="C47" s="76"/>
      <c r="D47" s="197"/>
      <c r="E47" s="198"/>
      <c r="F47" s="199"/>
      <c r="G47" s="200"/>
      <c r="H47" s="197"/>
      <c r="I47" s="198"/>
      <c r="J47" s="201"/>
      <c r="K47" s="200"/>
      <c r="L47" s="197"/>
      <c r="M47" s="198"/>
      <c r="N47" s="201"/>
      <c r="O47" s="200"/>
      <c r="P47" s="197"/>
      <c r="Q47" s="198"/>
      <c r="R47" s="201"/>
      <c r="S47" s="200"/>
      <c r="T47" s="197"/>
      <c r="U47" s="198"/>
      <c r="V47" s="202"/>
      <c r="W47" s="200"/>
      <c r="X47" s="281"/>
      <c r="AA47" s="282"/>
      <c r="AB47" s="282"/>
      <c r="AC47" s="282"/>
      <c r="AD47" s="282"/>
      <c r="AE47" s="282"/>
      <c r="AF47" s="282"/>
      <c r="AG47" s="282"/>
      <c r="AH47" s="282"/>
      <c r="AI47" s="282"/>
      <c r="AJ47" s="282"/>
      <c r="AK47" s="282"/>
      <c r="AL47" s="282"/>
      <c r="AM47" s="282"/>
      <c r="AP47" s="282"/>
    </row>
    <row r="48" spans="1:42" ht="15.75" customHeight="1">
      <c r="A48" s="172"/>
      <c r="B48" s="216"/>
      <c r="C48" s="126"/>
      <c r="D48" s="173"/>
      <c r="E48" s="174" t="str">
        <f>CONCATENATE(FIXED(COUNTA(E34:E47),0,0),"　店")</f>
        <v>2　店</v>
      </c>
      <c r="F48" s="175">
        <f>SUM(F34:F47)</f>
        <v>4850</v>
      </c>
      <c r="G48" s="175">
        <f>SUM(G34:G47)</f>
        <v>0</v>
      </c>
      <c r="H48" s="173"/>
      <c r="I48" s="203" t="str">
        <f>CONCATENATE(FIXED(COUNTA(I34:I47),0,0),"　店")</f>
        <v>1　店</v>
      </c>
      <c r="J48" s="175">
        <f>SUM(J34:J47)</f>
        <v>400</v>
      </c>
      <c r="K48" s="175">
        <f>SUM(K34:K47)</f>
        <v>0</v>
      </c>
      <c r="L48" s="173"/>
      <c r="M48" s="203" t="str">
        <f>CONCATENATE(FIXED(COUNTA(M34:M47),0,0),"　店")</f>
        <v>0　店</v>
      </c>
      <c r="N48" s="175">
        <f>SUM(N34:N47)</f>
        <v>0</v>
      </c>
      <c r="O48" s="175">
        <f>SUM(O34:O47)</f>
        <v>0</v>
      </c>
      <c r="P48" s="173"/>
      <c r="Q48" s="203" t="str">
        <f>CONCATENATE(FIXED(COUNTA(Q34:Q47),0,0),"　店")</f>
        <v>0　店</v>
      </c>
      <c r="R48" s="175">
        <f>SUM(R34:R47)</f>
        <v>0</v>
      </c>
      <c r="S48" s="176">
        <f>SUM(S34:S47)</f>
        <v>0</v>
      </c>
      <c r="T48" s="173"/>
      <c r="U48" s="174" t="str">
        <f>CONCATENATE(FIXED(COUNTA(U34:U47),0,0),"　店")</f>
        <v>3　店</v>
      </c>
      <c r="V48" s="175">
        <f>SUM(V34:V47)</f>
        <v>3050</v>
      </c>
      <c r="W48" s="239">
        <f>SUM(W34:W47)</f>
        <v>0</v>
      </c>
      <c r="X48" s="241">
        <f>SUM(X34:X47)</f>
        <v>0</v>
      </c>
      <c r="AA48" s="282"/>
      <c r="AB48" s="282"/>
      <c r="AC48" s="282"/>
      <c r="AD48" s="282"/>
      <c r="AE48" s="282"/>
      <c r="AF48" s="282"/>
      <c r="AG48" s="282"/>
      <c r="AH48" s="282"/>
      <c r="AI48" s="282"/>
      <c r="AJ48" s="282"/>
      <c r="AK48" s="282"/>
      <c r="AL48" s="282"/>
      <c r="AM48" s="282"/>
      <c r="AP48" s="282"/>
    </row>
    <row r="49" spans="1:42" ht="15.75" customHeight="1">
      <c r="A49" s="177" t="s">
        <v>592</v>
      </c>
      <c r="B49" s="257"/>
      <c r="C49" s="258"/>
      <c r="D49" s="259"/>
      <c r="E49" s="260"/>
      <c r="F49" s="261"/>
      <c r="G49" s="256"/>
      <c r="H49" s="259"/>
      <c r="I49" s="260"/>
      <c r="J49" s="256"/>
      <c r="K49" s="257"/>
      <c r="L49" s="259"/>
      <c r="M49" s="260"/>
      <c r="N49" s="256"/>
      <c r="O49" s="257"/>
      <c r="P49" s="259"/>
      <c r="Q49" s="260"/>
      <c r="R49" s="256"/>
      <c r="S49" s="262"/>
      <c r="T49" s="259"/>
      <c r="U49" s="260"/>
      <c r="V49" s="263"/>
      <c r="W49" s="257"/>
      <c r="X49" s="178" t="s">
        <v>8</v>
      </c>
      <c r="Y49" s="11"/>
      <c r="AA49" s="282"/>
      <c r="AB49" s="282"/>
      <c r="AC49" s="282"/>
      <c r="AD49" s="282"/>
      <c r="AE49" s="282"/>
      <c r="AF49" s="282"/>
      <c r="AG49" s="282"/>
      <c r="AH49" s="282"/>
      <c r="AI49" s="282"/>
      <c r="AJ49" s="282"/>
      <c r="AK49" s="282"/>
      <c r="AL49" s="282"/>
      <c r="AM49" s="282"/>
      <c r="AP49" s="282"/>
    </row>
    <row r="50" spans="1:25" ht="14.25">
      <c r="A50" s="179"/>
      <c r="D50" s="180"/>
      <c r="E50" s="181"/>
      <c r="G50" s="179"/>
      <c r="H50" s="180"/>
      <c r="I50" s="183"/>
      <c r="J50" s="179"/>
      <c r="K50" s="179"/>
      <c r="L50" s="180"/>
      <c r="M50" s="181"/>
      <c r="N50" s="179"/>
      <c r="O50" s="179"/>
      <c r="P50" s="180"/>
      <c r="Q50" s="181"/>
      <c r="R50" s="179"/>
      <c r="S50" s="179"/>
      <c r="T50" s="180"/>
      <c r="U50" s="181"/>
      <c r="V50" s="179"/>
      <c r="W50" s="179"/>
      <c r="X50" s="226"/>
      <c r="Y50" s="11"/>
    </row>
    <row r="51" spans="1:25" ht="14.25">
      <c r="A51" s="179"/>
      <c r="D51" s="180"/>
      <c r="E51" s="181"/>
      <c r="G51" s="179"/>
      <c r="H51" s="180"/>
      <c r="I51" s="181"/>
      <c r="J51" s="179"/>
      <c r="K51" s="179"/>
      <c r="L51" s="180"/>
      <c r="M51" s="181"/>
      <c r="N51" s="179"/>
      <c r="O51" s="179"/>
      <c r="P51" s="180"/>
      <c r="Q51" s="181"/>
      <c r="R51" s="179"/>
      <c r="S51" s="179"/>
      <c r="T51" s="180"/>
      <c r="U51" s="181"/>
      <c r="V51" s="179"/>
      <c r="W51" s="179"/>
      <c r="X51" s="226"/>
      <c r="Y51" s="11"/>
    </row>
    <row r="52" spans="1:25" ht="14.25">
      <c r="A52" s="179"/>
      <c r="D52" s="180"/>
      <c r="E52" s="181"/>
      <c r="G52" s="179"/>
      <c r="H52" s="180"/>
      <c r="I52" s="181"/>
      <c r="J52" s="179"/>
      <c r="K52" s="179"/>
      <c r="L52" s="180"/>
      <c r="M52" s="181"/>
      <c r="N52" s="179"/>
      <c r="O52" s="179"/>
      <c r="P52" s="180"/>
      <c r="Q52" s="181"/>
      <c r="R52" s="179"/>
      <c r="S52" s="179"/>
      <c r="T52" s="180"/>
      <c r="U52" s="181"/>
      <c r="V52" s="179"/>
      <c r="W52" s="179"/>
      <c r="X52" s="226"/>
      <c r="Y52" s="11"/>
    </row>
    <row r="53" spans="1:25" ht="14.25">
      <c r="A53" s="179"/>
      <c r="D53" s="180"/>
      <c r="E53" s="181"/>
      <c r="G53" s="179"/>
      <c r="H53" s="180"/>
      <c r="I53" s="181"/>
      <c r="J53" s="179"/>
      <c r="K53" s="179"/>
      <c r="L53" s="180"/>
      <c r="M53" s="181"/>
      <c r="N53" s="179"/>
      <c r="O53" s="179"/>
      <c r="P53" s="180"/>
      <c r="Q53" s="181"/>
      <c r="R53" s="179"/>
      <c r="S53" s="179"/>
      <c r="T53" s="180"/>
      <c r="U53" s="181"/>
      <c r="V53" s="179"/>
      <c r="W53" s="179"/>
      <c r="X53" s="226"/>
      <c r="Y53" s="11"/>
    </row>
    <row r="54" spans="1:25" ht="14.25">
      <c r="A54" s="179"/>
      <c r="D54" s="180"/>
      <c r="E54" s="181"/>
      <c r="G54" s="179"/>
      <c r="H54" s="180"/>
      <c r="I54" s="181"/>
      <c r="J54" s="179"/>
      <c r="K54" s="179"/>
      <c r="L54" s="180"/>
      <c r="M54" s="181"/>
      <c r="N54" s="179"/>
      <c r="O54" s="179"/>
      <c r="P54" s="180"/>
      <c r="Q54" s="181"/>
      <c r="R54" s="179"/>
      <c r="S54" s="179"/>
      <c r="T54" s="180"/>
      <c r="U54" s="181"/>
      <c r="V54" s="179"/>
      <c r="W54" s="179"/>
      <c r="X54" s="226"/>
      <c r="Y54" s="11"/>
    </row>
    <row r="55" spans="1:25" ht="14.25">
      <c r="A55" s="179"/>
      <c r="D55" s="180"/>
      <c r="E55" s="181"/>
      <c r="G55" s="179"/>
      <c r="H55" s="180"/>
      <c r="I55" s="181"/>
      <c r="J55" s="179"/>
      <c r="K55" s="179"/>
      <c r="L55" s="180"/>
      <c r="M55" s="181"/>
      <c r="N55" s="179"/>
      <c r="O55" s="179"/>
      <c r="P55" s="180"/>
      <c r="Q55" s="181"/>
      <c r="R55" s="179"/>
      <c r="S55" s="179"/>
      <c r="T55" s="180"/>
      <c r="U55" s="181"/>
      <c r="V55" s="179"/>
      <c r="W55" s="179"/>
      <c r="X55" s="226"/>
      <c r="Y55" s="11"/>
    </row>
    <row r="56" spans="1:25" ht="14.25">
      <c r="A56" s="179"/>
      <c r="D56" s="180"/>
      <c r="E56" s="181"/>
      <c r="G56" s="179"/>
      <c r="H56" s="180"/>
      <c r="I56" s="181"/>
      <c r="J56" s="179"/>
      <c r="K56" s="179"/>
      <c r="L56" s="180"/>
      <c r="M56" s="181"/>
      <c r="N56" s="179"/>
      <c r="O56" s="179"/>
      <c r="P56" s="180"/>
      <c r="Q56" s="181"/>
      <c r="R56" s="179"/>
      <c r="S56" s="179"/>
      <c r="T56" s="180"/>
      <c r="U56" s="181"/>
      <c r="V56" s="179"/>
      <c r="W56" s="179"/>
      <c r="X56" s="226"/>
      <c r="Y56" s="11"/>
    </row>
    <row r="57" spans="1:25" ht="14.25">
      <c r="A57" s="179"/>
      <c r="D57" s="180"/>
      <c r="E57" s="181"/>
      <c r="G57" s="179"/>
      <c r="H57" s="180"/>
      <c r="I57" s="181"/>
      <c r="J57" s="179"/>
      <c r="K57" s="179"/>
      <c r="L57" s="180"/>
      <c r="M57" s="181"/>
      <c r="N57" s="179"/>
      <c r="O57" s="179"/>
      <c r="P57" s="180"/>
      <c r="Q57" s="181"/>
      <c r="R57" s="179"/>
      <c r="S57" s="179"/>
      <c r="T57" s="180"/>
      <c r="U57" s="181"/>
      <c r="V57" s="179"/>
      <c r="W57" s="179"/>
      <c r="X57" s="226"/>
      <c r="Y57" s="11"/>
    </row>
    <row r="58" spans="1:25" ht="14.25">
      <c r="A58" s="179"/>
      <c r="D58" s="180"/>
      <c r="E58" s="181"/>
      <c r="G58" s="179"/>
      <c r="H58" s="180"/>
      <c r="I58" s="181"/>
      <c r="J58" s="179"/>
      <c r="K58" s="179"/>
      <c r="L58" s="180"/>
      <c r="M58" s="181"/>
      <c r="N58" s="179"/>
      <c r="O58" s="179"/>
      <c r="P58" s="180"/>
      <c r="Q58" s="181"/>
      <c r="R58" s="179"/>
      <c r="S58" s="179"/>
      <c r="T58" s="180"/>
      <c r="U58" s="181"/>
      <c r="V58" s="179"/>
      <c r="W58" s="179"/>
      <c r="X58" s="226"/>
      <c r="Y58" s="11"/>
    </row>
    <row r="59" spans="1:25" ht="14.25">
      <c r="A59" s="179"/>
      <c r="D59" s="180"/>
      <c r="E59" s="181"/>
      <c r="G59" s="179"/>
      <c r="H59" s="180"/>
      <c r="I59" s="181"/>
      <c r="J59" s="179"/>
      <c r="K59" s="179"/>
      <c r="L59" s="180"/>
      <c r="M59" s="181"/>
      <c r="N59" s="179"/>
      <c r="O59" s="179"/>
      <c r="P59" s="180"/>
      <c r="Q59" s="181"/>
      <c r="R59" s="179"/>
      <c r="S59" s="179"/>
      <c r="T59" s="180"/>
      <c r="U59" s="181"/>
      <c r="V59" s="179"/>
      <c r="W59" s="179"/>
      <c r="X59" s="226"/>
      <c r="Y59" s="11"/>
    </row>
    <row r="60" spans="1:24" ht="14.25">
      <c r="A60" s="184"/>
      <c r="B60" s="209"/>
      <c r="F60" s="133"/>
      <c r="G60" s="184"/>
      <c r="J60" s="184"/>
      <c r="K60" s="184"/>
      <c r="N60" s="184"/>
      <c r="O60" s="184"/>
      <c r="R60" s="184"/>
      <c r="S60" s="184"/>
      <c r="V60" s="184"/>
      <c r="W60" s="184"/>
      <c r="X60" s="227"/>
    </row>
    <row r="61" spans="1:24" ht="14.25">
      <c r="A61" s="184"/>
      <c r="B61" s="209"/>
      <c r="F61" s="133"/>
      <c r="G61" s="184"/>
      <c r="J61" s="184"/>
      <c r="K61" s="184"/>
      <c r="N61" s="184"/>
      <c r="O61" s="184"/>
      <c r="R61" s="184"/>
      <c r="S61" s="184"/>
      <c r="V61" s="184"/>
      <c r="W61" s="184"/>
      <c r="X61" s="227"/>
    </row>
  </sheetData>
  <sheetProtection password="CC6F" sheet="1" objects="1" scenarios="1" formatCells="0"/>
  <mergeCells count="27">
    <mergeCell ref="B1:E2"/>
    <mergeCell ref="R1:U1"/>
    <mergeCell ref="W1:X2"/>
    <mergeCell ref="R2:U2"/>
    <mergeCell ref="F1:G1"/>
    <mergeCell ref="I1:O1"/>
    <mergeCell ref="F2:G2"/>
    <mergeCell ref="I2:O2"/>
    <mergeCell ref="J3:K3"/>
    <mergeCell ref="A4:B4"/>
    <mergeCell ref="D4:F4"/>
    <mergeCell ref="H4:J4"/>
    <mergeCell ref="L4:N4"/>
    <mergeCell ref="P4:R4"/>
    <mergeCell ref="T4:V4"/>
    <mergeCell ref="A16:B16"/>
    <mergeCell ref="D16:F16"/>
    <mergeCell ref="H16:J16"/>
    <mergeCell ref="L16:N16"/>
    <mergeCell ref="P16:R16"/>
    <mergeCell ref="T16:V16"/>
    <mergeCell ref="A33:B33"/>
    <mergeCell ref="D33:F33"/>
    <mergeCell ref="H33:J33"/>
    <mergeCell ref="L33:N33"/>
    <mergeCell ref="P33:R33"/>
    <mergeCell ref="T33:V33"/>
  </mergeCells>
  <dataValidations count="10">
    <dataValidation type="whole" operator="lessThanOrEqual" showInputMessage="1" showErrorMessage="1" sqref="IC3:IV65536">
      <formula1>IA3</formula1>
    </dataValidation>
    <dataValidation type="whole" operator="lessThanOrEqual" showInputMessage="1" showErrorMessage="1" sqref="Y3:Z65536 AN3:AO65536 AQ3:IB65536">
      <formula1>#REF!</formula1>
    </dataValidation>
    <dataValidation type="whole" operator="lessThanOrEqual" allowBlank="1" showInputMessage="1" showErrorMessage="1" sqref="L15 W5:W15 K35:K48 G34:G48 S5:S15 L5:L13 P5:P12 O5:O15 L17:L30 K17:K32 O17:O32 S17:S32 G5:G15 K5:K15 W17:W32 L35:L47 G17:G32 S34:S48 O34:O48 K34:L34 W34:W48">
      <formula1>K15</formula1>
    </dataValidation>
    <dataValidation type="whole" operator="lessThanOrEqual" allowBlank="1" showInputMessage="1" showErrorMessage="1" sqref="V15 V5:V13 V17:V30 V34:V47">
      <formula1>G15</formula1>
    </dataValidation>
    <dataValidation type="whole" operator="lessThanOrEqual" allowBlank="1" showInputMessage="1" showErrorMessage="1" sqref="T15:U15 T5:T12 T13:U13 T17:U30 T34:U47">
      <formula1>G15</formula1>
    </dataValidation>
    <dataValidation type="whole" operator="lessThanOrEqual" allowBlank="1" showInputMessage="1" showErrorMessage="1" sqref="H15 H5:H13 H17:H30 H34:H47">
      <formula1>W15</formula1>
    </dataValidation>
    <dataValidation operator="lessThanOrEqual" allowBlank="1" showInputMessage="1" showErrorMessage="1" sqref="G16 S16 K33 O16 X5 G33 S33 W4:X4 O33 G4 S4 K4 O4 F1:F2 W33:X33 W16:X16 K16 X18"/>
    <dataValidation type="list" allowBlank="1" showInputMessage="1" showErrorMessage="1" sqref="R1:U1">
      <formula1>"B5,B4,B3,B2,B1,A5,A4,A3,A2,A1,B5厚,B4厚,B3厚,B2厚,A6厚,A4厚,B3×4,B3×3,B3×2,B3+B4,B2+B3,B1+B2,三ツ折,はがき,横長B3,変形特殊,"</formula1>
    </dataValidation>
    <dataValidation type="whole" operator="lessThanOrEqual" allowBlank="1" showInputMessage="1" showErrorMessage="1" sqref="X32 X6:X15 X17 X19:X30 X43:X48">
      <formula1>不破郡・安八郡・養老郡!#REF!</formula1>
    </dataValidation>
    <dataValidation operator="lessThanOrEqual" showInputMessage="1" showErrorMessage="1" sqref="AA1:AM65536 AP1:AP65536"/>
  </dataValidations>
  <printOptions horizontalCentered="1" verticalCentered="1"/>
  <pageMargins left="0.5905511811023623" right="0.5905511811023623" top="0.2362204724409449" bottom="0.4724409448818898" header="0" footer="0.1968503937007874"/>
  <pageSetup horizontalDpi="600" verticalDpi="600" orientation="landscape" paperSize="9" scale="69" r:id="rId1"/>
</worksheet>
</file>

<file path=xl/worksheets/sheet13.xml><?xml version="1.0" encoding="utf-8"?>
<worksheet xmlns="http://schemas.openxmlformats.org/spreadsheetml/2006/main" xmlns:r="http://schemas.openxmlformats.org/officeDocument/2006/relationships">
  <dimension ref="A1:AP61"/>
  <sheetViews>
    <sheetView showZeros="0" zoomScale="70" zoomScaleNormal="70" zoomScalePageLayoutView="0" workbookViewId="0" topLeftCell="A1">
      <pane xSplit="2" ySplit="2" topLeftCell="C3" activePane="bottomRight" state="frozen"/>
      <selection pane="topLeft" activeCell="A50" sqref="A50"/>
      <selection pane="topRight" activeCell="A50" sqref="A50"/>
      <selection pane="bottomLeft" activeCell="A50" sqref="A50"/>
      <selection pane="bottomRight" activeCell="F36" sqref="F36"/>
    </sheetView>
  </sheetViews>
  <sheetFormatPr defaultColWidth="9.00390625" defaultRowHeight="13.5"/>
  <cols>
    <col min="1" max="1" width="7.625" style="132" customWidth="1"/>
    <col min="2" max="2" width="10.625" style="205" customWidth="1"/>
    <col min="3" max="3" width="2.625" style="125" customWidth="1"/>
    <col min="4" max="4" width="0.875" style="134" hidden="1" customWidth="1"/>
    <col min="5" max="5" width="15.625" style="135" customWidth="1"/>
    <col min="6" max="6" width="7.625" style="182" customWidth="1"/>
    <col min="7" max="7" width="7.625" style="132" customWidth="1"/>
    <col min="8" max="8" width="0.875" style="134" hidden="1" customWidth="1"/>
    <col min="9" max="9" width="15.625" style="135" customWidth="1"/>
    <col min="10" max="11" width="7.625" style="132" customWidth="1"/>
    <col min="12" max="12" width="0.875" style="134" hidden="1" customWidth="1"/>
    <col min="13" max="13" width="15.625" style="135" customWidth="1"/>
    <col min="14" max="15" width="7.625" style="132" customWidth="1"/>
    <col min="16" max="16" width="0.875" style="134" hidden="1" customWidth="1"/>
    <col min="17" max="17" width="15.625" style="135" customWidth="1"/>
    <col min="18" max="19" width="7.625" style="132" customWidth="1"/>
    <col min="20" max="20" width="0.875" style="134" hidden="1" customWidth="1"/>
    <col min="21" max="21" width="15.625" style="135" customWidth="1"/>
    <col min="22" max="23" width="7.625" style="132" customWidth="1"/>
    <col min="24" max="24" width="20.625" style="228" customWidth="1"/>
    <col min="25" max="26" width="9.00390625" style="12" customWidth="1"/>
    <col min="27" max="39" width="9.00390625" style="283" customWidth="1"/>
    <col min="40" max="41" width="9.00390625" style="12" customWidth="1"/>
    <col min="42" max="42" width="9.00390625" style="283" customWidth="1"/>
    <col min="43" max="16384" width="9.00390625" style="12" customWidth="1"/>
  </cols>
  <sheetData>
    <row r="1" spans="1:42" s="11" customFormat="1" ht="34.5" customHeight="1">
      <c r="A1" s="127" t="s">
        <v>1</v>
      </c>
      <c r="B1" s="331"/>
      <c r="C1" s="331"/>
      <c r="D1" s="331"/>
      <c r="E1" s="332"/>
      <c r="F1" s="353" t="s">
        <v>10</v>
      </c>
      <c r="G1" s="354"/>
      <c r="H1" s="128"/>
      <c r="I1" s="335"/>
      <c r="J1" s="335"/>
      <c r="K1" s="335"/>
      <c r="L1" s="335"/>
      <c r="M1" s="335"/>
      <c r="N1" s="335"/>
      <c r="O1" s="335"/>
      <c r="P1" s="129"/>
      <c r="Q1" s="130" t="s">
        <v>2</v>
      </c>
      <c r="R1" s="336"/>
      <c r="S1" s="335"/>
      <c r="T1" s="335"/>
      <c r="U1" s="337"/>
      <c r="V1" s="265" t="s">
        <v>34</v>
      </c>
      <c r="W1" s="341"/>
      <c r="X1" s="342"/>
      <c r="AA1" s="282"/>
      <c r="AB1" s="282"/>
      <c r="AC1" s="282"/>
      <c r="AD1" s="282"/>
      <c r="AE1" s="282"/>
      <c r="AF1" s="282"/>
      <c r="AG1" s="282"/>
      <c r="AH1" s="282"/>
      <c r="AI1" s="282"/>
      <c r="AJ1" s="282"/>
      <c r="AK1" s="282"/>
      <c r="AL1" s="282"/>
      <c r="AM1" s="282"/>
      <c r="AP1" s="282"/>
    </row>
    <row r="2" spans="1:42" s="11" customFormat="1" ht="34.5" customHeight="1">
      <c r="A2" s="131"/>
      <c r="B2" s="333"/>
      <c r="C2" s="333"/>
      <c r="D2" s="333"/>
      <c r="E2" s="334"/>
      <c r="F2" s="353" t="s">
        <v>35</v>
      </c>
      <c r="G2" s="354"/>
      <c r="H2" s="128"/>
      <c r="I2" s="335"/>
      <c r="J2" s="335"/>
      <c r="K2" s="335"/>
      <c r="L2" s="335"/>
      <c r="M2" s="335"/>
      <c r="N2" s="335"/>
      <c r="O2" s="335"/>
      <c r="P2" s="129"/>
      <c r="Q2" s="130" t="s">
        <v>11</v>
      </c>
      <c r="R2" s="345">
        <f>A6+A25</f>
        <v>0</v>
      </c>
      <c r="S2" s="346"/>
      <c r="T2" s="346"/>
      <c r="U2" s="347"/>
      <c r="V2" s="266"/>
      <c r="W2" s="343"/>
      <c r="X2" s="344"/>
      <c r="AA2" s="282"/>
      <c r="AB2" s="282"/>
      <c r="AC2" s="282"/>
      <c r="AD2" s="282"/>
      <c r="AE2" s="282"/>
      <c r="AF2" s="282"/>
      <c r="AG2" s="282"/>
      <c r="AH2" s="282"/>
      <c r="AI2" s="282"/>
      <c r="AJ2" s="282"/>
      <c r="AK2" s="282"/>
      <c r="AL2" s="282"/>
      <c r="AM2" s="282"/>
      <c r="AP2" s="282"/>
    </row>
    <row r="3" spans="1:24" ht="22.5" customHeight="1">
      <c r="A3" s="267"/>
      <c r="B3" s="268"/>
      <c r="C3" s="269"/>
      <c r="D3" s="270"/>
      <c r="E3" s="271"/>
      <c r="F3" s="272"/>
      <c r="G3" s="272"/>
      <c r="H3" s="270"/>
      <c r="I3" s="273"/>
      <c r="J3" s="349"/>
      <c r="K3" s="350"/>
      <c r="L3" s="274"/>
      <c r="M3" s="271"/>
      <c r="N3" s="267"/>
      <c r="O3" s="267"/>
      <c r="P3" s="270"/>
      <c r="Q3" s="273"/>
      <c r="R3" s="267"/>
      <c r="S3" s="267"/>
      <c r="T3" s="274"/>
      <c r="U3" s="271"/>
      <c r="V3" s="272"/>
      <c r="W3" s="267"/>
      <c r="X3" s="275"/>
    </row>
    <row r="4" spans="1:42" s="250" customFormat="1" ht="15.75" customHeight="1">
      <c r="A4" s="351" t="s">
        <v>0</v>
      </c>
      <c r="B4" s="352"/>
      <c r="C4" s="124"/>
      <c r="D4" s="338" t="s">
        <v>3</v>
      </c>
      <c r="E4" s="339"/>
      <c r="F4" s="340"/>
      <c r="G4" s="136" t="s">
        <v>7</v>
      </c>
      <c r="H4" s="338" t="s">
        <v>4</v>
      </c>
      <c r="I4" s="339"/>
      <c r="J4" s="340"/>
      <c r="K4" s="137" t="s">
        <v>7</v>
      </c>
      <c r="L4" s="338" t="s">
        <v>5</v>
      </c>
      <c r="M4" s="339"/>
      <c r="N4" s="340"/>
      <c r="O4" s="137" t="s">
        <v>7</v>
      </c>
      <c r="P4" s="338" t="s">
        <v>6</v>
      </c>
      <c r="Q4" s="339"/>
      <c r="R4" s="340"/>
      <c r="S4" s="137" t="s">
        <v>7</v>
      </c>
      <c r="T4" s="348" t="s">
        <v>71</v>
      </c>
      <c r="U4" s="339"/>
      <c r="V4" s="340"/>
      <c r="W4" s="136" t="s">
        <v>7</v>
      </c>
      <c r="X4" s="204" t="s">
        <v>9</v>
      </c>
      <c r="AA4" s="284"/>
      <c r="AB4" s="284"/>
      <c r="AC4" s="284"/>
      <c r="AD4" s="284"/>
      <c r="AE4" s="284"/>
      <c r="AF4" s="284"/>
      <c r="AG4" s="284"/>
      <c r="AH4" s="284"/>
      <c r="AI4" s="284"/>
      <c r="AJ4" s="284"/>
      <c r="AK4" s="284"/>
      <c r="AL4" s="284"/>
      <c r="AM4" s="284"/>
      <c r="AP4" s="284"/>
    </row>
    <row r="5" spans="1:42" ht="15.75" customHeight="1">
      <c r="A5" s="138" t="s">
        <v>56</v>
      </c>
      <c r="B5" s="210"/>
      <c r="C5" s="70"/>
      <c r="D5" s="286">
        <v>210320101010</v>
      </c>
      <c r="E5" s="140" t="s">
        <v>262</v>
      </c>
      <c r="F5" s="141">
        <v>2250</v>
      </c>
      <c r="G5" s="142"/>
      <c r="H5" s="139"/>
      <c r="I5" s="140"/>
      <c r="J5" s="143"/>
      <c r="K5" s="251"/>
      <c r="L5" s="139"/>
      <c r="M5" s="140"/>
      <c r="N5" s="144"/>
      <c r="O5" s="252"/>
      <c r="P5" s="145">
        <v>210320405001</v>
      </c>
      <c r="Q5" s="146" t="s">
        <v>265</v>
      </c>
      <c r="R5" s="147">
        <v>850</v>
      </c>
      <c r="S5" s="253"/>
      <c r="T5" s="139">
        <v>210320504010</v>
      </c>
      <c r="U5" s="140" t="s">
        <v>266</v>
      </c>
      <c r="V5" s="148">
        <v>2100</v>
      </c>
      <c r="W5" s="142"/>
      <c r="X5" s="276" t="s">
        <v>267</v>
      </c>
      <c r="AA5" s="282"/>
      <c r="AB5" s="282"/>
      <c r="AC5" s="282"/>
      <c r="AD5" s="282"/>
      <c r="AE5" s="282"/>
      <c r="AF5" s="282"/>
      <c r="AG5" s="282"/>
      <c r="AH5" s="282"/>
      <c r="AI5" s="282"/>
      <c r="AJ5" s="282"/>
      <c r="AK5" s="282"/>
      <c r="AL5" s="282"/>
      <c r="AM5" s="282"/>
      <c r="AP5" s="282"/>
    </row>
    <row r="6" spans="1:42" ht="15.75" customHeight="1">
      <c r="A6" s="149">
        <f>SUM(G21,K21,O21,S21,W21)</f>
        <v>0</v>
      </c>
      <c r="B6" s="211">
        <f>SUM(F21,J21,N21,R21,V21)</f>
        <v>13000</v>
      </c>
      <c r="C6" s="71"/>
      <c r="D6" s="288">
        <v>210320101050</v>
      </c>
      <c r="E6" s="146" t="s">
        <v>263</v>
      </c>
      <c r="F6" s="151">
        <v>3800</v>
      </c>
      <c r="G6" s="152"/>
      <c r="H6" s="150"/>
      <c r="I6" s="146"/>
      <c r="J6" s="153"/>
      <c r="K6" s="254"/>
      <c r="L6" s="150"/>
      <c r="M6" s="146"/>
      <c r="N6" s="154"/>
      <c r="O6" s="255"/>
      <c r="P6" s="150"/>
      <c r="Q6" s="146"/>
      <c r="R6" s="147"/>
      <c r="S6" s="253"/>
      <c r="T6" s="150"/>
      <c r="U6" s="146"/>
      <c r="V6" s="155"/>
      <c r="W6" s="152"/>
      <c r="X6" s="277" t="s">
        <v>531</v>
      </c>
      <c r="AA6" s="282"/>
      <c r="AB6" s="282"/>
      <c r="AC6" s="282"/>
      <c r="AD6" s="282"/>
      <c r="AE6" s="282"/>
      <c r="AF6" s="282"/>
      <c r="AG6" s="282"/>
      <c r="AH6" s="282"/>
      <c r="AI6" s="282"/>
      <c r="AJ6" s="282"/>
      <c r="AK6" s="282"/>
      <c r="AL6" s="282"/>
      <c r="AM6" s="282"/>
      <c r="AP6" s="282"/>
    </row>
    <row r="7" spans="1:42" ht="15.75" customHeight="1">
      <c r="A7" s="156"/>
      <c r="B7" s="212"/>
      <c r="C7" s="72"/>
      <c r="D7" s="288">
        <v>210320101040</v>
      </c>
      <c r="E7" s="146" t="s">
        <v>264</v>
      </c>
      <c r="F7" s="151">
        <v>4000</v>
      </c>
      <c r="G7" s="152"/>
      <c r="H7" s="150"/>
      <c r="I7" s="146"/>
      <c r="J7" s="153"/>
      <c r="K7" s="254"/>
      <c r="L7" s="150"/>
      <c r="M7" s="146"/>
      <c r="N7" s="154"/>
      <c r="O7" s="255"/>
      <c r="P7" s="150"/>
      <c r="Q7" s="146"/>
      <c r="R7" s="147"/>
      <c r="S7" s="253"/>
      <c r="T7" s="150"/>
      <c r="U7" s="146"/>
      <c r="V7" s="155"/>
      <c r="W7" s="152"/>
      <c r="X7" s="277" t="s">
        <v>532</v>
      </c>
      <c r="AA7" s="282"/>
      <c r="AB7" s="282"/>
      <c r="AC7" s="282"/>
      <c r="AD7" s="282"/>
      <c r="AE7" s="282"/>
      <c r="AF7" s="282"/>
      <c r="AG7" s="282"/>
      <c r="AH7" s="282"/>
      <c r="AI7" s="282"/>
      <c r="AJ7" s="282"/>
      <c r="AK7" s="282"/>
      <c r="AL7" s="282"/>
      <c r="AM7" s="282"/>
      <c r="AP7" s="282"/>
    </row>
    <row r="8" spans="1:42" ht="15.75" customHeight="1">
      <c r="A8" s="156"/>
      <c r="B8" s="212"/>
      <c r="C8" s="72"/>
      <c r="D8" s="150"/>
      <c r="E8" s="146"/>
      <c r="F8" s="151"/>
      <c r="G8" s="152"/>
      <c r="H8" s="150"/>
      <c r="I8" s="146"/>
      <c r="J8" s="153"/>
      <c r="K8" s="254"/>
      <c r="L8" s="150"/>
      <c r="M8" s="146"/>
      <c r="N8" s="158"/>
      <c r="O8" s="253"/>
      <c r="P8" s="150"/>
      <c r="Q8" s="146"/>
      <c r="R8" s="147"/>
      <c r="S8" s="253"/>
      <c r="T8" s="150"/>
      <c r="U8" s="146"/>
      <c r="V8" s="155"/>
      <c r="W8" s="152"/>
      <c r="X8" s="277" t="s">
        <v>199</v>
      </c>
      <c r="AA8" s="282"/>
      <c r="AB8" s="282"/>
      <c r="AC8" s="282"/>
      <c r="AD8" s="282"/>
      <c r="AE8" s="282"/>
      <c r="AF8" s="282"/>
      <c r="AG8" s="282"/>
      <c r="AH8" s="282"/>
      <c r="AI8" s="282"/>
      <c r="AJ8" s="282"/>
      <c r="AK8" s="282"/>
      <c r="AL8" s="282"/>
      <c r="AM8" s="282"/>
      <c r="AP8" s="282"/>
    </row>
    <row r="9" spans="1:42" ht="15.75" customHeight="1">
      <c r="A9" s="156"/>
      <c r="B9" s="212"/>
      <c r="C9" s="72"/>
      <c r="D9" s="150"/>
      <c r="E9" s="146"/>
      <c r="F9" s="151"/>
      <c r="G9" s="152"/>
      <c r="H9" s="150"/>
      <c r="I9" s="146"/>
      <c r="J9" s="158"/>
      <c r="K9" s="253"/>
      <c r="L9" s="150"/>
      <c r="M9" s="146"/>
      <c r="N9" s="158"/>
      <c r="O9" s="253"/>
      <c r="P9" s="150"/>
      <c r="Q9" s="146"/>
      <c r="R9" s="147"/>
      <c r="S9" s="152"/>
      <c r="T9" s="150"/>
      <c r="U9" s="146"/>
      <c r="V9" s="155"/>
      <c r="W9" s="152"/>
      <c r="X9" s="277"/>
      <c r="AA9" s="282"/>
      <c r="AB9" s="282"/>
      <c r="AC9" s="282"/>
      <c r="AD9" s="282"/>
      <c r="AE9" s="282"/>
      <c r="AF9" s="282"/>
      <c r="AG9" s="282"/>
      <c r="AH9" s="282"/>
      <c r="AI9" s="282"/>
      <c r="AJ9" s="282"/>
      <c r="AK9" s="282"/>
      <c r="AL9" s="282"/>
      <c r="AM9" s="282"/>
      <c r="AP9" s="282"/>
    </row>
    <row r="10" spans="1:42" ht="15.75" customHeight="1">
      <c r="A10" s="156"/>
      <c r="B10" s="212"/>
      <c r="C10" s="72"/>
      <c r="D10" s="150"/>
      <c r="E10" s="146"/>
      <c r="F10" s="151"/>
      <c r="G10" s="152"/>
      <c r="H10" s="150"/>
      <c r="I10" s="146"/>
      <c r="J10" s="158"/>
      <c r="K10" s="253"/>
      <c r="L10" s="150"/>
      <c r="M10" s="146"/>
      <c r="N10" s="158"/>
      <c r="O10" s="253"/>
      <c r="P10" s="150"/>
      <c r="Q10" s="146"/>
      <c r="R10" s="147"/>
      <c r="S10" s="152"/>
      <c r="T10" s="150"/>
      <c r="U10" s="146"/>
      <c r="V10" s="155"/>
      <c r="W10" s="152"/>
      <c r="X10" s="277"/>
      <c r="AA10" s="282"/>
      <c r="AB10" s="282"/>
      <c r="AC10" s="282"/>
      <c r="AD10" s="282"/>
      <c r="AE10" s="282"/>
      <c r="AF10" s="282"/>
      <c r="AG10" s="282"/>
      <c r="AH10" s="282"/>
      <c r="AI10" s="282"/>
      <c r="AJ10" s="282"/>
      <c r="AK10" s="282"/>
      <c r="AL10" s="282"/>
      <c r="AM10" s="282"/>
      <c r="AP10" s="282"/>
    </row>
    <row r="11" spans="1:42" ht="15.75" customHeight="1">
      <c r="A11" s="156"/>
      <c r="B11" s="212"/>
      <c r="C11" s="72"/>
      <c r="D11" s="150"/>
      <c r="E11" s="146"/>
      <c r="F11" s="151"/>
      <c r="G11" s="152"/>
      <c r="H11" s="159"/>
      <c r="I11" s="160"/>
      <c r="J11" s="147"/>
      <c r="K11" s="152"/>
      <c r="L11" s="159"/>
      <c r="M11" s="160"/>
      <c r="N11" s="158"/>
      <c r="O11" s="152"/>
      <c r="P11" s="150"/>
      <c r="Q11" s="146"/>
      <c r="R11" s="147"/>
      <c r="S11" s="152"/>
      <c r="T11" s="150"/>
      <c r="U11" s="146"/>
      <c r="V11" s="155"/>
      <c r="W11" s="161"/>
      <c r="X11" s="277"/>
      <c r="AA11" s="282"/>
      <c r="AB11" s="282"/>
      <c r="AC11" s="282"/>
      <c r="AD11" s="282"/>
      <c r="AE11" s="282"/>
      <c r="AF11" s="282"/>
      <c r="AG11" s="282"/>
      <c r="AH11" s="282"/>
      <c r="AI11" s="282"/>
      <c r="AJ11" s="282"/>
      <c r="AK11" s="282"/>
      <c r="AL11" s="282"/>
      <c r="AM11" s="282"/>
      <c r="AP11" s="282"/>
    </row>
    <row r="12" spans="1:42" ht="15.75" customHeight="1">
      <c r="A12" s="156"/>
      <c r="B12" s="212"/>
      <c r="C12" s="72"/>
      <c r="D12" s="150"/>
      <c r="E12" s="146"/>
      <c r="F12" s="151"/>
      <c r="G12" s="152"/>
      <c r="H12" s="150"/>
      <c r="I12" s="146"/>
      <c r="J12" s="147"/>
      <c r="K12" s="152"/>
      <c r="L12" s="150"/>
      <c r="M12" s="146"/>
      <c r="N12" s="147"/>
      <c r="O12" s="152"/>
      <c r="P12" s="150"/>
      <c r="Q12" s="146"/>
      <c r="R12" s="147"/>
      <c r="S12" s="152"/>
      <c r="T12" s="150"/>
      <c r="U12" s="146"/>
      <c r="V12" s="155"/>
      <c r="W12" s="152"/>
      <c r="X12" s="277"/>
      <c r="AA12" s="282"/>
      <c r="AB12" s="282"/>
      <c r="AC12" s="282"/>
      <c r="AD12" s="282"/>
      <c r="AE12" s="282"/>
      <c r="AF12" s="282"/>
      <c r="AG12" s="282"/>
      <c r="AH12" s="282"/>
      <c r="AI12" s="282"/>
      <c r="AJ12" s="282"/>
      <c r="AK12" s="282"/>
      <c r="AL12" s="282"/>
      <c r="AM12" s="282"/>
      <c r="AP12" s="282"/>
    </row>
    <row r="13" spans="1:42" ht="15.75" customHeight="1">
      <c r="A13" s="156"/>
      <c r="B13" s="212"/>
      <c r="C13" s="72"/>
      <c r="D13" s="150"/>
      <c r="E13" s="146"/>
      <c r="F13" s="151"/>
      <c r="G13" s="152"/>
      <c r="H13" s="150"/>
      <c r="I13" s="146"/>
      <c r="J13" s="147"/>
      <c r="K13" s="152"/>
      <c r="L13" s="150"/>
      <c r="M13" s="146"/>
      <c r="N13" s="147"/>
      <c r="O13" s="152"/>
      <c r="P13" s="150"/>
      <c r="Q13" s="146"/>
      <c r="R13" s="147"/>
      <c r="S13" s="152"/>
      <c r="T13" s="150"/>
      <c r="U13" s="146"/>
      <c r="V13" s="155"/>
      <c r="W13" s="152"/>
      <c r="X13" s="277"/>
      <c r="AA13" s="282"/>
      <c r="AB13" s="282"/>
      <c r="AC13" s="282"/>
      <c r="AD13" s="282"/>
      <c r="AE13" s="282"/>
      <c r="AF13" s="282"/>
      <c r="AG13" s="282"/>
      <c r="AH13" s="282"/>
      <c r="AI13" s="282"/>
      <c r="AJ13" s="282"/>
      <c r="AK13" s="282"/>
      <c r="AL13" s="282"/>
      <c r="AM13" s="282"/>
      <c r="AP13" s="282"/>
    </row>
    <row r="14" spans="1:42" ht="15.75" customHeight="1">
      <c r="A14" s="156"/>
      <c r="B14" s="212"/>
      <c r="C14" s="72"/>
      <c r="D14" s="150"/>
      <c r="E14" s="146"/>
      <c r="F14" s="151"/>
      <c r="G14" s="152"/>
      <c r="H14" s="150"/>
      <c r="I14" s="146"/>
      <c r="J14" s="147"/>
      <c r="K14" s="152"/>
      <c r="L14" s="150"/>
      <c r="M14" s="146"/>
      <c r="N14" s="147"/>
      <c r="O14" s="152"/>
      <c r="P14" s="150"/>
      <c r="Q14" s="146"/>
      <c r="R14" s="147"/>
      <c r="S14" s="152"/>
      <c r="T14" s="150"/>
      <c r="U14" s="146"/>
      <c r="V14" s="155"/>
      <c r="W14" s="152"/>
      <c r="X14" s="277"/>
      <c r="AA14" s="282"/>
      <c r="AB14" s="282"/>
      <c r="AC14" s="282"/>
      <c r="AD14" s="282"/>
      <c r="AE14" s="282"/>
      <c r="AF14" s="282"/>
      <c r="AG14" s="282"/>
      <c r="AH14" s="282"/>
      <c r="AI14" s="282"/>
      <c r="AJ14" s="282"/>
      <c r="AK14" s="282"/>
      <c r="AL14" s="282"/>
      <c r="AM14" s="282"/>
      <c r="AP14" s="282"/>
    </row>
    <row r="15" spans="1:42" ht="15.75" customHeight="1">
      <c r="A15" s="163"/>
      <c r="B15" s="215"/>
      <c r="C15" s="73"/>
      <c r="D15" s="164"/>
      <c r="E15" s="165"/>
      <c r="F15" s="166"/>
      <c r="G15" s="167"/>
      <c r="H15" s="164"/>
      <c r="I15" s="165"/>
      <c r="J15" s="168"/>
      <c r="K15" s="167"/>
      <c r="L15" s="150"/>
      <c r="M15" s="146"/>
      <c r="N15" s="147"/>
      <c r="O15" s="167"/>
      <c r="P15" s="164"/>
      <c r="Q15" s="165"/>
      <c r="R15" s="168"/>
      <c r="S15" s="167"/>
      <c r="T15" s="164"/>
      <c r="U15" s="165"/>
      <c r="V15" s="155"/>
      <c r="W15" s="167"/>
      <c r="X15" s="277"/>
      <c r="AA15" s="282"/>
      <c r="AB15" s="282"/>
      <c r="AC15" s="282"/>
      <c r="AD15" s="282"/>
      <c r="AE15" s="282"/>
      <c r="AF15" s="282"/>
      <c r="AG15" s="282"/>
      <c r="AH15" s="282"/>
      <c r="AI15" s="282"/>
      <c r="AJ15" s="282"/>
      <c r="AK15" s="282"/>
      <c r="AL15" s="282"/>
      <c r="AM15" s="282"/>
      <c r="AP15" s="282"/>
    </row>
    <row r="16" spans="1:42" ht="15.75" customHeight="1">
      <c r="A16" s="163"/>
      <c r="B16" s="215"/>
      <c r="C16" s="73"/>
      <c r="D16" s="164"/>
      <c r="E16" s="165"/>
      <c r="F16" s="169"/>
      <c r="G16" s="167"/>
      <c r="H16" s="164"/>
      <c r="I16" s="165"/>
      <c r="J16" s="168"/>
      <c r="K16" s="167"/>
      <c r="L16" s="150"/>
      <c r="M16" s="146"/>
      <c r="N16" s="147"/>
      <c r="O16" s="167"/>
      <c r="P16" s="164"/>
      <c r="Q16" s="165"/>
      <c r="R16" s="168"/>
      <c r="S16" s="167"/>
      <c r="T16" s="164"/>
      <c r="U16" s="165"/>
      <c r="V16" s="170"/>
      <c r="W16" s="167"/>
      <c r="X16" s="277"/>
      <c r="AA16" s="282"/>
      <c r="AB16" s="282"/>
      <c r="AC16" s="282"/>
      <c r="AD16" s="282"/>
      <c r="AE16" s="282"/>
      <c r="AF16" s="282"/>
      <c r="AG16" s="282"/>
      <c r="AH16" s="282"/>
      <c r="AI16" s="282"/>
      <c r="AJ16" s="282"/>
      <c r="AK16" s="282"/>
      <c r="AL16" s="282"/>
      <c r="AM16" s="282"/>
      <c r="AP16" s="282"/>
    </row>
    <row r="17" spans="1:42" ht="15.75" customHeight="1">
      <c r="A17" s="163"/>
      <c r="B17" s="215"/>
      <c r="C17" s="73"/>
      <c r="D17" s="164"/>
      <c r="E17" s="165"/>
      <c r="F17" s="169"/>
      <c r="G17" s="167"/>
      <c r="H17" s="164"/>
      <c r="I17" s="165"/>
      <c r="J17" s="168"/>
      <c r="K17" s="167"/>
      <c r="L17" s="150"/>
      <c r="M17" s="146"/>
      <c r="N17" s="147"/>
      <c r="O17" s="167"/>
      <c r="P17" s="164"/>
      <c r="Q17" s="165"/>
      <c r="R17" s="168"/>
      <c r="S17" s="167"/>
      <c r="T17" s="164"/>
      <c r="U17" s="165"/>
      <c r="V17" s="170"/>
      <c r="W17" s="167"/>
      <c r="X17" s="277"/>
      <c r="AA17" s="282"/>
      <c r="AB17" s="282"/>
      <c r="AC17" s="282"/>
      <c r="AD17" s="282"/>
      <c r="AE17" s="282"/>
      <c r="AF17" s="282"/>
      <c r="AG17" s="282"/>
      <c r="AH17" s="282"/>
      <c r="AI17" s="282"/>
      <c r="AJ17" s="282"/>
      <c r="AK17" s="282"/>
      <c r="AL17" s="282"/>
      <c r="AM17" s="282"/>
      <c r="AP17" s="282"/>
    </row>
    <row r="18" spans="1:42" ht="15.75" customHeight="1">
      <c r="A18" s="163"/>
      <c r="B18" s="215"/>
      <c r="C18" s="73"/>
      <c r="D18" s="164"/>
      <c r="E18" s="165"/>
      <c r="F18" s="166"/>
      <c r="G18" s="167"/>
      <c r="H18" s="164"/>
      <c r="I18" s="165"/>
      <c r="J18" s="168"/>
      <c r="K18" s="167"/>
      <c r="L18" s="150"/>
      <c r="M18" s="146"/>
      <c r="N18" s="147"/>
      <c r="O18" s="167"/>
      <c r="P18" s="164"/>
      <c r="Q18" s="165"/>
      <c r="R18" s="168"/>
      <c r="S18" s="167"/>
      <c r="T18" s="164"/>
      <c r="U18" s="165"/>
      <c r="V18" s="155"/>
      <c r="W18" s="167"/>
      <c r="X18" s="277"/>
      <c r="AA18" s="282"/>
      <c r="AB18" s="282"/>
      <c r="AC18" s="282"/>
      <c r="AD18" s="282"/>
      <c r="AE18" s="282"/>
      <c r="AF18" s="282"/>
      <c r="AG18" s="282"/>
      <c r="AH18" s="282"/>
      <c r="AI18" s="282"/>
      <c r="AJ18" s="282"/>
      <c r="AK18" s="282"/>
      <c r="AL18" s="282"/>
      <c r="AM18" s="282"/>
      <c r="AP18" s="282"/>
    </row>
    <row r="19" spans="1:42" ht="15.75" customHeight="1">
      <c r="A19" s="163"/>
      <c r="B19" s="215"/>
      <c r="C19" s="73"/>
      <c r="D19" s="164"/>
      <c r="E19" s="165"/>
      <c r="F19" s="169"/>
      <c r="G19" s="167"/>
      <c r="H19" s="164"/>
      <c r="I19" s="165"/>
      <c r="J19" s="168"/>
      <c r="K19" s="167"/>
      <c r="L19" s="150"/>
      <c r="M19" s="146"/>
      <c r="N19" s="147"/>
      <c r="O19" s="167"/>
      <c r="P19" s="164"/>
      <c r="Q19" s="165"/>
      <c r="R19" s="168"/>
      <c r="S19" s="167"/>
      <c r="T19" s="164"/>
      <c r="U19" s="165"/>
      <c r="V19" s="170"/>
      <c r="W19" s="167"/>
      <c r="X19" s="277"/>
      <c r="AA19" s="282"/>
      <c r="AB19" s="282"/>
      <c r="AC19" s="282"/>
      <c r="AD19" s="282"/>
      <c r="AE19" s="282"/>
      <c r="AF19" s="282"/>
      <c r="AG19" s="282"/>
      <c r="AH19" s="282"/>
      <c r="AI19" s="282"/>
      <c r="AJ19" s="282"/>
      <c r="AK19" s="282"/>
      <c r="AL19" s="282"/>
      <c r="AM19" s="282"/>
      <c r="AP19" s="282"/>
    </row>
    <row r="20" spans="1:42" ht="15.75" customHeight="1">
      <c r="A20" s="163"/>
      <c r="B20" s="215"/>
      <c r="C20" s="73"/>
      <c r="D20" s="164"/>
      <c r="E20" s="165"/>
      <c r="F20" s="169"/>
      <c r="G20" s="167"/>
      <c r="H20" s="164"/>
      <c r="I20" s="165"/>
      <c r="J20" s="168"/>
      <c r="K20" s="167"/>
      <c r="L20" s="164"/>
      <c r="M20" s="165"/>
      <c r="N20" s="168"/>
      <c r="O20" s="167"/>
      <c r="P20" s="164"/>
      <c r="Q20" s="165"/>
      <c r="R20" s="168"/>
      <c r="S20" s="167"/>
      <c r="T20" s="164"/>
      <c r="U20" s="165"/>
      <c r="V20" s="171"/>
      <c r="W20" s="167"/>
      <c r="X20" s="281"/>
      <c r="AA20" s="282"/>
      <c r="AB20" s="282"/>
      <c r="AC20" s="282"/>
      <c r="AD20" s="282"/>
      <c r="AE20" s="282"/>
      <c r="AF20" s="282"/>
      <c r="AG20" s="282"/>
      <c r="AH20" s="282"/>
      <c r="AI20" s="282"/>
      <c r="AJ20" s="282"/>
      <c r="AK20" s="282"/>
      <c r="AL20" s="282"/>
      <c r="AM20" s="282"/>
      <c r="AP20" s="282"/>
    </row>
    <row r="21" spans="1:42" ht="15.75" customHeight="1">
      <c r="A21" s="172"/>
      <c r="B21" s="216"/>
      <c r="C21" s="79"/>
      <c r="D21" s="173"/>
      <c r="E21" s="174" t="str">
        <f>CONCATENATE(FIXED(COUNTA(E5:E20),0,0),"　店")</f>
        <v>3　店</v>
      </c>
      <c r="F21" s="175">
        <f>SUM(F5:F20)</f>
        <v>10050</v>
      </c>
      <c r="G21" s="176">
        <f>SUM(G5:G20)</f>
        <v>0</v>
      </c>
      <c r="H21" s="173"/>
      <c r="I21" s="174" t="str">
        <f>CONCATENATE(FIXED(COUNTA(I5:I20),0,0),"　店")</f>
        <v>0　店</v>
      </c>
      <c r="J21" s="175">
        <f>SUM(J5:J20)</f>
        <v>0</v>
      </c>
      <c r="K21" s="176">
        <f>SUM(K5:K20)</f>
        <v>0</v>
      </c>
      <c r="L21" s="173"/>
      <c r="M21" s="174" t="str">
        <f>CONCATENATE(FIXED(COUNTA(M5:M20),0,0),"　店")</f>
        <v>0　店</v>
      </c>
      <c r="N21" s="175">
        <f>SUM(N5:N20)</f>
        <v>0</v>
      </c>
      <c r="O21" s="176">
        <f>SUM(O5:O20)</f>
        <v>0</v>
      </c>
      <c r="P21" s="173"/>
      <c r="Q21" s="174" t="str">
        <f>CONCATENATE(FIXED(COUNTA(Q5:Q20),0,0),"　店")</f>
        <v>1　店</v>
      </c>
      <c r="R21" s="175">
        <f>SUM(R5:R20)</f>
        <v>850</v>
      </c>
      <c r="S21" s="176">
        <f>SUM(S5:S20)</f>
        <v>0</v>
      </c>
      <c r="T21" s="173"/>
      <c r="U21" s="174" t="str">
        <f>CONCATENATE(FIXED(COUNTA(U5:U20),0,0),"　店")</f>
        <v>1　店</v>
      </c>
      <c r="V21" s="175">
        <f>SUM(V5:V20)</f>
        <v>2100</v>
      </c>
      <c r="W21" s="176">
        <f>SUM(W5:W20)</f>
        <v>0</v>
      </c>
      <c r="X21" s="222">
        <f>SUM(X5:X20)</f>
        <v>0</v>
      </c>
      <c r="AA21" s="282"/>
      <c r="AB21" s="282"/>
      <c r="AC21" s="282"/>
      <c r="AD21" s="282"/>
      <c r="AE21" s="282"/>
      <c r="AF21" s="282"/>
      <c r="AG21" s="282"/>
      <c r="AH21" s="282"/>
      <c r="AI21" s="282"/>
      <c r="AJ21" s="282"/>
      <c r="AK21" s="282"/>
      <c r="AL21" s="282"/>
      <c r="AM21" s="282"/>
      <c r="AP21" s="282"/>
    </row>
    <row r="22" spans="1:42" s="264" customFormat="1" ht="15.75" customHeight="1">
      <c r="A22" s="185"/>
      <c r="B22" s="217"/>
      <c r="C22" s="74"/>
      <c r="D22" s="186"/>
      <c r="E22" s="165"/>
      <c r="F22" s="187"/>
      <c r="G22" s="188"/>
      <c r="H22" s="186"/>
      <c r="I22" s="165"/>
      <c r="J22" s="187"/>
      <c r="K22" s="188"/>
      <c r="L22" s="186"/>
      <c r="M22" s="165"/>
      <c r="N22" s="187"/>
      <c r="O22" s="188"/>
      <c r="P22" s="186"/>
      <c r="Q22" s="165"/>
      <c r="R22" s="187"/>
      <c r="S22" s="188"/>
      <c r="T22" s="186"/>
      <c r="U22" s="165"/>
      <c r="V22" s="188"/>
      <c r="W22" s="188"/>
      <c r="X22" s="223"/>
      <c r="AA22" s="282"/>
      <c r="AB22" s="282"/>
      <c r="AC22" s="282"/>
      <c r="AD22" s="282"/>
      <c r="AE22" s="282"/>
      <c r="AF22" s="282"/>
      <c r="AG22" s="282"/>
      <c r="AH22" s="282"/>
      <c r="AI22" s="282"/>
      <c r="AJ22" s="282"/>
      <c r="AK22" s="282"/>
      <c r="AL22" s="282"/>
      <c r="AM22" s="282"/>
      <c r="AP22" s="282"/>
    </row>
    <row r="23" spans="1:42" s="250" customFormat="1" ht="15.75" customHeight="1">
      <c r="A23" s="351" t="s">
        <v>0</v>
      </c>
      <c r="B23" s="352"/>
      <c r="C23" s="77"/>
      <c r="D23" s="338" t="s">
        <v>3</v>
      </c>
      <c r="E23" s="339"/>
      <c r="F23" s="340"/>
      <c r="G23" s="136" t="s">
        <v>7</v>
      </c>
      <c r="H23" s="338" t="s">
        <v>4</v>
      </c>
      <c r="I23" s="339"/>
      <c r="J23" s="340"/>
      <c r="K23" s="137" t="s">
        <v>7</v>
      </c>
      <c r="L23" s="338" t="s">
        <v>5</v>
      </c>
      <c r="M23" s="339"/>
      <c r="N23" s="340"/>
      <c r="O23" s="137" t="s">
        <v>7</v>
      </c>
      <c r="P23" s="338" t="s">
        <v>6</v>
      </c>
      <c r="Q23" s="339"/>
      <c r="R23" s="340"/>
      <c r="S23" s="137" t="s">
        <v>7</v>
      </c>
      <c r="T23" s="348" t="s">
        <v>71</v>
      </c>
      <c r="U23" s="339"/>
      <c r="V23" s="340"/>
      <c r="W23" s="136" t="s">
        <v>7</v>
      </c>
      <c r="X23" s="204" t="s">
        <v>9</v>
      </c>
      <c r="AA23" s="282"/>
      <c r="AB23" s="282"/>
      <c r="AC23" s="282"/>
      <c r="AD23" s="282"/>
      <c r="AE23" s="282"/>
      <c r="AF23" s="282"/>
      <c r="AG23" s="282"/>
      <c r="AH23" s="282"/>
      <c r="AI23" s="282"/>
      <c r="AJ23" s="282"/>
      <c r="AK23" s="282"/>
      <c r="AL23" s="282"/>
      <c r="AM23" s="282"/>
      <c r="AP23" s="282"/>
    </row>
    <row r="24" spans="1:42" ht="15.75" customHeight="1">
      <c r="A24" s="189" t="s">
        <v>57</v>
      </c>
      <c r="B24" s="218"/>
      <c r="C24" s="78" t="s">
        <v>39</v>
      </c>
      <c r="D24" s="290">
        <v>210340101011</v>
      </c>
      <c r="E24" s="191" t="s">
        <v>268</v>
      </c>
      <c r="F24" s="192">
        <v>1950</v>
      </c>
      <c r="G24" s="193"/>
      <c r="H24" s="190">
        <v>210340202010</v>
      </c>
      <c r="I24" s="191" t="s">
        <v>281</v>
      </c>
      <c r="J24" s="194">
        <v>150</v>
      </c>
      <c r="K24" s="193"/>
      <c r="L24" s="190"/>
      <c r="M24" s="191"/>
      <c r="N24" s="194"/>
      <c r="O24" s="193"/>
      <c r="P24" s="190">
        <v>210340405003</v>
      </c>
      <c r="Q24" s="191" t="s">
        <v>282</v>
      </c>
      <c r="R24" s="194">
        <v>200</v>
      </c>
      <c r="S24" s="193"/>
      <c r="T24" s="290">
        <v>210340504010</v>
      </c>
      <c r="U24" s="191" t="s">
        <v>283</v>
      </c>
      <c r="V24" s="195">
        <v>1250</v>
      </c>
      <c r="W24" s="193"/>
      <c r="X24" s="276" t="s">
        <v>287</v>
      </c>
      <c r="AA24" s="282"/>
      <c r="AB24" s="282"/>
      <c r="AC24" s="282"/>
      <c r="AD24" s="282"/>
      <c r="AE24" s="282"/>
      <c r="AF24" s="282"/>
      <c r="AG24" s="282"/>
      <c r="AH24" s="282"/>
      <c r="AI24" s="282"/>
      <c r="AJ24" s="282"/>
      <c r="AK24" s="282"/>
      <c r="AL24" s="282"/>
      <c r="AM24" s="282"/>
      <c r="AP24" s="282"/>
    </row>
    <row r="25" spans="1:42" ht="15.75" customHeight="1">
      <c r="A25" s="149">
        <f>SUM(G48,K48,O48,S48,W48)</f>
        <v>0</v>
      </c>
      <c r="B25" s="211">
        <f>SUM(F48,J48,N48,R48,V48)</f>
        <v>16400</v>
      </c>
      <c r="C25" s="75"/>
      <c r="D25" s="288">
        <v>210340101020</v>
      </c>
      <c r="E25" s="146" t="s">
        <v>269</v>
      </c>
      <c r="F25" s="158">
        <v>1500</v>
      </c>
      <c r="G25" s="152"/>
      <c r="H25" s="150"/>
      <c r="I25" s="146"/>
      <c r="J25" s="147"/>
      <c r="K25" s="152"/>
      <c r="L25" s="150"/>
      <c r="M25" s="146"/>
      <c r="N25" s="147"/>
      <c r="O25" s="152"/>
      <c r="P25" s="150"/>
      <c r="Q25" s="146"/>
      <c r="R25" s="147"/>
      <c r="S25" s="152"/>
      <c r="T25" s="288">
        <v>210340504020</v>
      </c>
      <c r="U25" s="146" t="s">
        <v>284</v>
      </c>
      <c r="V25" s="170">
        <v>600</v>
      </c>
      <c r="W25" s="152"/>
      <c r="X25" s="277" t="s">
        <v>559</v>
      </c>
      <c r="AA25" s="282"/>
      <c r="AB25" s="282"/>
      <c r="AC25" s="282"/>
      <c r="AD25" s="282"/>
      <c r="AE25" s="282"/>
      <c r="AF25" s="282"/>
      <c r="AG25" s="282"/>
      <c r="AH25" s="282"/>
      <c r="AI25" s="282"/>
      <c r="AJ25" s="282"/>
      <c r="AK25" s="282"/>
      <c r="AL25" s="282"/>
      <c r="AM25" s="282"/>
      <c r="AP25" s="282"/>
    </row>
    <row r="26" spans="1:42" ht="15.75" customHeight="1">
      <c r="A26" s="163"/>
      <c r="B26" s="215"/>
      <c r="C26" s="74" t="s">
        <v>162</v>
      </c>
      <c r="D26" s="289">
        <v>210340101030</v>
      </c>
      <c r="E26" s="165" t="s">
        <v>270</v>
      </c>
      <c r="F26" s="169">
        <v>2150</v>
      </c>
      <c r="G26" s="167"/>
      <c r="H26" s="164"/>
      <c r="I26" s="165"/>
      <c r="J26" s="168"/>
      <c r="K26" s="167"/>
      <c r="L26" s="164"/>
      <c r="M26" s="165"/>
      <c r="N26" s="168"/>
      <c r="O26" s="167"/>
      <c r="P26" s="164"/>
      <c r="Q26" s="165"/>
      <c r="R26" s="168"/>
      <c r="S26" s="167"/>
      <c r="T26" s="289">
        <v>210340504030</v>
      </c>
      <c r="U26" s="165" t="s">
        <v>285</v>
      </c>
      <c r="V26" s="171">
        <v>1000</v>
      </c>
      <c r="W26" s="167"/>
      <c r="X26" s="277" t="s">
        <v>199</v>
      </c>
      <c r="AA26" s="282"/>
      <c r="AB26" s="282"/>
      <c r="AC26" s="282"/>
      <c r="AD26" s="282"/>
      <c r="AE26" s="282"/>
      <c r="AF26" s="282"/>
      <c r="AG26" s="282"/>
      <c r="AH26" s="282"/>
      <c r="AI26" s="282"/>
      <c r="AJ26" s="282"/>
      <c r="AK26" s="282"/>
      <c r="AL26" s="282"/>
      <c r="AM26" s="282"/>
      <c r="AP26" s="282"/>
    </row>
    <row r="27" spans="1:42" ht="15.75" customHeight="1">
      <c r="A27" s="163"/>
      <c r="B27" s="215"/>
      <c r="C27" s="74"/>
      <c r="D27" s="289">
        <v>210340101140</v>
      </c>
      <c r="E27" s="165" t="s">
        <v>271</v>
      </c>
      <c r="F27" s="169">
        <v>400</v>
      </c>
      <c r="G27" s="167"/>
      <c r="H27" s="164"/>
      <c r="I27" s="165"/>
      <c r="J27" s="168"/>
      <c r="K27" s="167"/>
      <c r="L27" s="164"/>
      <c r="M27" s="165"/>
      <c r="N27" s="168"/>
      <c r="O27" s="167"/>
      <c r="P27" s="164"/>
      <c r="Q27" s="165"/>
      <c r="R27" s="168"/>
      <c r="S27" s="167"/>
      <c r="T27" s="289">
        <v>210340504060</v>
      </c>
      <c r="U27" s="165" t="s">
        <v>286</v>
      </c>
      <c r="V27" s="171">
        <v>500</v>
      </c>
      <c r="W27" s="167"/>
      <c r="X27" s="277"/>
      <c r="AA27" s="282"/>
      <c r="AB27" s="285"/>
      <c r="AC27" s="285"/>
      <c r="AD27" s="282"/>
      <c r="AE27" s="282"/>
      <c r="AF27" s="285"/>
      <c r="AG27" s="285"/>
      <c r="AH27" s="282"/>
      <c r="AI27" s="282"/>
      <c r="AJ27" s="285"/>
      <c r="AK27" s="285"/>
      <c r="AL27" s="285"/>
      <c r="AM27" s="282"/>
      <c r="AP27" s="282"/>
    </row>
    <row r="28" spans="1:42" ht="15.75" customHeight="1">
      <c r="A28" s="149"/>
      <c r="B28" s="219"/>
      <c r="C28" s="75"/>
      <c r="D28" s="288">
        <v>210340101080</v>
      </c>
      <c r="E28" s="146" t="s">
        <v>272</v>
      </c>
      <c r="F28" s="158">
        <v>200</v>
      </c>
      <c r="G28" s="152"/>
      <c r="H28" s="150"/>
      <c r="I28" s="146"/>
      <c r="J28" s="147"/>
      <c r="K28" s="152"/>
      <c r="L28" s="150"/>
      <c r="M28" s="146"/>
      <c r="N28" s="147"/>
      <c r="O28" s="152"/>
      <c r="P28" s="150"/>
      <c r="Q28" s="146"/>
      <c r="R28" s="147"/>
      <c r="S28" s="152"/>
      <c r="T28" s="150"/>
      <c r="U28" s="146"/>
      <c r="V28" s="170"/>
      <c r="W28" s="152"/>
      <c r="X28" s="277" t="s">
        <v>533</v>
      </c>
      <c r="AA28" s="282"/>
      <c r="AB28" s="284"/>
      <c r="AC28" s="284"/>
      <c r="AD28" s="282"/>
      <c r="AE28" s="282"/>
      <c r="AF28" s="284"/>
      <c r="AG28" s="284"/>
      <c r="AH28" s="282"/>
      <c r="AI28" s="282"/>
      <c r="AJ28" s="284"/>
      <c r="AK28" s="284"/>
      <c r="AL28" s="284"/>
      <c r="AM28" s="282"/>
      <c r="AP28" s="282"/>
    </row>
    <row r="29" spans="1:42" ht="15.75" customHeight="1">
      <c r="A29" s="149"/>
      <c r="B29" s="219"/>
      <c r="C29" s="75"/>
      <c r="D29" s="288">
        <v>210340101090</v>
      </c>
      <c r="E29" s="146" t="s">
        <v>273</v>
      </c>
      <c r="F29" s="158">
        <v>550</v>
      </c>
      <c r="G29" s="152"/>
      <c r="H29" s="150"/>
      <c r="I29" s="146"/>
      <c r="J29" s="147"/>
      <c r="K29" s="152"/>
      <c r="L29" s="150"/>
      <c r="M29" s="146"/>
      <c r="N29" s="147"/>
      <c r="O29" s="152"/>
      <c r="P29" s="150"/>
      <c r="Q29" s="146"/>
      <c r="R29" s="147"/>
      <c r="S29" s="152"/>
      <c r="T29" s="150"/>
      <c r="U29" s="146"/>
      <c r="V29" s="170"/>
      <c r="W29" s="152"/>
      <c r="X29" s="277"/>
      <c r="AA29" s="282"/>
      <c r="AB29" s="282"/>
      <c r="AC29" s="282"/>
      <c r="AD29" s="282"/>
      <c r="AE29" s="282"/>
      <c r="AF29" s="282"/>
      <c r="AG29" s="282"/>
      <c r="AH29" s="282"/>
      <c r="AI29" s="282"/>
      <c r="AJ29" s="282"/>
      <c r="AK29" s="282"/>
      <c r="AL29" s="282"/>
      <c r="AM29" s="282"/>
      <c r="AP29" s="282"/>
    </row>
    <row r="30" spans="1:42" ht="15.75" customHeight="1">
      <c r="A30" s="163"/>
      <c r="B30" s="215"/>
      <c r="C30" s="74"/>
      <c r="D30" s="289">
        <v>210340101110</v>
      </c>
      <c r="E30" s="165" t="s">
        <v>274</v>
      </c>
      <c r="F30" s="169">
        <v>400</v>
      </c>
      <c r="G30" s="167"/>
      <c r="H30" s="164"/>
      <c r="I30" s="165"/>
      <c r="J30" s="168"/>
      <c r="K30" s="167"/>
      <c r="L30" s="164"/>
      <c r="M30" s="165"/>
      <c r="N30" s="168"/>
      <c r="O30" s="167"/>
      <c r="P30" s="164"/>
      <c r="Q30" s="165"/>
      <c r="R30" s="168"/>
      <c r="S30" s="167"/>
      <c r="T30" s="164"/>
      <c r="U30" s="165"/>
      <c r="V30" s="171"/>
      <c r="W30" s="167"/>
      <c r="X30" s="277" t="s">
        <v>534</v>
      </c>
      <c r="AA30" s="282"/>
      <c r="AB30" s="282"/>
      <c r="AC30" s="282"/>
      <c r="AD30" s="282"/>
      <c r="AE30" s="282"/>
      <c r="AF30" s="282"/>
      <c r="AG30" s="282"/>
      <c r="AH30" s="282"/>
      <c r="AI30" s="282"/>
      <c r="AJ30" s="282"/>
      <c r="AK30" s="282"/>
      <c r="AL30" s="282"/>
      <c r="AM30" s="282"/>
      <c r="AP30" s="282"/>
    </row>
    <row r="31" spans="1:42" ht="15.75" customHeight="1">
      <c r="A31" s="149"/>
      <c r="B31" s="219"/>
      <c r="C31" s="75"/>
      <c r="D31" s="288">
        <v>210340101120</v>
      </c>
      <c r="E31" s="146" t="s">
        <v>275</v>
      </c>
      <c r="F31" s="158">
        <v>400</v>
      </c>
      <c r="G31" s="152"/>
      <c r="H31" s="150"/>
      <c r="I31" s="146"/>
      <c r="J31" s="147"/>
      <c r="K31" s="152"/>
      <c r="L31" s="150"/>
      <c r="M31" s="146"/>
      <c r="N31" s="147"/>
      <c r="O31" s="152"/>
      <c r="P31" s="150"/>
      <c r="Q31" s="146"/>
      <c r="R31" s="147"/>
      <c r="S31" s="152"/>
      <c r="T31" s="150"/>
      <c r="U31" s="146"/>
      <c r="V31" s="170"/>
      <c r="W31" s="152"/>
      <c r="X31" s="277" t="s">
        <v>562</v>
      </c>
      <c r="AA31" s="282"/>
      <c r="AB31" s="282"/>
      <c r="AC31" s="282"/>
      <c r="AD31" s="282"/>
      <c r="AE31" s="282"/>
      <c r="AF31" s="282"/>
      <c r="AG31" s="282"/>
      <c r="AH31" s="282"/>
      <c r="AI31" s="282"/>
      <c r="AJ31" s="282"/>
      <c r="AK31" s="282"/>
      <c r="AL31" s="282"/>
      <c r="AM31" s="282"/>
      <c r="AP31" s="282"/>
    </row>
    <row r="32" spans="1:42" ht="15.75" customHeight="1">
      <c r="A32" s="163"/>
      <c r="B32" s="215"/>
      <c r="C32" s="74"/>
      <c r="D32" s="289">
        <v>210340101130</v>
      </c>
      <c r="E32" s="165" t="s">
        <v>276</v>
      </c>
      <c r="F32" s="169">
        <v>350</v>
      </c>
      <c r="G32" s="167"/>
      <c r="H32" s="164"/>
      <c r="I32" s="165"/>
      <c r="J32" s="168"/>
      <c r="K32" s="167"/>
      <c r="L32" s="164"/>
      <c r="M32" s="165"/>
      <c r="N32" s="168"/>
      <c r="O32" s="167"/>
      <c r="P32" s="164"/>
      <c r="Q32" s="165"/>
      <c r="R32" s="168"/>
      <c r="S32" s="167"/>
      <c r="T32" s="164"/>
      <c r="U32" s="165"/>
      <c r="V32" s="171"/>
      <c r="W32" s="167"/>
      <c r="X32" s="277"/>
      <c r="AA32" s="282"/>
      <c r="AB32" s="282"/>
      <c r="AC32" s="282"/>
      <c r="AD32" s="282"/>
      <c r="AE32" s="282"/>
      <c r="AF32" s="282"/>
      <c r="AG32" s="282"/>
      <c r="AH32" s="282"/>
      <c r="AI32" s="282"/>
      <c r="AJ32" s="282"/>
      <c r="AK32" s="282"/>
      <c r="AL32" s="282"/>
      <c r="AM32" s="282"/>
      <c r="AP32" s="282"/>
    </row>
    <row r="33" spans="1:42" ht="15.75" customHeight="1">
      <c r="A33" s="149"/>
      <c r="B33" s="219"/>
      <c r="C33" s="75"/>
      <c r="D33" s="288">
        <v>210340101040</v>
      </c>
      <c r="E33" s="146" t="s">
        <v>277</v>
      </c>
      <c r="F33" s="158">
        <v>700</v>
      </c>
      <c r="G33" s="152"/>
      <c r="H33" s="150"/>
      <c r="I33" s="146"/>
      <c r="J33" s="147"/>
      <c r="K33" s="152"/>
      <c r="L33" s="150"/>
      <c r="M33" s="146"/>
      <c r="N33" s="147"/>
      <c r="O33" s="152"/>
      <c r="P33" s="150"/>
      <c r="Q33" s="146"/>
      <c r="R33" s="147"/>
      <c r="S33" s="152"/>
      <c r="T33" s="150"/>
      <c r="U33" s="146"/>
      <c r="V33" s="170"/>
      <c r="W33" s="152"/>
      <c r="X33" s="277"/>
      <c r="AA33" s="282"/>
      <c r="AB33" s="282"/>
      <c r="AC33" s="282"/>
      <c r="AD33" s="282"/>
      <c r="AE33" s="282"/>
      <c r="AF33" s="282"/>
      <c r="AG33" s="282"/>
      <c r="AH33" s="282"/>
      <c r="AI33" s="282"/>
      <c r="AJ33" s="282"/>
      <c r="AK33" s="282"/>
      <c r="AL33" s="282"/>
      <c r="AM33" s="282"/>
      <c r="AP33" s="282"/>
    </row>
    <row r="34" spans="1:42" ht="15.75" customHeight="1">
      <c r="A34" s="163"/>
      <c r="B34" s="215"/>
      <c r="C34" s="74"/>
      <c r="D34" s="289">
        <v>210340101070</v>
      </c>
      <c r="E34" s="165" t="s">
        <v>278</v>
      </c>
      <c r="F34" s="169">
        <v>950</v>
      </c>
      <c r="G34" s="167"/>
      <c r="H34" s="164"/>
      <c r="I34" s="165"/>
      <c r="J34" s="168"/>
      <c r="K34" s="167"/>
      <c r="L34" s="164"/>
      <c r="M34" s="165"/>
      <c r="N34" s="168"/>
      <c r="O34" s="167"/>
      <c r="P34" s="164"/>
      <c r="Q34" s="165"/>
      <c r="R34" s="168"/>
      <c r="S34" s="167"/>
      <c r="T34" s="164"/>
      <c r="U34" s="165"/>
      <c r="V34" s="171"/>
      <c r="W34" s="167"/>
      <c r="X34" s="277"/>
      <c r="AA34" s="282"/>
      <c r="AB34" s="282"/>
      <c r="AC34" s="282"/>
      <c r="AD34" s="282"/>
      <c r="AE34" s="282"/>
      <c r="AF34" s="282"/>
      <c r="AG34" s="282"/>
      <c r="AH34" s="282"/>
      <c r="AI34" s="282"/>
      <c r="AJ34" s="282"/>
      <c r="AK34" s="282"/>
      <c r="AL34" s="282"/>
      <c r="AM34" s="282"/>
      <c r="AP34" s="282"/>
    </row>
    <row r="35" spans="1:42" ht="15.75" customHeight="1">
      <c r="A35" s="163"/>
      <c r="B35" s="215"/>
      <c r="C35" s="74"/>
      <c r="D35" s="289">
        <v>210340101050</v>
      </c>
      <c r="E35" s="165" t="s">
        <v>279</v>
      </c>
      <c r="F35" s="169">
        <v>2000</v>
      </c>
      <c r="G35" s="167"/>
      <c r="H35" s="164"/>
      <c r="I35" s="165"/>
      <c r="J35" s="168"/>
      <c r="K35" s="167"/>
      <c r="L35" s="164"/>
      <c r="M35" s="165"/>
      <c r="N35" s="168"/>
      <c r="O35" s="167"/>
      <c r="P35" s="164"/>
      <c r="Q35" s="165"/>
      <c r="R35" s="168"/>
      <c r="S35" s="167"/>
      <c r="T35" s="164"/>
      <c r="U35" s="165"/>
      <c r="V35" s="171"/>
      <c r="W35" s="167"/>
      <c r="X35" s="277" t="s">
        <v>288</v>
      </c>
      <c r="AA35" s="282"/>
      <c r="AB35" s="282"/>
      <c r="AC35" s="282"/>
      <c r="AD35" s="282"/>
      <c r="AE35" s="282"/>
      <c r="AF35" s="282"/>
      <c r="AG35" s="282"/>
      <c r="AH35" s="282"/>
      <c r="AI35" s="282"/>
      <c r="AJ35" s="282"/>
      <c r="AK35" s="282"/>
      <c r="AL35" s="282"/>
      <c r="AM35" s="282"/>
      <c r="AP35" s="282"/>
    </row>
    <row r="36" spans="1:42" ht="15.75" customHeight="1">
      <c r="A36" s="149"/>
      <c r="B36" s="219"/>
      <c r="C36" s="75" t="s">
        <v>238</v>
      </c>
      <c r="D36" s="288">
        <v>210340101060</v>
      </c>
      <c r="E36" s="146" t="s">
        <v>280</v>
      </c>
      <c r="F36" s="158">
        <v>1150</v>
      </c>
      <c r="G36" s="152"/>
      <c r="H36" s="150"/>
      <c r="I36" s="146"/>
      <c r="J36" s="147"/>
      <c r="K36" s="152"/>
      <c r="L36" s="150"/>
      <c r="M36" s="146"/>
      <c r="N36" s="147"/>
      <c r="O36" s="152"/>
      <c r="P36" s="150"/>
      <c r="Q36" s="146"/>
      <c r="R36" s="147"/>
      <c r="S36" s="152"/>
      <c r="T36" s="150"/>
      <c r="U36" s="146"/>
      <c r="V36" s="170"/>
      <c r="W36" s="152"/>
      <c r="X36" s="277" t="s">
        <v>560</v>
      </c>
      <c r="AA36" s="282"/>
      <c r="AB36" s="282"/>
      <c r="AC36" s="282"/>
      <c r="AD36" s="282"/>
      <c r="AE36" s="282"/>
      <c r="AF36" s="282"/>
      <c r="AG36" s="282"/>
      <c r="AH36" s="282"/>
      <c r="AI36" s="282"/>
      <c r="AJ36" s="282"/>
      <c r="AK36" s="282"/>
      <c r="AL36" s="282"/>
      <c r="AM36" s="282"/>
      <c r="AP36" s="282"/>
    </row>
    <row r="37" spans="1:42" ht="15.75" customHeight="1">
      <c r="A37" s="163"/>
      <c r="B37" s="215"/>
      <c r="C37" s="74"/>
      <c r="D37" s="164"/>
      <c r="E37" s="165"/>
      <c r="F37" s="169"/>
      <c r="G37" s="167"/>
      <c r="H37" s="164"/>
      <c r="I37" s="165"/>
      <c r="J37" s="168"/>
      <c r="K37" s="167"/>
      <c r="L37" s="164"/>
      <c r="M37" s="165"/>
      <c r="N37" s="168"/>
      <c r="O37" s="167"/>
      <c r="P37" s="164"/>
      <c r="Q37" s="165"/>
      <c r="R37" s="168"/>
      <c r="S37" s="167"/>
      <c r="T37" s="164"/>
      <c r="U37" s="165"/>
      <c r="V37" s="171"/>
      <c r="W37" s="167"/>
      <c r="X37" s="277" t="s">
        <v>555</v>
      </c>
      <c r="AA37" s="282"/>
      <c r="AB37" s="282"/>
      <c r="AC37" s="282"/>
      <c r="AD37" s="282"/>
      <c r="AE37" s="282"/>
      <c r="AF37" s="282"/>
      <c r="AG37" s="282"/>
      <c r="AH37" s="282"/>
      <c r="AI37" s="282"/>
      <c r="AJ37" s="282"/>
      <c r="AK37" s="282"/>
      <c r="AL37" s="282"/>
      <c r="AM37" s="282"/>
      <c r="AP37" s="282"/>
    </row>
    <row r="38" spans="1:42" ht="15.75" customHeight="1">
      <c r="A38" s="149"/>
      <c r="B38" s="219"/>
      <c r="C38" s="75"/>
      <c r="D38" s="150"/>
      <c r="E38" s="146"/>
      <c r="F38" s="158"/>
      <c r="G38" s="152"/>
      <c r="H38" s="150"/>
      <c r="I38" s="146"/>
      <c r="J38" s="147"/>
      <c r="K38" s="152"/>
      <c r="L38" s="150"/>
      <c r="M38" s="146"/>
      <c r="N38" s="147"/>
      <c r="O38" s="152"/>
      <c r="P38" s="150"/>
      <c r="Q38" s="146"/>
      <c r="R38" s="147"/>
      <c r="S38" s="152"/>
      <c r="T38" s="150"/>
      <c r="U38" s="146"/>
      <c r="V38" s="170"/>
      <c r="W38" s="152"/>
      <c r="X38" s="277"/>
      <c r="AA38" s="282"/>
      <c r="AB38" s="282"/>
      <c r="AC38" s="282"/>
      <c r="AD38" s="282"/>
      <c r="AE38" s="282"/>
      <c r="AF38" s="282"/>
      <c r="AG38" s="282"/>
      <c r="AH38" s="282"/>
      <c r="AI38" s="282"/>
      <c r="AJ38" s="282"/>
      <c r="AK38" s="282"/>
      <c r="AL38" s="282"/>
      <c r="AM38" s="282"/>
      <c r="AP38" s="282"/>
    </row>
    <row r="39" spans="1:42" ht="15.75" customHeight="1">
      <c r="A39" s="149"/>
      <c r="B39" s="219"/>
      <c r="C39" s="75"/>
      <c r="D39" s="150"/>
      <c r="E39" s="146"/>
      <c r="F39" s="158"/>
      <c r="G39" s="152"/>
      <c r="H39" s="150"/>
      <c r="I39" s="146"/>
      <c r="J39" s="147"/>
      <c r="K39" s="152"/>
      <c r="L39" s="150"/>
      <c r="M39" s="146"/>
      <c r="N39" s="147"/>
      <c r="O39" s="152"/>
      <c r="P39" s="150"/>
      <c r="Q39" s="146"/>
      <c r="R39" s="147"/>
      <c r="S39" s="152"/>
      <c r="T39" s="150"/>
      <c r="U39" s="146"/>
      <c r="V39" s="170"/>
      <c r="W39" s="152"/>
      <c r="X39" s="277"/>
      <c r="AA39" s="282"/>
      <c r="AB39" s="282"/>
      <c r="AC39" s="282"/>
      <c r="AD39" s="282"/>
      <c r="AE39" s="282"/>
      <c r="AF39" s="282"/>
      <c r="AG39" s="282"/>
      <c r="AH39" s="282"/>
      <c r="AI39" s="282"/>
      <c r="AJ39" s="282"/>
      <c r="AK39" s="282"/>
      <c r="AL39" s="282"/>
      <c r="AM39" s="282"/>
      <c r="AP39" s="282"/>
    </row>
    <row r="40" spans="1:42" ht="15.75" customHeight="1">
      <c r="A40" s="163"/>
      <c r="B40" s="215"/>
      <c r="C40" s="74"/>
      <c r="D40" s="164"/>
      <c r="E40" s="165"/>
      <c r="F40" s="169"/>
      <c r="G40" s="167"/>
      <c r="H40" s="164"/>
      <c r="I40" s="165"/>
      <c r="J40" s="168"/>
      <c r="K40" s="167"/>
      <c r="L40" s="164"/>
      <c r="M40" s="165"/>
      <c r="N40" s="168"/>
      <c r="O40" s="167"/>
      <c r="P40" s="164"/>
      <c r="Q40" s="165"/>
      <c r="R40" s="168"/>
      <c r="S40" s="167"/>
      <c r="T40" s="164"/>
      <c r="U40" s="165"/>
      <c r="V40" s="171"/>
      <c r="W40" s="167"/>
      <c r="X40" s="277" t="s">
        <v>535</v>
      </c>
      <c r="AA40" s="282"/>
      <c r="AB40" s="282"/>
      <c r="AC40" s="282"/>
      <c r="AD40" s="282"/>
      <c r="AE40" s="282"/>
      <c r="AF40" s="282"/>
      <c r="AG40" s="282"/>
      <c r="AH40" s="282"/>
      <c r="AI40" s="282"/>
      <c r="AJ40" s="282"/>
      <c r="AK40" s="282"/>
      <c r="AL40" s="282"/>
      <c r="AM40" s="282"/>
      <c r="AP40" s="282"/>
    </row>
    <row r="41" spans="1:42" ht="15.75" customHeight="1">
      <c r="A41" s="149"/>
      <c r="B41" s="219"/>
      <c r="C41" s="75"/>
      <c r="D41" s="150"/>
      <c r="E41" s="146"/>
      <c r="F41" s="158"/>
      <c r="G41" s="152"/>
      <c r="H41" s="150"/>
      <c r="I41" s="146"/>
      <c r="J41" s="147"/>
      <c r="K41" s="152"/>
      <c r="L41" s="150"/>
      <c r="M41" s="146"/>
      <c r="N41" s="147"/>
      <c r="O41" s="152"/>
      <c r="P41" s="150"/>
      <c r="Q41" s="146"/>
      <c r="R41" s="147"/>
      <c r="S41" s="152"/>
      <c r="T41" s="150"/>
      <c r="U41" s="146"/>
      <c r="V41" s="170"/>
      <c r="W41" s="152"/>
      <c r="X41" s="277" t="s">
        <v>548</v>
      </c>
      <c r="AA41" s="282"/>
      <c r="AB41" s="282"/>
      <c r="AC41" s="282"/>
      <c r="AD41" s="282"/>
      <c r="AE41" s="282"/>
      <c r="AF41" s="282"/>
      <c r="AG41" s="282"/>
      <c r="AH41" s="282"/>
      <c r="AI41" s="282"/>
      <c r="AJ41" s="282"/>
      <c r="AK41" s="282"/>
      <c r="AL41" s="282"/>
      <c r="AM41" s="282"/>
      <c r="AP41" s="282"/>
    </row>
    <row r="42" spans="1:42" ht="15.75" customHeight="1">
      <c r="A42" s="163"/>
      <c r="B42" s="215"/>
      <c r="C42" s="74"/>
      <c r="D42" s="164"/>
      <c r="E42" s="165"/>
      <c r="F42" s="169"/>
      <c r="G42" s="167"/>
      <c r="H42" s="164"/>
      <c r="I42" s="165"/>
      <c r="J42" s="168"/>
      <c r="K42" s="167"/>
      <c r="L42" s="164"/>
      <c r="M42" s="165"/>
      <c r="N42" s="168"/>
      <c r="O42" s="167"/>
      <c r="P42" s="164"/>
      <c r="Q42" s="165"/>
      <c r="R42" s="168"/>
      <c r="S42" s="167"/>
      <c r="T42" s="164"/>
      <c r="U42" s="165"/>
      <c r="V42" s="171"/>
      <c r="W42" s="167"/>
      <c r="X42" s="277"/>
      <c r="AA42" s="282"/>
      <c r="AB42" s="282"/>
      <c r="AC42" s="282"/>
      <c r="AD42" s="282"/>
      <c r="AE42" s="282"/>
      <c r="AF42" s="282"/>
      <c r="AG42" s="282"/>
      <c r="AH42" s="282"/>
      <c r="AI42" s="282"/>
      <c r="AJ42" s="282"/>
      <c r="AK42" s="282"/>
      <c r="AL42" s="282"/>
      <c r="AM42" s="282"/>
      <c r="AP42" s="282"/>
    </row>
    <row r="43" spans="1:42" ht="15.75" customHeight="1">
      <c r="A43" s="149"/>
      <c r="B43" s="219"/>
      <c r="C43" s="75"/>
      <c r="D43" s="150"/>
      <c r="E43" s="146"/>
      <c r="F43" s="158"/>
      <c r="G43" s="152"/>
      <c r="H43" s="150"/>
      <c r="I43" s="146"/>
      <c r="J43" s="147"/>
      <c r="K43" s="152"/>
      <c r="L43" s="150"/>
      <c r="M43" s="146"/>
      <c r="N43" s="147"/>
      <c r="O43" s="152"/>
      <c r="P43" s="150"/>
      <c r="Q43" s="146"/>
      <c r="R43" s="147"/>
      <c r="S43" s="152"/>
      <c r="T43" s="150"/>
      <c r="U43" s="146"/>
      <c r="V43" s="170"/>
      <c r="W43" s="152"/>
      <c r="X43" s="277"/>
      <c r="AA43" s="282"/>
      <c r="AB43" s="282"/>
      <c r="AC43" s="282"/>
      <c r="AD43" s="282"/>
      <c r="AE43" s="282"/>
      <c r="AF43" s="282"/>
      <c r="AG43" s="282"/>
      <c r="AH43" s="282"/>
      <c r="AI43" s="282"/>
      <c r="AJ43" s="282"/>
      <c r="AK43" s="282"/>
      <c r="AL43" s="282"/>
      <c r="AM43" s="282"/>
      <c r="AP43" s="282"/>
    </row>
    <row r="44" spans="1:42" ht="15.75" customHeight="1">
      <c r="A44" s="163"/>
      <c r="B44" s="215"/>
      <c r="C44" s="74"/>
      <c r="D44" s="164"/>
      <c r="E44" s="165"/>
      <c r="F44" s="169"/>
      <c r="G44" s="167"/>
      <c r="H44" s="164"/>
      <c r="I44" s="165"/>
      <c r="J44" s="168"/>
      <c r="K44" s="167"/>
      <c r="L44" s="164"/>
      <c r="M44" s="165"/>
      <c r="N44" s="168"/>
      <c r="O44" s="167"/>
      <c r="P44" s="164"/>
      <c r="Q44" s="165"/>
      <c r="R44" s="168"/>
      <c r="S44" s="167"/>
      <c r="T44" s="164"/>
      <c r="U44" s="165"/>
      <c r="V44" s="171"/>
      <c r="W44" s="167"/>
      <c r="X44" s="277"/>
      <c r="AA44" s="282"/>
      <c r="AB44" s="282"/>
      <c r="AC44" s="282"/>
      <c r="AD44" s="282"/>
      <c r="AE44" s="282"/>
      <c r="AF44" s="282"/>
      <c r="AG44" s="282"/>
      <c r="AH44" s="282"/>
      <c r="AI44" s="282"/>
      <c r="AJ44" s="282"/>
      <c r="AK44" s="282"/>
      <c r="AL44" s="282"/>
      <c r="AM44" s="282"/>
      <c r="AP44" s="282"/>
    </row>
    <row r="45" spans="1:42" ht="15.75" customHeight="1">
      <c r="A45" s="149"/>
      <c r="B45" s="219"/>
      <c r="C45" s="75"/>
      <c r="D45" s="150"/>
      <c r="E45" s="146"/>
      <c r="F45" s="158"/>
      <c r="G45" s="152"/>
      <c r="H45" s="150"/>
      <c r="I45" s="146"/>
      <c r="J45" s="147"/>
      <c r="K45" s="152"/>
      <c r="L45" s="150"/>
      <c r="M45" s="146"/>
      <c r="N45" s="147"/>
      <c r="O45" s="152"/>
      <c r="P45" s="150"/>
      <c r="Q45" s="146"/>
      <c r="R45" s="147"/>
      <c r="S45" s="152"/>
      <c r="T45" s="150"/>
      <c r="U45" s="146"/>
      <c r="V45" s="170"/>
      <c r="W45" s="152"/>
      <c r="X45" s="277"/>
      <c r="AA45" s="282"/>
      <c r="AB45" s="282"/>
      <c r="AC45" s="282"/>
      <c r="AD45" s="282"/>
      <c r="AE45" s="282"/>
      <c r="AF45" s="282"/>
      <c r="AG45" s="282"/>
      <c r="AH45" s="282"/>
      <c r="AI45" s="282"/>
      <c r="AJ45" s="282"/>
      <c r="AK45" s="282"/>
      <c r="AL45" s="282"/>
      <c r="AM45" s="282"/>
      <c r="AP45" s="282"/>
    </row>
    <row r="46" spans="1:42" ht="15.75" customHeight="1">
      <c r="A46" s="163"/>
      <c r="B46" s="215"/>
      <c r="C46" s="74"/>
      <c r="D46" s="164"/>
      <c r="E46" s="165"/>
      <c r="F46" s="169"/>
      <c r="G46" s="167"/>
      <c r="H46" s="164"/>
      <c r="I46" s="165"/>
      <c r="J46" s="168"/>
      <c r="K46" s="167"/>
      <c r="L46" s="164"/>
      <c r="M46" s="165"/>
      <c r="N46" s="168"/>
      <c r="O46" s="167"/>
      <c r="P46" s="164"/>
      <c r="Q46" s="165"/>
      <c r="R46" s="168"/>
      <c r="S46" s="167"/>
      <c r="T46" s="164"/>
      <c r="U46" s="165"/>
      <c r="V46" s="171"/>
      <c r="W46" s="167"/>
      <c r="X46" s="277"/>
      <c r="AA46" s="282"/>
      <c r="AB46" s="282"/>
      <c r="AC46" s="282"/>
      <c r="AD46" s="282"/>
      <c r="AE46" s="282"/>
      <c r="AF46" s="282"/>
      <c r="AG46" s="282"/>
      <c r="AH46" s="282"/>
      <c r="AI46" s="282"/>
      <c r="AJ46" s="282"/>
      <c r="AK46" s="282"/>
      <c r="AL46" s="282"/>
      <c r="AM46" s="282"/>
      <c r="AP46" s="282"/>
    </row>
    <row r="47" spans="1:42" ht="15.75" customHeight="1">
      <c r="A47" s="196"/>
      <c r="B47" s="220"/>
      <c r="C47" s="76"/>
      <c r="D47" s="197"/>
      <c r="E47" s="198"/>
      <c r="F47" s="199"/>
      <c r="G47" s="200"/>
      <c r="H47" s="197"/>
      <c r="I47" s="198"/>
      <c r="J47" s="201"/>
      <c r="K47" s="200"/>
      <c r="L47" s="197"/>
      <c r="M47" s="198"/>
      <c r="N47" s="201"/>
      <c r="O47" s="200"/>
      <c r="P47" s="197"/>
      <c r="Q47" s="198"/>
      <c r="R47" s="201"/>
      <c r="S47" s="200"/>
      <c r="T47" s="197"/>
      <c r="U47" s="198"/>
      <c r="V47" s="202"/>
      <c r="W47" s="200"/>
      <c r="X47" s="281"/>
      <c r="AA47" s="282"/>
      <c r="AB47" s="282"/>
      <c r="AC47" s="282"/>
      <c r="AD47" s="282"/>
      <c r="AE47" s="282"/>
      <c r="AF47" s="282"/>
      <c r="AG47" s="282"/>
      <c r="AH47" s="282"/>
      <c r="AI47" s="282"/>
      <c r="AJ47" s="282"/>
      <c r="AK47" s="282"/>
      <c r="AL47" s="282"/>
      <c r="AM47" s="282"/>
      <c r="AP47" s="282"/>
    </row>
    <row r="48" spans="1:42" ht="15.75" customHeight="1">
      <c r="A48" s="172"/>
      <c r="B48" s="216"/>
      <c r="C48" s="126"/>
      <c r="D48" s="173"/>
      <c r="E48" s="174" t="str">
        <f>CONCATENATE(FIXED(COUNTA(E24:E47),0,0),"　店")</f>
        <v>13　店</v>
      </c>
      <c r="F48" s="175">
        <f>SUM(F24:F47)</f>
        <v>12700</v>
      </c>
      <c r="G48" s="175">
        <f>SUM(G24:G47)</f>
        <v>0</v>
      </c>
      <c r="H48" s="173"/>
      <c r="I48" s="203" t="str">
        <f>CONCATENATE(FIXED(COUNTA(I24:I47),0,0),"　店")</f>
        <v>1　店</v>
      </c>
      <c r="J48" s="175">
        <f>SUM(J24:J47)</f>
        <v>150</v>
      </c>
      <c r="K48" s="175">
        <f>SUM(K24:K47)</f>
        <v>0</v>
      </c>
      <c r="L48" s="173"/>
      <c r="M48" s="203" t="str">
        <f>CONCATENATE(FIXED(COUNTA(M24:M47),0,0),"　店")</f>
        <v>0　店</v>
      </c>
      <c r="N48" s="175">
        <f>SUM(N24:N47)</f>
        <v>0</v>
      </c>
      <c r="O48" s="175">
        <f>SUM(O24:O47)</f>
        <v>0</v>
      </c>
      <c r="P48" s="173"/>
      <c r="Q48" s="203" t="str">
        <f>CONCATENATE(FIXED(COUNTA(Q24:Q47),0,0),"　店")</f>
        <v>1　店</v>
      </c>
      <c r="R48" s="175">
        <f>SUM(R24:R47)</f>
        <v>200</v>
      </c>
      <c r="S48" s="176">
        <f>SUM(S24:S47)</f>
        <v>0</v>
      </c>
      <c r="T48" s="173"/>
      <c r="U48" s="174" t="str">
        <f>CONCATENATE(FIXED(COUNTA(U24:U47),0,0),"　店")</f>
        <v>4　店</v>
      </c>
      <c r="V48" s="175">
        <f>SUM(V24:V47)</f>
        <v>3350</v>
      </c>
      <c r="W48" s="239">
        <f>SUM(W24:W47)</f>
        <v>0</v>
      </c>
      <c r="X48" s="240">
        <f>SUM(X24:X47)</f>
        <v>0</v>
      </c>
      <c r="AA48" s="282"/>
      <c r="AB48" s="282"/>
      <c r="AC48" s="282"/>
      <c r="AD48" s="282"/>
      <c r="AE48" s="282"/>
      <c r="AF48" s="282"/>
      <c r="AG48" s="282"/>
      <c r="AH48" s="282"/>
      <c r="AI48" s="282"/>
      <c r="AJ48" s="282"/>
      <c r="AK48" s="282"/>
      <c r="AL48" s="282"/>
      <c r="AM48" s="282"/>
      <c r="AP48" s="282"/>
    </row>
    <row r="49" spans="1:42" ht="15.75" customHeight="1">
      <c r="A49" s="177" t="s">
        <v>592</v>
      </c>
      <c r="B49" s="257"/>
      <c r="C49" s="258"/>
      <c r="D49" s="259"/>
      <c r="E49" s="260"/>
      <c r="F49" s="261"/>
      <c r="G49" s="256"/>
      <c r="H49" s="259"/>
      <c r="I49" s="260"/>
      <c r="J49" s="256"/>
      <c r="K49" s="257"/>
      <c r="L49" s="259"/>
      <c r="M49" s="260"/>
      <c r="N49" s="256"/>
      <c r="O49" s="257"/>
      <c r="P49" s="259"/>
      <c r="Q49" s="260"/>
      <c r="R49" s="256"/>
      <c r="S49" s="262"/>
      <c r="T49" s="259"/>
      <c r="U49" s="260"/>
      <c r="V49" s="263"/>
      <c r="W49" s="257"/>
      <c r="X49" s="233" t="s">
        <v>8</v>
      </c>
      <c r="Y49" s="11"/>
      <c r="AA49" s="282"/>
      <c r="AB49" s="282"/>
      <c r="AC49" s="282"/>
      <c r="AD49" s="282"/>
      <c r="AE49" s="282"/>
      <c r="AF49" s="282"/>
      <c r="AG49" s="282"/>
      <c r="AH49" s="282"/>
      <c r="AI49" s="282"/>
      <c r="AJ49" s="282"/>
      <c r="AK49" s="282"/>
      <c r="AL49" s="282"/>
      <c r="AM49" s="282"/>
      <c r="AP49" s="282"/>
    </row>
    <row r="50" spans="1:25" ht="14.25">
      <c r="A50" s="179"/>
      <c r="D50" s="180"/>
      <c r="E50" s="181"/>
      <c r="G50" s="179"/>
      <c r="H50" s="180"/>
      <c r="I50" s="183"/>
      <c r="J50" s="179"/>
      <c r="K50" s="179"/>
      <c r="L50" s="180"/>
      <c r="M50" s="181"/>
      <c r="N50" s="179"/>
      <c r="O50" s="179"/>
      <c r="P50" s="180"/>
      <c r="Q50" s="181"/>
      <c r="R50" s="179"/>
      <c r="S50" s="179"/>
      <c r="T50" s="180"/>
      <c r="U50" s="181"/>
      <c r="V50" s="179"/>
      <c r="W50" s="179"/>
      <c r="X50" s="225"/>
      <c r="Y50" s="11"/>
    </row>
    <row r="51" spans="1:25" ht="14.25">
      <c r="A51" s="179"/>
      <c r="D51" s="180"/>
      <c r="E51" s="181"/>
      <c r="G51" s="179"/>
      <c r="H51" s="180"/>
      <c r="I51" s="181"/>
      <c r="J51" s="179"/>
      <c r="K51" s="179"/>
      <c r="L51" s="180"/>
      <c r="M51" s="181"/>
      <c r="N51" s="179"/>
      <c r="O51" s="179"/>
      <c r="P51" s="180"/>
      <c r="Q51" s="181"/>
      <c r="R51" s="179"/>
      <c r="S51" s="179"/>
      <c r="T51" s="180"/>
      <c r="U51" s="181"/>
      <c r="V51" s="179"/>
      <c r="W51" s="179"/>
      <c r="X51" s="225"/>
      <c r="Y51" s="11"/>
    </row>
    <row r="52" spans="1:25" ht="14.25">
      <c r="A52" s="179"/>
      <c r="D52" s="180"/>
      <c r="E52" s="181"/>
      <c r="G52" s="179"/>
      <c r="H52" s="180"/>
      <c r="I52" s="181"/>
      <c r="J52" s="179"/>
      <c r="K52" s="179"/>
      <c r="L52" s="180"/>
      <c r="M52" s="181"/>
      <c r="N52" s="179"/>
      <c r="O52" s="179"/>
      <c r="P52" s="180"/>
      <c r="Q52" s="181"/>
      <c r="R52" s="179"/>
      <c r="S52" s="179"/>
      <c r="T52" s="180"/>
      <c r="U52" s="181"/>
      <c r="V52" s="179"/>
      <c r="W52" s="179"/>
      <c r="X52" s="225"/>
      <c r="Y52" s="11"/>
    </row>
    <row r="53" spans="1:25" ht="14.25">
      <c r="A53" s="179"/>
      <c r="D53" s="180"/>
      <c r="E53" s="181"/>
      <c r="G53" s="179"/>
      <c r="H53" s="180"/>
      <c r="I53" s="181"/>
      <c r="J53" s="179"/>
      <c r="K53" s="179"/>
      <c r="L53" s="180"/>
      <c r="M53" s="181"/>
      <c r="N53" s="179"/>
      <c r="O53" s="179"/>
      <c r="P53" s="180"/>
      <c r="Q53" s="181"/>
      <c r="R53" s="179"/>
      <c r="S53" s="179"/>
      <c r="T53" s="180"/>
      <c r="U53" s="181"/>
      <c r="V53" s="179"/>
      <c r="W53" s="179"/>
      <c r="X53" s="225"/>
      <c r="Y53" s="11"/>
    </row>
    <row r="54" spans="1:25" ht="14.25">
      <c r="A54" s="179"/>
      <c r="D54" s="180"/>
      <c r="E54" s="181"/>
      <c r="G54" s="179"/>
      <c r="H54" s="180"/>
      <c r="I54" s="181"/>
      <c r="J54" s="179"/>
      <c r="K54" s="179"/>
      <c r="L54" s="180"/>
      <c r="M54" s="181"/>
      <c r="N54" s="179"/>
      <c r="O54" s="179"/>
      <c r="P54" s="180"/>
      <c r="Q54" s="181"/>
      <c r="R54" s="179"/>
      <c r="S54" s="179"/>
      <c r="T54" s="180"/>
      <c r="U54" s="181"/>
      <c r="V54" s="179"/>
      <c r="W54" s="179"/>
      <c r="X54" s="225"/>
      <c r="Y54" s="11"/>
    </row>
    <row r="55" spans="1:25" ht="14.25">
      <c r="A55" s="179"/>
      <c r="D55" s="180"/>
      <c r="E55" s="181"/>
      <c r="G55" s="179"/>
      <c r="H55" s="180"/>
      <c r="I55" s="181"/>
      <c r="J55" s="179"/>
      <c r="K55" s="179"/>
      <c r="L55" s="180"/>
      <c r="M55" s="181"/>
      <c r="N55" s="179"/>
      <c r="O55" s="179"/>
      <c r="P55" s="180"/>
      <c r="Q55" s="181"/>
      <c r="R55" s="179"/>
      <c r="S55" s="179"/>
      <c r="T55" s="180"/>
      <c r="U55" s="181"/>
      <c r="V55" s="179"/>
      <c r="W55" s="179"/>
      <c r="X55" s="225"/>
      <c r="Y55" s="11"/>
    </row>
    <row r="56" spans="1:25" ht="14.25">
      <c r="A56" s="179"/>
      <c r="D56" s="180"/>
      <c r="E56" s="181"/>
      <c r="G56" s="179"/>
      <c r="H56" s="180"/>
      <c r="I56" s="181"/>
      <c r="J56" s="179"/>
      <c r="K56" s="179"/>
      <c r="L56" s="180"/>
      <c r="M56" s="181"/>
      <c r="N56" s="179"/>
      <c r="O56" s="179"/>
      <c r="P56" s="180"/>
      <c r="Q56" s="181"/>
      <c r="R56" s="179"/>
      <c r="S56" s="179"/>
      <c r="T56" s="180"/>
      <c r="U56" s="181"/>
      <c r="V56" s="179"/>
      <c r="W56" s="179"/>
      <c r="X56" s="226"/>
      <c r="Y56" s="11"/>
    </row>
    <row r="57" spans="1:25" ht="14.25">
      <c r="A57" s="179"/>
      <c r="D57" s="180"/>
      <c r="E57" s="181"/>
      <c r="G57" s="179"/>
      <c r="H57" s="180"/>
      <c r="I57" s="181"/>
      <c r="J57" s="179"/>
      <c r="K57" s="179"/>
      <c r="L57" s="180"/>
      <c r="M57" s="181"/>
      <c r="N57" s="179"/>
      <c r="O57" s="179"/>
      <c r="P57" s="180"/>
      <c r="Q57" s="181"/>
      <c r="R57" s="179"/>
      <c r="S57" s="179"/>
      <c r="T57" s="180"/>
      <c r="U57" s="181"/>
      <c r="V57" s="179"/>
      <c r="W57" s="179"/>
      <c r="X57" s="226"/>
      <c r="Y57" s="11"/>
    </row>
    <row r="58" spans="1:25" ht="14.25">
      <c r="A58" s="179"/>
      <c r="D58" s="180"/>
      <c r="E58" s="181"/>
      <c r="G58" s="179"/>
      <c r="H58" s="180"/>
      <c r="I58" s="181"/>
      <c r="J58" s="179"/>
      <c r="K58" s="179"/>
      <c r="L58" s="180"/>
      <c r="M58" s="181"/>
      <c r="N58" s="179"/>
      <c r="O58" s="179"/>
      <c r="P58" s="180"/>
      <c r="Q58" s="181"/>
      <c r="R58" s="179"/>
      <c r="S58" s="179"/>
      <c r="T58" s="180"/>
      <c r="U58" s="181"/>
      <c r="V58" s="179"/>
      <c r="W58" s="179"/>
      <c r="X58" s="226"/>
      <c r="Y58" s="11"/>
    </row>
    <row r="59" spans="1:25" ht="14.25">
      <c r="A59" s="179"/>
      <c r="D59" s="180"/>
      <c r="E59" s="181"/>
      <c r="G59" s="179"/>
      <c r="H59" s="180"/>
      <c r="I59" s="181"/>
      <c r="J59" s="179"/>
      <c r="K59" s="179"/>
      <c r="L59" s="180"/>
      <c r="M59" s="181"/>
      <c r="N59" s="179"/>
      <c r="O59" s="179"/>
      <c r="P59" s="180"/>
      <c r="Q59" s="181"/>
      <c r="R59" s="179"/>
      <c r="S59" s="179"/>
      <c r="T59" s="180"/>
      <c r="U59" s="181"/>
      <c r="V59" s="179"/>
      <c r="W59" s="179"/>
      <c r="X59" s="226"/>
      <c r="Y59" s="11"/>
    </row>
    <row r="60" spans="1:24" ht="14.25">
      <c r="A60" s="184"/>
      <c r="B60" s="209"/>
      <c r="F60" s="133"/>
      <c r="G60" s="184"/>
      <c r="J60" s="184"/>
      <c r="K60" s="184"/>
      <c r="N60" s="184"/>
      <c r="O60" s="184"/>
      <c r="R60" s="184"/>
      <c r="S60" s="184"/>
      <c r="V60" s="184"/>
      <c r="W60" s="184"/>
      <c r="X60" s="227"/>
    </row>
    <row r="61" spans="1:24" ht="14.25">
      <c r="A61" s="184"/>
      <c r="B61" s="209"/>
      <c r="F61" s="133"/>
      <c r="G61" s="184"/>
      <c r="J61" s="184"/>
      <c r="K61" s="184"/>
      <c r="N61" s="184"/>
      <c r="O61" s="184"/>
      <c r="R61" s="184"/>
      <c r="S61" s="184"/>
      <c r="V61" s="184"/>
      <c r="W61" s="184"/>
      <c r="X61" s="227"/>
    </row>
  </sheetData>
  <sheetProtection password="CC6F" sheet="1" objects="1" scenarios="1" formatCells="0"/>
  <mergeCells count="21">
    <mergeCell ref="T4:V4"/>
    <mergeCell ref="A23:B23"/>
    <mergeCell ref="D23:F23"/>
    <mergeCell ref="H23:J23"/>
    <mergeCell ref="L23:N23"/>
    <mergeCell ref="P23:R23"/>
    <mergeCell ref="T23:V23"/>
    <mergeCell ref="J3:K3"/>
    <mergeCell ref="A4:B4"/>
    <mergeCell ref="D4:F4"/>
    <mergeCell ref="H4:J4"/>
    <mergeCell ref="L4:N4"/>
    <mergeCell ref="P4:R4"/>
    <mergeCell ref="B1:E2"/>
    <mergeCell ref="R1:U1"/>
    <mergeCell ref="W1:X2"/>
    <mergeCell ref="R2:U2"/>
    <mergeCell ref="F1:G1"/>
    <mergeCell ref="I1:O1"/>
    <mergeCell ref="F2:G2"/>
    <mergeCell ref="I2:O2"/>
  </mergeCells>
  <dataValidations count="9">
    <dataValidation type="list" allowBlank="1" showInputMessage="1" showErrorMessage="1" sqref="R1:U1">
      <formula1>"B5,B4,B3,B2,B1,A5,A4,A3,A2,A1,B5厚,B4厚,B3厚,B2厚,A6厚,A4厚,B3×4,B3×3,B3×2,B3+B4,B2+B3,B1+B2,三ツ折,はがき,横長B3,変形特殊,"</formula1>
    </dataValidation>
    <dataValidation operator="lessThanOrEqual" allowBlank="1" showInputMessage="1" showErrorMessage="1" sqref="G23 W23 S23 K4 O23 O4 F1:F2 G4 W4 S4 K23"/>
    <dataValidation type="whole" operator="lessThanOrEqual" allowBlank="1" showInputMessage="1" showErrorMessage="1" sqref="H5:H20 H22 H24:H47">
      <formula1>W5</formula1>
    </dataValidation>
    <dataValidation type="whole" operator="lessThanOrEqual" allowBlank="1" showInputMessage="1" showErrorMessage="1" sqref="U19:U20 U16:U17 T22:U22 T5:T20 T24:U47">
      <formula1>H19</formula1>
    </dataValidation>
    <dataValidation type="whole" operator="lessThanOrEqual" allowBlank="1" showInputMessage="1" showErrorMessage="1" sqref="V5:V20 V22 V24:V47">
      <formula1>G5</formula1>
    </dataValidation>
    <dataValidation type="whole" operator="lessThanOrEqual" allowBlank="1" showInputMessage="1" showErrorMessage="1" sqref="L22 O18:P18 L24:L47 P5:P15 G5:G22 S24:S48 K5:K22 S5:S22 O19:O22 L5:L20 G24:G48 K24:K48 W5:W22 W24:W48 O24:O48 O5:O17">
      <formula1>K22</formula1>
    </dataValidation>
    <dataValidation type="whole" operator="lessThanOrEqual" showInputMessage="1" showErrorMessage="1" sqref="Y3:Z65536 AN3:AO65536 AQ3:IB65536">
      <formula1>#REF!</formula1>
    </dataValidation>
    <dataValidation type="whole" operator="lessThanOrEqual" showInputMessage="1" showErrorMessage="1" sqref="IC3:IV65536">
      <formula1>IA3</formula1>
    </dataValidation>
    <dataValidation operator="lessThanOrEqual" showInputMessage="1" showErrorMessage="1" sqref="AA1:AM65536 AP1:AP65536"/>
  </dataValidations>
  <printOptions horizontalCentered="1" verticalCentered="1"/>
  <pageMargins left="0.5905511811023623" right="0.5905511811023623" top="0.2362204724409449" bottom="0.4724409448818898" header="0" footer="0.1968503937007874"/>
  <pageSetup horizontalDpi="600" verticalDpi="600" orientation="landscape" paperSize="9" scale="69" r:id="rId1"/>
</worksheet>
</file>

<file path=xl/worksheets/sheet14.xml><?xml version="1.0" encoding="utf-8"?>
<worksheet xmlns="http://schemas.openxmlformats.org/spreadsheetml/2006/main" xmlns:r="http://schemas.openxmlformats.org/officeDocument/2006/relationships">
  <dimension ref="A1:AP61"/>
  <sheetViews>
    <sheetView showZeros="0" zoomScale="70" zoomScaleNormal="70" zoomScalePageLayoutView="0" workbookViewId="0" topLeftCell="A1">
      <pane xSplit="2" ySplit="2" topLeftCell="C3" activePane="bottomRight" state="frozen"/>
      <selection pane="topLeft" activeCell="A50" sqref="A50"/>
      <selection pane="topRight" activeCell="A50" sqref="A50"/>
      <selection pane="bottomLeft" activeCell="A50" sqref="A50"/>
      <selection pane="bottomRight" activeCell="A50" sqref="A50"/>
    </sheetView>
  </sheetViews>
  <sheetFormatPr defaultColWidth="9.00390625" defaultRowHeight="13.5"/>
  <cols>
    <col min="1" max="1" width="7.625" style="132" customWidth="1"/>
    <col min="2" max="2" width="10.625" style="205" customWidth="1"/>
    <col min="3" max="3" width="2.625" style="125" customWidth="1"/>
    <col min="4" max="4" width="0.875" style="134" hidden="1" customWidth="1"/>
    <col min="5" max="5" width="15.625" style="135" customWidth="1"/>
    <col min="6" max="6" width="7.625" style="182" customWidth="1"/>
    <col min="7" max="7" width="7.625" style="132" customWidth="1"/>
    <col min="8" max="8" width="0.875" style="134" hidden="1" customWidth="1"/>
    <col min="9" max="9" width="15.625" style="135" customWidth="1"/>
    <col min="10" max="11" width="7.625" style="132" customWidth="1"/>
    <col min="12" max="12" width="0.875" style="134" hidden="1" customWidth="1"/>
    <col min="13" max="13" width="15.625" style="135" customWidth="1"/>
    <col min="14" max="15" width="7.625" style="132" customWidth="1"/>
    <col min="16" max="16" width="0.875" style="134" hidden="1" customWidth="1"/>
    <col min="17" max="17" width="15.625" style="135" customWidth="1"/>
    <col min="18" max="19" width="7.625" style="132" customWidth="1"/>
    <col min="20" max="20" width="0.875" style="134" hidden="1" customWidth="1"/>
    <col min="21" max="21" width="15.625" style="135" customWidth="1"/>
    <col min="22" max="23" width="7.625" style="132" customWidth="1"/>
    <col min="24" max="24" width="20.625" style="228" customWidth="1"/>
    <col min="25" max="26" width="9.00390625" style="12" customWidth="1"/>
    <col min="27" max="39" width="9.00390625" style="283" customWidth="1"/>
    <col min="40" max="41" width="9.00390625" style="12" customWidth="1"/>
    <col min="42" max="42" width="9.00390625" style="283" customWidth="1"/>
    <col min="43" max="16384" width="9.00390625" style="12" customWidth="1"/>
  </cols>
  <sheetData>
    <row r="1" spans="1:42" s="11" customFormat="1" ht="34.5" customHeight="1">
      <c r="A1" s="127" t="s">
        <v>1</v>
      </c>
      <c r="B1" s="331"/>
      <c r="C1" s="331"/>
      <c r="D1" s="331"/>
      <c r="E1" s="332"/>
      <c r="F1" s="353" t="s">
        <v>10</v>
      </c>
      <c r="G1" s="354"/>
      <c r="H1" s="128"/>
      <c r="I1" s="335"/>
      <c r="J1" s="335"/>
      <c r="K1" s="335"/>
      <c r="L1" s="335"/>
      <c r="M1" s="335"/>
      <c r="N1" s="335"/>
      <c r="O1" s="335"/>
      <c r="P1" s="129"/>
      <c r="Q1" s="130" t="s">
        <v>2</v>
      </c>
      <c r="R1" s="336"/>
      <c r="S1" s="335"/>
      <c r="T1" s="335"/>
      <c r="U1" s="337"/>
      <c r="V1" s="265" t="s">
        <v>34</v>
      </c>
      <c r="W1" s="341"/>
      <c r="X1" s="342"/>
      <c r="AA1" s="282"/>
      <c r="AB1" s="282"/>
      <c r="AC1" s="282"/>
      <c r="AD1" s="282"/>
      <c r="AE1" s="282"/>
      <c r="AF1" s="282"/>
      <c r="AG1" s="282"/>
      <c r="AH1" s="282"/>
      <c r="AI1" s="282"/>
      <c r="AJ1" s="282"/>
      <c r="AK1" s="282"/>
      <c r="AL1" s="282"/>
      <c r="AM1" s="282"/>
      <c r="AP1" s="282"/>
    </row>
    <row r="2" spans="1:42" s="11" customFormat="1" ht="34.5" customHeight="1">
      <c r="A2" s="131"/>
      <c r="B2" s="333"/>
      <c r="C2" s="333"/>
      <c r="D2" s="333"/>
      <c r="E2" s="334"/>
      <c r="F2" s="353" t="s">
        <v>35</v>
      </c>
      <c r="G2" s="354"/>
      <c r="H2" s="128"/>
      <c r="I2" s="335"/>
      <c r="J2" s="335"/>
      <c r="K2" s="335"/>
      <c r="L2" s="335"/>
      <c r="M2" s="335"/>
      <c r="N2" s="335"/>
      <c r="O2" s="335"/>
      <c r="P2" s="129"/>
      <c r="Q2" s="130" t="s">
        <v>11</v>
      </c>
      <c r="R2" s="345">
        <f>A6+A18+A35</f>
        <v>0</v>
      </c>
      <c r="S2" s="346"/>
      <c r="T2" s="346"/>
      <c r="U2" s="347"/>
      <c r="V2" s="266"/>
      <c r="W2" s="343"/>
      <c r="X2" s="344"/>
      <c r="AA2" s="282"/>
      <c r="AB2" s="282"/>
      <c r="AC2" s="282"/>
      <c r="AD2" s="282"/>
      <c r="AE2" s="282"/>
      <c r="AF2" s="282"/>
      <c r="AG2" s="282"/>
      <c r="AH2" s="282"/>
      <c r="AI2" s="282"/>
      <c r="AJ2" s="282"/>
      <c r="AK2" s="282"/>
      <c r="AL2" s="282"/>
      <c r="AM2" s="282"/>
      <c r="AP2" s="282"/>
    </row>
    <row r="3" spans="1:24" ht="22.5" customHeight="1">
      <c r="A3" s="267"/>
      <c r="B3" s="268"/>
      <c r="C3" s="269"/>
      <c r="D3" s="270"/>
      <c r="E3" s="271"/>
      <c r="F3" s="272"/>
      <c r="G3" s="272"/>
      <c r="H3" s="270"/>
      <c r="I3" s="273"/>
      <c r="J3" s="349"/>
      <c r="K3" s="350"/>
      <c r="L3" s="274"/>
      <c r="M3" s="271"/>
      <c r="N3" s="267"/>
      <c r="O3" s="267"/>
      <c r="P3" s="270"/>
      <c r="Q3" s="273"/>
      <c r="R3" s="267"/>
      <c r="S3" s="267"/>
      <c r="T3" s="274"/>
      <c r="U3" s="271"/>
      <c r="V3" s="272"/>
      <c r="W3" s="267"/>
      <c r="X3" s="275"/>
    </row>
    <row r="4" spans="1:42" s="250" customFormat="1" ht="15.75" customHeight="1">
      <c r="A4" s="351" t="s">
        <v>0</v>
      </c>
      <c r="B4" s="352"/>
      <c r="C4" s="124"/>
      <c r="D4" s="338" t="s">
        <v>3</v>
      </c>
      <c r="E4" s="339"/>
      <c r="F4" s="340"/>
      <c r="G4" s="136" t="s">
        <v>7</v>
      </c>
      <c r="H4" s="338" t="s">
        <v>4</v>
      </c>
      <c r="I4" s="339"/>
      <c r="J4" s="340"/>
      <c r="K4" s="137" t="s">
        <v>7</v>
      </c>
      <c r="L4" s="338" t="s">
        <v>5</v>
      </c>
      <c r="M4" s="339"/>
      <c r="N4" s="340"/>
      <c r="O4" s="137" t="s">
        <v>7</v>
      </c>
      <c r="P4" s="338" t="s">
        <v>6</v>
      </c>
      <c r="Q4" s="339"/>
      <c r="R4" s="340"/>
      <c r="S4" s="137" t="s">
        <v>7</v>
      </c>
      <c r="T4" s="348" t="s">
        <v>71</v>
      </c>
      <c r="U4" s="339"/>
      <c r="V4" s="340"/>
      <c r="W4" s="136" t="s">
        <v>7</v>
      </c>
      <c r="X4" s="204" t="s">
        <v>9</v>
      </c>
      <c r="AA4" s="284"/>
      <c r="AB4" s="284"/>
      <c r="AC4" s="284"/>
      <c r="AD4" s="284"/>
      <c r="AE4" s="284"/>
      <c r="AF4" s="284"/>
      <c r="AG4" s="284"/>
      <c r="AH4" s="284"/>
      <c r="AI4" s="284"/>
      <c r="AJ4" s="284"/>
      <c r="AK4" s="284"/>
      <c r="AL4" s="284"/>
      <c r="AM4" s="284"/>
      <c r="AP4" s="284"/>
    </row>
    <row r="5" spans="1:42" ht="15.75" customHeight="1">
      <c r="A5" s="138" t="s">
        <v>58</v>
      </c>
      <c r="B5" s="210"/>
      <c r="C5" s="70"/>
      <c r="D5" s="286">
        <v>210310101010</v>
      </c>
      <c r="E5" s="140" t="s">
        <v>289</v>
      </c>
      <c r="F5" s="141">
        <v>2000</v>
      </c>
      <c r="G5" s="142"/>
      <c r="H5" s="139"/>
      <c r="I5" s="140"/>
      <c r="J5" s="143"/>
      <c r="K5" s="251"/>
      <c r="L5" s="139"/>
      <c r="M5" s="140"/>
      <c r="N5" s="144"/>
      <c r="O5" s="252"/>
      <c r="P5" s="145"/>
      <c r="Q5" s="146"/>
      <c r="R5" s="147"/>
      <c r="S5" s="253"/>
      <c r="T5" s="139">
        <v>210310504010</v>
      </c>
      <c r="U5" s="140" t="s">
        <v>292</v>
      </c>
      <c r="V5" s="148">
        <v>2050</v>
      </c>
      <c r="W5" s="142"/>
      <c r="X5" s="276"/>
      <c r="AA5" s="282"/>
      <c r="AB5" s="282"/>
      <c r="AC5" s="282"/>
      <c r="AD5" s="282"/>
      <c r="AE5" s="282"/>
      <c r="AF5" s="282"/>
      <c r="AG5" s="282"/>
      <c r="AH5" s="282"/>
      <c r="AI5" s="282"/>
      <c r="AJ5" s="282"/>
      <c r="AK5" s="282"/>
      <c r="AL5" s="282"/>
      <c r="AM5" s="282"/>
      <c r="AP5" s="282"/>
    </row>
    <row r="6" spans="1:42" ht="15.75" customHeight="1">
      <c r="A6" s="149">
        <f>SUM(G14,K14,O14,S14,W14)</f>
        <v>0</v>
      </c>
      <c r="B6" s="211">
        <f>SUM(F14,J14,N14,R14,V14)</f>
        <v>7000</v>
      </c>
      <c r="C6" s="71"/>
      <c r="D6" s="288">
        <v>210310101030</v>
      </c>
      <c r="E6" s="146" t="s">
        <v>290</v>
      </c>
      <c r="F6" s="151">
        <v>900</v>
      </c>
      <c r="G6" s="152"/>
      <c r="H6" s="150"/>
      <c r="I6" s="146"/>
      <c r="J6" s="153"/>
      <c r="K6" s="254"/>
      <c r="L6" s="150"/>
      <c r="M6" s="146"/>
      <c r="N6" s="154"/>
      <c r="O6" s="255"/>
      <c r="P6" s="150"/>
      <c r="Q6" s="146"/>
      <c r="R6" s="147"/>
      <c r="S6" s="253"/>
      <c r="T6" s="150">
        <v>210310504020</v>
      </c>
      <c r="U6" s="146" t="s">
        <v>293</v>
      </c>
      <c r="V6" s="155">
        <v>700</v>
      </c>
      <c r="W6" s="152"/>
      <c r="X6" s="277"/>
      <c r="AA6" s="282"/>
      <c r="AB6" s="282"/>
      <c r="AC6" s="282"/>
      <c r="AD6" s="282"/>
      <c r="AE6" s="282"/>
      <c r="AF6" s="282"/>
      <c r="AG6" s="282"/>
      <c r="AH6" s="282"/>
      <c r="AI6" s="282"/>
      <c r="AJ6" s="282"/>
      <c r="AK6" s="282"/>
      <c r="AL6" s="282"/>
      <c r="AM6" s="282"/>
      <c r="AP6" s="282"/>
    </row>
    <row r="7" spans="1:42" ht="15.75" customHeight="1">
      <c r="A7" s="156"/>
      <c r="B7" s="212"/>
      <c r="C7" s="72"/>
      <c r="D7" s="288">
        <v>210310101020</v>
      </c>
      <c r="E7" s="146" t="s">
        <v>291</v>
      </c>
      <c r="F7" s="151">
        <v>1350</v>
      </c>
      <c r="G7" s="152"/>
      <c r="H7" s="150"/>
      <c r="I7" s="146"/>
      <c r="J7" s="153"/>
      <c r="K7" s="254"/>
      <c r="L7" s="150"/>
      <c r="M7" s="146"/>
      <c r="N7" s="154"/>
      <c r="O7" s="255"/>
      <c r="P7" s="150"/>
      <c r="Q7" s="146"/>
      <c r="R7" s="147"/>
      <c r="S7" s="253"/>
      <c r="T7" s="150"/>
      <c r="U7" s="146"/>
      <c r="V7" s="155"/>
      <c r="W7" s="152"/>
      <c r="X7" s="277"/>
      <c r="AA7" s="282"/>
      <c r="AB7" s="282"/>
      <c r="AC7" s="282"/>
      <c r="AD7" s="282"/>
      <c r="AE7" s="282"/>
      <c r="AF7" s="282"/>
      <c r="AG7" s="282"/>
      <c r="AH7" s="282"/>
      <c r="AI7" s="282"/>
      <c r="AJ7" s="282"/>
      <c r="AK7" s="282"/>
      <c r="AL7" s="282"/>
      <c r="AM7" s="282"/>
      <c r="AP7" s="282"/>
    </row>
    <row r="8" spans="1:42" ht="15.75" customHeight="1">
      <c r="A8" s="156"/>
      <c r="B8" s="212"/>
      <c r="C8" s="72"/>
      <c r="D8" s="150"/>
      <c r="E8" s="146"/>
      <c r="F8" s="151"/>
      <c r="G8" s="152"/>
      <c r="H8" s="150"/>
      <c r="I8" s="146"/>
      <c r="J8" s="153"/>
      <c r="K8" s="254"/>
      <c r="L8" s="150"/>
      <c r="M8" s="146"/>
      <c r="N8" s="158"/>
      <c r="O8" s="253"/>
      <c r="P8" s="150"/>
      <c r="Q8" s="146"/>
      <c r="R8" s="147"/>
      <c r="S8" s="253"/>
      <c r="T8" s="150"/>
      <c r="U8" s="146"/>
      <c r="V8" s="155"/>
      <c r="W8" s="152"/>
      <c r="X8" s="277"/>
      <c r="AA8" s="282"/>
      <c r="AB8" s="282"/>
      <c r="AC8" s="282"/>
      <c r="AD8" s="282"/>
      <c r="AE8" s="282"/>
      <c r="AF8" s="282"/>
      <c r="AG8" s="282"/>
      <c r="AH8" s="282"/>
      <c r="AI8" s="282"/>
      <c r="AJ8" s="282"/>
      <c r="AK8" s="282"/>
      <c r="AL8" s="282"/>
      <c r="AM8" s="282"/>
      <c r="AP8" s="282"/>
    </row>
    <row r="9" spans="1:42" ht="15.75" customHeight="1">
      <c r="A9" s="156"/>
      <c r="B9" s="212"/>
      <c r="C9" s="72"/>
      <c r="D9" s="150"/>
      <c r="E9" s="146"/>
      <c r="F9" s="151"/>
      <c r="G9" s="152"/>
      <c r="H9" s="150"/>
      <c r="I9" s="146"/>
      <c r="J9" s="158"/>
      <c r="K9" s="253"/>
      <c r="L9" s="150"/>
      <c r="M9" s="146"/>
      <c r="N9" s="158"/>
      <c r="O9" s="253"/>
      <c r="P9" s="150"/>
      <c r="Q9" s="146"/>
      <c r="R9" s="147"/>
      <c r="S9" s="152"/>
      <c r="T9" s="150"/>
      <c r="U9" s="146"/>
      <c r="V9" s="155"/>
      <c r="W9" s="152"/>
      <c r="X9" s="277"/>
      <c r="AA9" s="282"/>
      <c r="AB9" s="282"/>
      <c r="AC9" s="282"/>
      <c r="AD9" s="282"/>
      <c r="AE9" s="282"/>
      <c r="AF9" s="282"/>
      <c r="AG9" s="282"/>
      <c r="AH9" s="282"/>
      <c r="AI9" s="282"/>
      <c r="AJ9" s="282"/>
      <c r="AK9" s="282"/>
      <c r="AL9" s="282"/>
      <c r="AM9" s="282"/>
      <c r="AP9" s="282"/>
    </row>
    <row r="10" spans="1:42" ht="15.75" customHeight="1">
      <c r="A10" s="156"/>
      <c r="B10" s="212"/>
      <c r="C10" s="72"/>
      <c r="D10" s="150"/>
      <c r="E10" s="146"/>
      <c r="F10" s="151"/>
      <c r="G10" s="152"/>
      <c r="H10" s="150"/>
      <c r="I10" s="146"/>
      <c r="J10" s="158"/>
      <c r="K10" s="253"/>
      <c r="L10" s="150"/>
      <c r="M10" s="146"/>
      <c r="N10" s="158"/>
      <c r="O10" s="253"/>
      <c r="P10" s="150"/>
      <c r="Q10" s="146"/>
      <c r="R10" s="147"/>
      <c r="S10" s="152"/>
      <c r="T10" s="150"/>
      <c r="U10" s="146"/>
      <c r="V10" s="155"/>
      <c r="W10" s="152"/>
      <c r="X10" s="277"/>
      <c r="AA10" s="282"/>
      <c r="AB10" s="282"/>
      <c r="AC10" s="282"/>
      <c r="AD10" s="282"/>
      <c r="AE10" s="282"/>
      <c r="AF10" s="282"/>
      <c r="AG10" s="282"/>
      <c r="AH10" s="282"/>
      <c r="AI10" s="282"/>
      <c r="AJ10" s="282"/>
      <c r="AK10" s="282"/>
      <c r="AL10" s="282"/>
      <c r="AM10" s="282"/>
      <c r="AP10" s="282"/>
    </row>
    <row r="11" spans="1:42" ht="15.75" customHeight="1">
      <c r="A11" s="156"/>
      <c r="B11" s="212"/>
      <c r="C11" s="72"/>
      <c r="D11" s="150"/>
      <c r="E11" s="146"/>
      <c r="F11" s="151"/>
      <c r="G11" s="152"/>
      <c r="H11" s="159"/>
      <c r="I11" s="160"/>
      <c r="J11" s="147"/>
      <c r="K11" s="152"/>
      <c r="L11" s="159"/>
      <c r="M11" s="160"/>
      <c r="N11" s="158"/>
      <c r="O11" s="152"/>
      <c r="P11" s="150"/>
      <c r="Q11" s="146"/>
      <c r="R11" s="147"/>
      <c r="S11" s="152"/>
      <c r="T11" s="150"/>
      <c r="U11" s="146"/>
      <c r="V11" s="155"/>
      <c r="W11" s="161"/>
      <c r="X11" s="277"/>
      <c r="AA11" s="282"/>
      <c r="AB11" s="282"/>
      <c r="AC11" s="282"/>
      <c r="AD11" s="282"/>
      <c r="AE11" s="282"/>
      <c r="AF11" s="282"/>
      <c r="AG11" s="282"/>
      <c r="AH11" s="282"/>
      <c r="AI11" s="282"/>
      <c r="AJ11" s="282"/>
      <c r="AK11" s="282"/>
      <c r="AL11" s="282"/>
      <c r="AM11" s="282"/>
      <c r="AP11" s="282"/>
    </row>
    <row r="12" spans="1:42" ht="15.75" customHeight="1">
      <c r="A12" s="156"/>
      <c r="B12" s="212"/>
      <c r="C12" s="72"/>
      <c r="D12" s="150"/>
      <c r="E12" s="146"/>
      <c r="F12" s="151"/>
      <c r="G12" s="152"/>
      <c r="H12" s="150"/>
      <c r="I12" s="146"/>
      <c r="J12" s="147"/>
      <c r="K12" s="152"/>
      <c r="L12" s="150"/>
      <c r="M12" s="146"/>
      <c r="N12" s="147"/>
      <c r="O12" s="152"/>
      <c r="P12" s="150"/>
      <c r="Q12" s="146"/>
      <c r="R12" s="147"/>
      <c r="S12" s="152"/>
      <c r="T12" s="150"/>
      <c r="U12" s="146"/>
      <c r="V12" s="155"/>
      <c r="W12" s="152"/>
      <c r="X12" s="277"/>
      <c r="AA12" s="282"/>
      <c r="AB12" s="282"/>
      <c r="AC12" s="282"/>
      <c r="AD12" s="282"/>
      <c r="AE12" s="282"/>
      <c r="AF12" s="282"/>
      <c r="AG12" s="282"/>
      <c r="AH12" s="282"/>
      <c r="AI12" s="282"/>
      <c r="AJ12" s="282"/>
      <c r="AK12" s="282"/>
      <c r="AL12" s="282"/>
      <c r="AM12" s="282"/>
      <c r="AP12" s="282"/>
    </row>
    <row r="13" spans="1:42" ht="15.75" customHeight="1">
      <c r="A13" s="163"/>
      <c r="B13" s="215"/>
      <c r="C13" s="73"/>
      <c r="D13" s="164"/>
      <c r="E13" s="165"/>
      <c r="F13" s="169"/>
      <c r="G13" s="167"/>
      <c r="H13" s="164"/>
      <c r="I13" s="165"/>
      <c r="J13" s="168"/>
      <c r="K13" s="167"/>
      <c r="L13" s="164"/>
      <c r="M13" s="165"/>
      <c r="N13" s="168"/>
      <c r="O13" s="167"/>
      <c r="P13" s="164"/>
      <c r="Q13" s="165"/>
      <c r="R13" s="168"/>
      <c r="S13" s="167"/>
      <c r="T13" s="164"/>
      <c r="U13" s="165"/>
      <c r="V13" s="171"/>
      <c r="W13" s="167"/>
      <c r="X13" s="281"/>
      <c r="AA13" s="282"/>
      <c r="AB13" s="282"/>
      <c r="AC13" s="282"/>
      <c r="AD13" s="282"/>
      <c r="AE13" s="282"/>
      <c r="AF13" s="282"/>
      <c r="AG13" s="282"/>
      <c r="AH13" s="282"/>
      <c r="AI13" s="282"/>
      <c r="AJ13" s="282"/>
      <c r="AK13" s="282"/>
      <c r="AL13" s="282"/>
      <c r="AM13" s="282"/>
      <c r="AP13" s="282"/>
    </row>
    <row r="14" spans="1:42" ht="15.75" customHeight="1">
      <c r="A14" s="172"/>
      <c r="B14" s="216"/>
      <c r="C14" s="79"/>
      <c r="D14" s="173"/>
      <c r="E14" s="174" t="str">
        <f>CONCATENATE(FIXED(COUNTA(E5:E13),0,0),"　店")</f>
        <v>3　店</v>
      </c>
      <c r="F14" s="175">
        <f>SUM(F5:F13)</f>
        <v>4250</v>
      </c>
      <c r="G14" s="176">
        <f>SUM(G5:G13)</f>
        <v>0</v>
      </c>
      <c r="H14" s="173"/>
      <c r="I14" s="174" t="str">
        <f>CONCATENATE(FIXED(COUNTA(I5:I13),0,0),"　店")</f>
        <v>0　店</v>
      </c>
      <c r="J14" s="175">
        <f>SUM(J5:J13)</f>
        <v>0</v>
      </c>
      <c r="K14" s="176">
        <f>SUM(K5:K13)</f>
        <v>0</v>
      </c>
      <c r="L14" s="173"/>
      <c r="M14" s="174" t="str">
        <f>CONCATENATE(FIXED(COUNTA(M5:M13),0,0),"　店")</f>
        <v>0　店</v>
      </c>
      <c r="N14" s="175">
        <f>SUM(N5:N13)</f>
        <v>0</v>
      </c>
      <c r="O14" s="176">
        <f>SUM(O5:O13)</f>
        <v>0</v>
      </c>
      <c r="P14" s="173"/>
      <c r="Q14" s="174" t="str">
        <f>CONCATENATE(FIXED(COUNTA(Q5:Q13),0,0),"　店")</f>
        <v>0　店</v>
      </c>
      <c r="R14" s="175">
        <f>SUM(R5:R13)</f>
        <v>0</v>
      </c>
      <c r="S14" s="176">
        <f>SUM(S5:S13)</f>
        <v>0</v>
      </c>
      <c r="T14" s="173"/>
      <c r="U14" s="174" t="str">
        <f>CONCATENATE(FIXED(COUNTA(U5:U13),0,0),"　店")</f>
        <v>2　店</v>
      </c>
      <c r="V14" s="175">
        <f>SUM(V5:V13)</f>
        <v>2750</v>
      </c>
      <c r="W14" s="176">
        <f>SUM(W5:W13)</f>
        <v>0</v>
      </c>
      <c r="X14" s="222">
        <f>SUM(X5:X13)</f>
        <v>0</v>
      </c>
      <c r="AA14" s="282"/>
      <c r="AB14" s="282"/>
      <c r="AC14" s="282"/>
      <c r="AD14" s="282"/>
      <c r="AE14" s="282"/>
      <c r="AF14" s="282"/>
      <c r="AG14" s="282"/>
      <c r="AH14" s="282"/>
      <c r="AI14" s="282"/>
      <c r="AJ14" s="282"/>
      <c r="AK14" s="282"/>
      <c r="AL14" s="282"/>
      <c r="AM14" s="282"/>
      <c r="AP14" s="282"/>
    </row>
    <row r="15" spans="1:42" s="264" customFormat="1" ht="15.75" customHeight="1">
      <c r="A15" s="185"/>
      <c r="B15" s="217"/>
      <c r="C15" s="74"/>
      <c r="D15" s="186"/>
      <c r="E15" s="165"/>
      <c r="F15" s="187"/>
      <c r="G15" s="188"/>
      <c r="H15" s="186"/>
      <c r="I15" s="165"/>
      <c r="J15" s="187"/>
      <c r="K15" s="188"/>
      <c r="L15" s="186"/>
      <c r="M15" s="165"/>
      <c r="N15" s="187"/>
      <c r="O15" s="188"/>
      <c r="P15" s="186"/>
      <c r="Q15" s="165"/>
      <c r="R15" s="187"/>
      <c r="S15" s="188"/>
      <c r="T15" s="186"/>
      <c r="U15" s="165"/>
      <c r="V15" s="188"/>
      <c r="W15" s="188"/>
      <c r="X15" s="223"/>
      <c r="AA15" s="282"/>
      <c r="AB15" s="282"/>
      <c r="AC15" s="282"/>
      <c r="AD15" s="282"/>
      <c r="AE15" s="282"/>
      <c r="AF15" s="282"/>
      <c r="AG15" s="282"/>
      <c r="AH15" s="282"/>
      <c r="AI15" s="282"/>
      <c r="AJ15" s="282"/>
      <c r="AK15" s="282"/>
      <c r="AL15" s="282"/>
      <c r="AM15" s="282"/>
      <c r="AP15" s="282"/>
    </row>
    <row r="16" spans="1:42" s="250" customFormat="1" ht="15.75" customHeight="1">
      <c r="A16" s="351" t="s">
        <v>0</v>
      </c>
      <c r="B16" s="352"/>
      <c r="C16" s="77"/>
      <c r="D16" s="338" t="s">
        <v>3</v>
      </c>
      <c r="E16" s="339"/>
      <c r="F16" s="340"/>
      <c r="G16" s="136" t="s">
        <v>7</v>
      </c>
      <c r="H16" s="338" t="s">
        <v>4</v>
      </c>
      <c r="I16" s="339"/>
      <c r="J16" s="340"/>
      <c r="K16" s="137" t="s">
        <v>7</v>
      </c>
      <c r="L16" s="338" t="s">
        <v>5</v>
      </c>
      <c r="M16" s="339"/>
      <c r="N16" s="340"/>
      <c r="O16" s="137" t="s">
        <v>7</v>
      </c>
      <c r="P16" s="338" t="s">
        <v>6</v>
      </c>
      <c r="Q16" s="339"/>
      <c r="R16" s="340"/>
      <c r="S16" s="137" t="s">
        <v>7</v>
      </c>
      <c r="T16" s="348" t="s">
        <v>71</v>
      </c>
      <c r="U16" s="339"/>
      <c r="V16" s="340"/>
      <c r="W16" s="136" t="s">
        <v>7</v>
      </c>
      <c r="X16" s="204" t="s">
        <v>9</v>
      </c>
      <c r="AA16" s="282"/>
      <c r="AB16" s="282"/>
      <c r="AC16" s="282"/>
      <c r="AD16" s="282"/>
      <c r="AE16" s="282"/>
      <c r="AF16" s="282"/>
      <c r="AG16" s="282"/>
      <c r="AH16" s="282"/>
      <c r="AI16" s="282"/>
      <c r="AJ16" s="282"/>
      <c r="AK16" s="282"/>
      <c r="AL16" s="282"/>
      <c r="AM16" s="282"/>
      <c r="AP16" s="282"/>
    </row>
    <row r="17" spans="1:42" ht="15.75" customHeight="1">
      <c r="A17" s="189" t="s">
        <v>59</v>
      </c>
      <c r="B17" s="218"/>
      <c r="C17" s="78"/>
      <c r="D17" s="290">
        <v>210330101010</v>
      </c>
      <c r="E17" s="191" t="s">
        <v>294</v>
      </c>
      <c r="F17" s="192">
        <v>2400</v>
      </c>
      <c r="G17" s="193"/>
      <c r="H17" s="190">
        <v>210330202010</v>
      </c>
      <c r="I17" s="191" t="s">
        <v>301</v>
      </c>
      <c r="J17" s="194">
        <v>300</v>
      </c>
      <c r="K17" s="193"/>
      <c r="L17" s="190"/>
      <c r="M17" s="191"/>
      <c r="N17" s="194"/>
      <c r="O17" s="193"/>
      <c r="P17" s="190">
        <v>210330405001</v>
      </c>
      <c r="Q17" s="191" t="s">
        <v>303</v>
      </c>
      <c r="R17" s="194">
        <v>700</v>
      </c>
      <c r="S17" s="193"/>
      <c r="T17" s="290">
        <v>210330504020</v>
      </c>
      <c r="U17" s="191" t="s">
        <v>305</v>
      </c>
      <c r="V17" s="195">
        <v>1350</v>
      </c>
      <c r="W17" s="193"/>
      <c r="X17" s="276" t="s">
        <v>312</v>
      </c>
      <c r="AA17" s="282"/>
      <c r="AB17" s="282"/>
      <c r="AC17" s="282"/>
      <c r="AD17" s="282"/>
      <c r="AE17" s="282"/>
      <c r="AF17" s="282"/>
      <c r="AG17" s="282"/>
      <c r="AH17" s="282"/>
      <c r="AI17" s="282"/>
      <c r="AJ17" s="282"/>
      <c r="AK17" s="282"/>
      <c r="AL17" s="282"/>
      <c r="AM17" s="282"/>
      <c r="AP17" s="282"/>
    </row>
    <row r="18" spans="1:42" ht="15.75" customHeight="1">
      <c r="A18" s="149">
        <f>SUM(G31,K31,O31,S31,W31)</f>
        <v>0</v>
      </c>
      <c r="B18" s="211">
        <f>SUM(F31,J31,N31,R31,V31)</f>
        <v>25100</v>
      </c>
      <c r="C18" s="75"/>
      <c r="D18" s="288">
        <v>210330101030</v>
      </c>
      <c r="E18" s="146" t="s">
        <v>295</v>
      </c>
      <c r="F18" s="158">
        <v>2250</v>
      </c>
      <c r="G18" s="152"/>
      <c r="H18" s="150">
        <v>210330202020</v>
      </c>
      <c r="I18" s="146" t="s">
        <v>302</v>
      </c>
      <c r="J18" s="147">
        <v>450</v>
      </c>
      <c r="K18" s="152"/>
      <c r="L18" s="150"/>
      <c r="M18" s="146"/>
      <c r="N18" s="147"/>
      <c r="O18" s="152"/>
      <c r="P18" s="150">
        <v>210350405001</v>
      </c>
      <c r="Q18" s="146" t="s">
        <v>304</v>
      </c>
      <c r="R18" s="147">
        <v>150</v>
      </c>
      <c r="S18" s="152"/>
      <c r="T18" s="288">
        <v>210330504030</v>
      </c>
      <c r="U18" s="146" t="s">
        <v>306</v>
      </c>
      <c r="V18" s="170">
        <v>1500</v>
      </c>
      <c r="W18" s="152"/>
      <c r="X18" s="277" t="s">
        <v>530</v>
      </c>
      <c r="AA18" s="282"/>
      <c r="AB18" s="282"/>
      <c r="AC18" s="282"/>
      <c r="AD18" s="282"/>
      <c r="AE18" s="282"/>
      <c r="AF18" s="282"/>
      <c r="AG18" s="282"/>
      <c r="AH18" s="282"/>
      <c r="AI18" s="282"/>
      <c r="AJ18" s="282"/>
      <c r="AK18" s="282"/>
      <c r="AL18" s="282"/>
      <c r="AM18" s="282"/>
      <c r="AP18" s="282"/>
    </row>
    <row r="19" spans="1:42" ht="15.75" customHeight="1">
      <c r="A19" s="163"/>
      <c r="B19" s="215"/>
      <c r="C19" s="74"/>
      <c r="D19" s="289">
        <v>210330101031</v>
      </c>
      <c r="E19" s="165" t="s">
        <v>296</v>
      </c>
      <c r="F19" s="169">
        <v>1450</v>
      </c>
      <c r="G19" s="167"/>
      <c r="H19" s="164"/>
      <c r="I19" s="165"/>
      <c r="J19" s="168"/>
      <c r="K19" s="167"/>
      <c r="L19" s="164"/>
      <c r="M19" s="165"/>
      <c r="N19" s="168"/>
      <c r="O19" s="167"/>
      <c r="P19" s="164"/>
      <c r="Q19" s="165"/>
      <c r="R19" s="168"/>
      <c r="S19" s="167"/>
      <c r="T19" s="289">
        <v>210330504040</v>
      </c>
      <c r="U19" s="165" t="s">
        <v>307</v>
      </c>
      <c r="V19" s="171">
        <v>1750</v>
      </c>
      <c r="W19" s="167"/>
      <c r="X19" s="277" t="s">
        <v>199</v>
      </c>
      <c r="AA19" s="282"/>
      <c r="AB19" s="282"/>
      <c r="AC19" s="282"/>
      <c r="AD19" s="282"/>
      <c r="AE19" s="282"/>
      <c r="AF19" s="282"/>
      <c r="AG19" s="282"/>
      <c r="AH19" s="282"/>
      <c r="AI19" s="282"/>
      <c r="AJ19" s="282"/>
      <c r="AK19" s="282"/>
      <c r="AL19" s="282"/>
      <c r="AM19" s="282"/>
      <c r="AP19" s="282"/>
    </row>
    <row r="20" spans="1:42" ht="15.75" customHeight="1">
      <c r="A20" s="163"/>
      <c r="B20" s="215"/>
      <c r="C20" s="74"/>
      <c r="D20" s="289">
        <v>210330101020</v>
      </c>
      <c r="E20" s="165" t="s">
        <v>297</v>
      </c>
      <c r="F20" s="169">
        <v>2600</v>
      </c>
      <c r="G20" s="167"/>
      <c r="H20" s="164"/>
      <c r="I20" s="165"/>
      <c r="J20" s="168"/>
      <c r="K20" s="167"/>
      <c r="L20" s="164"/>
      <c r="M20" s="165"/>
      <c r="N20" s="168"/>
      <c r="O20" s="167"/>
      <c r="P20" s="164"/>
      <c r="Q20" s="165"/>
      <c r="R20" s="168"/>
      <c r="S20" s="167"/>
      <c r="T20" s="289">
        <v>210330504050</v>
      </c>
      <c r="U20" s="165" t="s">
        <v>308</v>
      </c>
      <c r="V20" s="171">
        <v>1750</v>
      </c>
      <c r="W20" s="167"/>
      <c r="X20" s="277"/>
      <c r="AA20" s="282"/>
      <c r="AB20" s="282"/>
      <c r="AC20" s="282"/>
      <c r="AD20" s="282"/>
      <c r="AE20" s="282"/>
      <c r="AF20" s="282"/>
      <c r="AG20" s="282"/>
      <c r="AH20" s="282"/>
      <c r="AI20" s="282"/>
      <c r="AJ20" s="282"/>
      <c r="AK20" s="282"/>
      <c r="AL20" s="282"/>
      <c r="AM20" s="282"/>
      <c r="AP20" s="282"/>
    </row>
    <row r="21" spans="1:42" ht="15.75" customHeight="1">
      <c r="A21" s="149"/>
      <c r="B21" s="219"/>
      <c r="C21" s="75"/>
      <c r="D21" s="288">
        <v>210330101050</v>
      </c>
      <c r="E21" s="146" t="s">
        <v>298</v>
      </c>
      <c r="F21" s="158">
        <v>2100</v>
      </c>
      <c r="G21" s="152"/>
      <c r="H21" s="150"/>
      <c r="I21" s="146"/>
      <c r="J21" s="147"/>
      <c r="K21" s="152"/>
      <c r="L21" s="150"/>
      <c r="M21" s="146"/>
      <c r="N21" s="147"/>
      <c r="O21" s="152"/>
      <c r="P21" s="150"/>
      <c r="Q21" s="146"/>
      <c r="R21" s="147"/>
      <c r="S21" s="152"/>
      <c r="T21" s="288">
        <v>210330504090</v>
      </c>
      <c r="U21" s="146" t="s">
        <v>309</v>
      </c>
      <c r="V21" s="170">
        <v>1600</v>
      </c>
      <c r="W21" s="152"/>
      <c r="X21" s="277"/>
      <c r="AA21" s="282"/>
      <c r="AB21" s="282"/>
      <c r="AC21" s="282"/>
      <c r="AD21" s="282"/>
      <c r="AE21" s="282"/>
      <c r="AF21" s="282"/>
      <c r="AG21" s="282"/>
      <c r="AH21" s="282"/>
      <c r="AI21" s="282"/>
      <c r="AJ21" s="282"/>
      <c r="AK21" s="282"/>
      <c r="AL21" s="282"/>
      <c r="AM21" s="282"/>
      <c r="AP21" s="282"/>
    </row>
    <row r="22" spans="1:42" ht="15.75" customHeight="1">
      <c r="A22" s="149"/>
      <c r="B22" s="219"/>
      <c r="C22" s="75"/>
      <c r="D22" s="288">
        <v>210330101060</v>
      </c>
      <c r="E22" s="146" t="s">
        <v>299</v>
      </c>
      <c r="F22" s="158">
        <v>600</v>
      </c>
      <c r="G22" s="152"/>
      <c r="H22" s="150"/>
      <c r="I22" s="146"/>
      <c r="J22" s="147"/>
      <c r="K22" s="152"/>
      <c r="L22" s="150"/>
      <c r="M22" s="146"/>
      <c r="N22" s="147"/>
      <c r="O22" s="152"/>
      <c r="P22" s="150"/>
      <c r="Q22" s="146"/>
      <c r="R22" s="147"/>
      <c r="S22" s="152"/>
      <c r="T22" s="288">
        <v>210330504060</v>
      </c>
      <c r="U22" s="146" t="s">
        <v>589</v>
      </c>
      <c r="V22" s="170">
        <v>1600</v>
      </c>
      <c r="W22" s="152"/>
      <c r="X22" s="277"/>
      <c r="AA22" s="282"/>
      <c r="AB22" s="282"/>
      <c r="AC22" s="282"/>
      <c r="AD22" s="282"/>
      <c r="AE22" s="282"/>
      <c r="AF22" s="282"/>
      <c r="AG22" s="282"/>
      <c r="AH22" s="282"/>
      <c r="AI22" s="282"/>
      <c r="AJ22" s="282"/>
      <c r="AK22" s="282"/>
      <c r="AL22" s="282"/>
      <c r="AM22" s="282"/>
      <c r="AP22" s="282"/>
    </row>
    <row r="23" spans="1:42" ht="15.75" customHeight="1">
      <c r="A23" s="163"/>
      <c r="B23" s="215"/>
      <c r="C23" s="74"/>
      <c r="D23" s="289">
        <v>210330101070</v>
      </c>
      <c r="E23" s="165" t="s">
        <v>300</v>
      </c>
      <c r="F23" s="169">
        <v>900</v>
      </c>
      <c r="G23" s="167"/>
      <c r="H23" s="164"/>
      <c r="I23" s="165"/>
      <c r="J23" s="168"/>
      <c r="K23" s="167"/>
      <c r="L23" s="164"/>
      <c r="M23" s="165"/>
      <c r="N23" s="168"/>
      <c r="O23" s="167"/>
      <c r="P23" s="164"/>
      <c r="Q23" s="165"/>
      <c r="R23" s="168"/>
      <c r="S23" s="167"/>
      <c r="T23" s="289">
        <v>210330504085</v>
      </c>
      <c r="U23" s="165" t="s">
        <v>310</v>
      </c>
      <c r="V23" s="171">
        <v>700</v>
      </c>
      <c r="W23" s="167"/>
      <c r="X23" s="277"/>
      <c r="AA23" s="282"/>
      <c r="AB23" s="282"/>
      <c r="AC23" s="282"/>
      <c r="AD23" s="282"/>
      <c r="AE23" s="282"/>
      <c r="AF23" s="282"/>
      <c r="AG23" s="282"/>
      <c r="AH23" s="282"/>
      <c r="AI23" s="282"/>
      <c r="AJ23" s="282"/>
      <c r="AK23" s="282"/>
      <c r="AL23" s="282"/>
      <c r="AM23" s="282"/>
      <c r="AP23" s="282"/>
    </row>
    <row r="24" spans="1:42" ht="15.75" customHeight="1">
      <c r="A24" s="149"/>
      <c r="B24" s="219"/>
      <c r="C24" s="75"/>
      <c r="D24" s="150"/>
      <c r="E24" s="146"/>
      <c r="F24" s="158"/>
      <c r="G24" s="152"/>
      <c r="H24" s="150"/>
      <c r="I24" s="146"/>
      <c r="J24" s="147"/>
      <c r="K24" s="152"/>
      <c r="L24" s="150"/>
      <c r="M24" s="146"/>
      <c r="N24" s="147"/>
      <c r="O24" s="152"/>
      <c r="P24" s="150"/>
      <c r="Q24" s="146"/>
      <c r="R24" s="147"/>
      <c r="S24" s="152"/>
      <c r="T24" s="150">
        <v>210350504010</v>
      </c>
      <c r="U24" s="146" t="s">
        <v>311</v>
      </c>
      <c r="V24" s="170">
        <v>950</v>
      </c>
      <c r="W24" s="152"/>
      <c r="X24" s="277"/>
      <c r="AA24" s="282"/>
      <c r="AB24" s="282"/>
      <c r="AC24" s="282"/>
      <c r="AD24" s="282"/>
      <c r="AE24" s="282"/>
      <c r="AF24" s="282"/>
      <c r="AG24" s="282"/>
      <c r="AH24" s="282"/>
      <c r="AI24" s="282"/>
      <c r="AJ24" s="282"/>
      <c r="AK24" s="282"/>
      <c r="AL24" s="282"/>
      <c r="AM24" s="282"/>
      <c r="AP24" s="282"/>
    </row>
    <row r="25" spans="1:42" ht="15.75" customHeight="1">
      <c r="A25" s="163"/>
      <c r="B25" s="215"/>
      <c r="C25" s="74"/>
      <c r="D25" s="164"/>
      <c r="E25" s="165"/>
      <c r="F25" s="169"/>
      <c r="G25" s="167"/>
      <c r="H25" s="164"/>
      <c r="I25" s="165"/>
      <c r="J25" s="168"/>
      <c r="K25" s="167"/>
      <c r="L25" s="164"/>
      <c r="M25" s="165"/>
      <c r="N25" s="168"/>
      <c r="O25" s="167"/>
      <c r="P25" s="164"/>
      <c r="Q25" s="165"/>
      <c r="R25" s="168"/>
      <c r="S25" s="167"/>
      <c r="T25" s="164"/>
      <c r="U25" s="165"/>
      <c r="V25" s="171"/>
      <c r="W25" s="167"/>
      <c r="X25" s="277"/>
      <c r="AA25" s="282"/>
      <c r="AB25" s="282"/>
      <c r="AC25" s="282"/>
      <c r="AD25" s="282"/>
      <c r="AE25" s="282"/>
      <c r="AF25" s="282"/>
      <c r="AG25" s="282"/>
      <c r="AH25" s="282"/>
      <c r="AI25" s="282"/>
      <c r="AJ25" s="282"/>
      <c r="AK25" s="282"/>
      <c r="AL25" s="282"/>
      <c r="AM25" s="282"/>
      <c r="AP25" s="282"/>
    </row>
    <row r="26" spans="1:42" ht="15.75" customHeight="1">
      <c r="A26" s="149"/>
      <c r="B26" s="219"/>
      <c r="C26" s="75"/>
      <c r="D26" s="150"/>
      <c r="E26" s="146"/>
      <c r="F26" s="158"/>
      <c r="G26" s="152"/>
      <c r="H26" s="150"/>
      <c r="I26" s="146"/>
      <c r="J26" s="147"/>
      <c r="K26" s="152"/>
      <c r="L26" s="150"/>
      <c r="M26" s="146"/>
      <c r="N26" s="147"/>
      <c r="O26" s="152"/>
      <c r="P26" s="150"/>
      <c r="Q26" s="146"/>
      <c r="R26" s="147"/>
      <c r="S26" s="152"/>
      <c r="T26" s="150"/>
      <c r="U26" s="146"/>
      <c r="V26" s="170"/>
      <c r="W26" s="152"/>
      <c r="X26" s="277"/>
      <c r="AA26" s="282"/>
      <c r="AB26" s="282"/>
      <c r="AC26" s="282"/>
      <c r="AD26" s="282"/>
      <c r="AE26" s="282"/>
      <c r="AF26" s="282"/>
      <c r="AG26" s="282"/>
      <c r="AH26" s="282"/>
      <c r="AI26" s="282"/>
      <c r="AJ26" s="282"/>
      <c r="AK26" s="282"/>
      <c r="AL26" s="282"/>
      <c r="AM26" s="282"/>
      <c r="AP26" s="282"/>
    </row>
    <row r="27" spans="1:42" ht="15.75" customHeight="1">
      <c r="A27" s="163"/>
      <c r="B27" s="215"/>
      <c r="C27" s="74"/>
      <c r="D27" s="164"/>
      <c r="E27" s="165"/>
      <c r="F27" s="169"/>
      <c r="G27" s="167"/>
      <c r="H27" s="164"/>
      <c r="I27" s="165"/>
      <c r="J27" s="168"/>
      <c r="K27" s="167"/>
      <c r="L27" s="164"/>
      <c r="M27" s="165"/>
      <c r="N27" s="168"/>
      <c r="O27" s="167"/>
      <c r="P27" s="164"/>
      <c r="Q27" s="165"/>
      <c r="R27" s="168"/>
      <c r="S27" s="167"/>
      <c r="T27" s="164"/>
      <c r="U27" s="165"/>
      <c r="V27" s="171"/>
      <c r="W27" s="167"/>
      <c r="X27" s="277"/>
      <c r="AA27" s="282"/>
      <c r="AB27" s="285"/>
      <c r="AC27" s="285"/>
      <c r="AD27" s="282"/>
      <c r="AE27" s="282"/>
      <c r="AF27" s="285"/>
      <c r="AG27" s="285"/>
      <c r="AH27" s="282"/>
      <c r="AI27" s="282"/>
      <c r="AJ27" s="285"/>
      <c r="AK27" s="285"/>
      <c r="AL27" s="285"/>
      <c r="AM27" s="282"/>
      <c r="AP27" s="282"/>
    </row>
    <row r="28" spans="1:42" ht="15.75" customHeight="1">
      <c r="A28" s="149"/>
      <c r="B28" s="219"/>
      <c r="C28" s="75"/>
      <c r="D28" s="150"/>
      <c r="E28" s="146"/>
      <c r="F28" s="158"/>
      <c r="G28" s="152"/>
      <c r="H28" s="150"/>
      <c r="I28" s="146"/>
      <c r="J28" s="147"/>
      <c r="K28" s="152"/>
      <c r="L28" s="150"/>
      <c r="M28" s="146"/>
      <c r="N28" s="147"/>
      <c r="O28" s="152"/>
      <c r="P28" s="150"/>
      <c r="Q28" s="146"/>
      <c r="R28" s="147"/>
      <c r="S28" s="152"/>
      <c r="T28" s="150"/>
      <c r="U28" s="146"/>
      <c r="V28" s="170"/>
      <c r="W28" s="152"/>
      <c r="X28" s="277"/>
      <c r="AA28" s="282"/>
      <c r="AB28" s="284"/>
      <c r="AC28" s="284"/>
      <c r="AD28" s="282"/>
      <c r="AE28" s="282"/>
      <c r="AF28" s="284"/>
      <c r="AG28" s="284"/>
      <c r="AH28" s="282"/>
      <c r="AI28" s="282"/>
      <c r="AJ28" s="284"/>
      <c r="AK28" s="284"/>
      <c r="AL28" s="284"/>
      <c r="AM28" s="282"/>
      <c r="AP28" s="282"/>
    </row>
    <row r="29" spans="1:42" ht="15.75" customHeight="1">
      <c r="A29" s="163"/>
      <c r="B29" s="215"/>
      <c r="C29" s="74"/>
      <c r="D29" s="164"/>
      <c r="E29" s="165"/>
      <c r="F29" s="169"/>
      <c r="G29" s="167"/>
      <c r="H29" s="164"/>
      <c r="I29" s="165"/>
      <c r="J29" s="168"/>
      <c r="K29" s="167"/>
      <c r="L29" s="164"/>
      <c r="M29" s="165"/>
      <c r="N29" s="168"/>
      <c r="O29" s="167"/>
      <c r="P29" s="164"/>
      <c r="Q29" s="165"/>
      <c r="R29" s="168"/>
      <c r="S29" s="167"/>
      <c r="T29" s="164"/>
      <c r="U29" s="165"/>
      <c r="V29" s="171"/>
      <c r="W29" s="167"/>
      <c r="X29" s="277"/>
      <c r="AA29" s="282"/>
      <c r="AB29" s="282"/>
      <c r="AC29" s="282"/>
      <c r="AD29" s="282"/>
      <c r="AE29" s="282"/>
      <c r="AF29" s="282"/>
      <c r="AG29" s="282"/>
      <c r="AH29" s="282"/>
      <c r="AI29" s="282"/>
      <c r="AJ29" s="282"/>
      <c r="AK29" s="282"/>
      <c r="AL29" s="282"/>
      <c r="AM29" s="282"/>
      <c r="AP29" s="282"/>
    </row>
    <row r="30" spans="1:42" ht="15.75" customHeight="1">
      <c r="A30" s="196"/>
      <c r="B30" s="220"/>
      <c r="C30" s="76"/>
      <c r="D30" s="197"/>
      <c r="E30" s="198"/>
      <c r="F30" s="199"/>
      <c r="G30" s="200"/>
      <c r="H30" s="197"/>
      <c r="I30" s="198"/>
      <c r="J30" s="201"/>
      <c r="K30" s="200"/>
      <c r="L30" s="197"/>
      <c r="M30" s="198"/>
      <c r="N30" s="201"/>
      <c r="O30" s="200"/>
      <c r="P30" s="197"/>
      <c r="Q30" s="198"/>
      <c r="R30" s="201"/>
      <c r="S30" s="200"/>
      <c r="T30" s="197"/>
      <c r="U30" s="198"/>
      <c r="V30" s="202"/>
      <c r="W30" s="200"/>
      <c r="X30" s="281"/>
      <c r="AA30" s="282"/>
      <c r="AB30" s="282"/>
      <c r="AC30" s="282"/>
      <c r="AD30" s="282"/>
      <c r="AE30" s="282"/>
      <c r="AF30" s="282"/>
      <c r="AG30" s="282"/>
      <c r="AH30" s="282"/>
      <c r="AI30" s="282"/>
      <c r="AJ30" s="282"/>
      <c r="AK30" s="282"/>
      <c r="AL30" s="282"/>
      <c r="AM30" s="282"/>
      <c r="AP30" s="282"/>
    </row>
    <row r="31" spans="1:42" ht="15.75" customHeight="1">
      <c r="A31" s="172"/>
      <c r="B31" s="216"/>
      <c r="C31" s="126"/>
      <c r="D31" s="173"/>
      <c r="E31" s="174" t="str">
        <f>CONCATENATE(FIXED(COUNTA(E17:E30),0,0),"　店")</f>
        <v>7　店</v>
      </c>
      <c r="F31" s="175">
        <f>SUM(F17:F30)</f>
        <v>12300</v>
      </c>
      <c r="G31" s="175">
        <f>SUM(G17:G30)</f>
        <v>0</v>
      </c>
      <c r="H31" s="173"/>
      <c r="I31" s="203" t="str">
        <f>CONCATENATE(FIXED(COUNTA(I17:I30),0,0),"　店")</f>
        <v>2　店</v>
      </c>
      <c r="J31" s="175">
        <f>SUM(J17:J30)</f>
        <v>750</v>
      </c>
      <c r="K31" s="175">
        <f>SUM(K17:K30)</f>
        <v>0</v>
      </c>
      <c r="L31" s="173"/>
      <c r="M31" s="203" t="str">
        <f>CONCATENATE(FIXED(COUNTA(M17:M30),0,0),"　店")</f>
        <v>0　店</v>
      </c>
      <c r="N31" s="175">
        <f>SUM(N17:N30)</f>
        <v>0</v>
      </c>
      <c r="O31" s="175">
        <f>SUM(O17:O30)</f>
        <v>0</v>
      </c>
      <c r="P31" s="173"/>
      <c r="Q31" s="203" t="str">
        <f>CONCATENATE(FIXED(COUNTA(Q17:Q30),0,0),"　店")</f>
        <v>2　店</v>
      </c>
      <c r="R31" s="175">
        <f>SUM(R17:R30)</f>
        <v>850</v>
      </c>
      <c r="S31" s="176">
        <f>SUM(S17:S30)</f>
        <v>0</v>
      </c>
      <c r="T31" s="173"/>
      <c r="U31" s="174" t="str">
        <f>CONCATENATE(FIXED(COUNTA(U17:U30),0,0),"　店")</f>
        <v>8　店</v>
      </c>
      <c r="V31" s="175">
        <f>SUM(V17:V30)</f>
        <v>11200</v>
      </c>
      <c r="W31" s="175">
        <f>SUM(W17:W30)</f>
        <v>0</v>
      </c>
      <c r="X31" s="240">
        <f>SUM(X20:X30)</f>
        <v>0</v>
      </c>
      <c r="AA31" s="282"/>
      <c r="AB31" s="282"/>
      <c r="AC31" s="282"/>
      <c r="AD31" s="282"/>
      <c r="AE31" s="282"/>
      <c r="AF31" s="282"/>
      <c r="AG31" s="282"/>
      <c r="AH31" s="282"/>
      <c r="AI31" s="282"/>
      <c r="AJ31" s="282"/>
      <c r="AK31" s="282"/>
      <c r="AL31" s="282"/>
      <c r="AM31" s="282"/>
      <c r="AP31" s="282"/>
    </row>
    <row r="32" spans="1:42" s="264" customFormat="1" ht="15.75" customHeight="1">
      <c r="A32" s="206"/>
      <c r="B32" s="221"/>
      <c r="C32" s="126"/>
      <c r="D32" s="207"/>
      <c r="E32" s="174"/>
      <c r="F32" s="208"/>
      <c r="G32" s="208"/>
      <c r="H32" s="207"/>
      <c r="I32" s="174"/>
      <c r="J32" s="208"/>
      <c r="K32" s="208"/>
      <c r="L32" s="207"/>
      <c r="M32" s="174"/>
      <c r="N32" s="208"/>
      <c r="O32" s="208"/>
      <c r="P32" s="207"/>
      <c r="Q32" s="174"/>
      <c r="R32" s="208"/>
      <c r="S32" s="208"/>
      <c r="T32" s="207"/>
      <c r="U32" s="174"/>
      <c r="V32" s="208"/>
      <c r="W32" s="208"/>
      <c r="X32" s="224"/>
      <c r="AA32" s="282"/>
      <c r="AB32" s="282"/>
      <c r="AC32" s="282"/>
      <c r="AD32" s="282"/>
      <c r="AE32" s="282"/>
      <c r="AF32" s="282"/>
      <c r="AG32" s="282"/>
      <c r="AH32" s="282"/>
      <c r="AI32" s="282"/>
      <c r="AJ32" s="282"/>
      <c r="AK32" s="282"/>
      <c r="AL32" s="282"/>
      <c r="AM32" s="282"/>
      <c r="AP32" s="282"/>
    </row>
    <row r="33" spans="1:42" s="250" customFormat="1" ht="15.75" customHeight="1">
      <c r="A33" s="351" t="s">
        <v>0</v>
      </c>
      <c r="B33" s="352"/>
      <c r="C33" s="77"/>
      <c r="D33" s="338" t="s">
        <v>3</v>
      </c>
      <c r="E33" s="339"/>
      <c r="F33" s="340"/>
      <c r="G33" s="136" t="s">
        <v>7</v>
      </c>
      <c r="H33" s="338" t="s">
        <v>4</v>
      </c>
      <c r="I33" s="339"/>
      <c r="J33" s="340"/>
      <c r="K33" s="137" t="s">
        <v>7</v>
      </c>
      <c r="L33" s="338" t="s">
        <v>5</v>
      </c>
      <c r="M33" s="339"/>
      <c r="N33" s="340"/>
      <c r="O33" s="137" t="s">
        <v>7</v>
      </c>
      <c r="P33" s="338" t="s">
        <v>6</v>
      </c>
      <c r="Q33" s="339"/>
      <c r="R33" s="340"/>
      <c r="S33" s="137" t="s">
        <v>7</v>
      </c>
      <c r="T33" s="348" t="s">
        <v>71</v>
      </c>
      <c r="U33" s="339"/>
      <c r="V33" s="340"/>
      <c r="W33" s="136" t="s">
        <v>7</v>
      </c>
      <c r="X33" s="204" t="s">
        <v>9</v>
      </c>
      <c r="AA33" s="282"/>
      <c r="AB33" s="282"/>
      <c r="AC33" s="282"/>
      <c r="AD33" s="282"/>
      <c r="AE33" s="282"/>
      <c r="AF33" s="282"/>
      <c r="AG33" s="282"/>
      <c r="AH33" s="282"/>
      <c r="AI33" s="282"/>
      <c r="AJ33" s="282"/>
      <c r="AK33" s="282"/>
      <c r="AL33" s="282"/>
      <c r="AM33" s="282"/>
      <c r="AP33" s="282"/>
    </row>
    <row r="34" spans="1:42" ht="15.75" customHeight="1">
      <c r="A34" s="189" t="s">
        <v>60</v>
      </c>
      <c r="B34" s="218"/>
      <c r="C34" s="78"/>
      <c r="D34" s="290">
        <v>210360101010</v>
      </c>
      <c r="E34" s="191" t="s">
        <v>313</v>
      </c>
      <c r="F34" s="192">
        <v>2650</v>
      </c>
      <c r="G34" s="193"/>
      <c r="H34" s="190"/>
      <c r="I34" s="191"/>
      <c r="J34" s="194"/>
      <c r="K34" s="193"/>
      <c r="L34" s="190"/>
      <c r="M34" s="191"/>
      <c r="N34" s="194"/>
      <c r="O34" s="193"/>
      <c r="P34" s="190">
        <v>210360405001</v>
      </c>
      <c r="Q34" s="191" t="s">
        <v>320</v>
      </c>
      <c r="R34" s="194">
        <v>100</v>
      </c>
      <c r="S34" s="193"/>
      <c r="T34" s="290">
        <v>210360504010</v>
      </c>
      <c r="U34" s="191" t="s">
        <v>321</v>
      </c>
      <c r="V34" s="195">
        <v>1400</v>
      </c>
      <c r="W34" s="193"/>
      <c r="X34" s="276" t="s">
        <v>323</v>
      </c>
      <c r="AA34" s="282"/>
      <c r="AB34" s="282"/>
      <c r="AC34" s="282"/>
      <c r="AD34" s="282"/>
      <c r="AE34" s="282"/>
      <c r="AF34" s="282"/>
      <c r="AG34" s="282"/>
      <c r="AH34" s="282"/>
      <c r="AI34" s="282"/>
      <c r="AJ34" s="282"/>
      <c r="AK34" s="282"/>
      <c r="AL34" s="282"/>
      <c r="AM34" s="282"/>
      <c r="AP34" s="282"/>
    </row>
    <row r="35" spans="1:42" ht="15.75" customHeight="1">
      <c r="A35" s="149">
        <f>SUM(G48,K48,O48,S48,W48)</f>
        <v>0</v>
      </c>
      <c r="B35" s="211">
        <f>SUM(F48,J48,N48,R48,V48)</f>
        <v>11700</v>
      </c>
      <c r="C35" s="75"/>
      <c r="D35" s="288">
        <v>210360101025</v>
      </c>
      <c r="E35" s="146" t="s">
        <v>314</v>
      </c>
      <c r="F35" s="158">
        <v>1300</v>
      </c>
      <c r="G35" s="152"/>
      <c r="H35" s="150"/>
      <c r="I35" s="146"/>
      <c r="J35" s="147"/>
      <c r="K35" s="152"/>
      <c r="L35" s="150"/>
      <c r="M35" s="146"/>
      <c r="N35" s="147"/>
      <c r="O35" s="152"/>
      <c r="P35" s="150"/>
      <c r="Q35" s="146"/>
      <c r="R35" s="147"/>
      <c r="S35" s="152"/>
      <c r="T35" s="288">
        <v>210360504020</v>
      </c>
      <c r="U35" s="146" t="s">
        <v>322</v>
      </c>
      <c r="V35" s="170">
        <v>400</v>
      </c>
      <c r="W35" s="152"/>
      <c r="X35" s="277" t="s">
        <v>552</v>
      </c>
      <c r="AA35" s="282"/>
      <c r="AB35" s="282"/>
      <c r="AC35" s="282"/>
      <c r="AD35" s="282"/>
      <c r="AE35" s="282"/>
      <c r="AF35" s="282"/>
      <c r="AG35" s="282"/>
      <c r="AH35" s="282"/>
      <c r="AI35" s="282"/>
      <c r="AJ35" s="282"/>
      <c r="AK35" s="282"/>
      <c r="AL35" s="282"/>
      <c r="AM35" s="282"/>
      <c r="AP35" s="282"/>
    </row>
    <row r="36" spans="1:42" ht="15.75" customHeight="1">
      <c r="A36" s="163"/>
      <c r="B36" s="215"/>
      <c r="C36" s="74"/>
      <c r="D36" s="289">
        <v>210360101040</v>
      </c>
      <c r="E36" s="165" t="s">
        <v>315</v>
      </c>
      <c r="F36" s="169">
        <v>1050</v>
      </c>
      <c r="G36" s="167"/>
      <c r="H36" s="164"/>
      <c r="I36" s="165"/>
      <c r="J36" s="168"/>
      <c r="K36" s="167"/>
      <c r="L36" s="164"/>
      <c r="M36" s="165"/>
      <c r="N36" s="168"/>
      <c r="O36" s="167"/>
      <c r="P36" s="164"/>
      <c r="Q36" s="165"/>
      <c r="R36" s="168"/>
      <c r="S36" s="167"/>
      <c r="T36" s="164"/>
      <c r="U36" s="165"/>
      <c r="V36" s="171"/>
      <c r="W36" s="167"/>
      <c r="X36" s="277" t="s">
        <v>553</v>
      </c>
      <c r="AA36" s="282"/>
      <c r="AB36" s="282"/>
      <c r="AC36" s="282"/>
      <c r="AD36" s="282"/>
      <c r="AE36" s="282"/>
      <c r="AF36" s="282"/>
      <c r="AG36" s="282"/>
      <c r="AH36" s="282"/>
      <c r="AI36" s="282"/>
      <c r="AJ36" s="282"/>
      <c r="AK36" s="282"/>
      <c r="AL36" s="282"/>
      <c r="AM36" s="282"/>
      <c r="AP36" s="282"/>
    </row>
    <row r="37" spans="1:42" ht="15.75" customHeight="1">
      <c r="A37" s="163"/>
      <c r="B37" s="215"/>
      <c r="C37" s="74"/>
      <c r="D37" s="289">
        <v>210360101050</v>
      </c>
      <c r="E37" s="165" t="s">
        <v>316</v>
      </c>
      <c r="F37" s="169">
        <v>500</v>
      </c>
      <c r="G37" s="167"/>
      <c r="H37" s="164"/>
      <c r="I37" s="165"/>
      <c r="J37" s="168"/>
      <c r="K37" s="167"/>
      <c r="L37" s="164"/>
      <c r="M37" s="165"/>
      <c r="N37" s="168"/>
      <c r="O37" s="167"/>
      <c r="P37" s="164"/>
      <c r="Q37" s="165"/>
      <c r="R37" s="168"/>
      <c r="S37" s="167"/>
      <c r="T37" s="164"/>
      <c r="U37" s="165"/>
      <c r="V37" s="171"/>
      <c r="W37" s="167"/>
      <c r="X37" s="277" t="s">
        <v>554</v>
      </c>
      <c r="AA37" s="282"/>
      <c r="AB37" s="282"/>
      <c r="AC37" s="282"/>
      <c r="AD37" s="282"/>
      <c r="AE37" s="282"/>
      <c r="AF37" s="282"/>
      <c r="AG37" s="282"/>
      <c r="AH37" s="282"/>
      <c r="AI37" s="282"/>
      <c r="AJ37" s="282"/>
      <c r="AK37" s="282"/>
      <c r="AL37" s="282"/>
      <c r="AM37" s="282"/>
      <c r="AP37" s="282"/>
    </row>
    <row r="38" spans="1:42" ht="15.75" customHeight="1">
      <c r="A38" s="149"/>
      <c r="B38" s="219"/>
      <c r="C38" s="75"/>
      <c r="D38" s="288">
        <v>210370101020</v>
      </c>
      <c r="E38" s="146" t="s">
        <v>317</v>
      </c>
      <c r="F38" s="158">
        <v>2600</v>
      </c>
      <c r="G38" s="152"/>
      <c r="H38" s="150"/>
      <c r="I38" s="146"/>
      <c r="J38" s="147"/>
      <c r="K38" s="152"/>
      <c r="L38" s="150"/>
      <c r="M38" s="146"/>
      <c r="N38" s="147"/>
      <c r="O38" s="152"/>
      <c r="P38" s="150"/>
      <c r="Q38" s="146"/>
      <c r="R38" s="147"/>
      <c r="S38" s="152"/>
      <c r="T38" s="150"/>
      <c r="U38" s="146"/>
      <c r="V38" s="170"/>
      <c r="W38" s="152"/>
      <c r="X38" s="277"/>
      <c r="AA38" s="282"/>
      <c r="AB38" s="282"/>
      <c r="AC38" s="282"/>
      <c r="AD38" s="282"/>
      <c r="AE38" s="282"/>
      <c r="AF38" s="282"/>
      <c r="AG38" s="282"/>
      <c r="AH38" s="282"/>
      <c r="AI38" s="282"/>
      <c r="AJ38" s="282"/>
      <c r="AK38" s="282"/>
      <c r="AL38" s="282"/>
      <c r="AM38" s="282"/>
      <c r="AP38" s="282"/>
    </row>
    <row r="39" spans="1:42" ht="15.75" customHeight="1">
      <c r="A39" s="149"/>
      <c r="B39" s="219"/>
      <c r="C39" s="80" t="s">
        <v>551</v>
      </c>
      <c r="D39" s="288">
        <v>210370101030</v>
      </c>
      <c r="E39" s="146" t="s">
        <v>318</v>
      </c>
      <c r="F39" s="158">
        <v>1150</v>
      </c>
      <c r="G39" s="152"/>
      <c r="H39" s="150"/>
      <c r="I39" s="146"/>
      <c r="J39" s="147"/>
      <c r="K39" s="152"/>
      <c r="L39" s="150"/>
      <c r="M39" s="146"/>
      <c r="N39" s="147"/>
      <c r="O39" s="152"/>
      <c r="P39" s="150"/>
      <c r="Q39" s="146"/>
      <c r="R39" s="147"/>
      <c r="S39" s="152"/>
      <c r="T39" s="150"/>
      <c r="U39" s="146"/>
      <c r="V39" s="170"/>
      <c r="W39" s="152"/>
      <c r="X39" s="277"/>
      <c r="AA39" s="282"/>
      <c r="AB39" s="282"/>
      <c r="AC39" s="282"/>
      <c r="AD39" s="282"/>
      <c r="AE39" s="282"/>
      <c r="AF39" s="282"/>
      <c r="AG39" s="282"/>
      <c r="AH39" s="282"/>
      <c r="AI39" s="282"/>
      <c r="AJ39" s="282"/>
      <c r="AK39" s="282"/>
      <c r="AL39" s="282"/>
      <c r="AM39" s="282"/>
      <c r="AP39" s="282"/>
    </row>
    <row r="40" spans="1:42" ht="15.75" customHeight="1">
      <c r="A40" s="163"/>
      <c r="B40" s="215"/>
      <c r="C40" s="74"/>
      <c r="D40" s="289">
        <v>210370101040</v>
      </c>
      <c r="E40" s="165" t="s">
        <v>319</v>
      </c>
      <c r="F40" s="169">
        <v>550</v>
      </c>
      <c r="G40" s="167"/>
      <c r="H40" s="164"/>
      <c r="I40" s="165"/>
      <c r="J40" s="168"/>
      <c r="K40" s="167"/>
      <c r="L40" s="164"/>
      <c r="M40" s="165"/>
      <c r="N40" s="168"/>
      <c r="O40" s="167"/>
      <c r="P40" s="164"/>
      <c r="Q40" s="165"/>
      <c r="R40" s="168"/>
      <c r="S40" s="167"/>
      <c r="T40" s="164"/>
      <c r="U40" s="165"/>
      <c r="V40" s="171"/>
      <c r="W40" s="167"/>
      <c r="X40" s="277"/>
      <c r="AA40" s="282"/>
      <c r="AB40" s="282"/>
      <c r="AC40" s="282"/>
      <c r="AD40" s="282"/>
      <c r="AE40" s="282"/>
      <c r="AF40" s="282"/>
      <c r="AG40" s="282"/>
      <c r="AH40" s="282"/>
      <c r="AI40" s="282"/>
      <c r="AJ40" s="282"/>
      <c r="AK40" s="282"/>
      <c r="AL40" s="282"/>
      <c r="AM40" s="282"/>
      <c r="AP40" s="282"/>
    </row>
    <row r="41" spans="1:42" ht="15.75" customHeight="1">
      <c r="A41" s="163"/>
      <c r="B41" s="215"/>
      <c r="C41" s="74"/>
      <c r="D41" s="164"/>
      <c r="E41" s="165"/>
      <c r="F41" s="169"/>
      <c r="G41" s="167"/>
      <c r="H41" s="164"/>
      <c r="I41" s="165"/>
      <c r="J41" s="168"/>
      <c r="K41" s="167"/>
      <c r="L41" s="164"/>
      <c r="M41" s="165"/>
      <c r="N41" s="168"/>
      <c r="O41" s="167"/>
      <c r="P41" s="164"/>
      <c r="Q41" s="165"/>
      <c r="R41" s="168"/>
      <c r="S41" s="167"/>
      <c r="T41" s="164"/>
      <c r="U41" s="165"/>
      <c r="V41" s="171"/>
      <c r="W41" s="167"/>
      <c r="X41" s="277"/>
      <c r="AA41" s="282"/>
      <c r="AB41" s="282"/>
      <c r="AC41" s="282"/>
      <c r="AD41" s="282"/>
      <c r="AE41" s="282"/>
      <c r="AF41" s="282"/>
      <c r="AG41" s="282"/>
      <c r="AH41" s="282"/>
      <c r="AI41" s="282"/>
      <c r="AJ41" s="282"/>
      <c r="AK41" s="282"/>
      <c r="AL41" s="282"/>
      <c r="AM41" s="282"/>
      <c r="AP41" s="282"/>
    </row>
    <row r="42" spans="1:42" ht="15.75" customHeight="1">
      <c r="A42" s="149"/>
      <c r="B42" s="219"/>
      <c r="C42" s="75"/>
      <c r="D42" s="150"/>
      <c r="E42" s="146"/>
      <c r="F42" s="158"/>
      <c r="G42" s="152"/>
      <c r="H42" s="150"/>
      <c r="I42" s="146"/>
      <c r="J42" s="147"/>
      <c r="K42" s="152"/>
      <c r="L42" s="150"/>
      <c r="M42" s="146"/>
      <c r="N42" s="147"/>
      <c r="O42" s="152"/>
      <c r="P42" s="150"/>
      <c r="Q42" s="146"/>
      <c r="R42" s="147"/>
      <c r="S42" s="152"/>
      <c r="T42" s="150"/>
      <c r="U42" s="146"/>
      <c r="V42" s="170"/>
      <c r="W42" s="152"/>
      <c r="X42" s="277"/>
      <c r="AA42" s="282"/>
      <c r="AB42" s="282"/>
      <c r="AC42" s="282"/>
      <c r="AD42" s="282"/>
      <c r="AE42" s="282"/>
      <c r="AF42" s="282"/>
      <c r="AG42" s="282"/>
      <c r="AH42" s="282"/>
      <c r="AI42" s="282"/>
      <c r="AJ42" s="282"/>
      <c r="AK42" s="282"/>
      <c r="AL42" s="282"/>
      <c r="AM42" s="282"/>
      <c r="AP42" s="282"/>
    </row>
    <row r="43" spans="1:42" ht="15.75" customHeight="1">
      <c r="A43" s="163"/>
      <c r="B43" s="215"/>
      <c r="C43" s="74"/>
      <c r="D43" s="164"/>
      <c r="E43" s="165"/>
      <c r="F43" s="169"/>
      <c r="G43" s="167"/>
      <c r="H43" s="164"/>
      <c r="I43" s="165"/>
      <c r="J43" s="168"/>
      <c r="K43" s="167"/>
      <c r="L43" s="164"/>
      <c r="M43" s="165"/>
      <c r="N43" s="168"/>
      <c r="O43" s="167"/>
      <c r="P43" s="164"/>
      <c r="Q43" s="165"/>
      <c r="R43" s="168"/>
      <c r="S43" s="167"/>
      <c r="T43" s="164"/>
      <c r="U43" s="165"/>
      <c r="V43" s="171"/>
      <c r="W43" s="167"/>
      <c r="X43" s="277"/>
      <c r="AA43" s="282"/>
      <c r="AB43" s="282"/>
      <c r="AC43" s="282"/>
      <c r="AD43" s="282"/>
      <c r="AE43" s="282"/>
      <c r="AF43" s="282"/>
      <c r="AG43" s="282"/>
      <c r="AH43" s="282"/>
      <c r="AI43" s="282"/>
      <c r="AJ43" s="282"/>
      <c r="AK43" s="282"/>
      <c r="AL43" s="282"/>
      <c r="AM43" s="282"/>
      <c r="AP43" s="282"/>
    </row>
    <row r="44" spans="1:42" ht="15.75" customHeight="1">
      <c r="A44" s="149"/>
      <c r="B44" s="219"/>
      <c r="C44" s="75"/>
      <c r="D44" s="150"/>
      <c r="E44" s="146"/>
      <c r="F44" s="158"/>
      <c r="G44" s="152"/>
      <c r="H44" s="150"/>
      <c r="I44" s="146"/>
      <c r="J44" s="147"/>
      <c r="K44" s="152"/>
      <c r="L44" s="150"/>
      <c r="M44" s="146"/>
      <c r="N44" s="147"/>
      <c r="O44" s="152"/>
      <c r="P44" s="150"/>
      <c r="Q44" s="146"/>
      <c r="R44" s="147"/>
      <c r="S44" s="152"/>
      <c r="T44" s="150"/>
      <c r="U44" s="146"/>
      <c r="V44" s="170"/>
      <c r="W44" s="152"/>
      <c r="X44" s="277"/>
      <c r="AA44" s="282"/>
      <c r="AB44" s="282"/>
      <c r="AC44" s="282"/>
      <c r="AD44" s="282"/>
      <c r="AE44" s="282"/>
      <c r="AF44" s="282"/>
      <c r="AG44" s="282"/>
      <c r="AH44" s="282"/>
      <c r="AI44" s="282"/>
      <c r="AJ44" s="282"/>
      <c r="AK44" s="282"/>
      <c r="AL44" s="282"/>
      <c r="AM44" s="282"/>
      <c r="AP44" s="282"/>
    </row>
    <row r="45" spans="1:42" ht="15.75" customHeight="1">
      <c r="A45" s="163"/>
      <c r="B45" s="215"/>
      <c r="C45" s="74"/>
      <c r="D45" s="164"/>
      <c r="E45" s="165"/>
      <c r="F45" s="169"/>
      <c r="G45" s="167"/>
      <c r="H45" s="164"/>
      <c r="I45" s="165"/>
      <c r="J45" s="168"/>
      <c r="K45" s="167"/>
      <c r="L45" s="164"/>
      <c r="M45" s="165"/>
      <c r="N45" s="168"/>
      <c r="O45" s="167"/>
      <c r="P45" s="164"/>
      <c r="Q45" s="165"/>
      <c r="R45" s="168"/>
      <c r="S45" s="167"/>
      <c r="T45" s="164"/>
      <c r="U45" s="165"/>
      <c r="V45" s="171"/>
      <c r="W45" s="167"/>
      <c r="X45" s="277"/>
      <c r="AA45" s="282"/>
      <c r="AB45" s="282"/>
      <c r="AC45" s="282"/>
      <c r="AD45" s="282"/>
      <c r="AE45" s="282"/>
      <c r="AF45" s="282"/>
      <c r="AG45" s="282"/>
      <c r="AH45" s="282"/>
      <c r="AI45" s="282"/>
      <c r="AJ45" s="282"/>
      <c r="AK45" s="282"/>
      <c r="AL45" s="282"/>
      <c r="AM45" s="282"/>
      <c r="AP45" s="282"/>
    </row>
    <row r="46" spans="1:42" ht="15.75" customHeight="1">
      <c r="A46" s="149"/>
      <c r="B46" s="219"/>
      <c r="C46" s="75"/>
      <c r="D46" s="150"/>
      <c r="E46" s="146"/>
      <c r="F46" s="158"/>
      <c r="G46" s="152"/>
      <c r="H46" s="150"/>
      <c r="I46" s="146"/>
      <c r="J46" s="147"/>
      <c r="K46" s="152"/>
      <c r="L46" s="150"/>
      <c r="M46" s="146"/>
      <c r="N46" s="147"/>
      <c r="O46" s="152"/>
      <c r="P46" s="150"/>
      <c r="Q46" s="146"/>
      <c r="R46" s="147"/>
      <c r="S46" s="152"/>
      <c r="T46" s="150"/>
      <c r="U46" s="146"/>
      <c r="V46" s="170"/>
      <c r="W46" s="152"/>
      <c r="X46" s="277"/>
      <c r="AA46" s="282"/>
      <c r="AB46" s="282"/>
      <c r="AC46" s="282"/>
      <c r="AD46" s="282"/>
      <c r="AE46" s="282"/>
      <c r="AF46" s="282"/>
      <c r="AG46" s="282"/>
      <c r="AH46" s="282"/>
      <c r="AI46" s="282"/>
      <c r="AJ46" s="282"/>
      <c r="AK46" s="282"/>
      <c r="AL46" s="282"/>
      <c r="AM46" s="282"/>
      <c r="AP46" s="282"/>
    </row>
    <row r="47" spans="1:42" ht="15.75" customHeight="1">
      <c r="A47" s="196"/>
      <c r="B47" s="220"/>
      <c r="C47" s="76"/>
      <c r="D47" s="197"/>
      <c r="E47" s="198"/>
      <c r="F47" s="199"/>
      <c r="G47" s="200"/>
      <c r="H47" s="197"/>
      <c r="I47" s="198"/>
      <c r="J47" s="201"/>
      <c r="K47" s="200"/>
      <c r="L47" s="197"/>
      <c r="M47" s="198"/>
      <c r="N47" s="201"/>
      <c r="O47" s="200"/>
      <c r="P47" s="197"/>
      <c r="Q47" s="198"/>
      <c r="R47" s="201"/>
      <c r="S47" s="200"/>
      <c r="T47" s="197"/>
      <c r="U47" s="198"/>
      <c r="V47" s="202"/>
      <c r="W47" s="200"/>
      <c r="X47" s="281"/>
      <c r="AA47" s="282"/>
      <c r="AB47" s="282"/>
      <c r="AC47" s="282"/>
      <c r="AD47" s="282"/>
      <c r="AE47" s="282"/>
      <c r="AF47" s="282"/>
      <c r="AG47" s="282"/>
      <c r="AH47" s="282"/>
      <c r="AI47" s="282"/>
      <c r="AJ47" s="282"/>
      <c r="AK47" s="282"/>
      <c r="AL47" s="282"/>
      <c r="AM47" s="282"/>
      <c r="AP47" s="282"/>
    </row>
    <row r="48" spans="1:42" ht="15.75" customHeight="1">
      <c r="A48" s="172"/>
      <c r="B48" s="216"/>
      <c r="C48" s="126"/>
      <c r="D48" s="173"/>
      <c r="E48" s="174" t="str">
        <f>CONCATENATE(FIXED(COUNTA(E34:E47),0,0),"　店")</f>
        <v>7　店</v>
      </c>
      <c r="F48" s="175">
        <f>SUM(F34:F47)</f>
        <v>9800</v>
      </c>
      <c r="G48" s="175">
        <f>SUM(G34:G47)</f>
        <v>0</v>
      </c>
      <c r="H48" s="173"/>
      <c r="I48" s="203" t="str">
        <f>CONCATENATE(FIXED(COUNTA(I34:I47),0,0),"　店")</f>
        <v>0　店</v>
      </c>
      <c r="J48" s="175">
        <f>SUM(J34:J47)</f>
        <v>0</v>
      </c>
      <c r="K48" s="175">
        <f>SUM(K34:K47)</f>
        <v>0</v>
      </c>
      <c r="L48" s="173"/>
      <c r="M48" s="203" t="str">
        <f>CONCATENATE(FIXED(COUNTA(M34:M47),0,0),"　店")</f>
        <v>0　店</v>
      </c>
      <c r="N48" s="175">
        <f>SUM(N34:N47)</f>
        <v>0</v>
      </c>
      <c r="O48" s="175">
        <f>SUM(O34:O47)</f>
        <v>0</v>
      </c>
      <c r="P48" s="173"/>
      <c r="Q48" s="203" t="str">
        <f>CONCATENATE(FIXED(COUNTA(Q34:Q47),0,0),"　店")</f>
        <v>1　店</v>
      </c>
      <c r="R48" s="175">
        <f>SUM(R34:R47)</f>
        <v>100</v>
      </c>
      <c r="S48" s="176">
        <f>SUM(S34:S47)</f>
        <v>0</v>
      </c>
      <c r="T48" s="173"/>
      <c r="U48" s="174" t="str">
        <f>CONCATENATE(FIXED(COUNTA(U34:U47),0,0),"　店")</f>
        <v>2　店</v>
      </c>
      <c r="V48" s="175">
        <f>SUM(V34:V47)</f>
        <v>1800</v>
      </c>
      <c r="W48" s="239">
        <f>SUM(W34:W47)</f>
        <v>0</v>
      </c>
      <c r="X48" s="240">
        <f>SUM(X34:X47)</f>
        <v>0</v>
      </c>
      <c r="AA48" s="282"/>
      <c r="AB48" s="282"/>
      <c r="AC48" s="282"/>
      <c r="AD48" s="282"/>
      <c r="AE48" s="282"/>
      <c r="AF48" s="282"/>
      <c r="AG48" s="282"/>
      <c r="AH48" s="282"/>
      <c r="AI48" s="282"/>
      <c r="AJ48" s="282"/>
      <c r="AK48" s="282"/>
      <c r="AL48" s="282"/>
      <c r="AM48" s="282"/>
      <c r="AP48" s="282"/>
    </row>
    <row r="49" spans="1:42" ht="15.75" customHeight="1">
      <c r="A49" s="177" t="s">
        <v>592</v>
      </c>
      <c r="B49" s="257"/>
      <c r="C49" s="258"/>
      <c r="D49" s="259"/>
      <c r="E49" s="260"/>
      <c r="F49" s="261"/>
      <c r="G49" s="256"/>
      <c r="H49" s="259"/>
      <c r="I49" s="260"/>
      <c r="J49" s="256"/>
      <c r="K49" s="257"/>
      <c r="L49" s="259"/>
      <c r="M49" s="260"/>
      <c r="N49" s="256"/>
      <c r="O49" s="257"/>
      <c r="P49" s="259"/>
      <c r="Q49" s="260"/>
      <c r="R49" s="256"/>
      <c r="S49" s="262"/>
      <c r="T49" s="259"/>
      <c r="U49" s="260"/>
      <c r="V49" s="263"/>
      <c r="W49" s="257"/>
      <c r="X49" s="233" t="s">
        <v>8</v>
      </c>
      <c r="Y49" s="11"/>
      <c r="AA49" s="282"/>
      <c r="AB49" s="282"/>
      <c r="AC49" s="282"/>
      <c r="AD49" s="282"/>
      <c r="AE49" s="282"/>
      <c r="AF49" s="282"/>
      <c r="AG49" s="282"/>
      <c r="AH49" s="282"/>
      <c r="AI49" s="282"/>
      <c r="AJ49" s="282"/>
      <c r="AK49" s="282"/>
      <c r="AL49" s="282"/>
      <c r="AM49" s="282"/>
      <c r="AP49" s="282"/>
    </row>
    <row r="50" spans="1:25" ht="14.25">
      <c r="A50" s="179"/>
      <c r="D50" s="180"/>
      <c r="E50" s="181"/>
      <c r="G50" s="179"/>
      <c r="H50" s="180"/>
      <c r="I50" s="183"/>
      <c r="J50" s="179"/>
      <c r="K50" s="179"/>
      <c r="L50" s="180"/>
      <c r="M50" s="181"/>
      <c r="N50" s="179"/>
      <c r="O50" s="179"/>
      <c r="P50" s="180"/>
      <c r="Q50" s="181"/>
      <c r="R50" s="179"/>
      <c r="S50" s="179"/>
      <c r="T50" s="180"/>
      <c r="U50" s="181"/>
      <c r="V50" s="179"/>
      <c r="W50" s="179"/>
      <c r="X50" s="225"/>
      <c r="Y50" s="11"/>
    </row>
    <row r="51" spans="1:25" ht="14.25">
      <c r="A51" s="179"/>
      <c r="D51" s="180"/>
      <c r="E51" s="181"/>
      <c r="G51" s="179"/>
      <c r="H51" s="180"/>
      <c r="I51" s="181"/>
      <c r="J51" s="179"/>
      <c r="K51" s="179"/>
      <c r="L51" s="180"/>
      <c r="M51" s="181"/>
      <c r="N51" s="179"/>
      <c r="O51" s="179"/>
      <c r="P51" s="180"/>
      <c r="Q51" s="181"/>
      <c r="R51" s="179"/>
      <c r="S51" s="179"/>
      <c r="T51" s="180"/>
      <c r="U51" s="181"/>
      <c r="V51" s="179"/>
      <c r="W51" s="179"/>
      <c r="X51" s="225"/>
      <c r="Y51" s="11"/>
    </row>
    <row r="52" spans="1:25" ht="14.25">
      <c r="A52" s="179"/>
      <c r="D52" s="180"/>
      <c r="E52" s="181"/>
      <c r="G52" s="179"/>
      <c r="H52" s="180"/>
      <c r="I52" s="181"/>
      <c r="J52" s="179"/>
      <c r="K52" s="179"/>
      <c r="L52" s="180"/>
      <c r="M52" s="181"/>
      <c r="N52" s="179"/>
      <c r="O52" s="179"/>
      <c r="P52" s="180"/>
      <c r="Q52" s="181"/>
      <c r="R52" s="179"/>
      <c r="S52" s="179"/>
      <c r="T52" s="180"/>
      <c r="U52" s="181"/>
      <c r="V52" s="179"/>
      <c r="W52" s="179"/>
      <c r="X52" s="225"/>
      <c r="Y52" s="11"/>
    </row>
    <row r="53" spans="1:25" ht="14.25">
      <c r="A53" s="179"/>
      <c r="D53" s="180"/>
      <c r="E53" s="181"/>
      <c r="G53" s="179"/>
      <c r="H53" s="180"/>
      <c r="I53" s="181"/>
      <c r="J53" s="179"/>
      <c r="K53" s="179"/>
      <c r="L53" s="180"/>
      <c r="M53" s="181"/>
      <c r="N53" s="179"/>
      <c r="O53" s="179"/>
      <c r="P53" s="180"/>
      <c r="Q53" s="181"/>
      <c r="R53" s="179"/>
      <c r="S53" s="179"/>
      <c r="T53" s="180"/>
      <c r="U53" s="181"/>
      <c r="V53" s="179"/>
      <c r="W53" s="179"/>
      <c r="X53" s="225"/>
      <c r="Y53" s="11"/>
    </row>
    <row r="54" spans="1:25" ht="14.25">
      <c r="A54" s="179"/>
      <c r="D54" s="180"/>
      <c r="E54" s="181"/>
      <c r="G54" s="179"/>
      <c r="H54" s="180"/>
      <c r="I54" s="181"/>
      <c r="J54" s="179"/>
      <c r="K54" s="179"/>
      <c r="L54" s="180"/>
      <c r="M54" s="181"/>
      <c r="N54" s="179"/>
      <c r="O54" s="179"/>
      <c r="P54" s="180"/>
      <c r="Q54" s="181"/>
      <c r="R54" s="179"/>
      <c r="S54" s="179"/>
      <c r="T54" s="180"/>
      <c r="U54" s="181"/>
      <c r="V54" s="179"/>
      <c r="W54" s="179"/>
      <c r="X54" s="225"/>
      <c r="Y54" s="11"/>
    </row>
    <row r="55" spans="1:25" ht="14.25">
      <c r="A55" s="179"/>
      <c r="D55" s="180"/>
      <c r="E55" s="181"/>
      <c r="G55" s="179"/>
      <c r="H55" s="180"/>
      <c r="I55" s="181"/>
      <c r="J55" s="179"/>
      <c r="K55" s="179"/>
      <c r="L55" s="180"/>
      <c r="M55" s="181"/>
      <c r="N55" s="179"/>
      <c r="O55" s="179"/>
      <c r="P55" s="180"/>
      <c r="Q55" s="181"/>
      <c r="R55" s="179"/>
      <c r="S55" s="179"/>
      <c r="T55" s="180"/>
      <c r="U55" s="181"/>
      <c r="V55" s="179"/>
      <c r="W55" s="179"/>
      <c r="X55" s="225"/>
      <c r="Y55" s="11"/>
    </row>
    <row r="56" spans="1:25" ht="14.25">
      <c r="A56" s="179"/>
      <c r="D56" s="180"/>
      <c r="E56" s="181"/>
      <c r="G56" s="179"/>
      <c r="H56" s="180"/>
      <c r="I56" s="181"/>
      <c r="J56" s="179"/>
      <c r="K56" s="179"/>
      <c r="L56" s="180"/>
      <c r="M56" s="181"/>
      <c r="N56" s="179"/>
      <c r="O56" s="179"/>
      <c r="P56" s="180"/>
      <c r="Q56" s="181"/>
      <c r="R56" s="179"/>
      <c r="S56" s="179"/>
      <c r="T56" s="180"/>
      <c r="U56" s="181"/>
      <c r="V56" s="179"/>
      <c r="W56" s="179"/>
      <c r="X56" s="226"/>
      <c r="Y56" s="11"/>
    </row>
    <row r="57" spans="1:25" ht="14.25">
      <c r="A57" s="179"/>
      <c r="D57" s="180"/>
      <c r="E57" s="181"/>
      <c r="G57" s="179"/>
      <c r="H57" s="180"/>
      <c r="I57" s="181"/>
      <c r="J57" s="179"/>
      <c r="K57" s="179"/>
      <c r="L57" s="180"/>
      <c r="M57" s="181"/>
      <c r="N57" s="179"/>
      <c r="O57" s="179"/>
      <c r="P57" s="180"/>
      <c r="Q57" s="181"/>
      <c r="R57" s="179"/>
      <c r="S57" s="179"/>
      <c r="T57" s="180"/>
      <c r="U57" s="181"/>
      <c r="V57" s="179"/>
      <c r="W57" s="179"/>
      <c r="X57" s="226"/>
      <c r="Y57" s="11"/>
    </row>
    <row r="58" spans="1:25" ht="14.25">
      <c r="A58" s="179"/>
      <c r="D58" s="180"/>
      <c r="E58" s="181"/>
      <c r="G58" s="179"/>
      <c r="H58" s="180"/>
      <c r="I58" s="181"/>
      <c r="J58" s="179"/>
      <c r="K58" s="179"/>
      <c r="L58" s="180"/>
      <c r="M58" s="181"/>
      <c r="N58" s="179"/>
      <c r="O58" s="179"/>
      <c r="P58" s="180"/>
      <c r="Q58" s="181"/>
      <c r="R58" s="179"/>
      <c r="S58" s="179"/>
      <c r="T58" s="180"/>
      <c r="U58" s="181"/>
      <c r="V58" s="179"/>
      <c r="W58" s="179"/>
      <c r="X58" s="226"/>
      <c r="Y58" s="11"/>
    </row>
    <row r="59" spans="1:25" ht="14.25">
      <c r="A59" s="179"/>
      <c r="D59" s="180"/>
      <c r="E59" s="181"/>
      <c r="G59" s="179"/>
      <c r="H59" s="180"/>
      <c r="I59" s="181"/>
      <c r="J59" s="179"/>
      <c r="K59" s="179"/>
      <c r="L59" s="180"/>
      <c r="M59" s="181"/>
      <c r="N59" s="179"/>
      <c r="O59" s="179"/>
      <c r="P59" s="180"/>
      <c r="Q59" s="181"/>
      <c r="R59" s="179"/>
      <c r="S59" s="179"/>
      <c r="T59" s="180"/>
      <c r="U59" s="181"/>
      <c r="V59" s="179"/>
      <c r="W59" s="179"/>
      <c r="X59" s="226"/>
      <c r="Y59" s="11"/>
    </row>
    <row r="60" spans="1:24" ht="14.25">
      <c r="A60" s="184"/>
      <c r="B60" s="209"/>
      <c r="F60" s="133"/>
      <c r="G60" s="184"/>
      <c r="J60" s="184"/>
      <c r="K60" s="184"/>
      <c r="N60" s="184"/>
      <c r="O60" s="184"/>
      <c r="R60" s="184"/>
      <c r="S60" s="184"/>
      <c r="V60" s="184"/>
      <c r="W60" s="184"/>
      <c r="X60" s="227"/>
    </row>
    <row r="61" spans="1:24" ht="14.25">
      <c r="A61" s="184"/>
      <c r="B61" s="209"/>
      <c r="F61" s="133"/>
      <c r="G61" s="184"/>
      <c r="J61" s="184"/>
      <c r="K61" s="184"/>
      <c r="N61" s="184"/>
      <c r="O61" s="184"/>
      <c r="R61" s="184"/>
      <c r="S61" s="184"/>
      <c r="V61" s="184"/>
      <c r="W61" s="184"/>
      <c r="X61" s="227"/>
    </row>
  </sheetData>
  <sheetProtection password="CC6F" sheet="1" objects="1" scenarios="1" formatCells="0"/>
  <mergeCells count="27">
    <mergeCell ref="B1:E2"/>
    <mergeCell ref="R1:U1"/>
    <mergeCell ref="W1:X2"/>
    <mergeCell ref="R2:U2"/>
    <mergeCell ref="F1:G1"/>
    <mergeCell ref="I1:O1"/>
    <mergeCell ref="F2:G2"/>
    <mergeCell ref="I2:O2"/>
    <mergeCell ref="J3:K3"/>
    <mergeCell ref="A4:B4"/>
    <mergeCell ref="D4:F4"/>
    <mergeCell ref="H4:J4"/>
    <mergeCell ref="L4:N4"/>
    <mergeCell ref="P4:R4"/>
    <mergeCell ref="T4:V4"/>
    <mergeCell ref="A16:B16"/>
    <mergeCell ref="D16:F16"/>
    <mergeCell ref="H16:J16"/>
    <mergeCell ref="L16:N16"/>
    <mergeCell ref="P16:R16"/>
    <mergeCell ref="T16:V16"/>
    <mergeCell ref="A33:B33"/>
    <mergeCell ref="D33:F33"/>
    <mergeCell ref="H33:J33"/>
    <mergeCell ref="L33:N33"/>
    <mergeCell ref="P33:R33"/>
    <mergeCell ref="T33:V33"/>
  </mergeCells>
  <dataValidations count="9">
    <dataValidation type="list" allowBlank="1" showInputMessage="1" showErrorMessage="1" sqref="R1:U1">
      <formula1>"B5,B4,B3,B2,B1,A5,A4,A3,A2,A1,B5厚,B4厚,B3厚,B2厚,A6厚,A4厚,B3×4,B3×3,B3×2,B3+B4,B2+B3,B1+B2,三ツ折,はがき,横長B3,変形特殊,"</formula1>
    </dataValidation>
    <dataValidation operator="lessThanOrEqual" allowBlank="1" showInputMessage="1" showErrorMessage="1" sqref="G16 W16 S16 K4 O16 O4 G33 W33 S33 K16 O33 F1:F2 G4 W4 S4 K33 U22"/>
    <dataValidation type="whole" operator="lessThanOrEqual" allowBlank="1" showInputMessage="1" showErrorMessage="1" sqref="H15 H5:H13 H17:H30 H34:H47">
      <formula1>W15</formula1>
    </dataValidation>
    <dataValidation type="whole" operator="lessThanOrEqual" allowBlank="1" showInputMessage="1" showErrorMessage="1" sqref="T15:U15 T5:T12 T13:U13 T34:U47 T17:T30 U17:U21 U23:U30">
      <formula1>G15</formula1>
    </dataValidation>
    <dataValidation type="whole" operator="lessThanOrEqual" allowBlank="1" showInputMessage="1" showErrorMessage="1" sqref="V15 V5:V13 V17:V30 V34:V47">
      <formula1>G15</formula1>
    </dataValidation>
    <dataValidation type="whole" operator="lessThanOrEqual" allowBlank="1" showInputMessage="1" showErrorMessage="1" sqref="L15 G5:G15 K35:K48 K5:K15 S5:S15 L5:L13 P5:P12 O5:O15 L17:L30 S17:S32 W17:W32 W5:W15 K17:K32 O17:O32 G34:G48 L35:L47 G17:G32 S34:S48 W34:W48 O34:O48 K34:L34">
      <formula1>K15</formula1>
    </dataValidation>
    <dataValidation type="whole" operator="lessThanOrEqual" showInputMessage="1" showErrorMessage="1" sqref="Y3:Z65536 AN3:AO65536 AQ3:IB65536">
      <formula1>#REF!</formula1>
    </dataValidation>
    <dataValidation type="whole" operator="lessThanOrEqual" showInputMessage="1" showErrorMessage="1" sqref="IC3:IV65536">
      <formula1>IA3</formula1>
    </dataValidation>
    <dataValidation operator="lessThanOrEqual" showInputMessage="1" showErrorMessage="1" sqref="AA1:AM65536 AP1:AP65536"/>
  </dataValidations>
  <printOptions horizontalCentered="1" verticalCentered="1"/>
  <pageMargins left="0.5905511811023623" right="0.5905511811023623" top="0.2362204724409449" bottom="0.4724409448818898" header="0" footer="0.1968503937007874"/>
  <pageSetup horizontalDpi="600" verticalDpi="600" orientation="landscape" paperSize="9" scale="69" r:id="rId1"/>
</worksheet>
</file>

<file path=xl/worksheets/sheet15.xml><?xml version="1.0" encoding="utf-8"?>
<worksheet xmlns="http://schemas.openxmlformats.org/spreadsheetml/2006/main" xmlns:r="http://schemas.openxmlformats.org/officeDocument/2006/relationships">
  <dimension ref="A1:AP61"/>
  <sheetViews>
    <sheetView showZeros="0" zoomScale="70" zoomScaleNormal="70" zoomScalePageLayoutView="0" workbookViewId="0" topLeftCell="A1">
      <pane xSplit="2" ySplit="2" topLeftCell="C3" activePane="bottomRight" state="frozen"/>
      <selection pane="topLeft" activeCell="A50" sqref="A50"/>
      <selection pane="topRight" activeCell="A50" sqref="A50"/>
      <selection pane="bottomLeft" activeCell="A50" sqref="A50"/>
      <selection pane="bottomRight" activeCell="A50" sqref="A50"/>
    </sheetView>
  </sheetViews>
  <sheetFormatPr defaultColWidth="9.00390625" defaultRowHeight="13.5"/>
  <cols>
    <col min="1" max="1" width="7.625" style="132" customWidth="1"/>
    <col min="2" max="2" width="10.625" style="205" customWidth="1"/>
    <col min="3" max="3" width="2.625" style="125" customWidth="1"/>
    <col min="4" max="4" width="0.875" style="134" hidden="1" customWidth="1"/>
    <col min="5" max="5" width="15.625" style="135" customWidth="1"/>
    <col min="6" max="6" width="7.625" style="182" customWidth="1"/>
    <col min="7" max="7" width="7.625" style="132" customWidth="1"/>
    <col min="8" max="8" width="0.875" style="134" hidden="1" customWidth="1"/>
    <col min="9" max="9" width="15.625" style="135" customWidth="1"/>
    <col min="10" max="11" width="7.625" style="132" customWidth="1"/>
    <col min="12" max="12" width="0.875" style="134" hidden="1" customWidth="1"/>
    <col min="13" max="13" width="15.625" style="135" customWidth="1"/>
    <col min="14" max="15" width="7.625" style="132" customWidth="1"/>
    <col min="16" max="16" width="0.875" style="134" hidden="1" customWidth="1"/>
    <col min="17" max="17" width="15.625" style="135" customWidth="1"/>
    <col min="18" max="19" width="7.625" style="132" customWidth="1"/>
    <col min="20" max="20" width="0.875" style="134" hidden="1" customWidth="1"/>
    <col min="21" max="21" width="15.625" style="135" customWidth="1"/>
    <col min="22" max="23" width="7.625" style="132" customWidth="1"/>
    <col min="24" max="24" width="20.625" style="228" customWidth="1"/>
    <col min="25" max="26" width="9.00390625" style="12" customWidth="1"/>
    <col min="27" max="39" width="9.00390625" style="283" customWidth="1"/>
    <col min="40" max="41" width="9.00390625" style="12" customWidth="1"/>
    <col min="42" max="42" width="9.00390625" style="283" customWidth="1"/>
    <col min="43" max="16384" width="9.00390625" style="12" customWidth="1"/>
  </cols>
  <sheetData>
    <row r="1" spans="1:42" s="11" customFormat="1" ht="34.5" customHeight="1">
      <c r="A1" s="127" t="s">
        <v>1</v>
      </c>
      <c r="B1" s="331"/>
      <c r="C1" s="331"/>
      <c r="D1" s="331"/>
      <c r="E1" s="332"/>
      <c r="F1" s="353" t="s">
        <v>10</v>
      </c>
      <c r="G1" s="354"/>
      <c r="H1" s="128"/>
      <c r="I1" s="335"/>
      <c r="J1" s="335"/>
      <c r="K1" s="335"/>
      <c r="L1" s="335"/>
      <c r="M1" s="335"/>
      <c r="N1" s="335"/>
      <c r="O1" s="335"/>
      <c r="P1" s="129"/>
      <c r="Q1" s="130" t="s">
        <v>2</v>
      </c>
      <c r="R1" s="336"/>
      <c r="S1" s="335"/>
      <c r="T1" s="335"/>
      <c r="U1" s="337"/>
      <c r="V1" s="265" t="s">
        <v>34</v>
      </c>
      <c r="W1" s="341"/>
      <c r="X1" s="342"/>
      <c r="AA1" s="282"/>
      <c r="AB1" s="282"/>
      <c r="AC1" s="282"/>
      <c r="AD1" s="282"/>
      <c r="AE1" s="282"/>
      <c r="AF1" s="282"/>
      <c r="AG1" s="282"/>
      <c r="AH1" s="282"/>
      <c r="AI1" s="282"/>
      <c r="AJ1" s="282"/>
      <c r="AK1" s="282"/>
      <c r="AL1" s="282"/>
      <c r="AM1" s="282"/>
      <c r="AP1" s="282"/>
    </row>
    <row r="2" spans="1:42" s="11" customFormat="1" ht="34.5" customHeight="1">
      <c r="A2" s="131"/>
      <c r="B2" s="333"/>
      <c r="C2" s="333"/>
      <c r="D2" s="333"/>
      <c r="E2" s="334"/>
      <c r="F2" s="353" t="s">
        <v>35</v>
      </c>
      <c r="G2" s="354"/>
      <c r="H2" s="128"/>
      <c r="I2" s="335"/>
      <c r="J2" s="335"/>
      <c r="K2" s="335"/>
      <c r="L2" s="335"/>
      <c r="M2" s="335"/>
      <c r="N2" s="335"/>
      <c r="O2" s="335"/>
      <c r="P2" s="129"/>
      <c r="Q2" s="130" t="s">
        <v>11</v>
      </c>
      <c r="R2" s="345">
        <f>A6+A20+A30</f>
        <v>0</v>
      </c>
      <c r="S2" s="346"/>
      <c r="T2" s="346"/>
      <c r="U2" s="347"/>
      <c r="V2" s="266"/>
      <c r="W2" s="343"/>
      <c r="X2" s="344"/>
      <c r="AA2" s="282"/>
      <c r="AB2" s="282"/>
      <c r="AC2" s="282"/>
      <c r="AD2" s="282"/>
      <c r="AE2" s="282"/>
      <c r="AF2" s="282"/>
      <c r="AG2" s="282"/>
      <c r="AH2" s="282"/>
      <c r="AI2" s="282"/>
      <c r="AJ2" s="282"/>
      <c r="AK2" s="282"/>
      <c r="AL2" s="282"/>
      <c r="AM2" s="282"/>
      <c r="AP2" s="282"/>
    </row>
    <row r="3" spans="1:24" ht="22.5" customHeight="1">
      <c r="A3" s="267"/>
      <c r="B3" s="268"/>
      <c r="C3" s="269"/>
      <c r="D3" s="270"/>
      <c r="E3" s="271"/>
      <c r="F3" s="272"/>
      <c r="G3" s="272"/>
      <c r="H3" s="270"/>
      <c r="I3" s="273"/>
      <c r="J3" s="349"/>
      <c r="K3" s="350"/>
      <c r="L3" s="274"/>
      <c r="M3" s="271"/>
      <c r="N3" s="267"/>
      <c r="O3" s="267"/>
      <c r="P3" s="270"/>
      <c r="Q3" s="273"/>
      <c r="R3" s="267"/>
      <c r="S3" s="267"/>
      <c r="T3" s="274"/>
      <c r="U3" s="271"/>
      <c r="V3" s="272"/>
      <c r="W3" s="267"/>
      <c r="X3" s="275"/>
    </row>
    <row r="4" spans="1:42" s="250" customFormat="1" ht="15.75" customHeight="1">
      <c r="A4" s="351" t="s">
        <v>0</v>
      </c>
      <c r="B4" s="352"/>
      <c r="C4" s="124"/>
      <c r="D4" s="338" t="s">
        <v>3</v>
      </c>
      <c r="E4" s="339"/>
      <c r="F4" s="340"/>
      <c r="G4" s="136" t="s">
        <v>7</v>
      </c>
      <c r="H4" s="338" t="s">
        <v>4</v>
      </c>
      <c r="I4" s="339"/>
      <c r="J4" s="340"/>
      <c r="K4" s="137" t="s">
        <v>7</v>
      </c>
      <c r="L4" s="338" t="s">
        <v>5</v>
      </c>
      <c r="M4" s="339"/>
      <c r="N4" s="340"/>
      <c r="O4" s="137" t="s">
        <v>7</v>
      </c>
      <c r="P4" s="338" t="s">
        <v>6</v>
      </c>
      <c r="Q4" s="339"/>
      <c r="R4" s="340"/>
      <c r="S4" s="137" t="s">
        <v>7</v>
      </c>
      <c r="T4" s="348" t="s">
        <v>71</v>
      </c>
      <c r="U4" s="339"/>
      <c r="V4" s="340"/>
      <c r="W4" s="136" t="s">
        <v>7</v>
      </c>
      <c r="X4" s="204" t="s">
        <v>9</v>
      </c>
      <c r="AA4" s="284"/>
      <c r="AB4" s="284"/>
      <c r="AC4" s="284"/>
      <c r="AD4" s="284"/>
      <c r="AE4" s="284"/>
      <c r="AF4" s="284"/>
      <c r="AG4" s="284"/>
      <c r="AH4" s="284"/>
      <c r="AI4" s="284"/>
      <c r="AJ4" s="284"/>
      <c r="AK4" s="284"/>
      <c r="AL4" s="284"/>
      <c r="AM4" s="284"/>
      <c r="AP4" s="284"/>
    </row>
    <row r="5" spans="1:42" ht="15.75" customHeight="1">
      <c r="A5" s="138" t="s">
        <v>61</v>
      </c>
      <c r="B5" s="210"/>
      <c r="C5" s="70"/>
      <c r="D5" s="286">
        <v>210440101010</v>
      </c>
      <c r="E5" s="140" t="s">
        <v>324</v>
      </c>
      <c r="F5" s="141">
        <v>4400</v>
      </c>
      <c r="G5" s="142"/>
      <c r="H5" s="286">
        <v>210440204010</v>
      </c>
      <c r="I5" s="140" t="s">
        <v>330</v>
      </c>
      <c r="J5" s="143">
        <v>850</v>
      </c>
      <c r="K5" s="251"/>
      <c r="L5" s="139"/>
      <c r="M5" s="140"/>
      <c r="N5" s="144"/>
      <c r="O5" s="252"/>
      <c r="P5" s="145">
        <v>210440405001</v>
      </c>
      <c r="Q5" s="146" t="s">
        <v>334</v>
      </c>
      <c r="R5" s="147">
        <v>700</v>
      </c>
      <c r="S5" s="253"/>
      <c r="T5" s="139">
        <v>210440504050</v>
      </c>
      <c r="U5" s="140" t="s">
        <v>336</v>
      </c>
      <c r="V5" s="148">
        <v>200</v>
      </c>
      <c r="W5" s="142"/>
      <c r="X5" s="276" t="s">
        <v>337</v>
      </c>
      <c r="AA5" s="282"/>
      <c r="AB5" s="282"/>
      <c r="AC5" s="282"/>
      <c r="AD5" s="282"/>
      <c r="AE5" s="282"/>
      <c r="AF5" s="282"/>
      <c r="AG5" s="282"/>
      <c r="AH5" s="282"/>
      <c r="AI5" s="282"/>
      <c r="AJ5" s="282"/>
      <c r="AK5" s="282"/>
      <c r="AL5" s="282"/>
      <c r="AM5" s="282"/>
      <c r="AP5" s="282"/>
    </row>
    <row r="6" spans="1:42" ht="15.75" customHeight="1">
      <c r="A6" s="149">
        <f>SUM(G16,K16,O16,S16,W16)</f>
        <v>0</v>
      </c>
      <c r="B6" s="211">
        <f>SUM(F16,J16,N16,R16,V16)</f>
        <v>24500</v>
      </c>
      <c r="C6" s="71"/>
      <c r="D6" s="288">
        <v>210440101020</v>
      </c>
      <c r="E6" s="146" t="s">
        <v>325</v>
      </c>
      <c r="F6" s="151">
        <v>5700</v>
      </c>
      <c r="G6" s="152"/>
      <c r="H6" s="288">
        <v>210440204020</v>
      </c>
      <c r="I6" s="146" t="s">
        <v>331</v>
      </c>
      <c r="J6" s="153">
        <v>1150</v>
      </c>
      <c r="K6" s="254"/>
      <c r="L6" s="150"/>
      <c r="M6" s="146"/>
      <c r="N6" s="154"/>
      <c r="O6" s="255"/>
      <c r="P6" s="150">
        <v>210440405002</v>
      </c>
      <c r="Q6" s="146" t="s">
        <v>335</v>
      </c>
      <c r="R6" s="147">
        <v>700</v>
      </c>
      <c r="S6" s="253"/>
      <c r="T6" s="150"/>
      <c r="U6" s="146"/>
      <c r="V6" s="155"/>
      <c r="W6" s="152"/>
      <c r="X6" s="277" t="s">
        <v>523</v>
      </c>
      <c r="AA6" s="282"/>
      <c r="AB6" s="282"/>
      <c r="AC6" s="282"/>
      <c r="AD6" s="282"/>
      <c r="AE6" s="282"/>
      <c r="AF6" s="282"/>
      <c r="AG6" s="282"/>
      <c r="AH6" s="282"/>
      <c r="AI6" s="282"/>
      <c r="AJ6" s="282"/>
      <c r="AK6" s="282"/>
      <c r="AL6" s="282"/>
      <c r="AM6" s="282"/>
      <c r="AP6" s="282"/>
    </row>
    <row r="7" spans="1:42" ht="15.75" customHeight="1">
      <c r="A7" s="156"/>
      <c r="B7" s="212"/>
      <c r="C7" s="72"/>
      <c r="D7" s="288">
        <v>210440101030</v>
      </c>
      <c r="E7" s="146" t="s">
        <v>326</v>
      </c>
      <c r="F7" s="151">
        <v>2700</v>
      </c>
      <c r="G7" s="152"/>
      <c r="H7" s="288">
        <v>210440204030</v>
      </c>
      <c r="I7" s="146" t="s">
        <v>332</v>
      </c>
      <c r="J7" s="153">
        <v>1250</v>
      </c>
      <c r="K7" s="254"/>
      <c r="L7" s="150"/>
      <c r="M7" s="146"/>
      <c r="N7" s="154"/>
      <c r="O7" s="255"/>
      <c r="P7" s="150"/>
      <c r="Q7" s="146"/>
      <c r="R7" s="147"/>
      <c r="S7" s="253"/>
      <c r="T7" s="150"/>
      <c r="U7" s="146"/>
      <c r="V7" s="155"/>
      <c r="W7" s="152"/>
      <c r="X7" s="277" t="s">
        <v>524</v>
      </c>
      <c r="AA7" s="282"/>
      <c r="AB7" s="282"/>
      <c r="AC7" s="282"/>
      <c r="AD7" s="282"/>
      <c r="AE7" s="282"/>
      <c r="AF7" s="282"/>
      <c r="AG7" s="282"/>
      <c r="AH7" s="282"/>
      <c r="AI7" s="282"/>
      <c r="AJ7" s="282"/>
      <c r="AK7" s="282"/>
      <c r="AL7" s="282"/>
      <c r="AM7" s="282"/>
      <c r="AP7" s="282"/>
    </row>
    <row r="8" spans="1:42" ht="15.75" customHeight="1">
      <c r="A8" s="156"/>
      <c r="B8" s="212"/>
      <c r="C8" s="72"/>
      <c r="D8" s="288">
        <v>210440101040</v>
      </c>
      <c r="E8" s="146" t="s">
        <v>327</v>
      </c>
      <c r="F8" s="151">
        <v>2900</v>
      </c>
      <c r="G8" s="152"/>
      <c r="H8" s="288">
        <v>210440202020</v>
      </c>
      <c r="I8" s="146" t="s">
        <v>333</v>
      </c>
      <c r="J8" s="153">
        <v>450</v>
      </c>
      <c r="K8" s="254"/>
      <c r="L8" s="150"/>
      <c r="M8" s="146"/>
      <c r="N8" s="158"/>
      <c r="O8" s="253"/>
      <c r="P8" s="150"/>
      <c r="Q8" s="146"/>
      <c r="R8" s="147"/>
      <c r="S8" s="253"/>
      <c r="T8" s="150"/>
      <c r="U8" s="146"/>
      <c r="V8" s="155"/>
      <c r="W8" s="152"/>
      <c r="X8" s="277" t="s">
        <v>199</v>
      </c>
      <c r="AA8" s="282"/>
      <c r="AB8" s="282"/>
      <c r="AC8" s="282"/>
      <c r="AD8" s="282"/>
      <c r="AE8" s="282"/>
      <c r="AF8" s="282"/>
      <c r="AG8" s="282"/>
      <c r="AH8" s="282"/>
      <c r="AI8" s="282"/>
      <c r="AJ8" s="282"/>
      <c r="AK8" s="282"/>
      <c r="AL8" s="282"/>
      <c r="AM8" s="282"/>
      <c r="AP8" s="282"/>
    </row>
    <row r="9" spans="1:42" ht="15.75" customHeight="1">
      <c r="A9" s="156"/>
      <c r="B9" s="212"/>
      <c r="C9" s="72" t="s">
        <v>39</v>
      </c>
      <c r="D9" s="288">
        <v>210440101011</v>
      </c>
      <c r="E9" s="146" t="s">
        <v>328</v>
      </c>
      <c r="F9" s="151">
        <v>1650</v>
      </c>
      <c r="G9" s="152"/>
      <c r="H9" s="150"/>
      <c r="I9" s="146"/>
      <c r="J9" s="158"/>
      <c r="K9" s="253"/>
      <c r="L9" s="150"/>
      <c r="M9" s="146"/>
      <c r="N9" s="158"/>
      <c r="O9" s="253"/>
      <c r="P9" s="150"/>
      <c r="Q9" s="146"/>
      <c r="R9" s="147"/>
      <c r="S9" s="152"/>
      <c r="T9" s="150"/>
      <c r="U9" s="146"/>
      <c r="V9" s="155"/>
      <c r="W9" s="152"/>
      <c r="X9" s="277"/>
      <c r="AA9" s="282"/>
      <c r="AB9" s="282"/>
      <c r="AC9" s="282"/>
      <c r="AD9" s="282"/>
      <c r="AE9" s="282"/>
      <c r="AF9" s="282"/>
      <c r="AG9" s="282"/>
      <c r="AH9" s="282"/>
      <c r="AI9" s="282"/>
      <c r="AJ9" s="282"/>
      <c r="AK9" s="282"/>
      <c r="AL9" s="282"/>
      <c r="AM9" s="282"/>
      <c r="AP9" s="282"/>
    </row>
    <row r="10" spans="1:42" ht="15.75" customHeight="1">
      <c r="A10" s="156"/>
      <c r="B10" s="212"/>
      <c r="C10" s="72"/>
      <c r="D10" s="288">
        <v>210440101050</v>
      </c>
      <c r="E10" s="146" t="s">
        <v>329</v>
      </c>
      <c r="F10" s="151">
        <v>1850</v>
      </c>
      <c r="G10" s="152"/>
      <c r="H10" s="150"/>
      <c r="I10" s="146"/>
      <c r="J10" s="158"/>
      <c r="K10" s="253"/>
      <c r="L10" s="150"/>
      <c r="M10" s="146"/>
      <c r="N10" s="158"/>
      <c r="O10" s="253"/>
      <c r="P10" s="150"/>
      <c r="Q10" s="146"/>
      <c r="R10" s="147"/>
      <c r="S10" s="152"/>
      <c r="T10" s="150"/>
      <c r="U10" s="146"/>
      <c r="V10" s="155"/>
      <c r="W10" s="152"/>
      <c r="X10" s="277" t="s">
        <v>525</v>
      </c>
      <c r="AA10" s="282"/>
      <c r="AB10" s="282"/>
      <c r="AC10" s="282"/>
      <c r="AD10" s="282"/>
      <c r="AE10" s="282"/>
      <c r="AF10" s="282"/>
      <c r="AG10" s="282"/>
      <c r="AH10" s="282"/>
      <c r="AI10" s="282"/>
      <c r="AJ10" s="282"/>
      <c r="AK10" s="282"/>
      <c r="AL10" s="282"/>
      <c r="AM10" s="282"/>
      <c r="AP10" s="282"/>
    </row>
    <row r="11" spans="1:42" ht="15.75" customHeight="1">
      <c r="A11" s="156"/>
      <c r="B11" s="212"/>
      <c r="C11" s="72"/>
      <c r="D11" s="150"/>
      <c r="E11" s="146"/>
      <c r="F11" s="151"/>
      <c r="G11" s="152"/>
      <c r="H11" s="159"/>
      <c r="I11" s="160"/>
      <c r="J11" s="147"/>
      <c r="K11" s="152"/>
      <c r="L11" s="159"/>
      <c r="M11" s="160"/>
      <c r="N11" s="158"/>
      <c r="O11" s="152"/>
      <c r="P11" s="150"/>
      <c r="Q11" s="146"/>
      <c r="R11" s="147"/>
      <c r="S11" s="152"/>
      <c r="T11" s="150"/>
      <c r="U11" s="146"/>
      <c r="V11" s="155"/>
      <c r="W11" s="161"/>
      <c r="X11" s="277"/>
      <c r="AA11" s="282"/>
      <c r="AB11" s="282"/>
      <c r="AC11" s="282"/>
      <c r="AD11" s="282"/>
      <c r="AE11" s="282"/>
      <c r="AF11" s="282"/>
      <c r="AG11" s="282"/>
      <c r="AH11" s="282"/>
      <c r="AI11" s="282"/>
      <c r="AJ11" s="282"/>
      <c r="AK11" s="282"/>
      <c r="AL11" s="282"/>
      <c r="AM11" s="282"/>
      <c r="AP11" s="282"/>
    </row>
    <row r="12" spans="1:42" ht="15.75" customHeight="1">
      <c r="A12" s="156"/>
      <c r="B12" s="212"/>
      <c r="C12" s="72"/>
      <c r="D12" s="150"/>
      <c r="E12" s="146"/>
      <c r="F12" s="151"/>
      <c r="G12" s="152"/>
      <c r="H12" s="150"/>
      <c r="I12" s="146"/>
      <c r="J12" s="147"/>
      <c r="K12" s="152"/>
      <c r="L12" s="150"/>
      <c r="M12" s="146"/>
      <c r="N12" s="147"/>
      <c r="O12" s="152"/>
      <c r="P12" s="150"/>
      <c r="Q12" s="146"/>
      <c r="R12" s="147"/>
      <c r="S12" s="152"/>
      <c r="T12" s="150"/>
      <c r="U12" s="146"/>
      <c r="V12" s="155"/>
      <c r="W12" s="152"/>
      <c r="X12" s="277"/>
      <c r="AA12" s="282"/>
      <c r="AB12" s="282"/>
      <c r="AC12" s="282"/>
      <c r="AD12" s="282"/>
      <c r="AE12" s="282"/>
      <c r="AF12" s="282"/>
      <c r="AG12" s="282"/>
      <c r="AH12" s="282"/>
      <c r="AI12" s="282"/>
      <c r="AJ12" s="282"/>
      <c r="AK12" s="282"/>
      <c r="AL12" s="282"/>
      <c r="AM12" s="282"/>
      <c r="AP12" s="282"/>
    </row>
    <row r="13" spans="1:42" ht="15.75" customHeight="1">
      <c r="A13" s="156"/>
      <c r="B13" s="212"/>
      <c r="C13" s="72"/>
      <c r="D13" s="150"/>
      <c r="E13" s="146"/>
      <c r="F13" s="151"/>
      <c r="G13" s="152"/>
      <c r="H13" s="150"/>
      <c r="I13" s="146"/>
      <c r="J13" s="153"/>
      <c r="K13" s="254"/>
      <c r="L13" s="150"/>
      <c r="M13" s="146"/>
      <c r="N13" s="158"/>
      <c r="O13" s="253"/>
      <c r="P13" s="150"/>
      <c r="Q13" s="146"/>
      <c r="R13" s="147"/>
      <c r="S13" s="253"/>
      <c r="T13" s="150"/>
      <c r="U13" s="146"/>
      <c r="V13" s="155"/>
      <c r="W13" s="152"/>
      <c r="X13" s="277"/>
      <c r="AA13" s="282"/>
      <c r="AB13" s="282"/>
      <c r="AC13" s="282"/>
      <c r="AD13" s="282"/>
      <c r="AE13" s="282"/>
      <c r="AF13" s="282"/>
      <c r="AG13" s="282"/>
      <c r="AH13" s="282"/>
      <c r="AI13" s="282"/>
      <c r="AJ13" s="282"/>
      <c r="AK13" s="282"/>
      <c r="AL13" s="282"/>
      <c r="AM13" s="282"/>
      <c r="AP13" s="282"/>
    </row>
    <row r="14" spans="1:42" ht="15.75" customHeight="1">
      <c r="A14" s="156"/>
      <c r="B14" s="212"/>
      <c r="C14" s="72"/>
      <c r="D14" s="150"/>
      <c r="E14" s="146"/>
      <c r="F14" s="151"/>
      <c r="G14" s="152"/>
      <c r="H14" s="150"/>
      <c r="I14" s="146"/>
      <c r="J14" s="158"/>
      <c r="K14" s="253"/>
      <c r="L14" s="150"/>
      <c r="M14" s="146"/>
      <c r="N14" s="158"/>
      <c r="O14" s="253"/>
      <c r="P14" s="150"/>
      <c r="Q14" s="146"/>
      <c r="R14" s="147"/>
      <c r="S14" s="152"/>
      <c r="T14" s="150"/>
      <c r="U14" s="146"/>
      <c r="V14" s="155"/>
      <c r="W14" s="152"/>
      <c r="X14" s="277"/>
      <c r="AA14" s="282"/>
      <c r="AB14" s="282"/>
      <c r="AC14" s="282"/>
      <c r="AD14" s="282"/>
      <c r="AE14" s="282"/>
      <c r="AF14" s="282"/>
      <c r="AG14" s="282"/>
      <c r="AH14" s="282"/>
      <c r="AI14" s="282"/>
      <c r="AJ14" s="282"/>
      <c r="AK14" s="282"/>
      <c r="AL14" s="282"/>
      <c r="AM14" s="282"/>
      <c r="AP14" s="282"/>
    </row>
    <row r="15" spans="1:42" ht="15.75" customHeight="1">
      <c r="A15" s="163"/>
      <c r="B15" s="215"/>
      <c r="C15" s="73"/>
      <c r="D15" s="164"/>
      <c r="E15" s="165"/>
      <c r="F15" s="169"/>
      <c r="G15" s="167"/>
      <c r="H15" s="164"/>
      <c r="I15" s="165"/>
      <c r="J15" s="168"/>
      <c r="K15" s="167"/>
      <c r="L15" s="164"/>
      <c r="M15" s="165"/>
      <c r="N15" s="168"/>
      <c r="O15" s="167"/>
      <c r="P15" s="164"/>
      <c r="Q15" s="165"/>
      <c r="R15" s="168"/>
      <c r="S15" s="167"/>
      <c r="T15" s="164"/>
      <c r="U15" s="165"/>
      <c r="V15" s="171"/>
      <c r="W15" s="167"/>
      <c r="X15" s="281"/>
      <c r="AA15" s="282"/>
      <c r="AB15" s="282"/>
      <c r="AC15" s="282"/>
      <c r="AD15" s="282"/>
      <c r="AE15" s="282"/>
      <c r="AF15" s="282"/>
      <c r="AG15" s="282"/>
      <c r="AH15" s="282"/>
      <c r="AI15" s="282"/>
      <c r="AJ15" s="282"/>
      <c r="AK15" s="282"/>
      <c r="AL15" s="282"/>
      <c r="AM15" s="282"/>
      <c r="AP15" s="282"/>
    </row>
    <row r="16" spans="1:42" ht="15.75" customHeight="1">
      <c r="A16" s="172"/>
      <c r="B16" s="216"/>
      <c r="C16" s="79"/>
      <c r="D16" s="173"/>
      <c r="E16" s="174" t="str">
        <f>CONCATENATE(FIXED(COUNTA(E5:E15),0,0),"　店")</f>
        <v>6　店</v>
      </c>
      <c r="F16" s="175">
        <f>SUM(F5:F15)</f>
        <v>19200</v>
      </c>
      <c r="G16" s="176">
        <f>SUM(G5:G15)</f>
        <v>0</v>
      </c>
      <c r="H16" s="173"/>
      <c r="I16" s="174" t="str">
        <f>CONCATENATE(FIXED(COUNTA(I5:I15),0,0),"　店")</f>
        <v>4　店</v>
      </c>
      <c r="J16" s="175">
        <f>SUM(J5:J15)</f>
        <v>3700</v>
      </c>
      <c r="K16" s="176">
        <f>SUM(K5:K15)</f>
        <v>0</v>
      </c>
      <c r="L16" s="173"/>
      <c r="M16" s="174" t="str">
        <f>CONCATENATE(FIXED(COUNTA(M5:M15),0,0),"　店")</f>
        <v>0　店</v>
      </c>
      <c r="N16" s="175">
        <f>SUM(N5:N15)</f>
        <v>0</v>
      </c>
      <c r="O16" s="176">
        <f>SUM(O5:O15)</f>
        <v>0</v>
      </c>
      <c r="P16" s="173"/>
      <c r="Q16" s="174" t="str">
        <f>CONCATENATE(FIXED(COUNTA(Q5:Q15),0,0),"　店")</f>
        <v>2　店</v>
      </c>
      <c r="R16" s="175">
        <f>SUM(R5:R15)</f>
        <v>1400</v>
      </c>
      <c r="S16" s="176">
        <f>SUM(S5:S15)</f>
        <v>0</v>
      </c>
      <c r="T16" s="173"/>
      <c r="U16" s="174" t="str">
        <f>CONCATENATE(FIXED(COUNTA(U5:U15),0,0),"　店")</f>
        <v>1　店</v>
      </c>
      <c r="V16" s="175">
        <f>SUM(V5:V15)</f>
        <v>200</v>
      </c>
      <c r="W16" s="176">
        <f>SUM(W5:W15)</f>
        <v>0</v>
      </c>
      <c r="X16" s="222">
        <f>SUM(X5:X15)</f>
        <v>0</v>
      </c>
      <c r="AA16" s="282"/>
      <c r="AB16" s="282"/>
      <c r="AC16" s="282"/>
      <c r="AD16" s="282"/>
      <c r="AE16" s="282"/>
      <c r="AF16" s="282"/>
      <c r="AG16" s="282"/>
      <c r="AH16" s="282"/>
      <c r="AI16" s="282"/>
      <c r="AJ16" s="282"/>
      <c r="AK16" s="282"/>
      <c r="AL16" s="282"/>
      <c r="AM16" s="282"/>
      <c r="AP16" s="282"/>
    </row>
    <row r="17" spans="1:42" s="264" customFormat="1" ht="15.75" customHeight="1">
      <c r="A17" s="185"/>
      <c r="B17" s="217"/>
      <c r="C17" s="74"/>
      <c r="D17" s="186"/>
      <c r="E17" s="165"/>
      <c r="F17" s="187"/>
      <c r="G17" s="188"/>
      <c r="H17" s="186"/>
      <c r="I17" s="165"/>
      <c r="J17" s="187"/>
      <c r="K17" s="188"/>
      <c r="L17" s="186"/>
      <c r="M17" s="165"/>
      <c r="N17" s="187"/>
      <c r="O17" s="188"/>
      <c r="P17" s="186"/>
      <c r="Q17" s="165"/>
      <c r="R17" s="187"/>
      <c r="S17" s="188"/>
      <c r="T17" s="186"/>
      <c r="U17" s="165"/>
      <c r="V17" s="188"/>
      <c r="W17" s="188"/>
      <c r="X17" s="223"/>
      <c r="AA17" s="282"/>
      <c r="AB17" s="282"/>
      <c r="AC17" s="282"/>
      <c r="AD17" s="282"/>
      <c r="AE17" s="282"/>
      <c r="AF17" s="282"/>
      <c r="AG17" s="282"/>
      <c r="AH17" s="282"/>
      <c r="AI17" s="282"/>
      <c r="AJ17" s="282"/>
      <c r="AK17" s="282"/>
      <c r="AL17" s="282"/>
      <c r="AM17" s="282"/>
      <c r="AP17" s="282"/>
    </row>
    <row r="18" spans="1:42" s="250" customFormat="1" ht="15.75" customHeight="1">
      <c r="A18" s="351" t="s">
        <v>0</v>
      </c>
      <c r="B18" s="352"/>
      <c r="C18" s="77"/>
      <c r="D18" s="338" t="s">
        <v>3</v>
      </c>
      <c r="E18" s="339"/>
      <c r="F18" s="340"/>
      <c r="G18" s="136" t="s">
        <v>7</v>
      </c>
      <c r="H18" s="338" t="s">
        <v>4</v>
      </c>
      <c r="I18" s="339"/>
      <c r="J18" s="340"/>
      <c r="K18" s="137" t="s">
        <v>7</v>
      </c>
      <c r="L18" s="338" t="s">
        <v>5</v>
      </c>
      <c r="M18" s="339"/>
      <c r="N18" s="340"/>
      <c r="O18" s="137" t="s">
        <v>7</v>
      </c>
      <c r="P18" s="338" t="s">
        <v>6</v>
      </c>
      <c r="Q18" s="339"/>
      <c r="R18" s="340"/>
      <c r="S18" s="137" t="s">
        <v>7</v>
      </c>
      <c r="T18" s="348" t="s">
        <v>71</v>
      </c>
      <c r="U18" s="339"/>
      <c r="V18" s="340"/>
      <c r="W18" s="136" t="s">
        <v>7</v>
      </c>
      <c r="X18" s="204" t="s">
        <v>9</v>
      </c>
      <c r="AA18" s="282"/>
      <c r="AB18" s="282"/>
      <c r="AC18" s="282"/>
      <c r="AD18" s="282"/>
      <c r="AE18" s="282"/>
      <c r="AF18" s="282"/>
      <c r="AG18" s="282"/>
      <c r="AH18" s="282"/>
      <c r="AI18" s="282"/>
      <c r="AJ18" s="282"/>
      <c r="AK18" s="282"/>
      <c r="AL18" s="282"/>
      <c r="AM18" s="282"/>
      <c r="AP18" s="282"/>
    </row>
    <row r="19" spans="1:42" ht="15.75" customHeight="1">
      <c r="A19" s="189" t="s">
        <v>62</v>
      </c>
      <c r="B19" s="218"/>
      <c r="C19" s="78"/>
      <c r="D19" s="290">
        <v>210460101010</v>
      </c>
      <c r="E19" s="191" t="s">
        <v>338</v>
      </c>
      <c r="F19" s="192">
        <v>2650</v>
      </c>
      <c r="G19" s="193"/>
      <c r="H19" s="190">
        <v>210460204010</v>
      </c>
      <c r="I19" s="191" t="s">
        <v>339</v>
      </c>
      <c r="J19" s="194">
        <v>750</v>
      </c>
      <c r="K19" s="193"/>
      <c r="L19" s="190"/>
      <c r="M19" s="191"/>
      <c r="N19" s="194"/>
      <c r="O19" s="193"/>
      <c r="P19" s="190"/>
      <c r="Q19" s="191"/>
      <c r="R19" s="194"/>
      <c r="S19" s="193"/>
      <c r="T19" s="190"/>
      <c r="U19" s="191"/>
      <c r="V19" s="195"/>
      <c r="W19" s="193"/>
      <c r="X19" s="276"/>
      <c r="AA19" s="282"/>
      <c r="AB19" s="282"/>
      <c r="AC19" s="282"/>
      <c r="AD19" s="282"/>
      <c r="AE19" s="282"/>
      <c r="AF19" s="282"/>
      <c r="AG19" s="282"/>
      <c r="AH19" s="282"/>
      <c r="AI19" s="282"/>
      <c r="AJ19" s="282"/>
      <c r="AK19" s="282"/>
      <c r="AL19" s="282"/>
      <c r="AM19" s="282"/>
      <c r="AP19" s="282"/>
    </row>
    <row r="20" spans="1:42" ht="15.75" customHeight="1">
      <c r="A20" s="149">
        <f>SUM(G26,K26,O26,S26,W26)</f>
        <v>0</v>
      </c>
      <c r="B20" s="211">
        <f>SUM(F26,J26,N26,R26,V26)</f>
        <v>3400</v>
      </c>
      <c r="C20" s="75"/>
      <c r="D20" s="150"/>
      <c r="E20" s="146"/>
      <c r="F20" s="158"/>
      <c r="G20" s="152"/>
      <c r="H20" s="150"/>
      <c r="I20" s="146"/>
      <c r="J20" s="147"/>
      <c r="K20" s="152"/>
      <c r="L20" s="150"/>
      <c r="M20" s="146"/>
      <c r="N20" s="147"/>
      <c r="O20" s="152"/>
      <c r="P20" s="150"/>
      <c r="Q20" s="146"/>
      <c r="R20" s="147"/>
      <c r="S20" s="152"/>
      <c r="T20" s="150"/>
      <c r="U20" s="146"/>
      <c r="V20" s="170"/>
      <c r="W20" s="152"/>
      <c r="X20" s="277"/>
      <c r="AA20" s="282"/>
      <c r="AB20" s="282"/>
      <c r="AC20" s="282"/>
      <c r="AD20" s="282"/>
      <c r="AE20" s="282"/>
      <c r="AF20" s="282"/>
      <c r="AG20" s="282"/>
      <c r="AH20" s="282"/>
      <c r="AI20" s="282"/>
      <c r="AJ20" s="282"/>
      <c r="AK20" s="282"/>
      <c r="AL20" s="282"/>
      <c r="AM20" s="282"/>
      <c r="AP20" s="282"/>
    </row>
    <row r="21" spans="1:42" ht="15.75" customHeight="1">
      <c r="A21" s="149"/>
      <c r="B21" s="219"/>
      <c r="C21" s="75"/>
      <c r="D21" s="150"/>
      <c r="E21" s="146"/>
      <c r="F21" s="158"/>
      <c r="G21" s="152"/>
      <c r="H21" s="150"/>
      <c r="I21" s="146"/>
      <c r="J21" s="147"/>
      <c r="K21" s="152"/>
      <c r="L21" s="150"/>
      <c r="M21" s="146"/>
      <c r="N21" s="147"/>
      <c r="O21" s="152"/>
      <c r="P21" s="150"/>
      <c r="Q21" s="146"/>
      <c r="R21" s="147"/>
      <c r="S21" s="152"/>
      <c r="T21" s="150"/>
      <c r="U21" s="146"/>
      <c r="V21" s="170"/>
      <c r="W21" s="152"/>
      <c r="X21" s="277"/>
      <c r="AA21" s="282"/>
      <c r="AB21" s="282"/>
      <c r="AC21" s="282"/>
      <c r="AD21" s="282"/>
      <c r="AE21" s="282"/>
      <c r="AF21" s="282"/>
      <c r="AG21" s="282"/>
      <c r="AH21" s="282"/>
      <c r="AI21" s="282"/>
      <c r="AJ21" s="282"/>
      <c r="AK21" s="282"/>
      <c r="AL21" s="282"/>
      <c r="AM21" s="282"/>
      <c r="AP21" s="282"/>
    </row>
    <row r="22" spans="1:42" ht="15.75" customHeight="1">
      <c r="A22" s="163"/>
      <c r="B22" s="215"/>
      <c r="C22" s="74"/>
      <c r="D22" s="164"/>
      <c r="E22" s="165"/>
      <c r="F22" s="169"/>
      <c r="G22" s="167"/>
      <c r="H22" s="164"/>
      <c r="I22" s="165"/>
      <c r="J22" s="168"/>
      <c r="K22" s="167"/>
      <c r="L22" s="164"/>
      <c r="M22" s="165"/>
      <c r="N22" s="168"/>
      <c r="O22" s="167"/>
      <c r="P22" s="164"/>
      <c r="Q22" s="165"/>
      <c r="R22" s="168"/>
      <c r="S22" s="167"/>
      <c r="T22" s="164"/>
      <c r="U22" s="165"/>
      <c r="V22" s="171"/>
      <c r="W22" s="167"/>
      <c r="X22" s="277"/>
      <c r="AA22" s="282"/>
      <c r="AB22" s="282"/>
      <c r="AC22" s="282"/>
      <c r="AD22" s="282"/>
      <c r="AE22" s="282"/>
      <c r="AF22" s="282"/>
      <c r="AG22" s="282"/>
      <c r="AH22" s="282"/>
      <c r="AI22" s="282"/>
      <c r="AJ22" s="282"/>
      <c r="AK22" s="282"/>
      <c r="AL22" s="282"/>
      <c r="AM22" s="282"/>
      <c r="AP22" s="282"/>
    </row>
    <row r="23" spans="1:42" ht="15.75" customHeight="1">
      <c r="A23" s="149"/>
      <c r="B23" s="219"/>
      <c r="C23" s="75"/>
      <c r="D23" s="150"/>
      <c r="E23" s="146"/>
      <c r="F23" s="158"/>
      <c r="G23" s="152"/>
      <c r="H23" s="150"/>
      <c r="I23" s="146"/>
      <c r="J23" s="147"/>
      <c r="K23" s="152"/>
      <c r="L23" s="150"/>
      <c r="M23" s="146"/>
      <c r="N23" s="147"/>
      <c r="O23" s="152"/>
      <c r="P23" s="150"/>
      <c r="Q23" s="146"/>
      <c r="R23" s="147"/>
      <c r="S23" s="152"/>
      <c r="T23" s="150"/>
      <c r="U23" s="146"/>
      <c r="V23" s="170"/>
      <c r="W23" s="152"/>
      <c r="X23" s="277"/>
      <c r="AA23" s="282"/>
      <c r="AB23" s="282"/>
      <c r="AC23" s="282"/>
      <c r="AD23" s="282"/>
      <c r="AE23" s="282"/>
      <c r="AF23" s="282"/>
      <c r="AG23" s="282"/>
      <c r="AH23" s="282"/>
      <c r="AI23" s="282"/>
      <c r="AJ23" s="282"/>
      <c r="AK23" s="282"/>
      <c r="AL23" s="282"/>
      <c r="AM23" s="282"/>
      <c r="AP23" s="282"/>
    </row>
    <row r="24" spans="1:42" ht="15.75" customHeight="1">
      <c r="A24" s="163"/>
      <c r="B24" s="215"/>
      <c r="C24" s="74"/>
      <c r="D24" s="164"/>
      <c r="E24" s="165"/>
      <c r="F24" s="169"/>
      <c r="G24" s="167"/>
      <c r="H24" s="164"/>
      <c r="I24" s="165"/>
      <c r="J24" s="168"/>
      <c r="K24" s="167"/>
      <c r="L24" s="164"/>
      <c r="M24" s="165"/>
      <c r="N24" s="168"/>
      <c r="O24" s="167"/>
      <c r="P24" s="164"/>
      <c r="Q24" s="165"/>
      <c r="R24" s="168"/>
      <c r="S24" s="167"/>
      <c r="T24" s="164"/>
      <c r="U24" s="165"/>
      <c r="V24" s="171"/>
      <c r="W24" s="167"/>
      <c r="X24" s="277"/>
      <c r="AA24" s="282"/>
      <c r="AB24" s="282"/>
      <c r="AC24" s="282"/>
      <c r="AD24" s="282"/>
      <c r="AE24" s="282"/>
      <c r="AF24" s="282"/>
      <c r="AG24" s="282"/>
      <c r="AH24" s="282"/>
      <c r="AI24" s="282"/>
      <c r="AJ24" s="282"/>
      <c r="AK24" s="282"/>
      <c r="AL24" s="282"/>
      <c r="AM24" s="282"/>
      <c r="AP24" s="282"/>
    </row>
    <row r="25" spans="1:42" ht="15.75" customHeight="1">
      <c r="A25" s="196"/>
      <c r="B25" s="220"/>
      <c r="C25" s="76"/>
      <c r="D25" s="197"/>
      <c r="E25" s="198"/>
      <c r="F25" s="199"/>
      <c r="G25" s="200"/>
      <c r="H25" s="197"/>
      <c r="I25" s="198"/>
      <c r="J25" s="201"/>
      <c r="K25" s="200"/>
      <c r="L25" s="197"/>
      <c r="M25" s="198"/>
      <c r="N25" s="201"/>
      <c r="O25" s="200"/>
      <c r="P25" s="197"/>
      <c r="Q25" s="198"/>
      <c r="R25" s="201"/>
      <c r="S25" s="200"/>
      <c r="T25" s="197"/>
      <c r="U25" s="198"/>
      <c r="V25" s="202"/>
      <c r="W25" s="200"/>
      <c r="X25" s="281"/>
      <c r="AA25" s="282"/>
      <c r="AB25" s="282"/>
      <c r="AC25" s="282"/>
      <c r="AD25" s="282"/>
      <c r="AE25" s="282"/>
      <c r="AF25" s="282"/>
      <c r="AG25" s="282"/>
      <c r="AH25" s="282"/>
      <c r="AI25" s="282"/>
      <c r="AJ25" s="282"/>
      <c r="AK25" s="282"/>
      <c r="AL25" s="282"/>
      <c r="AM25" s="282"/>
      <c r="AP25" s="282"/>
    </row>
    <row r="26" spans="1:42" ht="15.75" customHeight="1">
      <c r="A26" s="172"/>
      <c r="B26" s="216"/>
      <c r="C26" s="126"/>
      <c r="D26" s="173"/>
      <c r="E26" s="174" t="str">
        <f>CONCATENATE(FIXED(COUNTA(E19:E25),0,0),"　店")</f>
        <v>1　店</v>
      </c>
      <c r="F26" s="175">
        <f>SUM(F19:F25)</f>
        <v>2650</v>
      </c>
      <c r="G26" s="175">
        <f>SUM(G19:G25)</f>
        <v>0</v>
      </c>
      <c r="H26" s="173"/>
      <c r="I26" s="203" t="str">
        <f>CONCATENATE(FIXED(COUNTA(I19:I25),0,0),"　店")</f>
        <v>1　店</v>
      </c>
      <c r="J26" s="175">
        <f>SUM(J19:J25)</f>
        <v>750</v>
      </c>
      <c r="K26" s="175">
        <f>SUM(K19:K25)</f>
        <v>0</v>
      </c>
      <c r="L26" s="173"/>
      <c r="M26" s="203" t="str">
        <f>CONCATENATE(FIXED(COUNTA(M19:M25),0,0),"　店")</f>
        <v>0　店</v>
      </c>
      <c r="N26" s="175">
        <f>SUM(N19:N25)</f>
        <v>0</v>
      </c>
      <c r="O26" s="175">
        <f>SUM(O19:O25)</f>
        <v>0</v>
      </c>
      <c r="P26" s="173"/>
      <c r="Q26" s="203" t="str">
        <f>CONCATENATE(FIXED(COUNTA(Q19:Q25),0,0),"　店")</f>
        <v>0　店</v>
      </c>
      <c r="R26" s="175">
        <f>SUM(R19:R25)</f>
        <v>0</v>
      </c>
      <c r="S26" s="176">
        <f>SUM(S19:S25)</f>
        <v>0</v>
      </c>
      <c r="T26" s="173"/>
      <c r="U26" s="174" t="str">
        <f>CONCATENATE(FIXED(COUNTA(U19:U25),0,0),"　店")</f>
        <v>0　店</v>
      </c>
      <c r="V26" s="175">
        <f>SUM(V19:V25)</f>
        <v>0</v>
      </c>
      <c r="W26" s="239">
        <f>SUM(W19:W25)</f>
        <v>0</v>
      </c>
      <c r="X26" s="240">
        <f>SUM(X19:X25)</f>
        <v>0</v>
      </c>
      <c r="AA26" s="282"/>
      <c r="AB26" s="282"/>
      <c r="AC26" s="282"/>
      <c r="AD26" s="282"/>
      <c r="AE26" s="282"/>
      <c r="AF26" s="282"/>
      <c r="AG26" s="282"/>
      <c r="AH26" s="282"/>
      <c r="AI26" s="282"/>
      <c r="AJ26" s="282"/>
      <c r="AK26" s="282"/>
      <c r="AL26" s="282"/>
      <c r="AM26" s="282"/>
      <c r="AP26" s="282"/>
    </row>
    <row r="27" spans="1:42" s="264" customFormat="1" ht="15.75" customHeight="1">
      <c r="A27" s="206"/>
      <c r="B27" s="221"/>
      <c r="C27" s="126"/>
      <c r="D27" s="207"/>
      <c r="E27" s="174"/>
      <c r="F27" s="208"/>
      <c r="G27" s="208"/>
      <c r="H27" s="207"/>
      <c r="I27" s="174"/>
      <c r="J27" s="208"/>
      <c r="K27" s="208"/>
      <c r="L27" s="207"/>
      <c r="M27" s="174"/>
      <c r="N27" s="208"/>
      <c r="O27" s="208"/>
      <c r="P27" s="207"/>
      <c r="Q27" s="174"/>
      <c r="R27" s="208"/>
      <c r="S27" s="208"/>
      <c r="T27" s="207"/>
      <c r="U27" s="174"/>
      <c r="V27" s="208"/>
      <c r="W27" s="208"/>
      <c r="X27" s="224"/>
      <c r="AA27" s="282"/>
      <c r="AB27" s="285"/>
      <c r="AC27" s="285"/>
      <c r="AD27" s="282"/>
      <c r="AE27" s="282"/>
      <c r="AF27" s="285"/>
      <c r="AG27" s="285"/>
      <c r="AH27" s="282"/>
      <c r="AI27" s="282"/>
      <c r="AJ27" s="285"/>
      <c r="AK27" s="285"/>
      <c r="AL27" s="285"/>
      <c r="AM27" s="282"/>
      <c r="AP27" s="282"/>
    </row>
    <row r="28" spans="1:42" s="250" customFormat="1" ht="15.75" customHeight="1">
      <c r="A28" s="351" t="s">
        <v>0</v>
      </c>
      <c r="B28" s="352"/>
      <c r="C28" s="77"/>
      <c r="D28" s="338" t="s">
        <v>3</v>
      </c>
      <c r="E28" s="339"/>
      <c r="F28" s="340"/>
      <c r="G28" s="136" t="s">
        <v>7</v>
      </c>
      <c r="H28" s="338" t="s">
        <v>4</v>
      </c>
      <c r="I28" s="339"/>
      <c r="J28" s="340"/>
      <c r="K28" s="137" t="s">
        <v>7</v>
      </c>
      <c r="L28" s="338" t="s">
        <v>5</v>
      </c>
      <c r="M28" s="339"/>
      <c r="N28" s="340"/>
      <c r="O28" s="137" t="s">
        <v>7</v>
      </c>
      <c r="P28" s="338" t="s">
        <v>6</v>
      </c>
      <c r="Q28" s="339"/>
      <c r="R28" s="340"/>
      <c r="S28" s="137" t="s">
        <v>7</v>
      </c>
      <c r="T28" s="348" t="s">
        <v>71</v>
      </c>
      <c r="U28" s="339"/>
      <c r="V28" s="340"/>
      <c r="W28" s="136" t="s">
        <v>7</v>
      </c>
      <c r="X28" s="204" t="s">
        <v>9</v>
      </c>
      <c r="AA28" s="282"/>
      <c r="AB28" s="284"/>
      <c r="AC28" s="284"/>
      <c r="AD28" s="282"/>
      <c r="AE28" s="282"/>
      <c r="AF28" s="284"/>
      <c r="AG28" s="284"/>
      <c r="AH28" s="282"/>
      <c r="AI28" s="282"/>
      <c r="AJ28" s="284"/>
      <c r="AK28" s="284"/>
      <c r="AL28" s="284"/>
      <c r="AM28" s="282"/>
      <c r="AP28" s="282"/>
    </row>
    <row r="29" spans="1:42" ht="15.75" customHeight="1">
      <c r="A29" s="189" t="s">
        <v>63</v>
      </c>
      <c r="B29" s="218"/>
      <c r="C29" s="78" t="s">
        <v>39</v>
      </c>
      <c r="D29" s="290">
        <v>210410101010</v>
      </c>
      <c r="E29" s="191" t="s">
        <v>341</v>
      </c>
      <c r="F29" s="192">
        <v>9000</v>
      </c>
      <c r="G29" s="193"/>
      <c r="H29" s="290">
        <v>210410202020</v>
      </c>
      <c r="I29" s="191" t="s">
        <v>351</v>
      </c>
      <c r="J29" s="194">
        <v>800</v>
      </c>
      <c r="K29" s="193"/>
      <c r="L29" s="190"/>
      <c r="M29" s="191"/>
      <c r="N29" s="194"/>
      <c r="O29" s="193"/>
      <c r="P29" s="190">
        <v>210410405002</v>
      </c>
      <c r="Q29" s="191" t="s">
        <v>355</v>
      </c>
      <c r="R29" s="194">
        <v>950</v>
      </c>
      <c r="S29" s="193"/>
      <c r="T29" s="190"/>
      <c r="U29" s="191"/>
      <c r="V29" s="195"/>
      <c r="W29" s="193"/>
      <c r="X29" s="276" t="s">
        <v>340</v>
      </c>
      <c r="AA29" s="282"/>
      <c r="AB29" s="282"/>
      <c r="AC29" s="282"/>
      <c r="AD29" s="282"/>
      <c r="AE29" s="282"/>
      <c r="AF29" s="282"/>
      <c r="AG29" s="282"/>
      <c r="AH29" s="282"/>
      <c r="AI29" s="282"/>
      <c r="AJ29" s="282"/>
      <c r="AK29" s="282"/>
      <c r="AL29" s="282"/>
      <c r="AM29" s="282"/>
      <c r="AP29" s="282"/>
    </row>
    <row r="30" spans="1:42" ht="15.75" customHeight="1">
      <c r="A30" s="149">
        <f>SUM(G48,K48,O48,S48,W48)</f>
        <v>0</v>
      </c>
      <c r="B30" s="211">
        <f>SUM(F48,J48,N48,R48,V48)</f>
        <v>35350</v>
      </c>
      <c r="C30" s="75"/>
      <c r="D30" s="288">
        <v>210410101020</v>
      </c>
      <c r="E30" s="146" t="s">
        <v>342</v>
      </c>
      <c r="F30" s="158">
        <v>2250</v>
      </c>
      <c r="G30" s="152"/>
      <c r="H30" s="288">
        <v>210410202050</v>
      </c>
      <c r="I30" s="146" t="s">
        <v>352</v>
      </c>
      <c r="J30" s="147">
        <v>500</v>
      </c>
      <c r="K30" s="152"/>
      <c r="L30" s="150"/>
      <c r="M30" s="146"/>
      <c r="N30" s="147"/>
      <c r="O30" s="152"/>
      <c r="P30" s="150">
        <v>210410405003</v>
      </c>
      <c r="Q30" s="146" t="s">
        <v>356</v>
      </c>
      <c r="R30" s="147">
        <v>300</v>
      </c>
      <c r="S30" s="152"/>
      <c r="T30" s="150"/>
      <c r="U30" s="146"/>
      <c r="V30" s="170"/>
      <c r="W30" s="152"/>
      <c r="X30" s="277" t="s">
        <v>526</v>
      </c>
      <c r="AA30" s="282"/>
      <c r="AB30" s="282"/>
      <c r="AC30" s="282"/>
      <c r="AD30" s="282"/>
      <c r="AE30" s="282"/>
      <c r="AF30" s="282"/>
      <c r="AG30" s="282"/>
      <c r="AH30" s="282"/>
      <c r="AI30" s="282"/>
      <c r="AJ30" s="282"/>
      <c r="AK30" s="282"/>
      <c r="AL30" s="282"/>
      <c r="AM30" s="282"/>
      <c r="AP30" s="282"/>
    </row>
    <row r="31" spans="1:42" ht="15.75" customHeight="1">
      <c r="A31" s="163"/>
      <c r="B31" s="215"/>
      <c r="C31" s="74"/>
      <c r="D31" s="289">
        <v>210410101030</v>
      </c>
      <c r="E31" s="165" t="s">
        <v>343</v>
      </c>
      <c r="F31" s="169">
        <v>1900</v>
      </c>
      <c r="G31" s="167"/>
      <c r="H31" s="289">
        <v>210410204020</v>
      </c>
      <c r="I31" s="165" t="s">
        <v>353</v>
      </c>
      <c r="J31" s="168">
        <v>1800</v>
      </c>
      <c r="K31" s="167"/>
      <c r="L31" s="164"/>
      <c r="M31" s="165"/>
      <c r="N31" s="168"/>
      <c r="O31" s="167"/>
      <c r="P31" s="164"/>
      <c r="Q31" s="165"/>
      <c r="R31" s="168"/>
      <c r="S31" s="167"/>
      <c r="T31" s="164"/>
      <c r="U31" s="165"/>
      <c r="V31" s="171"/>
      <c r="W31" s="167"/>
      <c r="X31" s="277" t="s">
        <v>199</v>
      </c>
      <c r="AA31" s="282"/>
      <c r="AB31" s="282"/>
      <c r="AC31" s="282"/>
      <c r="AD31" s="282"/>
      <c r="AE31" s="282"/>
      <c r="AF31" s="282"/>
      <c r="AG31" s="282"/>
      <c r="AH31" s="282"/>
      <c r="AI31" s="282"/>
      <c r="AJ31" s="282"/>
      <c r="AK31" s="282"/>
      <c r="AL31" s="282"/>
      <c r="AM31" s="282"/>
      <c r="AP31" s="282"/>
    </row>
    <row r="32" spans="1:42" ht="15.75" customHeight="1">
      <c r="A32" s="163"/>
      <c r="B32" s="215"/>
      <c r="C32" s="74"/>
      <c r="D32" s="289">
        <v>210410101040</v>
      </c>
      <c r="E32" s="165" t="s">
        <v>344</v>
      </c>
      <c r="F32" s="169">
        <v>1700</v>
      </c>
      <c r="G32" s="167"/>
      <c r="H32" s="289">
        <v>210410204030</v>
      </c>
      <c r="I32" s="165" t="s">
        <v>354</v>
      </c>
      <c r="J32" s="168">
        <v>1300</v>
      </c>
      <c r="K32" s="167"/>
      <c r="L32" s="164"/>
      <c r="M32" s="165"/>
      <c r="N32" s="168"/>
      <c r="O32" s="167"/>
      <c r="P32" s="164"/>
      <c r="Q32" s="165"/>
      <c r="R32" s="168"/>
      <c r="S32" s="167"/>
      <c r="T32" s="164"/>
      <c r="U32" s="165"/>
      <c r="V32" s="171"/>
      <c r="W32" s="167"/>
      <c r="X32" s="277"/>
      <c r="AA32" s="282"/>
      <c r="AB32" s="282"/>
      <c r="AC32" s="282"/>
      <c r="AD32" s="282"/>
      <c r="AE32" s="282"/>
      <c r="AF32" s="282"/>
      <c r="AG32" s="282"/>
      <c r="AH32" s="282"/>
      <c r="AI32" s="282"/>
      <c r="AJ32" s="282"/>
      <c r="AK32" s="282"/>
      <c r="AL32" s="282"/>
      <c r="AM32" s="282"/>
      <c r="AP32" s="282"/>
    </row>
    <row r="33" spans="1:42" ht="15.75" customHeight="1">
      <c r="A33" s="149"/>
      <c r="B33" s="219"/>
      <c r="C33" s="75"/>
      <c r="D33" s="288">
        <v>210410101050</v>
      </c>
      <c r="E33" s="146" t="s">
        <v>345</v>
      </c>
      <c r="F33" s="158">
        <v>4100</v>
      </c>
      <c r="G33" s="152"/>
      <c r="H33" s="150"/>
      <c r="I33" s="146"/>
      <c r="J33" s="147"/>
      <c r="K33" s="152"/>
      <c r="L33" s="150"/>
      <c r="M33" s="146"/>
      <c r="N33" s="147"/>
      <c r="O33" s="152"/>
      <c r="P33" s="150"/>
      <c r="Q33" s="146"/>
      <c r="R33" s="147"/>
      <c r="S33" s="152"/>
      <c r="T33" s="150"/>
      <c r="U33" s="146"/>
      <c r="V33" s="170"/>
      <c r="W33" s="152"/>
      <c r="X33" s="277" t="s">
        <v>527</v>
      </c>
      <c r="AA33" s="282"/>
      <c r="AB33" s="282"/>
      <c r="AC33" s="282"/>
      <c r="AD33" s="282"/>
      <c r="AE33" s="282"/>
      <c r="AF33" s="282"/>
      <c r="AG33" s="282"/>
      <c r="AH33" s="282"/>
      <c r="AI33" s="282"/>
      <c r="AJ33" s="282"/>
      <c r="AK33" s="282"/>
      <c r="AL33" s="282"/>
      <c r="AM33" s="282"/>
      <c r="AP33" s="282"/>
    </row>
    <row r="34" spans="1:42" ht="15.75" customHeight="1">
      <c r="A34" s="149"/>
      <c r="B34" s="219"/>
      <c r="C34" s="75"/>
      <c r="D34" s="288">
        <v>210410101060</v>
      </c>
      <c r="E34" s="146" t="s">
        <v>346</v>
      </c>
      <c r="F34" s="158">
        <v>1100</v>
      </c>
      <c r="G34" s="152"/>
      <c r="H34" s="150"/>
      <c r="I34" s="146"/>
      <c r="J34" s="147"/>
      <c r="K34" s="152"/>
      <c r="L34" s="150"/>
      <c r="M34" s="146"/>
      <c r="N34" s="147"/>
      <c r="O34" s="152"/>
      <c r="P34" s="150"/>
      <c r="Q34" s="146"/>
      <c r="R34" s="147"/>
      <c r="S34" s="152"/>
      <c r="T34" s="150"/>
      <c r="U34" s="146"/>
      <c r="V34" s="170"/>
      <c r="W34" s="152"/>
      <c r="X34" s="277" t="s">
        <v>549</v>
      </c>
      <c r="AA34" s="282"/>
      <c r="AB34" s="282"/>
      <c r="AC34" s="282"/>
      <c r="AD34" s="282"/>
      <c r="AE34" s="282"/>
      <c r="AF34" s="282"/>
      <c r="AG34" s="282"/>
      <c r="AH34" s="282"/>
      <c r="AI34" s="282"/>
      <c r="AJ34" s="282"/>
      <c r="AK34" s="282"/>
      <c r="AL34" s="282"/>
      <c r="AM34" s="282"/>
      <c r="AP34" s="282"/>
    </row>
    <row r="35" spans="1:42" ht="15.75" customHeight="1">
      <c r="A35" s="163"/>
      <c r="B35" s="215"/>
      <c r="C35" s="74"/>
      <c r="D35" s="289">
        <v>210410101080</v>
      </c>
      <c r="E35" s="165" t="s">
        <v>347</v>
      </c>
      <c r="F35" s="169">
        <v>1850</v>
      </c>
      <c r="G35" s="167"/>
      <c r="H35" s="164"/>
      <c r="I35" s="165"/>
      <c r="J35" s="168"/>
      <c r="K35" s="167"/>
      <c r="L35" s="164"/>
      <c r="M35" s="165"/>
      <c r="N35" s="168"/>
      <c r="O35" s="167"/>
      <c r="P35" s="164"/>
      <c r="Q35" s="165"/>
      <c r="R35" s="168"/>
      <c r="S35" s="167"/>
      <c r="T35" s="164"/>
      <c r="U35" s="165"/>
      <c r="V35" s="171"/>
      <c r="W35" s="167"/>
      <c r="X35" s="277"/>
      <c r="AA35" s="282"/>
      <c r="AB35" s="282"/>
      <c r="AC35" s="282"/>
      <c r="AD35" s="282"/>
      <c r="AE35" s="282"/>
      <c r="AF35" s="282"/>
      <c r="AG35" s="282"/>
      <c r="AH35" s="282"/>
      <c r="AI35" s="282"/>
      <c r="AJ35" s="282"/>
      <c r="AK35" s="282"/>
      <c r="AL35" s="282"/>
      <c r="AM35" s="282"/>
      <c r="AP35" s="282"/>
    </row>
    <row r="36" spans="1:42" ht="15.75" customHeight="1">
      <c r="A36" s="163"/>
      <c r="B36" s="215"/>
      <c r="C36" s="74" t="s">
        <v>162</v>
      </c>
      <c r="D36" s="289">
        <v>210410101090</v>
      </c>
      <c r="E36" s="165" t="s">
        <v>348</v>
      </c>
      <c r="F36" s="169">
        <v>1600</v>
      </c>
      <c r="G36" s="167"/>
      <c r="H36" s="164"/>
      <c r="I36" s="165"/>
      <c r="J36" s="168"/>
      <c r="K36" s="167"/>
      <c r="L36" s="164"/>
      <c r="M36" s="165"/>
      <c r="N36" s="168"/>
      <c r="O36" s="167"/>
      <c r="P36" s="164"/>
      <c r="Q36" s="165"/>
      <c r="R36" s="168"/>
      <c r="S36" s="167"/>
      <c r="T36" s="164"/>
      <c r="U36" s="165"/>
      <c r="V36" s="171"/>
      <c r="W36" s="167"/>
      <c r="X36" s="277" t="s">
        <v>528</v>
      </c>
      <c r="AA36" s="282"/>
      <c r="AB36" s="282"/>
      <c r="AC36" s="282"/>
      <c r="AD36" s="282"/>
      <c r="AE36" s="282"/>
      <c r="AF36" s="282"/>
      <c r="AG36" s="282"/>
      <c r="AH36" s="282"/>
      <c r="AI36" s="282"/>
      <c r="AJ36" s="282"/>
      <c r="AK36" s="282"/>
      <c r="AL36" s="282"/>
      <c r="AM36" s="282"/>
      <c r="AP36" s="282"/>
    </row>
    <row r="37" spans="1:42" ht="15.75" customHeight="1">
      <c r="A37" s="163"/>
      <c r="B37" s="215"/>
      <c r="C37" s="74" t="s">
        <v>238</v>
      </c>
      <c r="D37" s="289">
        <v>210410101070</v>
      </c>
      <c r="E37" s="165" t="s">
        <v>349</v>
      </c>
      <c r="F37" s="169">
        <v>2600</v>
      </c>
      <c r="G37" s="167"/>
      <c r="H37" s="164"/>
      <c r="I37" s="165"/>
      <c r="J37" s="168"/>
      <c r="K37" s="167"/>
      <c r="L37" s="164"/>
      <c r="M37" s="165"/>
      <c r="N37" s="168"/>
      <c r="O37" s="167"/>
      <c r="P37" s="164"/>
      <c r="Q37" s="165"/>
      <c r="R37" s="168"/>
      <c r="S37" s="167"/>
      <c r="T37" s="164"/>
      <c r="U37" s="165"/>
      <c r="V37" s="171"/>
      <c r="W37" s="167"/>
      <c r="X37" s="277" t="s">
        <v>529</v>
      </c>
      <c r="AA37" s="282"/>
      <c r="AB37" s="282"/>
      <c r="AC37" s="282"/>
      <c r="AD37" s="282"/>
      <c r="AE37" s="282"/>
      <c r="AF37" s="282"/>
      <c r="AG37" s="282"/>
      <c r="AH37" s="282"/>
      <c r="AI37" s="282"/>
      <c r="AJ37" s="282"/>
      <c r="AK37" s="282"/>
      <c r="AL37" s="282"/>
      <c r="AM37" s="282"/>
      <c r="AP37" s="282"/>
    </row>
    <row r="38" spans="1:42" ht="15.75" customHeight="1">
      <c r="A38" s="149"/>
      <c r="B38" s="219"/>
      <c r="C38" s="75"/>
      <c r="D38" s="288">
        <v>210410101100</v>
      </c>
      <c r="E38" s="146" t="s">
        <v>350</v>
      </c>
      <c r="F38" s="158">
        <v>3600</v>
      </c>
      <c r="G38" s="152"/>
      <c r="H38" s="150"/>
      <c r="I38" s="146"/>
      <c r="J38" s="147"/>
      <c r="K38" s="152"/>
      <c r="L38" s="150"/>
      <c r="M38" s="146"/>
      <c r="N38" s="147"/>
      <c r="O38" s="152"/>
      <c r="P38" s="150"/>
      <c r="Q38" s="146"/>
      <c r="R38" s="147"/>
      <c r="S38" s="152"/>
      <c r="T38" s="150"/>
      <c r="U38" s="146"/>
      <c r="V38" s="170"/>
      <c r="W38" s="152"/>
      <c r="X38" s="277"/>
      <c r="AA38" s="282"/>
      <c r="AB38" s="282"/>
      <c r="AC38" s="282"/>
      <c r="AD38" s="282"/>
      <c r="AE38" s="282"/>
      <c r="AF38" s="282"/>
      <c r="AG38" s="282"/>
      <c r="AH38" s="282"/>
      <c r="AI38" s="282"/>
      <c r="AJ38" s="282"/>
      <c r="AK38" s="282"/>
      <c r="AL38" s="282"/>
      <c r="AM38" s="282"/>
      <c r="AP38" s="282"/>
    </row>
    <row r="39" spans="1:42" ht="15.75" customHeight="1">
      <c r="A39" s="149"/>
      <c r="B39" s="219"/>
      <c r="C39" s="75"/>
      <c r="D39" s="150"/>
      <c r="E39" s="146"/>
      <c r="F39" s="158"/>
      <c r="G39" s="152"/>
      <c r="H39" s="150"/>
      <c r="I39" s="146"/>
      <c r="J39" s="147"/>
      <c r="K39" s="152"/>
      <c r="L39" s="150"/>
      <c r="M39" s="146"/>
      <c r="N39" s="147"/>
      <c r="O39" s="152"/>
      <c r="P39" s="150"/>
      <c r="Q39" s="146"/>
      <c r="R39" s="147"/>
      <c r="S39" s="152"/>
      <c r="T39" s="150"/>
      <c r="U39" s="146"/>
      <c r="V39" s="170"/>
      <c r="W39" s="152"/>
      <c r="X39" s="277"/>
      <c r="AA39" s="282"/>
      <c r="AB39" s="282"/>
      <c r="AC39" s="282"/>
      <c r="AD39" s="282"/>
      <c r="AE39" s="282"/>
      <c r="AF39" s="282"/>
      <c r="AG39" s="282"/>
      <c r="AH39" s="282"/>
      <c r="AI39" s="282"/>
      <c r="AJ39" s="282"/>
      <c r="AK39" s="282"/>
      <c r="AL39" s="282"/>
      <c r="AM39" s="282"/>
      <c r="AP39" s="282"/>
    </row>
    <row r="40" spans="1:42" ht="15.75" customHeight="1">
      <c r="A40" s="163"/>
      <c r="B40" s="215"/>
      <c r="C40" s="74"/>
      <c r="D40" s="164"/>
      <c r="E40" s="165"/>
      <c r="F40" s="169"/>
      <c r="G40" s="167"/>
      <c r="H40" s="164"/>
      <c r="I40" s="165"/>
      <c r="J40" s="168"/>
      <c r="K40" s="167"/>
      <c r="L40" s="164"/>
      <c r="M40" s="165"/>
      <c r="N40" s="168"/>
      <c r="O40" s="167"/>
      <c r="P40" s="164"/>
      <c r="Q40" s="165"/>
      <c r="R40" s="168"/>
      <c r="S40" s="167"/>
      <c r="T40" s="164"/>
      <c r="U40" s="165"/>
      <c r="V40" s="171"/>
      <c r="W40" s="167"/>
      <c r="X40" s="277"/>
      <c r="AA40" s="282"/>
      <c r="AB40" s="282"/>
      <c r="AC40" s="282"/>
      <c r="AD40" s="282"/>
      <c r="AE40" s="282"/>
      <c r="AF40" s="282"/>
      <c r="AG40" s="282"/>
      <c r="AH40" s="282"/>
      <c r="AI40" s="282"/>
      <c r="AJ40" s="282"/>
      <c r="AK40" s="282"/>
      <c r="AL40" s="282"/>
      <c r="AM40" s="282"/>
      <c r="AP40" s="282"/>
    </row>
    <row r="41" spans="1:42" ht="15.75" customHeight="1">
      <c r="A41" s="163"/>
      <c r="B41" s="215"/>
      <c r="C41" s="74"/>
      <c r="D41" s="164"/>
      <c r="E41" s="165"/>
      <c r="F41" s="169"/>
      <c r="G41" s="167"/>
      <c r="H41" s="164"/>
      <c r="I41" s="165"/>
      <c r="J41" s="168"/>
      <c r="K41" s="167"/>
      <c r="L41" s="164"/>
      <c r="M41" s="165"/>
      <c r="N41" s="168"/>
      <c r="O41" s="167"/>
      <c r="P41" s="164"/>
      <c r="Q41" s="165"/>
      <c r="R41" s="168"/>
      <c r="S41" s="167"/>
      <c r="T41" s="164"/>
      <c r="U41" s="165"/>
      <c r="V41" s="171"/>
      <c r="W41" s="167"/>
      <c r="X41" s="277"/>
      <c r="AA41" s="282"/>
      <c r="AB41" s="282"/>
      <c r="AC41" s="282"/>
      <c r="AD41" s="282"/>
      <c r="AE41" s="282"/>
      <c r="AF41" s="282"/>
      <c r="AG41" s="282"/>
      <c r="AH41" s="282"/>
      <c r="AI41" s="282"/>
      <c r="AJ41" s="282"/>
      <c r="AK41" s="282"/>
      <c r="AL41" s="282"/>
      <c r="AM41" s="282"/>
      <c r="AP41" s="282"/>
    </row>
    <row r="42" spans="1:42" ht="15.75" customHeight="1">
      <c r="A42" s="149"/>
      <c r="B42" s="219"/>
      <c r="C42" s="75"/>
      <c r="D42" s="150"/>
      <c r="E42" s="146"/>
      <c r="F42" s="158"/>
      <c r="G42" s="152"/>
      <c r="H42" s="150"/>
      <c r="I42" s="146"/>
      <c r="J42" s="147"/>
      <c r="K42" s="152"/>
      <c r="L42" s="150"/>
      <c r="M42" s="146"/>
      <c r="N42" s="147"/>
      <c r="O42" s="152"/>
      <c r="P42" s="150"/>
      <c r="Q42" s="146"/>
      <c r="R42" s="147"/>
      <c r="S42" s="152"/>
      <c r="T42" s="150"/>
      <c r="U42" s="146"/>
      <c r="V42" s="170"/>
      <c r="W42" s="152"/>
      <c r="X42" s="277"/>
      <c r="AA42" s="282"/>
      <c r="AB42" s="282"/>
      <c r="AC42" s="282"/>
      <c r="AD42" s="282"/>
      <c r="AE42" s="282"/>
      <c r="AF42" s="282"/>
      <c r="AG42" s="282"/>
      <c r="AH42" s="282"/>
      <c r="AI42" s="282"/>
      <c r="AJ42" s="282"/>
      <c r="AK42" s="282"/>
      <c r="AL42" s="282"/>
      <c r="AM42" s="282"/>
      <c r="AP42" s="282"/>
    </row>
    <row r="43" spans="1:42" ht="15.75" customHeight="1">
      <c r="A43" s="163"/>
      <c r="B43" s="215"/>
      <c r="C43" s="74"/>
      <c r="D43" s="164"/>
      <c r="E43" s="165"/>
      <c r="F43" s="169"/>
      <c r="G43" s="167"/>
      <c r="H43" s="164"/>
      <c r="I43" s="165"/>
      <c r="J43" s="168"/>
      <c r="K43" s="167"/>
      <c r="L43" s="164"/>
      <c r="M43" s="165"/>
      <c r="N43" s="168"/>
      <c r="O43" s="167"/>
      <c r="P43" s="164"/>
      <c r="Q43" s="165"/>
      <c r="R43" s="168"/>
      <c r="S43" s="167"/>
      <c r="T43" s="164"/>
      <c r="U43" s="165"/>
      <c r="V43" s="171"/>
      <c r="W43" s="167"/>
      <c r="X43" s="277"/>
      <c r="AA43" s="282"/>
      <c r="AB43" s="282"/>
      <c r="AC43" s="282"/>
      <c r="AD43" s="282"/>
      <c r="AE43" s="282"/>
      <c r="AF43" s="282"/>
      <c r="AG43" s="282"/>
      <c r="AH43" s="282"/>
      <c r="AI43" s="282"/>
      <c r="AJ43" s="282"/>
      <c r="AK43" s="282"/>
      <c r="AL43" s="282"/>
      <c r="AM43" s="282"/>
      <c r="AP43" s="282"/>
    </row>
    <row r="44" spans="1:42" ht="15.75" customHeight="1">
      <c r="A44" s="149"/>
      <c r="B44" s="219"/>
      <c r="C44" s="75"/>
      <c r="D44" s="150"/>
      <c r="E44" s="146"/>
      <c r="F44" s="158"/>
      <c r="G44" s="152"/>
      <c r="H44" s="150"/>
      <c r="I44" s="146"/>
      <c r="J44" s="147"/>
      <c r="K44" s="152"/>
      <c r="L44" s="150"/>
      <c r="M44" s="146"/>
      <c r="N44" s="147"/>
      <c r="O44" s="152"/>
      <c r="P44" s="150"/>
      <c r="Q44" s="146"/>
      <c r="R44" s="147"/>
      <c r="S44" s="152"/>
      <c r="T44" s="150"/>
      <c r="U44" s="146"/>
      <c r="V44" s="170"/>
      <c r="W44" s="152"/>
      <c r="X44" s="277"/>
      <c r="AA44" s="282"/>
      <c r="AB44" s="282"/>
      <c r="AC44" s="282"/>
      <c r="AD44" s="282"/>
      <c r="AE44" s="282"/>
      <c r="AF44" s="282"/>
      <c r="AG44" s="282"/>
      <c r="AH44" s="282"/>
      <c r="AI44" s="282"/>
      <c r="AJ44" s="282"/>
      <c r="AK44" s="282"/>
      <c r="AL44" s="282"/>
      <c r="AM44" s="282"/>
      <c r="AP44" s="282"/>
    </row>
    <row r="45" spans="1:42" ht="15.75" customHeight="1">
      <c r="A45" s="163"/>
      <c r="B45" s="215"/>
      <c r="C45" s="74"/>
      <c r="D45" s="164"/>
      <c r="E45" s="165"/>
      <c r="F45" s="169"/>
      <c r="G45" s="167"/>
      <c r="H45" s="164"/>
      <c r="I45" s="165"/>
      <c r="J45" s="168"/>
      <c r="K45" s="167"/>
      <c r="L45" s="164"/>
      <c r="M45" s="165"/>
      <c r="N45" s="168"/>
      <c r="O45" s="167"/>
      <c r="P45" s="164"/>
      <c r="Q45" s="165"/>
      <c r="R45" s="168"/>
      <c r="S45" s="167"/>
      <c r="T45" s="164"/>
      <c r="U45" s="165"/>
      <c r="V45" s="171"/>
      <c r="W45" s="167"/>
      <c r="X45" s="277"/>
      <c r="AA45" s="282"/>
      <c r="AB45" s="282"/>
      <c r="AC45" s="282"/>
      <c r="AD45" s="282"/>
      <c r="AE45" s="282"/>
      <c r="AF45" s="282"/>
      <c r="AG45" s="282"/>
      <c r="AH45" s="282"/>
      <c r="AI45" s="282"/>
      <c r="AJ45" s="282"/>
      <c r="AK45" s="282"/>
      <c r="AL45" s="282"/>
      <c r="AM45" s="282"/>
      <c r="AP45" s="282"/>
    </row>
    <row r="46" spans="1:42" ht="15.75" customHeight="1">
      <c r="A46" s="149"/>
      <c r="B46" s="219"/>
      <c r="C46" s="75"/>
      <c r="D46" s="150"/>
      <c r="E46" s="146"/>
      <c r="F46" s="158"/>
      <c r="G46" s="152"/>
      <c r="H46" s="150"/>
      <c r="I46" s="146"/>
      <c r="J46" s="147"/>
      <c r="K46" s="152"/>
      <c r="L46" s="150"/>
      <c r="M46" s="146"/>
      <c r="N46" s="147"/>
      <c r="O46" s="152"/>
      <c r="P46" s="150"/>
      <c r="Q46" s="146"/>
      <c r="R46" s="147"/>
      <c r="S46" s="152"/>
      <c r="T46" s="150"/>
      <c r="U46" s="146"/>
      <c r="V46" s="170"/>
      <c r="W46" s="152"/>
      <c r="X46" s="277"/>
      <c r="AA46" s="282"/>
      <c r="AB46" s="282"/>
      <c r="AC46" s="282"/>
      <c r="AD46" s="282"/>
      <c r="AE46" s="282"/>
      <c r="AF46" s="282"/>
      <c r="AG46" s="282"/>
      <c r="AH46" s="282"/>
      <c r="AI46" s="282"/>
      <c r="AJ46" s="282"/>
      <c r="AK46" s="282"/>
      <c r="AL46" s="282"/>
      <c r="AM46" s="282"/>
      <c r="AP46" s="282"/>
    </row>
    <row r="47" spans="1:42" ht="15.75" customHeight="1">
      <c r="A47" s="196"/>
      <c r="B47" s="220"/>
      <c r="C47" s="76"/>
      <c r="D47" s="197"/>
      <c r="E47" s="198"/>
      <c r="F47" s="199"/>
      <c r="G47" s="200"/>
      <c r="H47" s="197"/>
      <c r="I47" s="198"/>
      <c r="J47" s="201"/>
      <c r="K47" s="200"/>
      <c r="L47" s="197"/>
      <c r="M47" s="198"/>
      <c r="N47" s="201"/>
      <c r="O47" s="200"/>
      <c r="P47" s="197"/>
      <c r="Q47" s="198"/>
      <c r="R47" s="201"/>
      <c r="S47" s="200"/>
      <c r="T47" s="197"/>
      <c r="U47" s="198"/>
      <c r="V47" s="202"/>
      <c r="W47" s="200"/>
      <c r="X47" s="281"/>
      <c r="AA47" s="282"/>
      <c r="AB47" s="282"/>
      <c r="AC47" s="282"/>
      <c r="AD47" s="282"/>
      <c r="AE47" s="282"/>
      <c r="AF47" s="282"/>
      <c r="AG47" s="282"/>
      <c r="AH47" s="282"/>
      <c r="AI47" s="282"/>
      <c r="AJ47" s="282"/>
      <c r="AK47" s="282"/>
      <c r="AL47" s="282"/>
      <c r="AM47" s="282"/>
      <c r="AP47" s="282"/>
    </row>
    <row r="48" spans="1:42" ht="15.75" customHeight="1">
      <c r="A48" s="172"/>
      <c r="B48" s="216"/>
      <c r="C48" s="126"/>
      <c r="D48" s="173"/>
      <c r="E48" s="174" t="str">
        <f>CONCATENATE(FIXED(COUNTA(E29:E47),0,0),"　店")</f>
        <v>10　店</v>
      </c>
      <c r="F48" s="175">
        <f>SUM(F29:F47)</f>
        <v>29700</v>
      </c>
      <c r="G48" s="175">
        <f>SUM(G29:G47)</f>
        <v>0</v>
      </c>
      <c r="H48" s="173"/>
      <c r="I48" s="203" t="str">
        <f>CONCATENATE(FIXED(COUNTA(I29:I47),0,0),"　店")</f>
        <v>4　店</v>
      </c>
      <c r="J48" s="175">
        <f>SUM(J29:J47)</f>
        <v>4400</v>
      </c>
      <c r="K48" s="175">
        <f>SUM(K29:K47)</f>
        <v>0</v>
      </c>
      <c r="L48" s="173"/>
      <c r="M48" s="203" t="str">
        <f>CONCATENATE(FIXED(COUNTA(M29:M47),0,0),"　店")</f>
        <v>0　店</v>
      </c>
      <c r="N48" s="175">
        <f>SUM(N29:N47)</f>
        <v>0</v>
      </c>
      <c r="O48" s="175">
        <f>SUM(O29:O47)</f>
        <v>0</v>
      </c>
      <c r="P48" s="173"/>
      <c r="Q48" s="203" t="str">
        <f>CONCATENATE(FIXED(COUNTA(Q29:Q47),0,0),"　店")</f>
        <v>2　店</v>
      </c>
      <c r="R48" s="175">
        <f>SUM(R29:R47)</f>
        <v>1250</v>
      </c>
      <c r="S48" s="176">
        <f>SUM(S29:S47)</f>
        <v>0</v>
      </c>
      <c r="T48" s="173"/>
      <c r="U48" s="174" t="str">
        <f>CONCATENATE(FIXED(COUNTA(U29:U47),0,0),"　店")</f>
        <v>0　店</v>
      </c>
      <c r="V48" s="175">
        <f>SUM(V29:V47)</f>
        <v>0</v>
      </c>
      <c r="W48" s="239">
        <f>SUM(W29:W47)</f>
        <v>0</v>
      </c>
      <c r="X48" s="240">
        <f>SUM(X29:X47)</f>
        <v>0</v>
      </c>
      <c r="AA48" s="282"/>
      <c r="AB48" s="282"/>
      <c r="AC48" s="282"/>
      <c r="AD48" s="282"/>
      <c r="AE48" s="282"/>
      <c r="AF48" s="282"/>
      <c r="AG48" s="282"/>
      <c r="AH48" s="282"/>
      <c r="AI48" s="282"/>
      <c r="AJ48" s="282"/>
      <c r="AK48" s="282"/>
      <c r="AL48" s="282"/>
      <c r="AM48" s="282"/>
      <c r="AP48" s="282"/>
    </row>
    <row r="49" spans="1:42" ht="15.75" customHeight="1">
      <c r="A49" s="177" t="s">
        <v>592</v>
      </c>
      <c r="B49" s="257"/>
      <c r="C49" s="258"/>
      <c r="D49" s="259"/>
      <c r="E49" s="260"/>
      <c r="F49" s="261"/>
      <c r="G49" s="256"/>
      <c r="H49" s="259"/>
      <c r="I49" s="260"/>
      <c r="J49" s="256"/>
      <c r="K49" s="257"/>
      <c r="L49" s="259"/>
      <c r="M49" s="260"/>
      <c r="N49" s="256"/>
      <c r="O49" s="257"/>
      <c r="P49" s="259"/>
      <c r="Q49" s="260"/>
      <c r="R49" s="256"/>
      <c r="S49" s="262"/>
      <c r="T49" s="259"/>
      <c r="U49" s="260"/>
      <c r="V49" s="263"/>
      <c r="W49" s="257"/>
      <c r="X49" s="233" t="s">
        <v>8</v>
      </c>
      <c r="Y49" s="11"/>
      <c r="AA49" s="282"/>
      <c r="AB49" s="282"/>
      <c r="AC49" s="282"/>
      <c r="AD49" s="282"/>
      <c r="AE49" s="282"/>
      <c r="AF49" s="282"/>
      <c r="AG49" s="282"/>
      <c r="AH49" s="282"/>
      <c r="AI49" s="282"/>
      <c r="AJ49" s="282"/>
      <c r="AK49" s="282"/>
      <c r="AL49" s="282"/>
      <c r="AM49" s="282"/>
      <c r="AP49" s="282"/>
    </row>
    <row r="50" spans="1:25" ht="14.25">
      <c r="A50" s="179"/>
      <c r="D50" s="180"/>
      <c r="E50" s="181"/>
      <c r="G50" s="179"/>
      <c r="H50" s="180"/>
      <c r="I50" s="183"/>
      <c r="J50" s="179"/>
      <c r="K50" s="179"/>
      <c r="L50" s="180"/>
      <c r="M50" s="181"/>
      <c r="N50" s="179"/>
      <c r="O50" s="179"/>
      <c r="P50" s="180"/>
      <c r="Q50" s="181"/>
      <c r="R50" s="179"/>
      <c r="S50" s="179"/>
      <c r="T50" s="180"/>
      <c r="U50" s="181"/>
      <c r="V50" s="179"/>
      <c r="W50" s="179"/>
      <c r="X50" s="225"/>
      <c r="Y50" s="11"/>
    </row>
    <row r="51" spans="1:25" ht="14.25">
      <c r="A51" s="179"/>
      <c r="D51" s="180"/>
      <c r="E51" s="181"/>
      <c r="G51" s="179"/>
      <c r="H51" s="180"/>
      <c r="I51" s="181"/>
      <c r="J51" s="179"/>
      <c r="K51" s="179"/>
      <c r="L51" s="180"/>
      <c r="M51" s="181"/>
      <c r="N51" s="179"/>
      <c r="O51" s="179"/>
      <c r="P51" s="180"/>
      <c r="Q51" s="181"/>
      <c r="R51" s="179"/>
      <c r="S51" s="179"/>
      <c r="T51" s="180"/>
      <c r="U51" s="181"/>
      <c r="V51" s="179"/>
      <c r="W51" s="179"/>
      <c r="X51" s="225"/>
      <c r="Y51" s="11"/>
    </row>
    <row r="52" spans="1:25" ht="14.25">
      <c r="A52" s="179"/>
      <c r="D52" s="180"/>
      <c r="E52" s="181"/>
      <c r="G52" s="179"/>
      <c r="H52" s="180"/>
      <c r="I52" s="181"/>
      <c r="J52" s="179"/>
      <c r="K52" s="179"/>
      <c r="L52" s="180"/>
      <c r="M52" s="181"/>
      <c r="N52" s="179"/>
      <c r="O52" s="179"/>
      <c r="P52" s="180"/>
      <c r="Q52" s="181"/>
      <c r="R52" s="179"/>
      <c r="S52" s="179"/>
      <c r="T52" s="180"/>
      <c r="U52" s="181"/>
      <c r="V52" s="179"/>
      <c r="W52" s="179"/>
      <c r="X52" s="225"/>
      <c r="Y52" s="11"/>
    </row>
    <row r="53" spans="1:25" ht="14.25">
      <c r="A53" s="179"/>
      <c r="D53" s="180"/>
      <c r="E53" s="181"/>
      <c r="G53" s="179"/>
      <c r="H53" s="180"/>
      <c r="I53" s="181"/>
      <c r="J53" s="179"/>
      <c r="K53" s="179"/>
      <c r="L53" s="180"/>
      <c r="M53" s="181"/>
      <c r="N53" s="179"/>
      <c r="O53" s="179"/>
      <c r="P53" s="180"/>
      <c r="Q53" s="181"/>
      <c r="R53" s="179"/>
      <c r="S53" s="179"/>
      <c r="T53" s="180"/>
      <c r="U53" s="181"/>
      <c r="V53" s="179"/>
      <c r="W53" s="179"/>
      <c r="X53" s="225"/>
      <c r="Y53" s="11"/>
    </row>
    <row r="54" spans="1:25" ht="14.25">
      <c r="A54" s="179"/>
      <c r="D54" s="180"/>
      <c r="E54" s="181"/>
      <c r="G54" s="179"/>
      <c r="H54" s="180"/>
      <c r="I54" s="181"/>
      <c r="J54" s="179"/>
      <c r="K54" s="179"/>
      <c r="L54" s="180"/>
      <c r="M54" s="181"/>
      <c r="N54" s="179"/>
      <c r="O54" s="179"/>
      <c r="P54" s="180"/>
      <c r="Q54" s="181"/>
      <c r="R54" s="179"/>
      <c r="S54" s="179"/>
      <c r="T54" s="180"/>
      <c r="U54" s="181"/>
      <c r="V54" s="179"/>
      <c r="W54" s="179"/>
      <c r="X54" s="225"/>
      <c r="Y54" s="11"/>
    </row>
    <row r="55" spans="1:25" ht="14.25">
      <c r="A55" s="179"/>
      <c r="D55" s="180"/>
      <c r="E55" s="181"/>
      <c r="G55" s="179"/>
      <c r="H55" s="180"/>
      <c r="I55" s="181"/>
      <c r="J55" s="179"/>
      <c r="K55" s="179"/>
      <c r="L55" s="180"/>
      <c r="M55" s="181"/>
      <c r="N55" s="179"/>
      <c r="O55" s="179"/>
      <c r="P55" s="180"/>
      <c r="Q55" s="181"/>
      <c r="R55" s="179"/>
      <c r="S55" s="179"/>
      <c r="T55" s="180"/>
      <c r="U55" s="181"/>
      <c r="V55" s="179"/>
      <c r="W55" s="179"/>
      <c r="X55" s="225"/>
      <c r="Y55" s="11"/>
    </row>
    <row r="56" spans="1:25" ht="14.25">
      <c r="A56" s="179"/>
      <c r="D56" s="180"/>
      <c r="E56" s="181"/>
      <c r="G56" s="179"/>
      <c r="H56" s="180"/>
      <c r="I56" s="181"/>
      <c r="J56" s="179"/>
      <c r="K56" s="179"/>
      <c r="L56" s="180"/>
      <c r="M56" s="181"/>
      <c r="N56" s="179"/>
      <c r="O56" s="179"/>
      <c r="P56" s="180"/>
      <c r="Q56" s="181"/>
      <c r="R56" s="179"/>
      <c r="S56" s="179"/>
      <c r="T56" s="180"/>
      <c r="U56" s="181"/>
      <c r="V56" s="179"/>
      <c r="W56" s="179"/>
      <c r="X56" s="225"/>
      <c r="Y56" s="11"/>
    </row>
    <row r="57" spans="1:25" ht="14.25">
      <c r="A57" s="179"/>
      <c r="D57" s="180"/>
      <c r="E57" s="181"/>
      <c r="G57" s="179"/>
      <c r="H57" s="180"/>
      <c r="I57" s="181"/>
      <c r="J57" s="179"/>
      <c r="K57" s="179"/>
      <c r="L57" s="180"/>
      <c r="M57" s="181"/>
      <c r="N57" s="179"/>
      <c r="O57" s="179"/>
      <c r="P57" s="180"/>
      <c r="Q57" s="181"/>
      <c r="R57" s="179"/>
      <c r="S57" s="179"/>
      <c r="T57" s="180"/>
      <c r="U57" s="181"/>
      <c r="V57" s="179"/>
      <c r="W57" s="179"/>
      <c r="X57" s="225"/>
      <c r="Y57" s="11"/>
    </row>
    <row r="58" spans="1:25" ht="14.25">
      <c r="A58" s="179"/>
      <c r="D58" s="180"/>
      <c r="E58" s="181"/>
      <c r="G58" s="179"/>
      <c r="H58" s="180"/>
      <c r="I58" s="181"/>
      <c r="J58" s="179"/>
      <c r="K58" s="179"/>
      <c r="L58" s="180"/>
      <c r="M58" s="181"/>
      <c r="N58" s="179"/>
      <c r="O58" s="179"/>
      <c r="P58" s="180"/>
      <c r="Q58" s="181"/>
      <c r="R58" s="179"/>
      <c r="S58" s="179"/>
      <c r="T58" s="180"/>
      <c r="U58" s="181"/>
      <c r="V58" s="179"/>
      <c r="W58" s="179"/>
      <c r="X58" s="225"/>
      <c r="Y58" s="11"/>
    </row>
    <row r="59" spans="1:25" ht="14.25">
      <c r="A59" s="179"/>
      <c r="D59" s="180"/>
      <c r="E59" s="181"/>
      <c r="G59" s="179"/>
      <c r="H59" s="180"/>
      <c r="I59" s="181"/>
      <c r="J59" s="179"/>
      <c r="K59" s="179"/>
      <c r="L59" s="180"/>
      <c r="M59" s="181"/>
      <c r="N59" s="179"/>
      <c r="O59" s="179"/>
      <c r="P59" s="180"/>
      <c r="Q59" s="181"/>
      <c r="R59" s="179"/>
      <c r="S59" s="179"/>
      <c r="T59" s="180"/>
      <c r="U59" s="181"/>
      <c r="V59" s="179"/>
      <c r="W59" s="179"/>
      <c r="X59" s="225"/>
      <c r="Y59" s="11"/>
    </row>
    <row r="60" spans="1:24" ht="14.25">
      <c r="A60" s="184"/>
      <c r="B60" s="209"/>
      <c r="F60" s="133"/>
      <c r="G60" s="184"/>
      <c r="J60" s="184"/>
      <c r="K60" s="184"/>
      <c r="N60" s="184"/>
      <c r="O60" s="184"/>
      <c r="R60" s="184"/>
      <c r="S60" s="184"/>
      <c r="V60" s="184"/>
      <c r="W60" s="184"/>
      <c r="X60" s="231"/>
    </row>
    <row r="61" spans="1:24" ht="14.25">
      <c r="A61" s="184"/>
      <c r="B61" s="209"/>
      <c r="F61" s="133"/>
      <c r="G61" s="184"/>
      <c r="J61" s="184"/>
      <c r="K61" s="184"/>
      <c r="N61" s="184"/>
      <c r="O61" s="184"/>
      <c r="R61" s="184"/>
      <c r="S61" s="184"/>
      <c r="V61" s="184"/>
      <c r="W61" s="184"/>
      <c r="X61" s="231"/>
    </row>
  </sheetData>
  <sheetProtection password="CC6F" sheet="1" objects="1" scenarios="1" formatCells="0"/>
  <mergeCells count="27">
    <mergeCell ref="B1:E2"/>
    <mergeCell ref="R1:U1"/>
    <mergeCell ref="W1:X2"/>
    <mergeCell ref="R2:U2"/>
    <mergeCell ref="F1:G1"/>
    <mergeCell ref="I1:O1"/>
    <mergeCell ref="F2:G2"/>
    <mergeCell ref="I2:O2"/>
    <mergeCell ref="J3:K3"/>
    <mergeCell ref="A4:B4"/>
    <mergeCell ref="D4:F4"/>
    <mergeCell ref="H4:J4"/>
    <mergeCell ref="L4:N4"/>
    <mergeCell ref="P4:R4"/>
    <mergeCell ref="T4:V4"/>
    <mergeCell ref="A18:B18"/>
    <mergeCell ref="D18:F18"/>
    <mergeCell ref="H18:J18"/>
    <mergeCell ref="L18:N18"/>
    <mergeCell ref="P18:R18"/>
    <mergeCell ref="T18:V18"/>
    <mergeCell ref="A28:B28"/>
    <mergeCell ref="D28:F28"/>
    <mergeCell ref="H28:J28"/>
    <mergeCell ref="L28:N28"/>
    <mergeCell ref="P28:R28"/>
    <mergeCell ref="T28:V28"/>
  </mergeCells>
  <dataValidations count="9">
    <dataValidation type="whole" operator="lessThanOrEqual" allowBlank="1" showInputMessage="1" showErrorMessage="1" sqref="L17 L29:L47 O15:O17 O29:O48 W19:W27 G19:G27 G29:G48 O19:O27 L19:L25 S29:S48 W5:W17 G5:G17 O5:P14 K29:K48 W29:W48 K19:K27 S5:S17 L5:L15 S19:S27 K5:K17">
      <formula1>K17</formula1>
    </dataValidation>
    <dataValidation type="whole" operator="lessThanOrEqual" allowBlank="1" showInputMessage="1" showErrorMessage="1" sqref="V17 V29:V47 V19:V25 V5:V15">
      <formula1>G17</formula1>
    </dataValidation>
    <dataValidation type="whole" operator="lessThanOrEqual" allowBlank="1" showInputMessage="1" showErrorMessage="1" sqref="T17:U17 T15:U15 T29:U47 T19:U25 T5:T14">
      <formula1>G17</formula1>
    </dataValidation>
    <dataValidation type="whole" operator="lessThanOrEqual" allowBlank="1" showInputMessage="1" showErrorMessage="1" sqref="H17 H29:H47 H19:H25 H5:H15">
      <formula1>W17</formula1>
    </dataValidation>
    <dataValidation operator="lessThanOrEqual" allowBlank="1" showInputMessage="1" showErrorMessage="1" sqref="G18 W18 S18 K28 O18 O4 G28 W28 S28 K4 O28 F1:F2 G4 W4 S4 K18"/>
    <dataValidation type="list" allowBlank="1" showInputMessage="1" showErrorMessage="1" sqref="R1:U1">
      <formula1>"B5,B4,B3,B2,B1,A5,A4,A3,A2,A1,B5厚,B4厚,B3厚,B2厚,A6厚,A4厚,B3×4,B3×3,B3×2,B3+B4,B2+B3,B1+B2,三ツ折,はがき,横長B3,変形特殊,"</formula1>
    </dataValidation>
    <dataValidation type="whole" operator="lessThanOrEqual" showInputMessage="1" showErrorMessage="1" sqref="Y3:Z65536 AN3:AO65536 AQ3:IB65536">
      <formula1>#REF!</formula1>
    </dataValidation>
    <dataValidation type="whole" operator="lessThanOrEqual" showInputMessage="1" showErrorMessage="1" sqref="IC3:IV65536">
      <formula1>IA3</formula1>
    </dataValidation>
    <dataValidation operator="lessThanOrEqual" showInputMessage="1" showErrorMessage="1" sqref="AA1:AM65536 AP1:AP65536"/>
  </dataValidations>
  <printOptions horizontalCentered="1" verticalCentered="1"/>
  <pageMargins left="0.5905511811023623" right="0.5905511811023623" top="0.2362204724409449" bottom="0.4724409448818898" header="0" footer="0.1968503937007874"/>
  <pageSetup horizontalDpi="600" verticalDpi="600" orientation="landscape" paperSize="9" scale="69" r:id="rId1"/>
</worksheet>
</file>

<file path=xl/worksheets/sheet16.xml><?xml version="1.0" encoding="utf-8"?>
<worksheet xmlns="http://schemas.openxmlformats.org/spreadsheetml/2006/main" xmlns:r="http://schemas.openxmlformats.org/officeDocument/2006/relationships">
  <dimension ref="A1:AP61"/>
  <sheetViews>
    <sheetView showZeros="0" zoomScale="70" zoomScaleNormal="70" zoomScalePageLayoutView="0" workbookViewId="0" topLeftCell="A1">
      <pane xSplit="2" ySplit="2" topLeftCell="C3" activePane="bottomRight" state="frozen"/>
      <selection pane="topLeft" activeCell="A50" sqref="A50"/>
      <selection pane="topRight" activeCell="A50" sqref="A50"/>
      <selection pane="bottomLeft" activeCell="A50" sqref="A50"/>
      <selection pane="bottomRight" activeCell="A50" sqref="A50"/>
    </sheetView>
  </sheetViews>
  <sheetFormatPr defaultColWidth="9.00390625" defaultRowHeight="13.5"/>
  <cols>
    <col min="1" max="1" width="7.625" style="132" customWidth="1"/>
    <col min="2" max="2" width="10.625" style="205" customWidth="1"/>
    <col min="3" max="3" width="2.625" style="125" customWidth="1"/>
    <col min="4" max="4" width="0.875" style="134" hidden="1" customWidth="1"/>
    <col min="5" max="5" width="15.625" style="135" customWidth="1"/>
    <col min="6" max="6" width="7.625" style="182" customWidth="1"/>
    <col min="7" max="7" width="7.625" style="132" customWidth="1"/>
    <col min="8" max="8" width="0.875" style="134" hidden="1" customWidth="1"/>
    <col min="9" max="9" width="15.625" style="135" customWidth="1"/>
    <col min="10" max="11" width="7.625" style="132" customWidth="1"/>
    <col min="12" max="12" width="0.875" style="134" hidden="1" customWidth="1"/>
    <col min="13" max="13" width="15.625" style="135" customWidth="1"/>
    <col min="14" max="15" width="7.625" style="132" customWidth="1"/>
    <col min="16" max="16" width="0.875" style="134" hidden="1" customWidth="1"/>
    <col min="17" max="17" width="15.625" style="135" customWidth="1"/>
    <col min="18" max="19" width="7.625" style="132" customWidth="1"/>
    <col min="20" max="20" width="0.875" style="134" hidden="1" customWidth="1"/>
    <col min="21" max="21" width="15.625" style="135" customWidth="1"/>
    <col min="22" max="23" width="7.625" style="132" customWidth="1"/>
    <col min="24" max="24" width="20.625" style="228" customWidth="1"/>
    <col min="25" max="26" width="9.00390625" style="12" customWidth="1"/>
    <col min="27" max="39" width="9.00390625" style="283" customWidth="1"/>
    <col min="40" max="41" width="9.00390625" style="12" customWidth="1"/>
    <col min="42" max="42" width="9.00390625" style="283" customWidth="1"/>
    <col min="43" max="16384" width="9.00390625" style="12" customWidth="1"/>
  </cols>
  <sheetData>
    <row r="1" spans="1:42" s="11" customFormat="1" ht="34.5" customHeight="1">
      <c r="A1" s="127" t="s">
        <v>1</v>
      </c>
      <c r="B1" s="331"/>
      <c r="C1" s="331"/>
      <c r="D1" s="331"/>
      <c r="E1" s="332"/>
      <c r="F1" s="353" t="s">
        <v>10</v>
      </c>
      <c r="G1" s="354"/>
      <c r="H1" s="128"/>
      <c r="I1" s="335"/>
      <c r="J1" s="335"/>
      <c r="K1" s="335"/>
      <c r="L1" s="335"/>
      <c r="M1" s="335"/>
      <c r="N1" s="335"/>
      <c r="O1" s="335"/>
      <c r="P1" s="129"/>
      <c r="Q1" s="130" t="s">
        <v>2</v>
      </c>
      <c r="R1" s="336"/>
      <c r="S1" s="335"/>
      <c r="T1" s="335"/>
      <c r="U1" s="337"/>
      <c r="V1" s="265" t="s">
        <v>34</v>
      </c>
      <c r="W1" s="341"/>
      <c r="X1" s="342"/>
      <c r="AA1" s="282"/>
      <c r="AB1" s="282"/>
      <c r="AC1" s="282"/>
      <c r="AD1" s="282"/>
      <c r="AE1" s="282"/>
      <c r="AF1" s="282"/>
      <c r="AG1" s="282"/>
      <c r="AH1" s="282"/>
      <c r="AI1" s="282"/>
      <c r="AJ1" s="282"/>
      <c r="AK1" s="282"/>
      <c r="AL1" s="282"/>
      <c r="AM1" s="282"/>
      <c r="AP1" s="282"/>
    </row>
    <row r="2" spans="1:42" s="11" customFormat="1" ht="34.5" customHeight="1">
      <c r="A2" s="131"/>
      <c r="B2" s="333"/>
      <c r="C2" s="333"/>
      <c r="D2" s="333"/>
      <c r="E2" s="334"/>
      <c r="F2" s="353" t="s">
        <v>35</v>
      </c>
      <c r="G2" s="354"/>
      <c r="H2" s="128"/>
      <c r="I2" s="335"/>
      <c r="J2" s="335"/>
      <c r="K2" s="335"/>
      <c r="L2" s="335"/>
      <c r="M2" s="335"/>
      <c r="N2" s="335"/>
      <c r="O2" s="335"/>
      <c r="P2" s="129"/>
      <c r="Q2" s="130" t="s">
        <v>11</v>
      </c>
      <c r="R2" s="345">
        <f>A6+A18+A31</f>
        <v>0</v>
      </c>
      <c r="S2" s="346"/>
      <c r="T2" s="346"/>
      <c r="U2" s="347"/>
      <c r="V2" s="266"/>
      <c r="W2" s="343"/>
      <c r="X2" s="344"/>
      <c r="AA2" s="282"/>
      <c r="AB2" s="282"/>
      <c r="AC2" s="282"/>
      <c r="AD2" s="282"/>
      <c r="AE2" s="282"/>
      <c r="AF2" s="282"/>
      <c r="AG2" s="282"/>
      <c r="AH2" s="282"/>
      <c r="AI2" s="282"/>
      <c r="AJ2" s="282"/>
      <c r="AK2" s="282"/>
      <c r="AL2" s="282"/>
      <c r="AM2" s="282"/>
      <c r="AP2" s="282"/>
    </row>
    <row r="3" spans="1:24" ht="22.5" customHeight="1">
      <c r="A3" s="267"/>
      <c r="B3" s="268"/>
      <c r="C3" s="269"/>
      <c r="D3" s="270"/>
      <c r="E3" s="271"/>
      <c r="F3" s="272"/>
      <c r="G3" s="272"/>
      <c r="H3" s="270"/>
      <c r="I3" s="273"/>
      <c r="J3" s="349"/>
      <c r="K3" s="350"/>
      <c r="L3" s="274"/>
      <c r="M3" s="271"/>
      <c r="N3" s="267"/>
      <c r="O3" s="267"/>
      <c r="P3" s="270"/>
      <c r="Q3" s="273"/>
      <c r="R3" s="267"/>
      <c r="S3" s="267"/>
      <c r="T3" s="274"/>
      <c r="U3" s="271"/>
      <c r="V3" s="272"/>
      <c r="W3" s="267"/>
      <c r="X3" s="275"/>
    </row>
    <row r="4" spans="1:42" s="250" customFormat="1" ht="15.75" customHeight="1">
      <c r="A4" s="351" t="s">
        <v>0</v>
      </c>
      <c r="B4" s="352"/>
      <c r="C4" s="124"/>
      <c r="D4" s="338" t="s">
        <v>3</v>
      </c>
      <c r="E4" s="339"/>
      <c r="F4" s="340"/>
      <c r="G4" s="136" t="s">
        <v>7</v>
      </c>
      <c r="H4" s="338" t="s">
        <v>4</v>
      </c>
      <c r="I4" s="339"/>
      <c r="J4" s="340"/>
      <c r="K4" s="137" t="s">
        <v>7</v>
      </c>
      <c r="L4" s="338" t="s">
        <v>5</v>
      </c>
      <c r="M4" s="339"/>
      <c r="N4" s="340"/>
      <c r="O4" s="137" t="s">
        <v>7</v>
      </c>
      <c r="P4" s="338" t="s">
        <v>6</v>
      </c>
      <c r="Q4" s="339"/>
      <c r="R4" s="340"/>
      <c r="S4" s="137" t="s">
        <v>7</v>
      </c>
      <c r="T4" s="348" t="s">
        <v>71</v>
      </c>
      <c r="U4" s="339"/>
      <c r="V4" s="340"/>
      <c r="W4" s="136" t="s">
        <v>7</v>
      </c>
      <c r="X4" s="204" t="s">
        <v>9</v>
      </c>
      <c r="AA4" s="284"/>
      <c r="AB4" s="284"/>
      <c r="AC4" s="284"/>
      <c r="AD4" s="284"/>
      <c r="AE4" s="284"/>
      <c r="AF4" s="284"/>
      <c r="AG4" s="284"/>
      <c r="AH4" s="284"/>
      <c r="AI4" s="284"/>
      <c r="AJ4" s="284"/>
      <c r="AK4" s="284"/>
      <c r="AL4" s="284"/>
      <c r="AM4" s="284"/>
      <c r="AP4" s="284"/>
    </row>
    <row r="5" spans="1:42" ht="15.75" customHeight="1">
      <c r="A5" s="138" t="s">
        <v>64</v>
      </c>
      <c r="B5" s="210"/>
      <c r="C5" s="70"/>
      <c r="D5" s="286">
        <v>210420101010</v>
      </c>
      <c r="E5" s="140" t="s">
        <v>360</v>
      </c>
      <c r="F5" s="141">
        <v>6650</v>
      </c>
      <c r="G5" s="142"/>
      <c r="H5" s="286">
        <v>210420204010</v>
      </c>
      <c r="I5" s="140" t="s">
        <v>365</v>
      </c>
      <c r="J5" s="143">
        <v>1250</v>
      </c>
      <c r="K5" s="251"/>
      <c r="L5" s="139"/>
      <c r="M5" s="140"/>
      <c r="N5" s="144"/>
      <c r="O5" s="252"/>
      <c r="P5" s="145">
        <v>210420405001</v>
      </c>
      <c r="Q5" s="146" t="s">
        <v>369</v>
      </c>
      <c r="R5" s="147">
        <v>850</v>
      </c>
      <c r="S5" s="253"/>
      <c r="T5" s="139"/>
      <c r="U5" s="140"/>
      <c r="V5" s="148"/>
      <c r="W5" s="142"/>
      <c r="X5" s="276" t="s">
        <v>357</v>
      </c>
      <c r="AA5" s="282"/>
      <c r="AB5" s="282"/>
      <c r="AC5" s="282"/>
      <c r="AD5" s="282"/>
      <c r="AE5" s="282"/>
      <c r="AF5" s="282"/>
      <c r="AG5" s="282"/>
      <c r="AH5" s="282"/>
      <c r="AI5" s="282"/>
      <c r="AJ5" s="282"/>
      <c r="AK5" s="282"/>
      <c r="AL5" s="282"/>
      <c r="AM5" s="282"/>
      <c r="AP5" s="282"/>
    </row>
    <row r="6" spans="1:42" ht="15.75" customHeight="1">
      <c r="A6" s="149">
        <f>SUM(G14,K14,O14,S14,W14)</f>
        <v>0</v>
      </c>
      <c r="B6" s="211">
        <f>SUM(F14,J14,N14,R14,V14)</f>
        <v>16550</v>
      </c>
      <c r="C6" s="71"/>
      <c r="D6" s="288">
        <v>210420101020</v>
      </c>
      <c r="E6" s="146" t="s">
        <v>361</v>
      </c>
      <c r="F6" s="151">
        <v>1650</v>
      </c>
      <c r="G6" s="152"/>
      <c r="H6" s="288">
        <v>210420204030</v>
      </c>
      <c r="I6" s="146" t="s">
        <v>366</v>
      </c>
      <c r="J6" s="153">
        <v>200</v>
      </c>
      <c r="K6" s="254"/>
      <c r="L6" s="150"/>
      <c r="M6" s="146"/>
      <c r="N6" s="154"/>
      <c r="O6" s="255"/>
      <c r="P6" s="150"/>
      <c r="Q6" s="146"/>
      <c r="R6" s="147"/>
      <c r="S6" s="253"/>
      <c r="T6" s="150"/>
      <c r="U6" s="146"/>
      <c r="V6" s="155"/>
      <c r="W6" s="152"/>
      <c r="X6" s="277" t="s">
        <v>358</v>
      </c>
      <c r="AA6" s="282"/>
      <c r="AB6" s="282"/>
      <c r="AC6" s="282"/>
      <c r="AD6" s="282"/>
      <c r="AE6" s="282"/>
      <c r="AF6" s="282"/>
      <c r="AG6" s="282"/>
      <c r="AH6" s="282"/>
      <c r="AI6" s="282"/>
      <c r="AJ6" s="282"/>
      <c r="AK6" s="282"/>
      <c r="AL6" s="282"/>
      <c r="AM6" s="282"/>
      <c r="AP6" s="282"/>
    </row>
    <row r="7" spans="1:42" ht="15.75" customHeight="1">
      <c r="A7" s="156"/>
      <c r="B7" s="212"/>
      <c r="C7" s="72"/>
      <c r="D7" s="288">
        <v>210420101070</v>
      </c>
      <c r="E7" s="146" t="s">
        <v>362</v>
      </c>
      <c r="F7" s="151">
        <v>1550</v>
      </c>
      <c r="G7" s="152"/>
      <c r="H7" s="288">
        <v>210420204020</v>
      </c>
      <c r="I7" s="146" t="s">
        <v>367</v>
      </c>
      <c r="J7" s="153">
        <v>400</v>
      </c>
      <c r="K7" s="254"/>
      <c r="L7" s="150"/>
      <c r="M7" s="146"/>
      <c r="N7" s="154"/>
      <c r="O7" s="255"/>
      <c r="P7" s="150"/>
      <c r="Q7" s="146"/>
      <c r="R7" s="147"/>
      <c r="S7" s="253"/>
      <c r="T7" s="150"/>
      <c r="U7" s="146"/>
      <c r="V7" s="155"/>
      <c r="W7" s="152"/>
      <c r="X7" s="277" t="s">
        <v>359</v>
      </c>
      <c r="AA7" s="282"/>
      <c r="AB7" s="282"/>
      <c r="AC7" s="282"/>
      <c r="AD7" s="282"/>
      <c r="AE7" s="282"/>
      <c r="AF7" s="282"/>
      <c r="AG7" s="282"/>
      <c r="AH7" s="282"/>
      <c r="AI7" s="282"/>
      <c r="AJ7" s="282"/>
      <c r="AK7" s="282"/>
      <c r="AL7" s="282"/>
      <c r="AM7" s="282"/>
      <c r="AP7" s="282"/>
    </row>
    <row r="8" spans="1:42" ht="15.75" customHeight="1">
      <c r="A8" s="156"/>
      <c r="B8" s="212"/>
      <c r="C8" s="72"/>
      <c r="D8" s="288">
        <v>210420101030</v>
      </c>
      <c r="E8" s="146" t="s">
        <v>363</v>
      </c>
      <c r="F8" s="151">
        <v>1550</v>
      </c>
      <c r="G8" s="152"/>
      <c r="H8" s="288">
        <v>210420204040</v>
      </c>
      <c r="I8" s="146" t="s">
        <v>368</v>
      </c>
      <c r="J8" s="153">
        <v>350</v>
      </c>
      <c r="K8" s="254"/>
      <c r="L8" s="150"/>
      <c r="M8" s="146"/>
      <c r="N8" s="158"/>
      <c r="O8" s="253"/>
      <c r="P8" s="150"/>
      <c r="Q8" s="146"/>
      <c r="R8" s="147"/>
      <c r="S8" s="253"/>
      <c r="T8" s="150"/>
      <c r="U8" s="146"/>
      <c r="V8" s="155"/>
      <c r="W8" s="152"/>
      <c r="X8" s="277"/>
      <c r="AA8" s="282"/>
      <c r="AB8" s="282"/>
      <c r="AC8" s="282"/>
      <c r="AD8" s="282"/>
      <c r="AE8" s="282"/>
      <c r="AF8" s="282"/>
      <c r="AG8" s="282"/>
      <c r="AH8" s="282"/>
      <c r="AI8" s="282"/>
      <c r="AJ8" s="282"/>
      <c r="AK8" s="282"/>
      <c r="AL8" s="282"/>
      <c r="AM8" s="282"/>
      <c r="AP8" s="282"/>
    </row>
    <row r="9" spans="1:42" ht="15.75" customHeight="1">
      <c r="A9" s="156"/>
      <c r="B9" s="212"/>
      <c r="C9" s="72"/>
      <c r="D9" s="288">
        <v>210420101040</v>
      </c>
      <c r="E9" s="146" t="s">
        <v>364</v>
      </c>
      <c r="F9" s="151">
        <v>2100</v>
      </c>
      <c r="G9" s="152"/>
      <c r="H9" s="150"/>
      <c r="I9" s="146"/>
      <c r="J9" s="158"/>
      <c r="K9" s="253"/>
      <c r="L9" s="150"/>
      <c r="M9" s="146"/>
      <c r="N9" s="158"/>
      <c r="O9" s="253"/>
      <c r="P9" s="150"/>
      <c r="Q9" s="146"/>
      <c r="R9" s="147"/>
      <c r="S9" s="152"/>
      <c r="T9" s="150"/>
      <c r="U9" s="146"/>
      <c r="V9" s="155"/>
      <c r="W9" s="152"/>
      <c r="X9" s="277"/>
      <c r="AA9" s="282"/>
      <c r="AB9" s="282"/>
      <c r="AC9" s="282"/>
      <c r="AD9" s="282"/>
      <c r="AE9" s="282"/>
      <c r="AF9" s="282"/>
      <c r="AG9" s="282"/>
      <c r="AH9" s="282"/>
      <c r="AI9" s="282"/>
      <c r="AJ9" s="282"/>
      <c r="AK9" s="282"/>
      <c r="AL9" s="282"/>
      <c r="AM9" s="282"/>
      <c r="AP9" s="282"/>
    </row>
    <row r="10" spans="1:42" ht="15.75" customHeight="1">
      <c r="A10" s="156"/>
      <c r="B10" s="212"/>
      <c r="C10" s="72"/>
      <c r="D10" s="150"/>
      <c r="E10" s="146"/>
      <c r="F10" s="151"/>
      <c r="G10" s="152"/>
      <c r="H10" s="150"/>
      <c r="I10" s="146"/>
      <c r="J10" s="158"/>
      <c r="K10" s="253"/>
      <c r="L10" s="150"/>
      <c r="M10" s="146"/>
      <c r="N10" s="158"/>
      <c r="O10" s="253"/>
      <c r="P10" s="150"/>
      <c r="Q10" s="146"/>
      <c r="R10" s="147"/>
      <c r="S10" s="152"/>
      <c r="T10" s="150"/>
      <c r="U10" s="146"/>
      <c r="V10" s="155"/>
      <c r="W10" s="152"/>
      <c r="X10" s="277"/>
      <c r="AA10" s="282"/>
      <c r="AB10" s="282"/>
      <c r="AC10" s="282"/>
      <c r="AD10" s="282"/>
      <c r="AE10" s="282"/>
      <c r="AF10" s="282"/>
      <c r="AG10" s="282"/>
      <c r="AH10" s="282"/>
      <c r="AI10" s="282"/>
      <c r="AJ10" s="282"/>
      <c r="AK10" s="282"/>
      <c r="AL10" s="282"/>
      <c r="AM10" s="282"/>
      <c r="AP10" s="282"/>
    </row>
    <row r="11" spans="1:42" ht="15.75" customHeight="1">
      <c r="A11" s="156"/>
      <c r="B11" s="212"/>
      <c r="C11" s="72"/>
      <c r="D11" s="150"/>
      <c r="E11" s="146"/>
      <c r="F11" s="151"/>
      <c r="G11" s="152"/>
      <c r="H11" s="159"/>
      <c r="I11" s="160"/>
      <c r="J11" s="147"/>
      <c r="K11" s="152"/>
      <c r="L11" s="159"/>
      <c r="M11" s="160"/>
      <c r="N11" s="158"/>
      <c r="O11" s="152"/>
      <c r="P11" s="150"/>
      <c r="Q11" s="146"/>
      <c r="R11" s="147"/>
      <c r="S11" s="152"/>
      <c r="T11" s="150"/>
      <c r="U11" s="146"/>
      <c r="V11" s="155"/>
      <c r="W11" s="161"/>
      <c r="X11" s="277"/>
      <c r="AA11" s="282"/>
      <c r="AB11" s="282"/>
      <c r="AC11" s="282"/>
      <c r="AD11" s="282"/>
      <c r="AE11" s="282"/>
      <c r="AF11" s="282"/>
      <c r="AG11" s="282"/>
      <c r="AH11" s="282"/>
      <c r="AI11" s="282"/>
      <c r="AJ11" s="282"/>
      <c r="AK11" s="282"/>
      <c r="AL11" s="282"/>
      <c r="AM11" s="282"/>
      <c r="AP11" s="282"/>
    </row>
    <row r="12" spans="1:42" ht="15.75" customHeight="1">
      <c r="A12" s="156"/>
      <c r="B12" s="212"/>
      <c r="C12" s="72"/>
      <c r="D12" s="150"/>
      <c r="E12" s="146"/>
      <c r="F12" s="151"/>
      <c r="G12" s="152"/>
      <c r="H12" s="150"/>
      <c r="I12" s="146"/>
      <c r="J12" s="147"/>
      <c r="K12" s="152"/>
      <c r="L12" s="150"/>
      <c r="M12" s="146"/>
      <c r="N12" s="147"/>
      <c r="O12" s="152"/>
      <c r="P12" s="150"/>
      <c r="Q12" s="146"/>
      <c r="R12" s="147"/>
      <c r="S12" s="152"/>
      <c r="T12" s="150"/>
      <c r="U12" s="146"/>
      <c r="V12" s="155"/>
      <c r="W12" s="152"/>
      <c r="X12" s="277"/>
      <c r="AA12" s="282"/>
      <c r="AB12" s="282"/>
      <c r="AC12" s="282"/>
      <c r="AD12" s="282"/>
      <c r="AE12" s="282"/>
      <c r="AF12" s="282"/>
      <c r="AG12" s="282"/>
      <c r="AH12" s="282"/>
      <c r="AI12" s="282"/>
      <c r="AJ12" s="282"/>
      <c r="AK12" s="282"/>
      <c r="AL12" s="282"/>
      <c r="AM12" s="282"/>
      <c r="AP12" s="282"/>
    </row>
    <row r="13" spans="1:42" ht="15.75" customHeight="1">
      <c r="A13" s="163"/>
      <c r="B13" s="215"/>
      <c r="C13" s="73"/>
      <c r="D13" s="164"/>
      <c r="E13" s="165"/>
      <c r="F13" s="169"/>
      <c r="G13" s="167"/>
      <c r="H13" s="164"/>
      <c r="I13" s="165"/>
      <c r="J13" s="168"/>
      <c r="K13" s="167"/>
      <c r="L13" s="164"/>
      <c r="M13" s="165"/>
      <c r="N13" s="168"/>
      <c r="O13" s="167"/>
      <c r="P13" s="164"/>
      <c r="Q13" s="165"/>
      <c r="R13" s="168"/>
      <c r="S13" s="167"/>
      <c r="T13" s="164"/>
      <c r="U13" s="165"/>
      <c r="V13" s="171"/>
      <c r="W13" s="167"/>
      <c r="X13" s="281"/>
      <c r="AA13" s="282"/>
      <c r="AB13" s="282"/>
      <c r="AC13" s="282"/>
      <c r="AD13" s="282"/>
      <c r="AE13" s="282"/>
      <c r="AF13" s="282"/>
      <c r="AG13" s="282"/>
      <c r="AH13" s="282"/>
      <c r="AI13" s="282"/>
      <c r="AJ13" s="282"/>
      <c r="AK13" s="282"/>
      <c r="AL13" s="282"/>
      <c r="AM13" s="282"/>
      <c r="AP13" s="282"/>
    </row>
    <row r="14" spans="1:42" ht="15.75" customHeight="1">
      <c r="A14" s="172"/>
      <c r="B14" s="216"/>
      <c r="C14" s="79"/>
      <c r="D14" s="173"/>
      <c r="E14" s="174" t="str">
        <f>CONCATENATE(FIXED(COUNTA(E5:E13),0,0),"　店")</f>
        <v>5　店</v>
      </c>
      <c r="F14" s="175">
        <f>SUM(F5:F13)</f>
        <v>13500</v>
      </c>
      <c r="G14" s="176">
        <f>SUM(G5:G13)</f>
        <v>0</v>
      </c>
      <c r="H14" s="173"/>
      <c r="I14" s="174" t="str">
        <f>CONCATENATE(FIXED(COUNTA(I5:I13),0,0),"　店")</f>
        <v>4　店</v>
      </c>
      <c r="J14" s="175">
        <f>SUM(J5:J13)</f>
        <v>2200</v>
      </c>
      <c r="K14" s="176">
        <f>SUM(K5:K13)</f>
        <v>0</v>
      </c>
      <c r="L14" s="173"/>
      <c r="M14" s="174" t="str">
        <f>CONCATENATE(FIXED(COUNTA(M5:M13),0,0),"　店")</f>
        <v>0　店</v>
      </c>
      <c r="N14" s="175">
        <f>SUM(N5:N13)</f>
        <v>0</v>
      </c>
      <c r="O14" s="176">
        <f>SUM(O5:O13)</f>
        <v>0</v>
      </c>
      <c r="P14" s="173"/>
      <c r="Q14" s="174" t="str">
        <f>CONCATENATE(FIXED(COUNTA(Q5:Q13),0,0),"　店")</f>
        <v>1　店</v>
      </c>
      <c r="R14" s="175">
        <f>SUM(R5:R13)</f>
        <v>850</v>
      </c>
      <c r="S14" s="176">
        <f>SUM(S5:S13)</f>
        <v>0</v>
      </c>
      <c r="T14" s="173"/>
      <c r="U14" s="174" t="str">
        <f>CONCATENATE(FIXED(COUNTA(U5:U13),0,0),"　店")</f>
        <v>0　店</v>
      </c>
      <c r="V14" s="175">
        <f>SUM(V5:V13)</f>
        <v>0</v>
      </c>
      <c r="W14" s="176">
        <f>SUM(W5:W13)</f>
        <v>0</v>
      </c>
      <c r="X14" s="222">
        <f>SUM(X5:X13)</f>
        <v>0</v>
      </c>
      <c r="AA14" s="282"/>
      <c r="AB14" s="282"/>
      <c r="AC14" s="282"/>
      <c r="AD14" s="282"/>
      <c r="AE14" s="282"/>
      <c r="AF14" s="282"/>
      <c r="AG14" s="282"/>
      <c r="AH14" s="282"/>
      <c r="AI14" s="282"/>
      <c r="AJ14" s="282"/>
      <c r="AK14" s="282"/>
      <c r="AL14" s="282"/>
      <c r="AM14" s="282"/>
      <c r="AP14" s="282"/>
    </row>
    <row r="15" spans="1:42" s="264" customFormat="1" ht="15.75" customHeight="1">
      <c r="A15" s="185"/>
      <c r="B15" s="217"/>
      <c r="C15" s="74"/>
      <c r="D15" s="186"/>
      <c r="E15" s="165"/>
      <c r="F15" s="187"/>
      <c r="G15" s="188"/>
      <c r="H15" s="186"/>
      <c r="I15" s="165"/>
      <c r="J15" s="187"/>
      <c r="K15" s="188"/>
      <c r="L15" s="186"/>
      <c r="M15" s="165"/>
      <c r="N15" s="187"/>
      <c r="O15" s="188"/>
      <c r="P15" s="186"/>
      <c r="Q15" s="165"/>
      <c r="R15" s="187"/>
      <c r="S15" s="188"/>
      <c r="T15" s="186"/>
      <c r="U15" s="165"/>
      <c r="V15" s="188"/>
      <c r="W15" s="188"/>
      <c r="X15" s="223"/>
      <c r="AA15" s="282"/>
      <c r="AB15" s="282"/>
      <c r="AC15" s="282"/>
      <c r="AD15" s="282"/>
      <c r="AE15" s="282"/>
      <c r="AF15" s="282"/>
      <c r="AG15" s="282"/>
      <c r="AH15" s="282"/>
      <c r="AI15" s="282"/>
      <c r="AJ15" s="282"/>
      <c r="AK15" s="282"/>
      <c r="AL15" s="282"/>
      <c r="AM15" s="282"/>
      <c r="AP15" s="282"/>
    </row>
    <row r="16" spans="1:42" s="250" customFormat="1" ht="15.75" customHeight="1">
      <c r="A16" s="351" t="s">
        <v>0</v>
      </c>
      <c r="B16" s="352"/>
      <c r="C16" s="77"/>
      <c r="D16" s="338" t="s">
        <v>3</v>
      </c>
      <c r="E16" s="339"/>
      <c r="F16" s="340"/>
      <c r="G16" s="136" t="s">
        <v>7</v>
      </c>
      <c r="H16" s="338" t="s">
        <v>4</v>
      </c>
      <c r="I16" s="339"/>
      <c r="J16" s="340"/>
      <c r="K16" s="137" t="s">
        <v>7</v>
      </c>
      <c r="L16" s="338" t="s">
        <v>5</v>
      </c>
      <c r="M16" s="339"/>
      <c r="N16" s="340"/>
      <c r="O16" s="137" t="s">
        <v>7</v>
      </c>
      <c r="P16" s="338" t="s">
        <v>6</v>
      </c>
      <c r="Q16" s="339"/>
      <c r="R16" s="340"/>
      <c r="S16" s="137" t="s">
        <v>7</v>
      </c>
      <c r="T16" s="348" t="s">
        <v>71</v>
      </c>
      <c r="U16" s="339"/>
      <c r="V16" s="340"/>
      <c r="W16" s="136" t="s">
        <v>7</v>
      </c>
      <c r="X16" s="204" t="s">
        <v>9</v>
      </c>
      <c r="AA16" s="282"/>
      <c r="AB16" s="282"/>
      <c r="AC16" s="282"/>
      <c r="AD16" s="282"/>
      <c r="AE16" s="282"/>
      <c r="AF16" s="282"/>
      <c r="AG16" s="282"/>
      <c r="AH16" s="282"/>
      <c r="AI16" s="282"/>
      <c r="AJ16" s="282"/>
      <c r="AK16" s="282"/>
      <c r="AL16" s="282"/>
      <c r="AM16" s="282"/>
      <c r="AP16" s="282"/>
    </row>
    <row r="17" spans="1:42" ht="15.75" customHeight="1">
      <c r="A17" s="189" t="s">
        <v>65</v>
      </c>
      <c r="B17" s="218"/>
      <c r="C17" s="78"/>
      <c r="D17" s="290">
        <v>210430101010</v>
      </c>
      <c r="E17" s="191" t="s">
        <v>370</v>
      </c>
      <c r="F17" s="192">
        <v>3700</v>
      </c>
      <c r="G17" s="193"/>
      <c r="H17" s="190">
        <v>210430204010</v>
      </c>
      <c r="I17" s="191" t="s">
        <v>374</v>
      </c>
      <c r="J17" s="194">
        <v>900</v>
      </c>
      <c r="K17" s="193"/>
      <c r="L17" s="190">
        <v>210430303010</v>
      </c>
      <c r="M17" s="191" t="s">
        <v>375</v>
      </c>
      <c r="N17" s="194">
        <v>300</v>
      </c>
      <c r="O17" s="193"/>
      <c r="P17" s="190">
        <v>210430405001</v>
      </c>
      <c r="Q17" s="191" t="s">
        <v>375</v>
      </c>
      <c r="R17" s="194">
        <v>350</v>
      </c>
      <c r="S17" s="193"/>
      <c r="T17" s="190"/>
      <c r="U17" s="191"/>
      <c r="V17" s="195"/>
      <c r="W17" s="193"/>
      <c r="X17" s="276"/>
      <c r="AA17" s="282"/>
      <c r="AB17" s="282"/>
      <c r="AC17" s="282"/>
      <c r="AD17" s="282"/>
      <c r="AE17" s="282"/>
      <c r="AF17" s="282"/>
      <c r="AG17" s="282"/>
      <c r="AH17" s="282"/>
      <c r="AI17" s="282"/>
      <c r="AJ17" s="282"/>
      <c r="AK17" s="282"/>
      <c r="AL17" s="282"/>
      <c r="AM17" s="282"/>
      <c r="AP17" s="282"/>
    </row>
    <row r="18" spans="1:42" ht="15.75" customHeight="1">
      <c r="A18" s="149">
        <f>SUM(G27,K27,O27,S27,W27)</f>
        <v>0</v>
      </c>
      <c r="B18" s="211">
        <f>SUM(F27,J27,N27,R27,V27)</f>
        <v>10750</v>
      </c>
      <c r="C18" s="75"/>
      <c r="D18" s="288">
        <v>210430101020</v>
      </c>
      <c r="E18" s="146" t="s">
        <v>371</v>
      </c>
      <c r="F18" s="158">
        <v>3100</v>
      </c>
      <c r="G18" s="152"/>
      <c r="H18" s="150"/>
      <c r="I18" s="146"/>
      <c r="J18" s="147"/>
      <c r="K18" s="152"/>
      <c r="L18" s="150">
        <v>210430303020</v>
      </c>
      <c r="M18" s="146" t="s">
        <v>376</v>
      </c>
      <c r="N18" s="147">
        <v>200</v>
      </c>
      <c r="O18" s="152"/>
      <c r="P18" s="150">
        <v>210430405002</v>
      </c>
      <c r="Q18" s="146" t="s">
        <v>377</v>
      </c>
      <c r="R18" s="147">
        <v>150</v>
      </c>
      <c r="S18" s="152"/>
      <c r="T18" s="150"/>
      <c r="U18" s="146"/>
      <c r="V18" s="170"/>
      <c r="W18" s="152"/>
      <c r="X18" s="277"/>
      <c r="AA18" s="282"/>
      <c r="AB18" s="282"/>
      <c r="AC18" s="282"/>
      <c r="AD18" s="282"/>
      <c r="AE18" s="282"/>
      <c r="AF18" s="282"/>
      <c r="AG18" s="282"/>
      <c r="AH18" s="282"/>
      <c r="AI18" s="282"/>
      <c r="AJ18" s="282"/>
      <c r="AK18" s="282"/>
      <c r="AL18" s="282"/>
      <c r="AM18" s="282"/>
      <c r="AP18" s="282"/>
    </row>
    <row r="19" spans="1:42" ht="15.75" customHeight="1">
      <c r="A19" s="163"/>
      <c r="B19" s="215"/>
      <c r="C19" s="74"/>
      <c r="D19" s="289">
        <v>210430101040</v>
      </c>
      <c r="E19" s="165" t="s">
        <v>372</v>
      </c>
      <c r="F19" s="169">
        <v>950</v>
      </c>
      <c r="G19" s="167"/>
      <c r="H19" s="164"/>
      <c r="I19" s="165"/>
      <c r="J19" s="168"/>
      <c r="K19" s="167"/>
      <c r="L19" s="164"/>
      <c r="M19" s="165"/>
      <c r="N19" s="168"/>
      <c r="O19" s="167"/>
      <c r="P19" s="164"/>
      <c r="Q19" s="165"/>
      <c r="R19" s="168"/>
      <c r="S19" s="167"/>
      <c r="T19" s="164"/>
      <c r="U19" s="165"/>
      <c r="V19" s="171"/>
      <c r="W19" s="167"/>
      <c r="X19" s="277"/>
      <c r="AA19" s="282"/>
      <c r="AB19" s="282"/>
      <c r="AC19" s="282"/>
      <c r="AD19" s="282"/>
      <c r="AE19" s="282"/>
      <c r="AF19" s="282"/>
      <c r="AG19" s="282"/>
      <c r="AH19" s="282"/>
      <c r="AI19" s="282"/>
      <c r="AJ19" s="282"/>
      <c r="AK19" s="282"/>
      <c r="AL19" s="282"/>
      <c r="AM19" s="282"/>
      <c r="AP19" s="282"/>
    </row>
    <row r="20" spans="1:42" ht="15.75" customHeight="1">
      <c r="A20" s="163"/>
      <c r="B20" s="215"/>
      <c r="C20" s="74"/>
      <c r="D20" s="289">
        <v>210430101030</v>
      </c>
      <c r="E20" s="165" t="s">
        <v>373</v>
      </c>
      <c r="F20" s="169">
        <v>1100</v>
      </c>
      <c r="G20" s="167"/>
      <c r="H20" s="164"/>
      <c r="I20" s="165"/>
      <c r="J20" s="168"/>
      <c r="K20" s="167"/>
      <c r="L20" s="164"/>
      <c r="M20" s="165"/>
      <c r="N20" s="168"/>
      <c r="O20" s="167"/>
      <c r="P20" s="164"/>
      <c r="Q20" s="165"/>
      <c r="R20" s="168"/>
      <c r="S20" s="167"/>
      <c r="T20" s="164"/>
      <c r="U20" s="165"/>
      <c r="V20" s="171"/>
      <c r="W20" s="167"/>
      <c r="X20" s="277"/>
      <c r="AA20" s="282"/>
      <c r="AB20" s="282"/>
      <c r="AC20" s="282"/>
      <c r="AD20" s="282"/>
      <c r="AE20" s="282"/>
      <c r="AF20" s="282"/>
      <c r="AG20" s="282"/>
      <c r="AH20" s="282"/>
      <c r="AI20" s="282"/>
      <c r="AJ20" s="282"/>
      <c r="AK20" s="282"/>
      <c r="AL20" s="282"/>
      <c r="AM20" s="282"/>
      <c r="AP20" s="282"/>
    </row>
    <row r="21" spans="1:42" ht="15.75" customHeight="1">
      <c r="A21" s="149"/>
      <c r="B21" s="219"/>
      <c r="C21" s="75"/>
      <c r="D21" s="150"/>
      <c r="E21" s="146"/>
      <c r="F21" s="158"/>
      <c r="G21" s="152"/>
      <c r="H21" s="150"/>
      <c r="I21" s="146"/>
      <c r="J21" s="147"/>
      <c r="K21" s="152"/>
      <c r="L21" s="150"/>
      <c r="M21" s="146"/>
      <c r="N21" s="147"/>
      <c r="O21" s="152"/>
      <c r="P21" s="150"/>
      <c r="Q21" s="146"/>
      <c r="R21" s="147"/>
      <c r="S21" s="152"/>
      <c r="T21" s="150"/>
      <c r="U21" s="146"/>
      <c r="V21" s="170"/>
      <c r="W21" s="152"/>
      <c r="X21" s="277"/>
      <c r="AA21" s="282"/>
      <c r="AB21" s="282"/>
      <c r="AC21" s="282"/>
      <c r="AD21" s="282"/>
      <c r="AE21" s="282"/>
      <c r="AF21" s="282"/>
      <c r="AG21" s="282"/>
      <c r="AH21" s="282"/>
      <c r="AI21" s="282"/>
      <c r="AJ21" s="282"/>
      <c r="AK21" s="282"/>
      <c r="AL21" s="282"/>
      <c r="AM21" s="282"/>
      <c r="AP21" s="282"/>
    </row>
    <row r="22" spans="1:42" ht="15.75" customHeight="1">
      <c r="A22" s="149"/>
      <c r="B22" s="219"/>
      <c r="C22" s="75"/>
      <c r="D22" s="150"/>
      <c r="E22" s="146"/>
      <c r="F22" s="158"/>
      <c r="G22" s="152"/>
      <c r="H22" s="150"/>
      <c r="I22" s="146"/>
      <c r="J22" s="147"/>
      <c r="K22" s="152"/>
      <c r="L22" s="150"/>
      <c r="M22" s="146"/>
      <c r="N22" s="147"/>
      <c r="O22" s="152"/>
      <c r="P22" s="150"/>
      <c r="Q22" s="146"/>
      <c r="R22" s="147"/>
      <c r="S22" s="152"/>
      <c r="T22" s="150"/>
      <c r="U22" s="146"/>
      <c r="V22" s="170"/>
      <c r="W22" s="152"/>
      <c r="X22" s="277"/>
      <c r="AA22" s="282"/>
      <c r="AB22" s="282"/>
      <c r="AC22" s="282"/>
      <c r="AD22" s="282"/>
      <c r="AE22" s="282"/>
      <c r="AF22" s="282"/>
      <c r="AG22" s="282"/>
      <c r="AH22" s="282"/>
      <c r="AI22" s="282"/>
      <c r="AJ22" s="282"/>
      <c r="AK22" s="282"/>
      <c r="AL22" s="282"/>
      <c r="AM22" s="282"/>
      <c r="AP22" s="282"/>
    </row>
    <row r="23" spans="1:42" ht="15.75" customHeight="1">
      <c r="A23" s="163"/>
      <c r="B23" s="215"/>
      <c r="C23" s="74"/>
      <c r="D23" s="164"/>
      <c r="E23" s="165"/>
      <c r="F23" s="169"/>
      <c r="G23" s="167"/>
      <c r="H23" s="164"/>
      <c r="I23" s="165"/>
      <c r="J23" s="168"/>
      <c r="K23" s="167"/>
      <c r="L23" s="164"/>
      <c r="M23" s="165"/>
      <c r="N23" s="168"/>
      <c r="O23" s="167"/>
      <c r="P23" s="164"/>
      <c r="Q23" s="165"/>
      <c r="R23" s="168"/>
      <c r="S23" s="167"/>
      <c r="T23" s="164"/>
      <c r="U23" s="165"/>
      <c r="V23" s="171"/>
      <c r="W23" s="167"/>
      <c r="X23" s="277"/>
      <c r="AA23" s="282"/>
      <c r="AB23" s="282"/>
      <c r="AC23" s="282"/>
      <c r="AD23" s="282"/>
      <c r="AE23" s="282"/>
      <c r="AF23" s="282"/>
      <c r="AG23" s="282"/>
      <c r="AH23" s="282"/>
      <c r="AI23" s="282"/>
      <c r="AJ23" s="282"/>
      <c r="AK23" s="282"/>
      <c r="AL23" s="282"/>
      <c r="AM23" s="282"/>
      <c r="AP23" s="282"/>
    </row>
    <row r="24" spans="1:42" ht="15.75" customHeight="1">
      <c r="A24" s="149"/>
      <c r="B24" s="219"/>
      <c r="C24" s="75"/>
      <c r="D24" s="150"/>
      <c r="E24" s="146"/>
      <c r="F24" s="158"/>
      <c r="G24" s="152"/>
      <c r="H24" s="150"/>
      <c r="I24" s="146"/>
      <c r="J24" s="147"/>
      <c r="K24" s="152"/>
      <c r="L24" s="150"/>
      <c r="M24" s="146"/>
      <c r="N24" s="147"/>
      <c r="O24" s="152"/>
      <c r="P24" s="150"/>
      <c r="Q24" s="146"/>
      <c r="R24" s="147"/>
      <c r="S24" s="152"/>
      <c r="T24" s="150"/>
      <c r="U24" s="146"/>
      <c r="V24" s="170"/>
      <c r="W24" s="152"/>
      <c r="X24" s="277"/>
      <c r="AA24" s="282"/>
      <c r="AB24" s="282"/>
      <c r="AC24" s="282"/>
      <c r="AD24" s="282"/>
      <c r="AE24" s="282"/>
      <c r="AF24" s="282"/>
      <c r="AG24" s="282"/>
      <c r="AH24" s="282"/>
      <c r="AI24" s="282"/>
      <c r="AJ24" s="282"/>
      <c r="AK24" s="282"/>
      <c r="AL24" s="282"/>
      <c r="AM24" s="282"/>
      <c r="AP24" s="282"/>
    </row>
    <row r="25" spans="1:42" ht="15.75" customHeight="1">
      <c r="A25" s="163"/>
      <c r="B25" s="215"/>
      <c r="C25" s="74"/>
      <c r="D25" s="164"/>
      <c r="E25" s="165"/>
      <c r="F25" s="169"/>
      <c r="G25" s="167"/>
      <c r="H25" s="164"/>
      <c r="I25" s="165"/>
      <c r="J25" s="168"/>
      <c r="K25" s="167"/>
      <c r="L25" s="164"/>
      <c r="M25" s="165"/>
      <c r="N25" s="168"/>
      <c r="O25" s="167"/>
      <c r="P25" s="164"/>
      <c r="Q25" s="165"/>
      <c r="R25" s="168"/>
      <c r="S25" s="167"/>
      <c r="T25" s="164"/>
      <c r="U25" s="165"/>
      <c r="V25" s="171"/>
      <c r="W25" s="167"/>
      <c r="X25" s="277"/>
      <c r="AA25" s="282"/>
      <c r="AB25" s="282"/>
      <c r="AC25" s="282"/>
      <c r="AD25" s="282"/>
      <c r="AE25" s="282"/>
      <c r="AF25" s="282"/>
      <c r="AG25" s="282"/>
      <c r="AH25" s="282"/>
      <c r="AI25" s="282"/>
      <c r="AJ25" s="282"/>
      <c r="AK25" s="282"/>
      <c r="AL25" s="282"/>
      <c r="AM25" s="282"/>
      <c r="AP25" s="282"/>
    </row>
    <row r="26" spans="1:42" ht="15.75" customHeight="1">
      <c r="A26" s="196"/>
      <c r="B26" s="220"/>
      <c r="C26" s="76"/>
      <c r="D26" s="197"/>
      <c r="E26" s="198"/>
      <c r="F26" s="199"/>
      <c r="G26" s="200"/>
      <c r="H26" s="197"/>
      <c r="I26" s="198"/>
      <c r="J26" s="201"/>
      <c r="K26" s="200"/>
      <c r="L26" s="197"/>
      <c r="M26" s="198"/>
      <c r="N26" s="201"/>
      <c r="O26" s="200"/>
      <c r="P26" s="197"/>
      <c r="Q26" s="198"/>
      <c r="R26" s="201"/>
      <c r="S26" s="200"/>
      <c r="T26" s="197"/>
      <c r="U26" s="198"/>
      <c r="V26" s="202"/>
      <c r="W26" s="200"/>
      <c r="X26" s="281"/>
      <c r="AA26" s="282"/>
      <c r="AB26" s="282"/>
      <c r="AC26" s="282"/>
      <c r="AD26" s="282"/>
      <c r="AE26" s="282"/>
      <c r="AF26" s="282"/>
      <c r="AG26" s="282"/>
      <c r="AH26" s="282"/>
      <c r="AI26" s="282"/>
      <c r="AJ26" s="282"/>
      <c r="AK26" s="282"/>
      <c r="AL26" s="282"/>
      <c r="AM26" s="282"/>
      <c r="AP26" s="282"/>
    </row>
    <row r="27" spans="1:42" ht="15.75" customHeight="1">
      <c r="A27" s="172"/>
      <c r="B27" s="216"/>
      <c r="C27" s="126"/>
      <c r="D27" s="173"/>
      <c r="E27" s="174" t="str">
        <f>CONCATENATE(FIXED(COUNTA(E17:E26),0,0),"　店")</f>
        <v>4　店</v>
      </c>
      <c r="F27" s="175">
        <f>SUM(F17:F26)</f>
        <v>8850</v>
      </c>
      <c r="G27" s="175">
        <f>SUM(G17:G26)</f>
        <v>0</v>
      </c>
      <c r="H27" s="173"/>
      <c r="I27" s="203" t="str">
        <f>CONCATENATE(FIXED(COUNTA(I17:I26),0,0),"　店")</f>
        <v>1　店</v>
      </c>
      <c r="J27" s="175">
        <f>SUM(J17:J26)</f>
        <v>900</v>
      </c>
      <c r="K27" s="175">
        <f>SUM(K17:K26)</f>
        <v>0</v>
      </c>
      <c r="L27" s="173"/>
      <c r="M27" s="203" t="str">
        <f>CONCATENATE(FIXED(COUNTA(M17:M26),0,0),"　店")</f>
        <v>2　店</v>
      </c>
      <c r="N27" s="175">
        <f>SUM(N17:N26)</f>
        <v>500</v>
      </c>
      <c r="O27" s="175">
        <f>SUM(O17:O26)</f>
        <v>0</v>
      </c>
      <c r="P27" s="173"/>
      <c r="Q27" s="203" t="str">
        <f>CONCATENATE(FIXED(COUNTA(Q17:Q26),0,0),"　店")</f>
        <v>2　店</v>
      </c>
      <c r="R27" s="175">
        <f>SUM(R17:R26)</f>
        <v>500</v>
      </c>
      <c r="S27" s="176">
        <f>SUM(S17:S26)</f>
        <v>0</v>
      </c>
      <c r="T27" s="173"/>
      <c r="U27" s="174" t="str">
        <f>CONCATENATE(FIXED(COUNTA(U17:U26),0,0),"　店")</f>
        <v>0　店</v>
      </c>
      <c r="V27" s="175">
        <f>SUM(V17:V26)</f>
        <v>0</v>
      </c>
      <c r="W27" s="239">
        <f>SUM(W17:W26)</f>
        <v>0</v>
      </c>
      <c r="X27" s="240">
        <f>SUM(X17:X26)</f>
        <v>0</v>
      </c>
      <c r="AA27" s="282"/>
      <c r="AB27" s="285"/>
      <c r="AC27" s="285"/>
      <c r="AD27" s="282"/>
      <c r="AE27" s="282"/>
      <c r="AF27" s="285"/>
      <c r="AG27" s="285"/>
      <c r="AH27" s="282"/>
      <c r="AI27" s="282"/>
      <c r="AJ27" s="285"/>
      <c r="AK27" s="285"/>
      <c r="AL27" s="285"/>
      <c r="AM27" s="282"/>
      <c r="AP27" s="282"/>
    </row>
    <row r="28" spans="1:42" s="264" customFormat="1" ht="15.75" customHeight="1">
      <c r="A28" s="206"/>
      <c r="B28" s="221"/>
      <c r="C28" s="126"/>
      <c r="D28" s="207"/>
      <c r="E28" s="174"/>
      <c r="F28" s="208"/>
      <c r="G28" s="208"/>
      <c r="H28" s="207"/>
      <c r="I28" s="174"/>
      <c r="J28" s="208"/>
      <c r="K28" s="208"/>
      <c r="L28" s="207"/>
      <c r="M28" s="174"/>
      <c r="N28" s="208"/>
      <c r="O28" s="208"/>
      <c r="P28" s="207"/>
      <c r="Q28" s="174"/>
      <c r="R28" s="208"/>
      <c r="S28" s="208"/>
      <c r="T28" s="207"/>
      <c r="U28" s="174"/>
      <c r="V28" s="208"/>
      <c r="W28" s="208"/>
      <c r="X28" s="224"/>
      <c r="AA28" s="282"/>
      <c r="AB28" s="284"/>
      <c r="AC28" s="284"/>
      <c r="AD28" s="282"/>
      <c r="AE28" s="282"/>
      <c r="AF28" s="284"/>
      <c r="AG28" s="284"/>
      <c r="AH28" s="282"/>
      <c r="AI28" s="282"/>
      <c r="AJ28" s="284"/>
      <c r="AK28" s="284"/>
      <c r="AL28" s="284"/>
      <c r="AM28" s="282"/>
      <c r="AP28" s="282"/>
    </row>
    <row r="29" spans="1:42" s="250" customFormat="1" ht="15.75" customHeight="1">
      <c r="A29" s="351" t="s">
        <v>0</v>
      </c>
      <c r="B29" s="352"/>
      <c r="C29" s="77"/>
      <c r="D29" s="338" t="s">
        <v>3</v>
      </c>
      <c r="E29" s="339"/>
      <c r="F29" s="340"/>
      <c r="G29" s="136" t="s">
        <v>7</v>
      </c>
      <c r="H29" s="338" t="s">
        <v>4</v>
      </c>
      <c r="I29" s="339"/>
      <c r="J29" s="340"/>
      <c r="K29" s="137" t="s">
        <v>7</v>
      </c>
      <c r="L29" s="338" t="s">
        <v>5</v>
      </c>
      <c r="M29" s="339"/>
      <c r="N29" s="340"/>
      <c r="O29" s="137" t="s">
        <v>7</v>
      </c>
      <c r="P29" s="338" t="s">
        <v>6</v>
      </c>
      <c r="Q29" s="339"/>
      <c r="R29" s="340"/>
      <c r="S29" s="137" t="s">
        <v>7</v>
      </c>
      <c r="T29" s="348" t="s">
        <v>71</v>
      </c>
      <c r="U29" s="339"/>
      <c r="V29" s="340"/>
      <c r="W29" s="136" t="s">
        <v>7</v>
      </c>
      <c r="X29" s="204" t="s">
        <v>9</v>
      </c>
      <c r="AA29" s="282"/>
      <c r="AB29" s="282"/>
      <c r="AC29" s="282"/>
      <c r="AD29" s="282"/>
      <c r="AE29" s="282"/>
      <c r="AF29" s="282"/>
      <c r="AG29" s="282"/>
      <c r="AH29" s="282"/>
      <c r="AI29" s="282"/>
      <c r="AJ29" s="282"/>
      <c r="AK29" s="282"/>
      <c r="AL29" s="282"/>
      <c r="AM29" s="282"/>
      <c r="AP29" s="282"/>
    </row>
    <row r="30" spans="1:42" ht="15.75" customHeight="1">
      <c r="A30" s="189" t="s">
        <v>66</v>
      </c>
      <c r="B30" s="218"/>
      <c r="C30" s="78"/>
      <c r="D30" s="290">
        <v>210450101010</v>
      </c>
      <c r="E30" s="191" t="s">
        <v>378</v>
      </c>
      <c r="F30" s="192">
        <v>3850</v>
      </c>
      <c r="G30" s="193"/>
      <c r="H30" s="290">
        <v>210450204010</v>
      </c>
      <c r="I30" s="191" t="s">
        <v>386</v>
      </c>
      <c r="J30" s="194">
        <v>1300</v>
      </c>
      <c r="K30" s="193"/>
      <c r="L30" s="190"/>
      <c r="M30" s="191"/>
      <c r="N30" s="194"/>
      <c r="O30" s="193"/>
      <c r="P30" s="190">
        <v>210450405001</v>
      </c>
      <c r="Q30" s="191" t="s">
        <v>388</v>
      </c>
      <c r="R30" s="194">
        <v>500</v>
      </c>
      <c r="S30" s="193"/>
      <c r="T30" s="190">
        <v>210450504020</v>
      </c>
      <c r="U30" s="191" t="s">
        <v>389</v>
      </c>
      <c r="V30" s="195">
        <v>200</v>
      </c>
      <c r="W30" s="193"/>
      <c r="X30" s="276"/>
      <c r="AA30" s="282"/>
      <c r="AB30" s="282"/>
      <c r="AC30" s="282"/>
      <c r="AD30" s="282"/>
      <c r="AE30" s="282"/>
      <c r="AF30" s="282"/>
      <c r="AG30" s="282"/>
      <c r="AH30" s="282"/>
      <c r="AI30" s="282"/>
      <c r="AJ30" s="282"/>
      <c r="AK30" s="282"/>
      <c r="AL30" s="282"/>
      <c r="AM30" s="282"/>
      <c r="AP30" s="282"/>
    </row>
    <row r="31" spans="1:42" ht="15.75" customHeight="1">
      <c r="A31" s="149">
        <f>SUM(G48,K48,O48,S48,W48)</f>
        <v>0</v>
      </c>
      <c r="B31" s="211">
        <f>SUM(F48,J48,N48,R48,V48)</f>
        <v>14950</v>
      </c>
      <c r="C31" s="75"/>
      <c r="D31" s="288">
        <v>210450101020</v>
      </c>
      <c r="E31" s="146" t="s">
        <v>379</v>
      </c>
      <c r="F31" s="158">
        <v>2350</v>
      </c>
      <c r="G31" s="152"/>
      <c r="H31" s="288">
        <v>210450202020</v>
      </c>
      <c r="I31" s="146" t="s">
        <v>387</v>
      </c>
      <c r="J31" s="147">
        <v>750</v>
      </c>
      <c r="K31" s="152"/>
      <c r="L31" s="150"/>
      <c r="M31" s="146"/>
      <c r="N31" s="147"/>
      <c r="O31" s="152"/>
      <c r="P31" s="150"/>
      <c r="Q31" s="146"/>
      <c r="R31" s="147"/>
      <c r="S31" s="152"/>
      <c r="T31" s="150">
        <v>210450504050</v>
      </c>
      <c r="U31" s="146" t="s">
        <v>390</v>
      </c>
      <c r="V31" s="170">
        <v>300</v>
      </c>
      <c r="W31" s="152"/>
      <c r="X31" s="277"/>
      <c r="AA31" s="282"/>
      <c r="AB31" s="282"/>
      <c r="AC31" s="282"/>
      <c r="AD31" s="282"/>
      <c r="AE31" s="282"/>
      <c r="AF31" s="282"/>
      <c r="AG31" s="282"/>
      <c r="AH31" s="282"/>
      <c r="AI31" s="282"/>
      <c r="AJ31" s="282"/>
      <c r="AK31" s="282"/>
      <c r="AL31" s="282"/>
      <c r="AM31" s="282"/>
      <c r="AP31" s="282"/>
    </row>
    <row r="32" spans="1:42" ht="15.75" customHeight="1">
      <c r="A32" s="163"/>
      <c r="B32" s="215"/>
      <c r="C32" s="74"/>
      <c r="D32" s="289">
        <v>210450101030</v>
      </c>
      <c r="E32" s="165" t="s">
        <v>380</v>
      </c>
      <c r="F32" s="169">
        <v>800</v>
      </c>
      <c r="G32" s="167"/>
      <c r="H32" s="164"/>
      <c r="I32" s="165"/>
      <c r="J32" s="168"/>
      <c r="K32" s="167"/>
      <c r="L32" s="164"/>
      <c r="M32" s="165"/>
      <c r="N32" s="168"/>
      <c r="O32" s="167"/>
      <c r="P32" s="164"/>
      <c r="Q32" s="165"/>
      <c r="R32" s="168"/>
      <c r="S32" s="167"/>
      <c r="T32" s="164"/>
      <c r="U32" s="165"/>
      <c r="V32" s="171"/>
      <c r="W32" s="167"/>
      <c r="X32" s="277"/>
      <c r="AA32" s="282"/>
      <c r="AB32" s="282"/>
      <c r="AC32" s="282"/>
      <c r="AD32" s="282"/>
      <c r="AE32" s="282"/>
      <c r="AF32" s="282"/>
      <c r="AG32" s="282"/>
      <c r="AH32" s="282"/>
      <c r="AI32" s="282"/>
      <c r="AJ32" s="282"/>
      <c r="AK32" s="282"/>
      <c r="AL32" s="282"/>
      <c r="AM32" s="282"/>
      <c r="AP32" s="282"/>
    </row>
    <row r="33" spans="1:42" ht="15.75" customHeight="1">
      <c r="A33" s="163"/>
      <c r="B33" s="215"/>
      <c r="C33" s="74"/>
      <c r="D33" s="289">
        <v>210450101040</v>
      </c>
      <c r="E33" s="165" t="s">
        <v>381</v>
      </c>
      <c r="F33" s="169">
        <v>1350</v>
      </c>
      <c r="G33" s="167"/>
      <c r="H33" s="164"/>
      <c r="I33" s="165"/>
      <c r="J33" s="168"/>
      <c r="K33" s="167"/>
      <c r="L33" s="164"/>
      <c r="M33" s="165"/>
      <c r="N33" s="168"/>
      <c r="O33" s="167"/>
      <c r="P33" s="164"/>
      <c r="Q33" s="165"/>
      <c r="R33" s="168"/>
      <c r="S33" s="167"/>
      <c r="T33" s="164"/>
      <c r="U33" s="165"/>
      <c r="V33" s="171"/>
      <c r="W33" s="167"/>
      <c r="X33" s="277"/>
      <c r="AA33" s="282"/>
      <c r="AB33" s="282"/>
      <c r="AC33" s="282"/>
      <c r="AD33" s="282"/>
      <c r="AE33" s="282"/>
      <c r="AF33" s="282"/>
      <c r="AG33" s="282"/>
      <c r="AH33" s="282"/>
      <c r="AI33" s="282"/>
      <c r="AJ33" s="282"/>
      <c r="AK33" s="282"/>
      <c r="AL33" s="282"/>
      <c r="AM33" s="282"/>
      <c r="AP33" s="282"/>
    </row>
    <row r="34" spans="1:42" ht="15.75" customHeight="1">
      <c r="A34" s="149"/>
      <c r="B34" s="219"/>
      <c r="C34" s="75"/>
      <c r="D34" s="288">
        <v>210450101050</v>
      </c>
      <c r="E34" s="146" t="s">
        <v>382</v>
      </c>
      <c r="F34" s="158">
        <v>600</v>
      </c>
      <c r="G34" s="152"/>
      <c r="H34" s="150"/>
      <c r="I34" s="146"/>
      <c r="J34" s="147"/>
      <c r="K34" s="152"/>
      <c r="L34" s="150"/>
      <c r="M34" s="146"/>
      <c r="N34" s="147"/>
      <c r="O34" s="152"/>
      <c r="P34" s="150"/>
      <c r="Q34" s="146"/>
      <c r="R34" s="147"/>
      <c r="S34" s="152"/>
      <c r="T34" s="150"/>
      <c r="U34" s="146"/>
      <c r="V34" s="170"/>
      <c r="W34" s="152"/>
      <c r="X34" s="277"/>
      <c r="AA34" s="282"/>
      <c r="AB34" s="282"/>
      <c r="AC34" s="282"/>
      <c r="AD34" s="282"/>
      <c r="AE34" s="282"/>
      <c r="AF34" s="282"/>
      <c r="AG34" s="282"/>
      <c r="AH34" s="282"/>
      <c r="AI34" s="282"/>
      <c r="AJ34" s="282"/>
      <c r="AK34" s="282"/>
      <c r="AL34" s="282"/>
      <c r="AM34" s="282"/>
      <c r="AP34" s="282"/>
    </row>
    <row r="35" spans="1:42" ht="15.75" customHeight="1">
      <c r="A35" s="149"/>
      <c r="B35" s="219"/>
      <c r="C35" s="75"/>
      <c r="D35" s="288">
        <v>210450101060</v>
      </c>
      <c r="E35" s="146" t="s">
        <v>383</v>
      </c>
      <c r="F35" s="158">
        <v>550</v>
      </c>
      <c r="G35" s="152"/>
      <c r="H35" s="150"/>
      <c r="I35" s="146"/>
      <c r="J35" s="147"/>
      <c r="K35" s="152"/>
      <c r="L35" s="150"/>
      <c r="M35" s="146"/>
      <c r="N35" s="147"/>
      <c r="O35" s="152"/>
      <c r="P35" s="150"/>
      <c r="Q35" s="146"/>
      <c r="R35" s="147"/>
      <c r="S35" s="152"/>
      <c r="T35" s="150"/>
      <c r="U35" s="146"/>
      <c r="V35" s="170"/>
      <c r="W35" s="152"/>
      <c r="X35" s="277"/>
      <c r="AA35" s="282"/>
      <c r="AB35" s="282"/>
      <c r="AC35" s="282"/>
      <c r="AD35" s="282"/>
      <c r="AE35" s="282"/>
      <c r="AF35" s="282"/>
      <c r="AG35" s="282"/>
      <c r="AH35" s="282"/>
      <c r="AI35" s="282"/>
      <c r="AJ35" s="282"/>
      <c r="AK35" s="282"/>
      <c r="AL35" s="282"/>
      <c r="AM35" s="282"/>
      <c r="AP35" s="282"/>
    </row>
    <row r="36" spans="1:42" ht="15.75" customHeight="1">
      <c r="A36" s="163"/>
      <c r="B36" s="215"/>
      <c r="C36" s="74"/>
      <c r="D36" s="289">
        <v>210450101070</v>
      </c>
      <c r="E36" s="165" t="s">
        <v>384</v>
      </c>
      <c r="F36" s="169">
        <v>700</v>
      </c>
      <c r="G36" s="167"/>
      <c r="H36" s="164"/>
      <c r="I36" s="165"/>
      <c r="J36" s="168"/>
      <c r="K36" s="167"/>
      <c r="L36" s="164"/>
      <c r="M36" s="165"/>
      <c r="N36" s="168"/>
      <c r="O36" s="167"/>
      <c r="P36" s="164"/>
      <c r="Q36" s="165"/>
      <c r="R36" s="168"/>
      <c r="S36" s="167"/>
      <c r="T36" s="164"/>
      <c r="U36" s="165"/>
      <c r="V36" s="171"/>
      <c r="W36" s="167"/>
      <c r="X36" s="277"/>
      <c r="AA36" s="282"/>
      <c r="AB36" s="282"/>
      <c r="AC36" s="282"/>
      <c r="AD36" s="282"/>
      <c r="AE36" s="282"/>
      <c r="AF36" s="282"/>
      <c r="AG36" s="282"/>
      <c r="AH36" s="282"/>
      <c r="AI36" s="282"/>
      <c r="AJ36" s="282"/>
      <c r="AK36" s="282"/>
      <c r="AL36" s="282"/>
      <c r="AM36" s="282"/>
      <c r="AP36" s="282"/>
    </row>
    <row r="37" spans="1:42" ht="15.75" customHeight="1">
      <c r="A37" s="163"/>
      <c r="B37" s="215"/>
      <c r="C37" s="74"/>
      <c r="D37" s="289">
        <v>210450101080</v>
      </c>
      <c r="E37" s="165" t="s">
        <v>385</v>
      </c>
      <c r="F37" s="169">
        <v>1700</v>
      </c>
      <c r="G37" s="167"/>
      <c r="H37" s="164"/>
      <c r="I37" s="165"/>
      <c r="J37" s="168"/>
      <c r="K37" s="167"/>
      <c r="L37" s="164"/>
      <c r="M37" s="165"/>
      <c r="N37" s="168"/>
      <c r="O37" s="167"/>
      <c r="P37" s="164"/>
      <c r="Q37" s="165"/>
      <c r="R37" s="168"/>
      <c r="S37" s="167"/>
      <c r="T37" s="164"/>
      <c r="U37" s="165"/>
      <c r="V37" s="171"/>
      <c r="W37" s="167"/>
      <c r="X37" s="277"/>
      <c r="AA37" s="282"/>
      <c r="AB37" s="282"/>
      <c r="AC37" s="282"/>
      <c r="AD37" s="282"/>
      <c r="AE37" s="282"/>
      <c r="AF37" s="282"/>
      <c r="AG37" s="282"/>
      <c r="AH37" s="282"/>
      <c r="AI37" s="282"/>
      <c r="AJ37" s="282"/>
      <c r="AK37" s="282"/>
      <c r="AL37" s="282"/>
      <c r="AM37" s="282"/>
      <c r="AP37" s="282"/>
    </row>
    <row r="38" spans="1:42" ht="15.75" customHeight="1">
      <c r="A38" s="149"/>
      <c r="B38" s="219"/>
      <c r="C38" s="75"/>
      <c r="D38" s="150"/>
      <c r="E38" s="146"/>
      <c r="F38" s="158"/>
      <c r="G38" s="152"/>
      <c r="H38" s="150"/>
      <c r="I38" s="146"/>
      <c r="J38" s="147"/>
      <c r="K38" s="152"/>
      <c r="L38" s="150"/>
      <c r="M38" s="146"/>
      <c r="N38" s="147"/>
      <c r="O38" s="152"/>
      <c r="P38" s="150"/>
      <c r="Q38" s="146"/>
      <c r="R38" s="147"/>
      <c r="S38" s="152"/>
      <c r="T38" s="150"/>
      <c r="U38" s="146"/>
      <c r="V38" s="170"/>
      <c r="W38" s="152"/>
      <c r="X38" s="277"/>
      <c r="AA38" s="282"/>
      <c r="AB38" s="282"/>
      <c r="AC38" s="282"/>
      <c r="AD38" s="282"/>
      <c r="AE38" s="282"/>
      <c r="AF38" s="282"/>
      <c r="AG38" s="282"/>
      <c r="AH38" s="282"/>
      <c r="AI38" s="282"/>
      <c r="AJ38" s="282"/>
      <c r="AK38" s="282"/>
      <c r="AL38" s="282"/>
      <c r="AM38" s="282"/>
      <c r="AP38" s="282"/>
    </row>
    <row r="39" spans="1:42" ht="15.75" customHeight="1">
      <c r="A39" s="163"/>
      <c r="B39" s="215"/>
      <c r="C39" s="74"/>
      <c r="D39" s="164"/>
      <c r="E39" s="165"/>
      <c r="F39" s="169"/>
      <c r="G39" s="167"/>
      <c r="H39" s="164"/>
      <c r="I39" s="165"/>
      <c r="J39" s="168"/>
      <c r="K39" s="167"/>
      <c r="L39" s="164"/>
      <c r="M39" s="165"/>
      <c r="N39" s="168"/>
      <c r="O39" s="167"/>
      <c r="P39" s="164"/>
      <c r="Q39" s="165"/>
      <c r="R39" s="168"/>
      <c r="S39" s="167"/>
      <c r="T39" s="164"/>
      <c r="U39" s="165"/>
      <c r="V39" s="171"/>
      <c r="W39" s="167"/>
      <c r="X39" s="277"/>
      <c r="AA39" s="282"/>
      <c r="AB39" s="282"/>
      <c r="AC39" s="282"/>
      <c r="AD39" s="282"/>
      <c r="AE39" s="282"/>
      <c r="AF39" s="282"/>
      <c r="AG39" s="282"/>
      <c r="AH39" s="282"/>
      <c r="AI39" s="282"/>
      <c r="AJ39" s="282"/>
      <c r="AK39" s="282"/>
      <c r="AL39" s="282"/>
      <c r="AM39" s="282"/>
      <c r="AP39" s="282"/>
    </row>
    <row r="40" spans="1:42" ht="15.75" customHeight="1">
      <c r="A40" s="149"/>
      <c r="B40" s="219"/>
      <c r="C40" s="75"/>
      <c r="D40" s="150"/>
      <c r="E40" s="146"/>
      <c r="F40" s="158"/>
      <c r="G40" s="152"/>
      <c r="H40" s="150"/>
      <c r="I40" s="146"/>
      <c r="J40" s="147"/>
      <c r="K40" s="152"/>
      <c r="L40" s="150"/>
      <c r="M40" s="146"/>
      <c r="N40" s="147"/>
      <c r="O40" s="152"/>
      <c r="P40" s="150"/>
      <c r="Q40" s="146"/>
      <c r="R40" s="147"/>
      <c r="S40" s="152"/>
      <c r="T40" s="150"/>
      <c r="U40" s="146"/>
      <c r="V40" s="170"/>
      <c r="W40" s="152"/>
      <c r="X40" s="277"/>
      <c r="AA40" s="282"/>
      <c r="AB40" s="282"/>
      <c r="AC40" s="282"/>
      <c r="AD40" s="282"/>
      <c r="AE40" s="282"/>
      <c r="AF40" s="282"/>
      <c r="AG40" s="282"/>
      <c r="AH40" s="282"/>
      <c r="AI40" s="282"/>
      <c r="AJ40" s="282"/>
      <c r="AK40" s="282"/>
      <c r="AL40" s="282"/>
      <c r="AM40" s="282"/>
      <c r="AP40" s="282"/>
    </row>
    <row r="41" spans="1:42" ht="15.75" customHeight="1">
      <c r="A41" s="163"/>
      <c r="B41" s="215"/>
      <c r="C41" s="74"/>
      <c r="D41" s="164"/>
      <c r="E41" s="165"/>
      <c r="F41" s="169"/>
      <c r="G41" s="167"/>
      <c r="H41" s="164"/>
      <c r="I41" s="165"/>
      <c r="J41" s="168"/>
      <c r="K41" s="167"/>
      <c r="L41" s="164"/>
      <c r="M41" s="165"/>
      <c r="N41" s="168"/>
      <c r="O41" s="167"/>
      <c r="P41" s="164"/>
      <c r="Q41" s="165"/>
      <c r="R41" s="168"/>
      <c r="S41" s="167"/>
      <c r="T41" s="164"/>
      <c r="U41" s="165"/>
      <c r="V41" s="171"/>
      <c r="W41" s="167"/>
      <c r="X41" s="277"/>
      <c r="AA41" s="282"/>
      <c r="AB41" s="282"/>
      <c r="AC41" s="282"/>
      <c r="AD41" s="282"/>
      <c r="AE41" s="282"/>
      <c r="AF41" s="282"/>
      <c r="AG41" s="282"/>
      <c r="AH41" s="282"/>
      <c r="AI41" s="282"/>
      <c r="AJ41" s="282"/>
      <c r="AK41" s="282"/>
      <c r="AL41" s="282"/>
      <c r="AM41" s="282"/>
      <c r="AP41" s="282"/>
    </row>
    <row r="42" spans="1:42" ht="15.75" customHeight="1">
      <c r="A42" s="149"/>
      <c r="B42" s="219"/>
      <c r="C42" s="75"/>
      <c r="D42" s="150"/>
      <c r="E42" s="146"/>
      <c r="F42" s="158"/>
      <c r="G42" s="152"/>
      <c r="H42" s="150"/>
      <c r="I42" s="146"/>
      <c r="J42" s="147"/>
      <c r="K42" s="152"/>
      <c r="L42" s="150"/>
      <c r="M42" s="146"/>
      <c r="N42" s="147"/>
      <c r="O42" s="152"/>
      <c r="P42" s="150"/>
      <c r="Q42" s="146"/>
      <c r="R42" s="147"/>
      <c r="S42" s="152"/>
      <c r="T42" s="150"/>
      <c r="U42" s="146"/>
      <c r="V42" s="170"/>
      <c r="W42" s="152"/>
      <c r="X42" s="277"/>
      <c r="AA42" s="282"/>
      <c r="AB42" s="282"/>
      <c r="AC42" s="282"/>
      <c r="AD42" s="282"/>
      <c r="AE42" s="282"/>
      <c r="AF42" s="282"/>
      <c r="AG42" s="282"/>
      <c r="AH42" s="282"/>
      <c r="AI42" s="282"/>
      <c r="AJ42" s="282"/>
      <c r="AK42" s="282"/>
      <c r="AL42" s="282"/>
      <c r="AM42" s="282"/>
      <c r="AP42" s="282"/>
    </row>
    <row r="43" spans="1:42" ht="15.75" customHeight="1">
      <c r="A43" s="163"/>
      <c r="B43" s="215"/>
      <c r="C43" s="74"/>
      <c r="D43" s="164"/>
      <c r="E43" s="165"/>
      <c r="F43" s="169"/>
      <c r="G43" s="167"/>
      <c r="H43" s="164"/>
      <c r="I43" s="165"/>
      <c r="J43" s="168"/>
      <c r="K43" s="167"/>
      <c r="L43" s="164"/>
      <c r="M43" s="165"/>
      <c r="N43" s="168"/>
      <c r="O43" s="167"/>
      <c r="P43" s="164"/>
      <c r="Q43" s="165"/>
      <c r="R43" s="168"/>
      <c r="S43" s="167"/>
      <c r="T43" s="164"/>
      <c r="U43" s="165"/>
      <c r="V43" s="171"/>
      <c r="W43" s="167"/>
      <c r="X43" s="277"/>
      <c r="AA43" s="282"/>
      <c r="AB43" s="282"/>
      <c r="AC43" s="282"/>
      <c r="AD43" s="282"/>
      <c r="AE43" s="282"/>
      <c r="AF43" s="282"/>
      <c r="AG43" s="282"/>
      <c r="AH43" s="282"/>
      <c r="AI43" s="282"/>
      <c r="AJ43" s="282"/>
      <c r="AK43" s="282"/>
      <c r="AL43" s="282"/>
      <c r="AM43" s="282"/>
      <c r="AP43" s="282"/>
    </row>
    <row r="44" spans="1:42" ht="15.75" customHeight="1">
      <c r="A44" s="149"/>
      <c r="B44" s="219"/>
      <c r="C44" s="75"/>
      <c r="D44" s="150"/>
      <c r="E44" s="146"/>
      <c r="F44" s="158"/>
      <c r="G44" s="152"/>
      <c r="H44" s="150"/>
      <c r="I44" s="146"/>
      <c r="J44" s="147"/>
      <c r="K44" s="152"/>
      <c r="L44" s="150"/>
      <c r="M44" s="146"/>
      <c r="N44" s="147"/>
      <c r="O44" s="152"/>
      <c r="P44" s="150"/>
      <c r="Q44" s="146"/>
      <c r="R44" s="147"/>
      <c r="S44" s="152"/>
      <c r="T44" s="150"/>
      <c r="U44" s="146"/>
      <c r="V44" s="170"/>
      <c r="W44" s="152"/>
      <c r="X44" s="277"/>
      <c r="AA44" s="282"/>
      <c r="AB44" s="282"/>
      <c r="AC44" s="282"/>
      <c r="AD44" s="282"/>
      <c r="AE44" s="282"/>
      <c r="AF44" s="282"/>
      <c r="AG44" s="282"/>
      <c r="AH44" s="282"/>
      <c r="AI44" s="282"/>
      <c r="AJ44" s="282"/>
      <c r="AK44" s="282"/>
      <c r="AL44" s="282"/>
      <c r="AM44" s="282"/>
      <c r="AP44" s="282"/>
    </row>
    <row r="45" spans="1:42" ht="15.75" customHeight="1">
      <c r="A45" s="163"/>
      <c r="B45" s="215"/>
      <c r="C45" s="74"/>
      <c r="D45" s="164"/>
      <c r="E45" s="165"/>
      <c r="F45" s="169"/>
      <c r="G45" s="167"/>
      <c r="H45" s="164"/>
      <c r="I45" s="165"/>
      <c r="J45" s="168"/>
      <c r="K45" s="167"/>
      <c r="L45" s="164"/>
      <c r="M45" s="165"/>
      <c r="N45" s="168"/>
      <c r="O45" s="167"/>
      <c r="P45" s="164"/>
      <c r="Q45" s="165"/>
      <c r="R45" s="168"/>
      <c r="S45" s="167"/>
      <c r="T45" s="164"/>
      <c r="U45" s="165"/>
      <c r="V45" s="171"/>
      <c r="W45" s="167"/>
      <c r="X45" s="277"/>
      <c r="AA45" s="282"/>
      <c r="AB45" s="282"/>
      <c r="AC45" s="282"/>
      <c r="AD45" s="282"/>
      <c r="AE45" s="282"/>
      <c r="AF45" s="282"/>
      <c r="AG45" s="282"/>
      <c r="AH45" s="282"/>
      <c r="AI45" s="282"/>
      <c r="AJ45" s="282"/>
      <c r="AK45" s="282"/>
      <c r="AL45" s="282"/>
      <c r="AM45" s="282"/>
      <c r="AP45" s="282"/>
    </row>
    <row r="46" spans="1:42" ht="15.75" customHeight="1">
      <c r="A46" s="149"/>
      <c r="B46" s="219"/>
      <c r="C46" s="75"/>
      <c r="D46" s="150"/>
      <c r="E46" s="146"/>
      <c r="F46" s="158"/>
      <c r="G46" s="152"/>
      <c r="H46" s="150"/>
      <c r="I46" s="146"/>
      <c r="J46" s="147"/>
      <c r="K46" s="152"/>
      <c r="L46" s="150"/>
      <c r="M46" s="146"/>
      <c r="N46" s="147"/>
      <c r="O46" s="152"/>
      <c r="P46" s="150"/>
      <c r="Q46" s="146"/>
      <c r="R46" s="147"/>
      <c r="S46" s="152"/>
      <c r="T46" s="150"/>
      <c r="U46" s="146"/>
      <c r="V46" s="170"/>
      <c r="W46" s="152"/>
      <c r="X46" s="277"/>
      <c r="AA46" s="282"/>
      <c r="AB46" s="282"/>
      <c r="AC46" s="282"/>
      <c r="AD46" s="282"/>
      <c r="AE46" s="282"/>
      <c r="AF46" s="282"/>
      <c r="AG46" s="282"/>
      <c r="AH46" s="282"/>
      <c r="AI46" s="282"/>
      <c r="AJ46" s="282"/>
      <c r="AK46" s="282"/>
      <c r="AL46" s="282"/>
      <c r="AM46" s="282"/>
      <c r="AP46" s="282"/>
    </row>
    <row r="47" spans="1:42" ht="15.75" customHeight="1">
      <c r="A47" s="196"/>
      <c r="B47" s="220"/>
      <c r="C47" s="76"/>
      <c r="D47" s="197"/>
      <c r="E47" s="198"/>
      <c r="F47" s="199"/>
      <c r="G47" s="200"/>
      <c r="H47" s="197"/>
      <c r="I47" s="198"/>
      <c r="J47" s="201"/>
      <c r="K47" s="200"/>
      <c r="L47" s="197"/>
      <c r="M47" s="198"/>
      <c r="N47" s="201"/>
      <c r="O47" s="200"/>
      <c r="P47" s="197"/>
      <c r="Q47" s="198"/>
      <c r="R47" s="201"/>
      <c r="S47" s="200"/>
      <c r="T47" s="197"/>
      <c r="U47" s="198"/>
      <c r="V47" s="202"/>
      <c r="W47" s="200"/>
      <c r="X47" s="281"/>
      <c r="AA47" s="282"/>
      <c r="AB47" s="282"/>
      <c r="AC47" s="282"/>
      <c r="AD47" s="282"/>
      <c r="AE47" s="282"/>
      <c r="AF47" s="282"/>
      <c r="AG47" s="282"/>
      <c r="AH47" s="282"/>
      <c r="AI47" s="282"/>
      <c r="AJ47" s="282"/>
      <c r="AK47" s="282"/>
      <c r="AL47" s="282"/>
      <c r="AM47" s="282"/>
      <c r="AP47" s="282"/>
    </row>
    <row r="48" spans="1:42" ht="15.75" customHeight="1">
      <c r="A48" s="172"/>
      <c r="B48" s="216"/>
      <c r="C48" s="126"/>
      <c r="D48" s="173"/>
      <c r="E48" s="174" t="str">
        <f>CONCATENATE(FIXED(COUNTA(E30:E47),0,0),"　店")</f>
        <v>8　店</v>
      </c>
      <c r="F48" s="175">
        <f>SUM(F30:F47)</f>
        <v>11900</v>
      </c>
      <c r="G48" s="175">
        <f>SUM(G30:G47)</f>
        <v>0</v>
      </c>
      <c r="H48" s="173"/>
      <c r="I48" s="203" t="str">
        <f>CONCATENATE(FIXED(COUNTA(I30:I47),0,0),"　店")</f>
        <v>2　店</v>
      </c>
      <c r="J48" s="175">
        <f>SUM(J30:J47)</f>
        <v>2050</v>
      </c>
      <c r="K48" s="175">
        <f>SUM(K30:K47)</f>
        <v>0</v>
      </c>
      <c r="L48" s="173"/>
      <c r="M48" s="203" t="str">
        <f>CONCATENATE(FIXED(COUNTA(M30:M47),0,0),"　店")</f>
        <v>0　店</v>
      </c>
      <c r="N48" s="175">
        <f>SUM(N30:N47)</f>
        <v>0</v>
      </c>
      <c r="O48" s="175">
        <f>SUM(O30:O47)</f>
        <v>0</v>
      </c>
      <c r="P48" s="173"/>
      <c r="Q48" s="203" t="str">
        <f>CONCATENATE(FIXED(COUNTA(Q30:Q47),0,0),"　店")</f>
        <v>1　店</v>
      </c>
      <c r="R48" s="175">
        <f>SUM(R30:R47)</f>
        <v>500</v>
      </c>
      <c r="S48" s="176">
        <f>SUM(S30:S47)</f>
        <v>0</v>
      </c>
      <c r="T48" s="173"/>
      <c r="U48" s="174" t="str">
        <f>CONCATENATE(FIXED(COUNTA(U30:U47),0,0),"　店")</f>
        <v>2　店</v>
      </c>
      <c r="V48" s="175">
        <f>SUM(V30:V47)</f>
        <v>500</v>
      </c>
      <c r="W48" s="239">
        <f>SUM(W30:W47)</f>
        <v>0</v>
      </c>
      <c r="X48" s="240">
        <f>SUM(X30:X47)</f>
        <v>0</v>
      </c>
      <c r="AA48" s="282"/>
      <c r="AB48" s="282"/>
      <c r="AC48" s="282"/>
      <c r="AD48" s="282"/>
      <c r="AE48" s="282"/>
      <c r="AF48" s="282"/>
      <c r="AG48" s="282"/>
      <c r="AH48" s="282"/>
      <c r="AI48" s="282"/>
      <c r="AJ48" s="282"/>
      <c r="AK48" s="282"/>
      <c r="AL48" s="282"/>
      <c r="AM48" s="282"/>
      <c r="AP48" s="282"/>
    </row>
    <row r="49" spans="1:42" ht="15.75" customHeight="1">
      <c r="A49" s="177" t="s">
        <v>592</v>
      </c>
      <c r="B49" s="257"/>
      <c r="C49" s="258"/>
      <c r="D49" s="259"/>
      <c r="E49" s="260"/>
      <c r="F49" s="261"/>
      <c r="G49" s="256"/>
      <c r="H49" s="259"/>
      <c r="I49" s="260"/>
      <c r="J49" s="256"/>
      <c r="K49" s="257"/>
      <c r="L49" s="259"/>
      <c r="M49" s="260"/>
      <c r="N49" s="256"/>
      <c r="O49" s="257"/>
      <c r="P49" s="259"/>
      <c r="Q49" s="260"/>
      <c r="R49" s="256"/>
      <c r="S49" s="262"/>
      <c r="T49" s="259"/>
      <c r="U49" s="260"/>
      <c r="V49" s="263"/>
      <c r="W49" s="257"/>
      <c r="X49" s="233" t="s">
        <v>8</v>
      </c>
      <c r="Y49" s="11"/>
      <c r="AA49" s="282"/>
      <c r="AB49" s="282"/>
      <c r="AC49" s="282"/>
      <c r="AD49" s="282"/>
      <c r="AE49" s="282"/>
      <c r="AF49" s="282"/>
      <c r="AG49" s="282"/>
      <c r="AH49" s="282"/>
      <c r="AI49" s="282"/>
      <c r="AJ49" s="282"/>
      <c r="AK49" s="282"/>
      <c r="AL49" s="282"/>
      <c r="AM49" s="282"/>
      <c r="AP49" s="282"/>
    </row>
    <row r="50" spans="1:25" ht="14.25">
      <c r="A50" s="179"/>
      <c r="D50" s="180"/>
      <c r="E50" s="181"/>
      <c r="G50" s="179"/>
      <c r="H50" s="180"/>
      <c r="I50" s="183"/>
      <c r="J50" s="179"/>
      <c r="K50" s="179"/>
      <c r="L50" s="180"/>
      <c r="M50" s="181"/>
      <c r="N50" s="179"/>
      <c r="O50" s="179"/>
      <c r="P50" s="180"/>
      <c r="Q50" s="181"/>
      <c r="R50" s="179"/>
      <c r="S50" s="179"/>
      <c r="T50" s="180"/>
      <c r="U50" s="181"/>
      <c r="V50" s="179"/>
      <c r="W50" s="179"/>
      <c r="X50" s="225"/>
      <c r="Y50" s="11"/>
    </row>
    <row r="51" spans="1:25" ht="14.25">
      <c r="A51" s="179"/>
      <c r="D51" s="180"/>
      <c r="E51" s="181"/>
      <c r="G51" s="179"/>
      <c r="H51" s="180"/>
      <c r="I51" s="181"/>
      <c r="J51" s="179"/>
      <c r="K51" s="179"/>
      <c r="L51" s="180"/>
      <c r="M51" s="181"/>
      <c r="N51" s="179"/>
      <c r="O51" s="179"/>
      <c r="P51" s="180"/>
      <c r="Q51" s="181"/>
      <c r="R51" s="179"/>
      <c r="S51" s="179"/>
      <c r="T51" s="180"/>
      <c r="U51" s="181"/>
      <c r="V51" s="179"/>
      <c r="W51" s="179"/>
      <c r="X51" s="225"/>
      <c r="Y51" s="11"/>
    </row>
    <row r="52" spans="1:25" ht="14.25">
      <c r="A52" s="179"/>
      <c r="D52" s="180"/>
      <c r="E52" s="181"/>
      <c r="G52" s="179"/>
      <c r="H52" s="180"/>
      <c r="I52" s="181"/>
      <c r="J52" s="179"/>
      <c r="K52" s="179"/>
      <c r="L52" s="180"/>
      <c r="M52" s="181"/>
      <c r="N52" s="179"/>
      <c r="O52" s="179"/>
      <c r="P52" s="180"/>
      <c r="Q52" s="181"/>
      <c r="R52" s="179"/>
      <c r="S52" s="179"/>
      <c r="T52" s="180"/>
      <c r="U52" s="181"/>
      <c r="V52" s="179"/>
      <c r="W52" s="179"/>
      <c r="X52" s="225"/>
      <c r="Y52" s="11"/>
    </row>
    <row r="53" spans="1:25" ht="14.25">
      <c r="A53" s="179"/>
      <c r="D53" s="180"/>
      <c r="E53" s="181"/>
      <c r="G53" s="179"/>
      <c r="H53" s="180"/>
      <c r="I53" s="181"/>
      <c r="J53" s="179"/>
      <c r="K53" s="179"/>
      <c r="L53" s="180"/>
      <c r="M53" s="181"/>
      <c r="N53" s="179"/>
      <c r="O53" s="179"/>
      <c r="P53" s="180"/>
      <c r="Q53" s="181"/>
      <c r="R53" s="179"/>
      <c r="S53" s="179"/>
      <c r="T53" s="180"/>
      <c r="U53" s="181"/>
      <c r="V53" s="179"/>
      <c r="W53" s="179"/>
      <c r="X53" s="225"/>
      <c r="Y53" s="11"/>
    </row>
    <row r="54" spans="1:25" ht="14.25">
      <c r="A54" s="179"/>
      <c r="D54" s="180"/>
      <c r="E54" s="181"/>
      <c r="G54" s="179"/>
      <c r="H54" s="180"/>
      <c r="I54" s="181"/>
      <c r="J54" s="179"/>
      <c r="K54" s="179"/>
      <c r="L54" s="180"/>
      <c r="M54" s="181"/>
      <c r="N54" s="179"/>
      <c r="O54" s="179"/>
      <c r="P54" s="180"/>
      <c r="Q54" s="181"/>
      <c r="R54" s="179"/>
      <c r="S54" s="179"/>
      <c r="T54" s="180"/>
      <c r="U54" s="181"/>
      <c r="V54" s="179"/>
      <c r="W54" s="179"/>
      <c r="X54" s="226"/>
      <c r="Y54" s="11"/>
    </row>
    <row r="55" spans="1:25" ht="14.25">
      <c r="A55" s="179"/>
      <c r="D55" s="180"/>
      <c r="E55" s="181"/>
      <c r="G55" s="179"/>
      <c r="H55" s="180"/>
      <c r="I55" s="181"/>
      <c r="J55" s="179"/>
      <c r="K55" s="179"/>
      <c r="L55" s="180"/>
      <c r="M55" s="181"/>
      <c r="N55" s="179"/>
      <c r="O55" s="179"/>
      <c r="P55" s="180"/>
      <c r="Q55" s="181"/>
      <c r="R55" s="179"/>
      <c r="S55" s="179"/>
      <c r="T55" s="180"/>
      <c r="U55" s="181"/>
      <c r="V55" s="179"/>
      <c r="W55" s="179"/>
      <c r="X55" s="226"/>
      <c r="Y55" s="11"/>
    </row>
    <row r="56" spans="1:25" ht="14.25">
      <c r="A56" s="179"/>
      <c r="D56" s="180"/>
      <c r="E56" s="181"/>
      <c r="G56" s="179"/>
      <c r="H56" s="180"/>
      <c r="I56" s="181"/>
      <c r="J56" s="179"/>
      <c r="K56" s="179"/>
      <c r="L56" s="180"/>
      <c r="M56" s="181"/>
      <c r="N56" s="179"/>
      <c r="O56" s="179"/>
      <c r="P56" s="180"/>
      <c r="Q56" s="181"/>
      <c r="R56" s="179"/>
      <c r="S56" s="179"/>
      <c r="T56" s="180"/>
      <c r="U56" s="181"/>
      <c r="V56" s="179"/>
      <c r="W56" s="179"/>
      <c r="X56" s="226"/>
      <c r="Y56" s="11"/>
    </row>
    <row r="57" spans="1:25" ht="14.25">
      <c r="A57" s="179"/>
      <c r="D57" s="180"/>
      <c r="E57" s="181"/>
      <c r="G57" s="179"/>
      <c r="H57" s="180"/>
      <c r="I57" s="181"/>
      <c r="J57" s="179"/>
      <c r="K57" s="179"/>
      <c r="L57" s="180"/>
      <c r="M57" s="181"/>
      <c r="N57" s="179"/>
      <c r="O57" s="179"/>
      <c r="P57" s="180"/>
      <c r="Q57" s="181"/>
      <c r="R57" s="179"/>
      <c r="S57" s="179"/>
      <c r="T57" s="180"/>
      <c r="U57" s="181"/>
      <c r="V57" s="179"/>
      <c r="W57" s="179"/>
      <c r="X57" s="226"/>
      <c r="Y57" s="11"/>
    </row>
    <row r="58" spans="1:25" ht="14.25">
      <c r="A58" s="179"/>
      <c r="D58" s="180"/>
      <c r="E58" s="181"/>
      <c r="G58" s="179"/>
      <c r="H58" s="180"/>
      <c r="I58" s="181"/>
      <c r="J58" s="179"/>
      <c r="K58" s="179"/>
      <c r="L58" s="180"/>
      <c r="M58" s="181"/>
      <c r="N58" s="179"/>
      <c r="O58" s="179"/>
      <c r="P58" s="180"/>
      <c r="Q58" s="181"/>
      <c r="R58" s="179"/>
      <c r="S58" s="179"/>
      <c r="T58" s="180"/>
      <c r="U58" s="181"/>
      <c r="V58" s="179"/>
      <c r="W58" s="179"/>
      <c r="X58" s="226"/>
      <c r="Y58" s="11"/>
    </row>
    <row r="59" spans="1:25" ht="14.25">
      <c r="A59" s="179"/>
      <c r="D59" s="180"/>
      <c r="E59" s="181"/>
      <c r="G59" s="179"/>
      <c r="H59" s="180"/>
      <c r="I59" s="181"/>
      <c r="J59" s="179"/>
      <c r="K59" s="179"/>
      <c r="L59" s="180"/>
      <c r="M59" s="181"/>
      <c r="N59" s="179"/>
      <c r="O59" s="179"/>
      <c r="P59" s="180"/>
      <c r="Q59" s="181"/>
      <c r="R59" s="179"/>
      <c r="S59" s="179"/>
      <c r="T59" s="180"/>
      <c r="U59" s="181"/>
      <c r="V59" s="179"/>
      <c r="W59" s="179"/>
      <c r="X59" s="226"/>
      <c r="Y59" s="11"/>
    </row>
    <row r="60" spans="1:24" ht="14.25">
      <c r="A60" s="184"/>
      <c r="B60" s="209"/>
      <c r="F60" s="133"/>
      <c r="G60" s="184"/>
      <c r="J60" s="184"/>
      <c r="K60" s="184"/>
      <c r="N60" s="184"/>
      <c r="O60" s="184"/>
      <c r="R60" s="184"/>
      <c r="S60" s="184"/>
      <c r="V60" s="184"/>
      <c r="W60" s="184"/>
      <c r="X60" s="227"/>
    </row>
    <row r="61" spans="1:24" ht="14.25">
      <c r="A61" s="184"/>
      <c r="B61" s="209"/>
      <c r="F61" s="133"/>
      <c r="G61" s="184"/>
      <c r="J61" s="184"/>
      <c r="K61" s="184"/>
      <c r="N61" s="184"/>
      <c r="O61" s="184"/>
      <c r="R61" s="184"/>
      <c r="S61" s="184"/>
      <c r="V61" s="184"/>
      <c r="W61" s="184"/>
      <c r="X61" s="227"/>
    </row>
  </sheetData>
  <sheetProtection password="CC6F" sheet="1" objects="1" scenarios="1" formatCells="0"/>
  <mergeCells count="27">
    <mergeCell ref="B1:E2"/>
    <mergeCell ref="R1:U1"/>
    <mergeCell ref="W1:X2"/>
    <mergeCell ref="R2:U2"/>
    <mergeCell ref="F1:G1"/>
    <mergeCell ref="I1:O1"/>
    <mergeCell ref="F2:G2"/>
    <mergeCell ref="I2:O2"/>
    <mergeCell ref="J3:K3"/>
    <mergeCell ref="A4:B4"/>
    <mergeCell ref="D4:F4"/>
    <mergeCell ref="H4:J4"/>
    <mergeCell ref="L4:N4"/>
    <mergeCell ref="P4:R4"/>
    <mergeCell ref="T4:V4"/>
    <mergeCell ref="A16:B16"/>
    <mergeCell ref="D16:F16"/>
    <mergeCell ref="H16:J16"/>
    <mergeCell ref="L16:N16"/>
    <mergeCell ref="P16:R16"/>
    <mergeCell ref="T16:V16"/>
    <mergeCell ref="A29:B29"/>
    <mergeCell ref="D29:F29"/>
    <mergeCell ref="H29:J29"/>
    <mergeCell ref="L29:N29"/>
    <mergeCell ref="P29:R29"/>
    <mergeCell ref="T29:V29"/>
  </mergeCells>
  <dataValidations count="10">
    <dataValidation type="list" allowBlank="1" showInputMessage="1" showErrorMessage="1" sqref="R1:U1">
      <formula1>"B5,B4,B3,B2,B1,A5,A4,A3,A2,A1,B5厚,B4厚,B3厚,B2厚,A6厚,A4厚,B3×4,B3×3,B3×2,B3+B4,B2+B3,B1+B2,三ツ折,はがき,横長B3,変形特殊,"</formula1>
    </dataValidation>
    <dataValidation operator="lessThanOrEqual" allowBlank="1" showInputMessage="1" showErrorMessage="1" sqref="G16 S16 K29 O16 X5 G29 S29 W4:X4 O29 G4 S4 K4 O4 F1:F2 W29:X29 W16:X16 K16"/>
    <dataValidation type="whole" operator="lessThanOrEqual" allowBlank="1" showInputMessage="1" showErrorMessage="1" sqref="H15 H5:H13 H17:H26 H30:H47">
      <formula1>W15</formula1>
    </dataValidation>
    <dataValidation type="whole" operator="lessThanOrEqual" allowBlank="1" showInputMessage="1" showErrorMessage="1" sqref="T15:U15 T5:T12 T13:U13 T17:U26 T30:U47">
      <formula1>G15</formula1>
    </dataValidation>
    <dataValidation type="whole" operator="lessThanOrEqual" allowBlank="1" showInputMessage="1" showErrorMessage="1" sqref="V15 V5:V13 V17:V26 V30:V47">
      <formula1>G15</formula1>
    </dataValidation>
    <dataValidation type="whole" operator="lessThanOrEqual" allowBlank="1" showInputMessage="1" showErrorMessage="1" sqref="L15 G5:G15 S30:S48 W5:W15 S5:S15 L5:L13 P5:P12 K5:K15 O5:O15 S17:S28 O17:O28 K17:K28 G17:G28 L30:L47 O30:O48 K30:K48 W17:W28 W30:W48 L17:L26 G30:G48">
      <formula1>K15</formula1>
    </dataValidation>
    <dataValidation type="whole" operator="lessThanOrEqual" showInputMessage="1" showErrorMessage="1" sqref="Y3:Z65536 AN3:AO65536 AQ3:IB65536">
      <formula1>#REF!</formula1>
    </dataValidation>
    <dataValidation type="whole" operator="lessThanOrEqual" showInputMessage="1" showErrorMessage="1" sqref="IC3:IV65536">
      <formula1>IA3</formula1>
    </dataValidation>
    <dataValidation type="whole" operator="lessThanOrEqual" allowBlank="1" showInputMessage="1" showErrorMessage="1" sqref="X17:X28 X6:X15 X30:X48">
      <formula1>土岐市・瑞浪市・恵那市!#REF!</formula1>
    </dataValidation>
    <dataValidation operator="lessThanOrEqual" showInputMessage="1" showErrorMessage="1" sqref="AA1:AM65536 AP1:AP65536"/>
  </dataValidations>
  <printOptions horizontalCentered="1" verticalCentered="1"/>
  <pageMargins left="0.5905511811023623" right="0.5905511811023623" top="0.2362204724409449" bottom="0.4724409448818898" header="0" footer="0.1968503937007874"/>
  <pageSetup horizontalDpi="600" verticalDpi="600" orientation="landscape" paperSize="9" scale="69" r:id="rId1"/>
</worksheet>
</file>

<file path=xl/worksheets/sheet17.xml><?xml version="1.0" encoding="utf-8"?>
<worksheet xmlns="http://schemas.openxmlformats.org/spreadsheetml/2006/main" xmlns:r="http://schemas.openxmlformats.org/officeDocument/2006/relationships">
  <dimension ref="A1:AP61"/>
  <sheetViews>
    <sheetView showZeros="0" zoomScale="70" zoomScaleNormal="70" zoomScalePageLayoutView="0" workbookViewId="0" topLeftCell="A1">
      <pane xSplit="2" ySplit="2" topLeftCell="C3" activePane="bottomRight" state="frozen"/>
      <selection pane="topLeft" activeCell="A50" sqref="A50"/>
      <selection pane="topRight" activeCell="A50" sqref="A50"/>
      <selection pane="bottomLeft" activeCell="A50" sqref="A50"/>
      <selection pane="bottomRight" activeCell="A50" sqref="A50"/>
    </sheetView>
  </sheetViews>
  <sheetFormatPr defaultColWidth="9.00390625" defaultRowHeight="13.5"/>
  <cols>
    <col min="1" max="1" width="7.625" style="132" customWidth="1"/>
    <col min="2" max="2" width="10.625" style="205" customWidth="1"/>
    <col min="3" max="3" width="2.625" style="125" customWidth="1"/>
    <col min="4" max="4" width="0.875" style="134" hidden="1" customWidth="1"/>
    <col min="5" max="5" width="15.625" style="135" customWidth="1"/>
    <col min="6" max="6" width="7.625" style="182" customWidth="1"/>
    <col min="7" max="7" width="7.625" style="132" customWidth="1"/>
    <col min="8" max="8" width="0.875" style="134" hidden="1" customWidth="1"/>
    <col min="9" max="9" width="15.625" style="135" customWidth="1"/>
    <col min="10" max="11" width="7.625" style="132" customWidth="1"/>
    <col min="12" max="12" width="0.875" style="134" hidden="1" customWidth="1"/>
    <col min="13" max="13" width="15.625" style="135" customWidth="1"/>
    <col min="14" max="15" width="7.625" style="132" customWidth="1"/>
    <col min="16" max="16" width="0.875" style="134" hidden="1" customWidth="1"/>
    <col min="17" max="17" width="15.625" style="135" customWidth="1"/>
    <col min="18" max="19" width="7.625" style="132" customWidth="1"/>
    <col min="20" max="20" width="0.875" style="134" hidden="1" customWidth="1"/>
    <col min="21" max="21" width="15.625" style="135" customWidth="1"/>
    <col min="22" max="23" width="7.625" style="132" customWidth="1"/>
    <col min="24" max="24" width="20.625" style="228" customWidth="1"/>
    <col min="25" max="26" width="9.00390625" style="12" customWidth="1"/>
    <col min="27" max="39" width="9.00390625" style="283" customWidth="1"/>
    <col min="40" max="41" width="9.00390625" style="12" customWidth="1"/>
    <col min="42" max="42" width="9.00390625" style="283" customWidth="1"/>
    <col min="43" max="16384" width="9.00390625" style="12" customWidth="1"/>
  </cols>
  <sheetData>
    <row r="1" spans="1:42" s="11" customFormat="1" ht="34.5" customHeight="1">
      <c r="A1" s="127" t="s">
        <v>1</v>
      </c>
      <c r="B1" s="331"/>
      <c r="C1" s="331"/>
      <c r="D1" s="331"/>
      <c r="E1" s="332"/>
      <c r="F1" s="353" t="s">
        <v>10</v>
      </c>
      <c r="G1" s="354"/>
      <c r="H1" s="128"/>
      <c r="I1" s="335"/>
      <c r="J1" s="335"/>
      <c r="K1" s="335"/>
      <c r="L1" s="335"/>
      <c r="M1" s="335"/>
      <c r="N1" s="335"/>
      <c r="O1" s="335"/>
      <c r="P1" s="129"/>
      <c r="Q1" s="130" t="s">
        <v>2</v>
      </c>
      <c r="R1" s="336"/>
      <c r="S1" s="335"/>
      <c r="T1" s="335"/>
      <c r="U1" s="337"/>
      <c r="V1" s="265" t="s">
        <v>34</v>
      </c>
      <c r="W1" s="341"/>
      <c r="X1" s="342"/>
      <c r="AA1" s="282"/>
      <c r="AB1" s="282"/>
      <c r="AC1" s="282"/>
      <c r="AD1" s="282"/>
      <c r="AE1" s="282"/>
      <c r="AF1" s="282"/>
      <c r="AG1" s="282"/>
      <c r="AH1" s="282"/>
      <c r="AI1" s="282"/>
      <c r="AJ1" s="282"/>
      <c r="AK1" s="282"/>
      <c r="AL1" s="282"/>
      <c r="AM1" s="282"/>
      <c r="AP1" s="282"/>
    </row>
    <row r="2" spans="1:42" s="11" customFormat="1" ht="34.5" customHeight="1">
      <c r="A2" s="131"/>
      <c r="B2" s="333"/>
      <c r="C2" s="333"/>
      <c r="D2" s="333"/>
      <c r="E2" s="334"/>
      <c r="F2" s="353" t="s">
        <v>35</v>
      </c>
      <c r="G2" s="354"/>
      <c r="H2" s="128"/>
      <c r="I2" s="335"/>
      <c r="J2" s="335"/>
      <c r="K2" s="335"/>
      <c r="L2" s="335"/>
      <c r="M2" s="335"/>
      <c r="N2" s="335"/>
      <c r="O2" s="335"/>
      <c r="P2" s="129"/>
      <c r="Q2" s="130" t="s">
        <v>11</v>
      </c>
      <c r="R2" s="345">
        <f>A6+A30</f>
        <v>0</v>
      </c>
      <c r="S2" s="346"/>
      <c r="T2" s="346"/>
      <c r="U2" s="347"/>
      <c r="V2" s="266"/>
      <c r="W2" s="343"/>
      <c r="X2" s="344"/>
      <c r="AA2" s="282"/>
      <c r="AB2" s="282"/>
      <c r="AC2" s="282"/>
      <c r="AD2" s="282"/>
      <c r="AE2" s="282"/>
      <c r="AF2" s="282"/>
      <c r="AG2" s="282"/>
      <c r="AH2" s="282"/>
      <c r="AI2" s="282"/>
      <c r="AJ2" s="282"/>
      <c r="AK2" s="282"/>
      <c r="AL2" s="282"/>
      <c r="AM2" s="282"/>
      <c r="AP2" s="282"/>
    </row>
    <row r="3" spans="1:24" ht="22.5" customHeight="1">
      <c r="A3" s="267"/>
      <c r="B3" s="268"/>
      <c r="C3" s="269"/>
      <c r="D3" s="270"/>
      <c r="E3" s="271"/>
      <c r="F3" s="272"/>
      <c r="G3" s="272"/>
      <c r="H3" s="270"/>
      <c r="I3" s="273"/>
      <c r="J3" s="349"/>
      <c r="K3" s="350"/>
      <c r="L3" s="274"/>
      <c r="M3" s="271"/>
      <c r="N3" s="267"/>
      <c r="O3" s="267"/>
      <c r="P3" s="270"/>
      <c r="Q3" s="273"/>
      <c r="R3" s="267"/>
      <c r="S3" s="267"/>
      <c r="T3" s="274"/>
      <c r="U3" s="271"/>
      <c r="V3" s="272"/>
      <c r="W3" s="267"/>
      <c r="X3" s="275"/>
    </row>
    <row r="4" spans="1:42" s="250" customFormat="1" ht="15.75" customHeight="1">
      <c r="A4" s="351" t="s">
        <v>0</v>
      </c>
      <c r="B4" s="352"/>
      <c r="C4" s="124"/>
      <c r="D4" s="338" t="s">
        <v>3</v>
      </c>
      <c r="E4" s="339"/>
      <c r="F4" s="340"/>
      <c r="G4" s="136" t="s">
        <v>7</v>
      </c>
      <c r="H4" s="338" t="s">
        <v>4</v>
      </c>
      <c r="I4" s="339"/>
      <c r="J4" s="340"/>
      <c r="K4" s="137" t="s">
        <v>7</v>
      </c>
      <c r="L4" s="338" t="s">
        <v>5</v>
      </c>
      <c r="M4" s="339"/>
      <c r="N4" s="340"/>
      <c r="O4" s="137" t="s">
        <v>7</v>
      </c>
      <c r="P4" s="338" t="s">
        <v>6</v>
      </c>
      <c r="Q4" s="339"/>
      <c r="R4" s="340"/>
      <c r="S4" s="137" t="s">
        <v>7</v>
      </c>
      <c r="T4" s="348" t="s">
        <v>71</v>
      </c>
      <c r="U4" s="339"/>
      <c r="V4" s="340"/>
      <c r="W4" s="136" t="s">
        <v>7</v>
      </c>
      <c r="X4" s="204" t="s">
        <v>9</v>
      </c>
      <c r="AA4" s="284"/>
      <c r="AB4" s="284"/>
      <c r="AC4" s="284"/>
      <c r="AD4" s="284"/>
      <c r="AE4" s="284"/>
      <c r="AF4" s="284"/>
      <c r="AG4" s="284"/>
      <c r="AH4" s="284"/>
      <c r="AI4" s="284"/>
      <c r="AJ4" s="284"/>
      <c r="AK4" s="284"/>
      <c r="AL4" s="284"/>
      <c r="AM4" s="284"/>
      <c r="AP4" s="284"/>
    </row>
    <row r="5" spans="1:42" ht="15.75" customHeight="1">
      <c r="A5" s="138" t="s">
        <v>67</v>
      </c>
      <c r="B5" s="210"/>
      <c r="C5" s="70"/>
      <c r="D5" s="286">
        <v>210490101010</v>
      </c>
      <c r="E5" s="140" t="s">
        <v>391</v>
      </c>
      <c r="F5" s="141">
        <v>2700</v>
      </c>
      <c r="G5" s="142"/>
      <c r="H5" s="139">
        <v>210490202010</v>
      </c>
      <c r="I5" s="140" t="s">
        <v>405</v>
      </c>
      <c r="J5" s="143">
        <v>1200</v>
      </c>
      <c r="K5" s="251"/>
      <c r="L5" s="139"/>
      <c r="M5" s="140"/>
      <c r="N5" s="144"/>
      <c r="O5" s="252"/>
      <c r="P5" s="145">
        <v>210490405001</v>
      </c>
      <c r="Q5" s="146" t="s">
        <v>406</v>
      </c>
      <c r="R5" s="147">
        <v>1400</v>
      </c>
      <c r="S5" s="253"/>
      <c r="T5" s="139">
        <v>210490504010</v>
      </c>
      <c r="U5" s="140" t="s">
        <v>407</v>
      </c>
      <c r="V5" s="148">
        <v>250</v>
      </c>
      <c r="W5" s="142"/>
      <c r="X5" s="276"/>
      <c r="AA5" s="282"/>
      <c r="AB5" s="282"/>
      <c r="AC5" s="282"/>
      <c r="AD5" s="282"/>
      <c r="AE5" s="282"/>
      <c r="AF5" s="282"/>
      <c r="AG5" s="282"/>
      <c r="AH5" s="282"/>
      <c r="AI5" s="282"/>
      <c r="AJ5" s="282"/>
      <c r="AK5" s="282"/>
      <c r="AL5" s="282"/>
      <c r="AM5" s="282"/>
      <c r="AP5" s="282"/>
    </row>
    <row r="6" spans="1:42" ht="15.75" customHeight="1">
      <c r="A6" s="149">
        <f>SUM(G26,K26,O26,S26,W26)</f>
        <v>0</v>
      </c>
      <c r="B6" s="211">
        <f>SUM(F26,J26,N26,R26,V26)</f>
        <v>22500</v>
      </c>
      <c r="C6" s="71"/>
      <c r="D6" s="288">
        <v>210490101020</v>
      </c>
      <c r="E6" s="146" t="s">
        <v>392</v>
      </c>
      <c r="F6" s="151">
        <v>1750</v>
      </c>
      <c r="G6" s="152"/>
      <c r="H6" s="150"/>
      <c r="I6" s="146"/>
      <c r="J6" s="153"/>
      <c r="K6" s="254"/>
      <c r="L6" s="150"/>
      <c r="M6" s="146"/>
      <c r="N6" s="154"/>
      <c r="O6" s="255"/>
      <c r="P6" s="150"/>
      <c r="Q6" s="146"/>
      <c r="R6" s="147"/>
      <c r="S6" s="253"/>
      <c r="T6" s="150"/>
      <c r="U6" s="146"/>
      <c r="V6" s="155"/>
      <c r="W6" s="152"/>
      <c r="X6" s="277"/>
      <c r="AA6" s="282"/>
      <c r="AB6" s="282"/>
      <c r="AC6" s="282"/>
      <c r="AD6" s="282"/>
      <c r="AE6" s="282"/>
      <c r="AF6" s="282"/>
      <c r="AG6" s="282"/>
      <c r="AH6" s="282"/>
      <c r="AI6" s="282"/>
      <c r="AJ6" s="282"/>
      <c r="AK6" s="282"/>
      <c r="AL6" s="282"/>
      <c r="AM6" s="282"/>
      <c r="AP6" s="282"/>
    </row>
    <row r="7" spans="1:42" ht="15.75" customHeight="1">
      <c r="A7" s="156"/>
      <c r="B7" s="212"/>
      <c r="C7" s="72"/>
      <c r="D7" s="288">
        <v>210490101040</v>
      </c>
      <c r="E7" s="146" t="s">
        <v>393</v>
      </c>
      <c r="F7" s="151">
        <v>1700</v>
      </c>
      <c r="G7" s="152"/>
      <c r="H7" s="150"/>
      <c r="I7" s="146"/>
      <c r="J7" s="153"/>
      <c r="K7" s="254"/>
      <c r="L7" s="150"/>
      <c r="M7" s="146"/>
      <c r="N7" s="154"/>
      <c r="O7" s="255"/>
      <c r="P7" s="150"/>
      <c r="Q7" s="146"/>
      <c r="R7" s="147"/>
      <c r="S7" s="253"/>
      <c r="T7" s="150"/>
      <c r="U7" s="146"/>
      <c r="V7" s="155"/>
      <c r="W7" s="152"/>
      <c r="X7" s="277"/>
      <c r="AA7" s="282"/>
      <c r="AB7" s="282"/>
      <c r="AC7" s="282"/>
      <c r="AD7" s="282"/>
      <c r="AE7" s="282"/>
      <c r="AF7" s="282"/>
      <c r="AG7" s="282"/>
      <c r="AH7" s="282"/>
      <c r="AI7" s="282"/>
      <c r="AJ7" s="282"/>
      <c r="AK7" s="282"/>
      <c r="AL7" s="282"/>
      <c r="AM7" s="282"/>
      <c r="AP7" s="282"/>
    </row>
    <row r="8" spans="1:42" ht="15.75" customHeight="1">
      <c r="A8" s="156"/>
      <c r="B8" s="212"/>
      <c r="C8" s="72"/>
      <c r="D8" s="288">
        <v>210490101070</v>
      </c>
      <c r="E8" s="146" t="s">
        <v>394</v>
      </c>
      <c r="F8" s="151">
        <v>3150</v>
      </c>
      <c r="G8" s="152"/>
      <c r="H8" s="150"/>
      <c r="I8" s="146"/>
      <c r="J8" s="153"/>
      <c r="K8" s="254"/>
      <c r="L8" s="150"/>
      <c r="M8" s="146"/>
      <c r="N8" s="158"/>
      <c r="O8" s="253"/>
      <c r="P8" s="150"/>
      <c r="Q8" s="146"/>
      <c r="R8" s="147"/>
      <c r="S8" s="253"/>
      <c r="T8" s="150"/>
      <c r="U8" s="146"/>
      <c r="V8" s="155"/>
      <c r="W8" s="152"/>
      <c r="X8" s="277"/>
      <c r="AA8" s="282"/>
      <c r="AB8" s="282"/>
      <c r="AC8" s="282"/>
      <c r="AD8" s="282"/>
      <c r="AE8" s="282"/>
      <c r="AF8" s="282"/>
      <c r="AG8" s="282"/>
      <c r="AH8" s="282"/>
      <c r="AI8" s="282"/>
      <c r="AJ8" s="282"/>
      <c r="AK8" s="282"/>
      <c r="AL8" s="282"/>
      <c r="AM8" s="282"/>
      <c r="AP8" s="282"/>
    </row>
    <row r="9" spans="1:42" ht="15.75" customHeight="1">
      <c r="A9" s="156"/>
      <c r="B9" s="212"/>
      <c r="C9" s="72" t="s">
        <v>39</v>
      </c>
      <c r="D9" s="288">
        <v>210490101050</v>
      </c>
      <c r="E9" s="146" t="s">
        <v>395</v>
      </c>
      <c r="F9" s="151">
        <v>1550</v>
      </c>
      <c r="G9" s="152"/>
      <c r="H9" s="150"/>
      <c r="I9" s="146"/>
      <c r="J9" s="158"/>
      <c r="K9" s="253"/>
      <c r="L9" s="150"/>
      <c r="M9" s="146"/>
      <c r="N9" s="158"/>
      <c r="O9" s="253"/>
      <c r="P9" s="150"/>
      <c r="Q9" s="146"/>
      <c r="R9" s="147"/>
      <c r="S9" s="152"/>
      <c r="T9" s="150"/>
      <c r="U9" s="146"/>
      <c r="V9" s="155"/>
      <c r="W9" s="152"/>
      <c r="X9" s="277" t="s">
        <v>416</v>
      </c>
      <c r="AA9" s="282"/>
      <c r="AB9" s="282"/>
      <c r="AC9" s="282"/>
      <c r="AD9" s="282"/>
      <c r="AE9" s="282"/>
      <c r="AF9" s="282"/>
      <c r="AG9" s="282"/>
      <c r="AH9" s="282"/>
      <c r="AI9" s="282"/>
      <c r="AJ9" s="282"/>
      <c r="AK9" s="282"/>
      <c r="AL9" s="282"/>
      <c r="AM9" s="282"/>
      <c r="AP9" s="282"/>
    </row>
    <row r="10" spans="1:42" ht="15.75" customHeight="1">
      <c r="A10" s="156"/>
      <c r="B10" s="212"/>
      <c r="C10" s="72"/>
      <c r="D10" s="288">
        <v>210490101080</v>
      </c>
      <c r="E10" s="146" t="s">
        <v>396</v>
      </c>
      <c r="F10" s="151">
        <v>1500</v>
      </c>
      <c r="G10" s="152"/>
      <c r="H10" s="150"/>
      <c r="I10" s="146"/>
      <c r="J10" s="158"/>
      <c r="K10" s="253"/>
      <c r="L10" s="150"/>
      <c r="M10" s="146"/>
      <c r="N10" s="158"/>
      <c r="O10" s="253"/>
      <c r="P10" s="150"/>
      <c r="Q10" s="146"/>
      <c r="R10" s="147"/>
      <c r="S10" s="152"/>
      <c r="T10" s="150"/>
      <c r="U10" s="146"/>
      <c r="V10" s="155"/>
      <c r="W10" s="152"/>
      <c r="X10" s="277" t="s">
        <v>417</v>
      </c>
      <c r="AA10" s="282"/>
      <c r="AB10" s="282"/>
      <c r="AC10" s="282"/>
      <c r="AD10" s="282"/>
      <c r="AE10" s="282"/>
      <c r="AF10" s="282"/>
      <c r="AG10" s="282"/>
      <c r="AH10" s="282"/>
      <c r="AI10" s="282"/>
      <c r="AJ10" s="282"/>
      <c r="AK10" s="282"/>
      <c r="AL10" s="282"/>
      <c r="AM10" s="282"/>
      <c r="AP10" s="282"/>
    </row>
    <row r="11" spans="1:42" ht="15.75" customHeight="1">
      <c r="A11" s="156"/>
      <c r="B11" s="212"/>
      <c r="C11" s="72"/>
      <c r="D11" s="288">
        <v>210490101060</v>
      </c>
      <c r="E11" s="146" t="s">
        <v>397</v>
      </c>
      <c r="F11" s="151">
        <v>600</v>
      </c>
      <c r="G11" s="152"/>
      <c r="H11" s="159"/>
      <c r="I11" s="160"/>
      <c r="J11" s="147"/>
      <c r="K11" s="152"/>
      <c r="L11" s="159"/>
      <c r="M11" s="160"/>
      <c r="N11" s="158"/>
      <c r="O11" s="152"/>
      <c r="P11" s="150"/>
      <c r="Q11" s="146"/>
      <c r="R11" s="147"/>
      <c r="S11" s="152"/>
      <c r="T11" s="150"/>
      <c r="U11" s="146"/>
      <c r="V11" s="155"/>
      <c r="W11" s="161"/>
      <c r="X11" s="277" t="s">
        <v>418</v>
      </c>
      <c r="AA11" s="282"/>
      <c r="AB11" s="282"/>
      <c r="AC11" s="282"/>
      <c r="AD11" s="282"/>
      <c r="AE11" s="282"/>
      <c r="AF11" s="282"/>
      <c r="AG11" s="282"/>
      <c r="AH11" s="282"/>
      <c r="AI11" s="282"/>
      <c r="AJ11" s="282"/>
      <c r="AK11" s="282"/>
      <c r="AL11" s="282"/>
      <c r="AM11" s="282"/>
      <c r="AP11" s="282"/>
    </row>
    <row r="12" spans="1:42" ht="15.75" customHeight="1">
      <c r="A12" s="156"/>
      <c r="B12" s="212"/>
      <c r="C12" s="72"/>
      <c r="D12" s="288">
        <v>210490101090</v>
      </c>
      <c r="E12" s="146" t="s">
        <v>398</v>
      </c>
      <c r="F12" s="151">
        <v>750</v>
      </c>
      <c r="G12" s="152"/>
      <c r="H12" s="150"/>
      <c r="I12" s="146"/>
      <c r="J12" s="147"/>
      <c r="K12" s="152"/>
      <c r="L12" s="150"/>
      <c r="M12" s="146"/>
      <c r="N12" s="147"/>
      <c r="O12" s="152"/>
      <c r="P12" s="150"/>
      <c r="Q12" s="146"/>
      <c r="R12" s="147"/>
      <c r="S12" s="152"/>
      <c r="T12" s="150"/>
      <c r="U12" s="146"/>
      <c r="V12" s="155"/>
      <c r="W12" s="152"/>
      <c r="X12" s="277"/>
      <c r="AA12" s="282"/>
      <c r="AB12" s="282"/>
      <c r="AC12" s="282"/>
      <c r="AD12" s="282"/>
      <c r="AE12" s="282"/>
      <c r="AF12" s="282"/>
      <c r="AG12" s="282"/>
      <c r="AH12" s="282"/>
      <c r="AI12" s="282"/>
      <c r="AJ12" s="282"/>
      <c r="AK12" s="282"/>
      <c r="AL12" s="282"/>
      <c r="AM12" s="282"/>
      <c r="AP12" s="282"/>
    </row>
    <row r="13" spans="1:42" ht="15.75" customHeight="1">
      <c r="A13" s="156"/>
      <c r="B13" s="212"/>
      <c r="C13" s="72" t="s">
        <v>40</v>
      </c>
      <c r="D13" s="288">
        <v>210490101100</v>
      </c>
      <c r="E13" s="146" t="s">
        <v>399</v>
      </c>
      <c r="F13" s="151">
        <v>2150</v>
      </c>
      <c r="G13" s="152"/>
      <c r="H13" s="150"/>
      <c r="I13" s="146"/>
      <c r="J13" s="147"/>
      <c r="K13" s="152"/>
      <c r="L13" s="150"/>
      <c r="M13" s="146"/>
      <c r="N13" s="147"/>
      <c r="O13" s="152"/>
      <c r="P13" s="150"/>
      <c r="Q13" s="146"/>
      <c r="R13" s="147"/>
      <c r="S13" s="152"/>
      <c r="T13" s="150"/>
      <c r="U13" s="146"/>
      <c r="V13" s="155"/>
      <c r="W13" s="152"/>
      <c r="X13" s="277"/>
      <c r="AA13" s="282"/>
      <c r="AB13" s="282"/>
      <c r="AC13" s="282"/>
      <c r="AD13" s="282"/>
      <c r="AE13" s="282"/>
      <c r="AF13" s="282"/>
      <c r="AG13" s="282"/>
      <c r="AH13" s="282"/>
      <c r="AI13" s="282"/>
      <c r="AJ13" s="282"/>
      <c r="AK13" s="282"/>
      <c r="AL13" s="282"/>
      <c r="AM13" s="282"/>
      <c r="AP13" s="282"/>
    </row>
    <row r="14" spans="1:42" ht="15.75" customHeight="1">
      <c r="A14" s="156"/>
      <c r="B14" s="212"/>
      <c r="C14" s="72"/>
      <c r="D14" s="288">
        <v>210490101110</v>
      </c>
      <c r="E14" s="146" t="s">
        <v>400</v>
      </c>
      <c r="F14" s="151">
        <v>950</v>
      </c>
      <c r="G14" s="152"/>
      <c r="H14" s="150"/>
      <c r="I14" s="146"/>
      <c r="J14" s="147"/>
      <c r="K14" s="152"/>
      <c r="L14" s="150"/>
      <c r="M14" s="146"/>
      <c r="N14" s="147"/>
      <c r="O14" s="152"/>
      <c r="P14" s="150"/>
      <c r="Q14" s="146"/>
      <c r="R14" s="147"/>
      <c r="S14" s="152"/>
      <c r="T14" s="150"/>
      <c r="U14" s="146"/>
      <c r="V14" s="155"/>
      <c r="W14" s="152"/>
      <c r="X14" s="277"/>
      <c r="AA14" s="282"/>
      <c r="AB14" s="282"/>
      <c r="AC14" s="282"/>
      <c r="AD14" s="282"/>
      <c r="AE14" s="282"/>
      <c r="AF14" s="282"/>
      <c r="AG14" s="282"/>
      <c r="AH14" s="282"/>
      <c r="AI14" s="282"/>
      <c r="AJ14" s="282"/>
      <c r="AK14" s="282"/>
      <c r="AL14" s="282"/>
      <c r="AM14" s="282"/>
      <c r="AP14" s="282"/>
    </row>
    <row r="15" spans="1:42" ht="15.75" customHeight="1">
      <c r="A15" s="162"/>
      <c r="B15" s="213"/>
      <c r="C15" s="72"/>
      <c r="D15" s="288">
        <v>210490101120</v>
      </c>
      <c r="E15" s="146" t="s">
        <v>401</v>
      </c>
      <c r="F15" s="151">
        <v>300</v>
      </c>
      <c r="G15" s="152"/>
      <c r="H15" s="150"/>
      <c r="I15" s="146"/>
      <c r="J15" s="147"/>
      <c r="K15" s="152"/>
      <c r="L15" s="150"/>
      <c r="M15" s="146"/>
      <c r="N15" s="147"/>
      <c r="O15" s="152"/>
      <c r="P15" s="150"/>
      <c r="Q15" s="146"/>
      <c r="R15" s="147"/>
      <c r="S15" s="152"/>
      <c r="T15" s="150"/>
      <c r="U15" s="146"/>
      <c r="V15" s="155"/>
      <c r="W15" s="152"/>
      <c r="X15" s="277"/>
      <c r="AA15" s="282"/>
      <c r="AB15" s="282"/>
      <c r="AC15" s="282"/>
      <c r="AD15" s="282"/>
      <c r="AE15" s="282"/>
      <c r="AF15" s="282"/>
      <c r="AG15" s="282"/>
      <c r="AH15" s="282"/>
      <c r="AI15" s="282"/>
      <c r="AJ15" s="282"/>
      <c r="AK15" s="282"/>
      <c r="AL15" s="282"/>
      <c r="AM15" s="282"/>
      <c r="AP15" s="282"/>
    </row>
    <row r="16" spans="1:42" ht="15.75" customHeight="1">
      <c r="A16" s="157"/>
      <c r="B16" s="214"/>
      <c r="C16" s="72"/>
      <c r="D16" s="288">
        <v>210490101130</v>
      </c>
      <c r="E16" s="146" t="s">
        <v>402</v>
      </c>
      <c r="F16" s="151">
        <v>300</v>
      </c>
      <c r="G16" s="152"/>
      <c r="H16" s="150"/>
      <c r="I16" s="146"/>
      <c r="J16" s="147"/>
      <c r="K16" s="152"/>
      <c r="L16" s="150"/>
      <c r="M16" s="146"/>
      <c r="N16" s="147"/>
      <c r="O16" s="152"/>
      <c r="P16" s="150"/>
      <c r="Q16" s="146"/>
      <c r="R16" s="147"/>
      <c r="S16" s="152"/>
      <c r="T16" s="150"/>
      <c r="U16" s="146"/>
      <c r="V16" s="155"/>
      <c r="W16" s="152"/>
      <c r="X16" s="277"/>
      <c r="AA16" s="282"/>
      <c r="AB16" s="282"/>
      <c r="AC16" s="282"/>
      <c r="AD16" s="282"/>
      <c r="AE16" s="282"/>
      <c r="AF16" s="282"/>
      <c r="AG16" s="282"/>
      <c r="AH16" s="282"/>
      <c r="AI16" s="282"/>
      <c r="AJ16" s="282"/>
      <c r="AK16" s="282"/>
      <c r="AL16" s="282"/>
      <c r="AM16" s="282"/>
      <c r="AP16" s="282"/>
    </row>
    <row r="17" spans="1:42" ht="15.75" customHeight="1">
      <c r="A17" s="157"/>
      <c r="B17" s="214"/>
      <c r="C17" s="72"/>
      <c r="D17" s="288">
        <v>210490101140</v>
      </c>
      <c r="E17" s="146" t="s">
        <v>403</v>
      </c>
      <c r="F17" s="151">
        <v>1450</v>
      </c>
      <c r="G17" s="152"/>
      <c r="H17" s="150"/>
      <c r="I17" s="146"/>
      <c r="J17" s="147"/>
      <c r="K17" s="152"/>
      <c r="L17" s="150"/>
      <c r="M17" s="146"/>
      <c r="N17" s="147"/>
      <c r="O17" s="152"/>
      <c r="P17" s="150"/>
      <c r="Q17" s="146"/>
      <c r="R17" s="147"/>
      <c r="S17" s="152"/>
      <c r="T17" s="150"/>
      <c r="U17" s="146"/>
      <c r="V17" s="155"/>
      <c r="W17" s="152"/>
      <c r="X17" s="277"/>
      <c r="AA17" s="282"/>
      <c r="AB17" s="282"/>
      <c r="AC17" s="282"/>
      <c r="AD17" s="282"/>
      <c r="AE17" s="282"/>
      <c r="AF17" s="282"/>
      <c r="AG17" s="282"/>
      <c r="AH17" s="282"/>
      <c r="AI17" s="282"/>
      <c r="AJ17" s="282"/>
      <c r="AK17" s="282"/>
      <c r="AL17" s="282"/>
      <c r="AM17" s="282"/>
      <c r="AP17" s="282"/>
    </row>
    <row r="18" spans="1:42" ht="15.75" customHeight="1">
      <c r="A18" s="163"/>
      <c r="B18" s="215"/>
      <c r="C18" s="73"/>
      <c r="D18" s="289">
        <v>210490101150</v>
      </c>
      <c r="E18" s="165" t="s">
        <v>404</v>
      </c>
      <c r="F18" s="166">
        <v>800</v>
      </c>
      <c r="G18" s="167"/>
      <c r="H18" s="164"/>
      <c r="I18" s="165"/>
      <c r="J18" s="168"/>
      <c r="K18" s="167"/>
      <c r="L18" s="150"/>
      <c r="M18" s="146"/>
      <c r="N18" s="147"/>
      <c r="O18" s="167"/>
      <c r="P18" s="164"/>
      <c r="Q18" s="165"/>
      <c r="R18" s="168"/>
      <c r="S18" s="167"/>
      <c r="T18" s="164"/>
      <c r="U18" s="165"/>
      <c r="V18" s="155"/>
      <c r="W18" s="167"/>
      <c r="X18" s="277"/>
      <c r="AA18" s="282"/>
      <c r="AB18" s="282"/>
      <c r="AC18" s="282"/>
      <c r="AD18" s="282"/>
      <c r="AE18" s="282"/>
      <c r="AF18" s="282"/>
      <c r="AG18" s="282"/>
      <c r="AH18" s="282"/>
      <c r="AI18" s="282"/>
      <c r="AJ18" s="282"/>
      <c r="AK18" s="282"/>
      <c r="AL18" s="282"/>
      <c r="AM18" s="282"/>
      <c r="AP18" s="282"/>
    </row>
    <row r="19" spans="1:42" ht="15.75" customHeight="1">
      <c r="A19" s="163"/>
      <c r="B19" s="215"/>
      <c r="C19" s="73"/>
      <c r="D19" s="164"/>
      <c r="E19" s="165"/>
      <c r="F19" s="169"/>
      <c r="G19" s="167"/>
      <c r="H19" s="164"/>
      <c r="I19" s="165"/>
      <c r="J19" s="168"/>
      <c r="K19" s="167"/>
      <c r="L19" s="150"/>
      <c r="M19" s="146"/>
      <c r="N19" s="147"/>
      <c r="O19" s="167"/>
      <c r="P19" s="164"/>
      <c r="Q19" s="165"/>
      <c r="R19" s="168"/>
      <c r="S19" s="167"/>
      <c r="T19" s="164"/>
      <c r="U19" s="165"/>
      <c r="V19" s="170"/>
      <c r="W19" s="167"/>
      <c r="X19" s="277"/>
      <c r="AA19" s="282"/>
      <c r="AB19" s="282"/>
      <c r="AC19" s="282"/>
      <c r="AD19" s="282"/>
      <c r="AE19" s="282"/>
      <c r="AF19" s="282"/>
      <c r="AG19" s="282"/>
      <c r="AH19" s="282"/>
      <c r="AI19" s="282"/>
      <c r="AJ19" s="282"/>
      <c r="AK19" s="282"/>
      <c r="AL19" s="282"/>
      <c r="AM19" s="282"/>
      <c r="AP19" s="282"/>
    </row>
    <row r="20" spans="1:42" ht="15.75" customHeight="1">
      <c r="A20" s="163"/>
      <c r="B20" s="215"/>
      <c r="C20" s="73"/>
      <c r="D20" s="164"/>
      <c r="E20" s="165"/>
      <c r="F20" s="166"/>
      <c r="G20" s="167"/>
      <c r="H20" s="164"/>
      <c r="I20" s="165"/>
      <c r="J20" s="168"/>
      <c r="K20" s="167"/>
      <c r="L20" s="150"/>
      <c r="M20" s="146"/>
      <c r="N20" s="147"/>
      <c r="O20" s="167"/>
      <c r="P20" s="164"/>
      <c r="Q20" s="165"/>
      <c r="R20" s="168"/>
      <c r="S20" s="167"/>
      <c r="T20" s="164"/>
      <c r="U20" s="165"/>
      <c r="V20" s="155"/>
      <c r="W20" s="167"/>
      <c r="X20" s="277"/>
      <c r="AA20" s="282"/>
      <c r="AB20" s="282"/>
      <c r="AC20" s="282"/>
      <c r="AD20" s="282"/>
      <c r="AE20" s="282"/>
      <c r="AF20" s="282"/>
      <c r="AG20" s="282"/>
      <c r="AH20" s="282"/>
      <c r="AI20" s="282"/>
      <c r="AJ20" s="282"/>
      <c r="AK20" s="282"/>
      <c r="AL20" s="282"/>
      <c r="AM20" s="282"/>
      <c r="AP20" s="282"/>
    </row>
    <row r="21" spans="1:42" ht="15.75" customHeight="1">
      <c r="A21" s="163"/>
      <c r="B21" s="215"/>
      <c r="C21" s="73"/>
      <c r="D21" s="164"/>
      <c r="E21" s="165"/>
      <c r="F21" s="169"/>
      <c r="G21" s="167"/>
      <c r="H21" s="164"/>
      <c r="I21" s="165"/>
      <c r="J21" s="168"/>
      <c r="K21" s="167"/>
      <c r="L21" s="150"/>
      <c r="M21" s="146"/>
      <c r="N21" s="147"/>
      <c r="O21" s="167"/>
      <c r="P21" s="164"/>
      <c r="Q21" s="165"/>
      <c r="R21" s="168"/>
      <c r="S21" s="167"/>
      <c r="T21" s="164"/>
      <c r="U21" s="165"/>
      <c r="V21" s="170"/>
      <c r="W21" s="167"/>
      <c r="X21" s="277"/>
      <c r="AA21" s="282"/>
      <c r="AB21" s="282"/>
      <c r="AC21" s="282"/>
      <c r="AD21" s="282"/>
      <c r="AE21" s="282"/>
      <c r="AF21" s="282"/>
      <c r="AG21" s="282"/>
      <c r="AH21" s="282"/>
      <c r="AI21" s="282"/>
      <c r="AJ21" s="282"/>
      <c r="AK21" s="282"/>
      <c r="AL21" s="282"/>
      <c r="AM21" s="282"/>
      <c r="AP21" s="282"/>
    </row>
    <row r="22" spans="1:42" ht="15.75" customHeight="1">
      <c r="A22" s="163"/>
      <c r="B22" s="215"/>
      <c r="C22" s="73"/>
      <c r="D22" s="164"/>
      <c r="E22" s="165"/>
      <c r="F22" s="169"/>
      <c r="G22" s="167"/>
      <c r="H22" s="164"/>
      <c r="I22" s="165"/>
      <c r="J22" s="168"/>
      <c r="K22" s="167"/>
      <c r="L22" s="150"/>
      <c r="M22" s="146"/>
      <c r="N22" s="147"/>
      <c r="O22" s="167"/>
      <c r="P22" s="164"/>
      <c r="Q22" s="165"/>
      <c r="R22" s="168"/>
      <c r="S22" s="167"/>
      <c r="T22" s="164"/>
      <c r="U22" s="165"/>
      <c r="V22" s="170"/>
      <c r="W22" s="167"/>
      <c r="X22" s="277"/>
      <c r="AA22" s="282"/>
      <c r="AB22" s="282"/>
      <c r="AC22" s="282"/>
      <c r="AD22" s="282"/>
      <c r="AE22" s="282"/>
      <c r="AF22" s="282"/>
      <c r="AG22" s="282"/>
      <c r="AH22" s="282"/>
      <c r="AI22" s="282"/>
      <c r="AJ22" s="282"/>
      <c r="AK22" s="282"/>
      <c r="AL22" s="282"/>
      <c r="AM22" s="282"/>
      <c r="AP22" s="282"/>
    </row>
    <row r="23" spans="1:42" ht="15.75" customHeight="1">
      <c r="A23" s="163"/>
      <c r="B23" s="215"/>
      <c r="C23" s="73"/>
      <c r="D23" s="164"/>
      <c r="E23" s="165"/>
      <c r="F23" s="166"/>
      <c r="G23" s="167"/>
      <c r="H23" s="164"/>
      <c r="I23" s="165"/>
      <c r="J23" s="168"/>
      <c r="K23" s="167"/>
      <c r="L23" s="150"/>
      <c r="M23" s="146"/>
      <c r="N23" s="147"/>
      <c r="O23" s="167"/>
      <c r="P23" s="164"/>
      <c r="Q23" s="165"/>
      <c r="R23" s="168"/>
      <c r="S23" s="167"/>
      <c r="T23" s="164"/>
      <c r="U23" s="165"/>
      <c r="V23" s="155"/>
      <c r="W23" s="167"/>
      <c r="X23" s="277"/>
      <c r="AA23" s="282"/>
      <c r="AB23" s="282"/>
      <c r="AC23" s="282"/>
      <c r="AD23" s="282"/>
      <c r="AE23" s="282"/>
      <c r="AF23" s="282"/>
      <c r="AG23" s="282"/>
      <c r="AH23" s="282"/>
      <c r="AI23" s="282"/>
      <c r="AJ23" s="282"/>
      <c r="AK23" s="282"/>
      <c r="AL23" s="282"/>
      <c r="AM23" s="282"/>
      <c r="AP23" s="282"/>
    </row>
    <row r="24" spans="1:42" ht="15.75" customHeight="1">
      <c r="A24" s="163"/>
      <c r="B24" s="215"/>
      <c r="C24" s="73"/>
      <c r="D24" s="164"/>
      <c r="E24" s="165"/>
      <c r="F24" s="169"/>
      <c r="G24" s="167"/>
      <c r="H24" s="164"/>
      <c r="I24" s="165"/>
      <c r="J24" s="168"/>
      <c r="K24" s="167"/>
      <c r="L24" s="150"/>
      <c r="M24" s="146"/>
      <c r="N24" s="147"/>
      <c r="O24" s="167"/>
      <c r="P24" s="164"/>
      <c r="Q24" s="165"/>
      <c r="R24" s="168"/>
      <c r="S24" s="167"/>
      <c r="T24" s="164"/>
      <c r="U24" s="165"/>
      <c r="V24" s="170"/>
      <c r="W24" s="167"/>
      <c r="X24" s="277"/>
      <c r="AA24" s="282"/>
      <c r="AB24" s="282"/>
      <c r="AC24" s="282"/>
      <c r="AD24" s="282"/>
      <c r="AE24" s="282"/>
      <c r="AF24" s="282"/>
      <c r="AG24" s="282"/>
      <c r="AH24" s="282"/>
      <c r="AI24" s="282"/>
      <c r="AJ24" s="282"/>
      <c r="AK24" s="282"/>
      <c r="AL24" s="282"/>
      <c r="AM24" s="282"/>
      <c r="AP24" s="282"/>
    </row>
    <row r="25" spans="1:42" ht="15.75" customHeight="1">
      <c r="A25" s="163"/>
      <c r="B25" s="215"/>
      <c r="C25" s="73"/>
      <c r="D25" s="164"/>
      <c r="E25" s="165"/>
      <c r="F25" s="169"/>
      <c r="G25" s="167"/>
      <c r="H25" s="164"/>
      <c r="I25" s="165"/>
      <c r="J25" s="168"/>
      <c r="K25" s="167"/>
      <c r="L25" s="164"/>
      <c r="M25" s="165"/>
      <c r="N25" s="168"/>
      <c r="O25" s="167"/>
      <c r="P25" s="164"/>
      <c r="Q25" s="165"/>
      <c r="R25" s="168"/>
      <c r="S25" s="167"/>
      <c r="T25" s="164"/>
      <c r="U25" s="165"/>
      <c r="V25" s="171"/>
      <c r="W25" s="167"/>
      <c r="X25" s="281"/>
      <c r="AA25" s="282"/>
      <c r="AB25" s="282"/>
      <c r="AC25" s="282"/>
      <c r="AD25" s="282"/>
      <c r="AE25" s="282"/>
      <c r="AF25" s="282"/>
      <c r="AG25" s="282"/>
      <c r="AH25" s="282"/>
      <c r="AI25" s="282"/>
      <c r="AJ25" s="282"/>
      <c r="AK25" s="282"/>
      <c r="AL25" s="282"/>
      <c r="AM25" s="282"/>
      <c r="AP25" s="282"/>
    </row>
    <row r="26" spans="1:42" ht="15.75" customHeight="1">
      <c r="A26" s="172"/>
      <c r="B26" s="216"/>
      <c r="C26" s="79"/>
      <c r="D26" s="173"/>
      <c r="E26" s="174" t="str">
        <f>CONCATENATE(FIXED(COUNTA(E5:E25),0,0),"　店")</f>
        <v>14　店</v>
      </c>
      <c r="F26" s="175">
        <f>SUM(F5:F25)</f>
        <v>19650</v>
      </c>
      <c r="G26" s="176">
        <f>SUM(G5:G25)</f>
        <v>0</v>
      </c>
      <c r="H26" s="173"/>
      <c r="I26" s="174" t="str">
        <f>CONCATENATE(FIXED(COUNTA(I5:I25),0,0),"　店")</f>
        <v>1　店</v>
      </c>
      <c r="J26" s="175">
        <f>SUM(J5:J25)</f>
        <v>1200</v>
      </c>
      <c r="K26" s="176">
        <f>SUM(K5:K25)</f>
        <v>0</v>
      </c>
      <c r="L26" s="173"/>
      <c r="M26" s="174" t="str">
        <f>CONCATENATE(FIXED(COUNTA(M5:M25),0,0),"　店")</f>
        <v>0　店</v>
      </c>
      <c r="N26" s="175">
        <f>SUM(N5:N25)</f>
        <v>0</v>
      </c>
      <c r="O26" s="176">
        <f>SUM(O5:O25)</f>
        <v>0</v>
      </c>
      <c r="P26" s="173"/>
      <c r="Q26" s="174" t="str">
        <f>CONCATENATE(FIXED(COUNTA(Q5:Q25),0,0),"　店")</f>
        <v>1　店</v>
      </c>
      <c r="R26" s="175">
        <f>SUM(R5:R25)</f>
        <v>1400</v>
      </c>
      <c r="S26" s="176">
        <f>SUM(S5:S25)</f>
        <v>0</v>
      </c>
      <c r="T26" s="173"/>
      <c r="U26" s="174" t="str">
        <f>CONCATENATE(FIXED(COUNTA(U5:U25),0,0),"　店")</f>
        <v>1　店</v>
      </c>
      <c r="V26" s="175">
        <f>SUM(V5:V25)</f>
        <v>250</v>
      </c>
      <c r="W26" s="176">
        <f>SUM(W5:W25)</f>
        <v>0</v>
      </c>
      <c r="X26" s="222">
        <f>SUM(X5:X25)</f>
        <v>0</v>
      </c>
      <c r="AA26" s="282"/>
      <c r="AB26" s="282"/>
      <c r="AC26" s="282"/>
      <c r="AD26" s="282"/>
      <c r="AE26" s="282"/>
      <c r="AF26" s="282"/>
      <c r="AG26" s="282"/>
      <c r="AH26" s="282"/>
      <c r="AI26" s="282"/>
      <c r="AJ26" s="282"/>
      <c r="AK26" s="282"/>
      <c r="AL26" s="282"/>
      <c r="AM26" s="282"/>
      <c r="AP26" s="282"/>
    </row>
    <row r="27" spans="1:42" s="264" customFormat="1" ht="15.75" customHeight="1">
      <c r="A27" s="185"/>
      <c r="B27" s="217"/>
      <c r="C27" s="74"/>
      <c r="D27" s="186"/>
      <c r="E27" s="165"/>
      <c r="F27" s="187"/>
      <c r="G27" s="188"/>
      <c r="H27" s="186"/>
      <c r="I27" s="165"/>
      <c r="J27" s="187"/>
      <c r="K27" s="188"/>
      <c r="L27" s="186"/>
      <c r="M27" s="165"/>
      <c r="N27" s="187"/>
      <c r="O27" s="188"/>
      <c r="P27" s="186"/>
      <c r="Q27" s="165"/>
      <c r="R27" s="187"/>
      <c r="S27" s="188"/>
      <c r="T27" s="186"/>
      <c r="U27" s="165"/>
      <c r="V27" s="188"/>
      <c r="W27" s="188"/>
      <c r="X27" s="223"/>
      <c r="AA27" s="282"/>
      <c r="AB27" s="285"/>
      <c r="AC27" s="285"/>
      <c r="AD27" s="282"/>
      <c r="AE27" s="282"/>
      <c r="AF27" s="285"/>
      <c r="AG27" s="285"/>
      <c r="AH27" s="282"/>
      <c r="AI27" s="282"/>
      <c r="AJ27" s="285"/>
      <c r="AK27" s="285"/>
      <c r="AL27" s="285"/>
      <c r="AM27" s="282"/>
      <c r="AP27" s="282"/>
    </row>
    <row r="28" spans="1:42" s="250" customFormat="1" ht="15.75" customHeight="1">
      <c r="A28" s="351" t="s">
        <v>0</v>
      </c>
      <c r="B28" s="352"/>
      <c r="C28" s="77"/>
      <c r="D28" s="338" t="s">
        <v>3</v>
      </c>
      <c r="E28" s="339"/>
      <c r="F28" s="340"/>
      <c r="G28" s="136" t="s">
        <v>7</v>
      </c>
      <c r="H28" s="338" t="s">
        <v>4</v>
      </c>
      <c r="I28" s="339"/>
      <c r="J28" s="340"/>
      <c r="K28" s="137" t="s">
        <v>7</v>
      </c>
      <c r="L28" s="338" t="s">
        <v>5</v>
      </c>
      <c r="M28" s="339"/>
      <c r="N28" s="340"/>
      <c r="O28" s="137" t="s">
        <v>7</v>
      </c>
      <c r="P28" s="338" t="s">
        <v>6</v>
      </c>
      <c r="Q28" s="339"/>
      <c r="R28" s="340"/>
      <c r="S28" s="137" t="s">
        <v>7</v>
      </c>
      <c r="T28" s="348" t="s">
        <v>71</v>
      </c>
      <c r="U28" s="339"/>
      <c r="V28" s="340"/>
      <c r="W28" s="136" t="s">
        <v>7</v>
      </c>
      <c r="X28" s="204" t="s">
        <v>9</v>
      </c>
      <c r="AA28" s="282"/>
      <c r="AB28" s="284"/>
      <c r="AC28" s="284"/>
      <c r="AD28" s="282"/>
      <c r="AE28" s="282"/>
      <c r="AF28" s="284"/>
      <c r="AG28" s="284"/>
      <c r="AH28" s="282"/>
      <c r="AI28" s="282"/>
      <c r="AJ28" s="284"/>
      <c r="AK28" s="284"/>
      <c r="AL28" s="284"/>
      <c r="AM28" s="282"/>
      <c r="AP28" s="282"/>
    </row>
    <row r="29" spans="1:42" ht="15.75" customHeight="1">
      <c r="A29" s="189" t="s">
        <v>68</v>
      </c>
      <c r="B29" s="218"/>
      <c r="C29" s="78"/>
      <c r="D29" s="290">
        <v>210530101010</v>
      </c>
      <c r="E29" s="191" t="s">
        <v>408</v>
      </c>
      <c r="F29" s="192">
        <v>1050</v>
      </c>
      <c r="G29" s="193"/>
      <c r="H29" s="190"/>
      <c r="I29" s="191"/>
      <c r="J29" s="194"/>
      <c r="K29" s="193"/>
      <c r="L29" s="190"/>
      <c r="M29" s="191"/>
      <c r="N29" s="194"/>
      <c r="O29" s="193"/>
      <c r="P29" s="190">
        <v>210530405002</v>
      </c>
      <c r="Q29" s="191" t="s">
        <v>419</v>
      </c>
      <c r="R29" s="194">
        <v>500</v>
      </c>
      <c r="S29" s="193"/>
      <c r="T29" s="190">
        <v>210530504010</v>
      </c>
      <c r="U29" s="191" t="s">
        <v>421</v>
      </c>
      <c r="V29" s="195">
        <v>650</v>
      </c>
      <c r="W29" s="193"/>
      <c r="X29" s="276"/>
      <c r="AA29" s="282"/>
      <c r="AB29" s="282"/>
      <c r="AC29" s="282"/>
      <c r="AD29" s="282"/>
      <c r="AE29" s="282"/>
      <c r="AF29" s="282"/>
      <c r="AG29" s="282"/>
      <c r="AH29" s="282"/>
      <c r="AI29" s="282"/>
      <c r="AJ29" s="282"/>
      <c r="AK29" s="282"/>
      <c r="AL29" s="282"/>
      <c r="AM29" s="282"/>
      <c r="AP29" s="282"/>
    </row>
    <row r="30" spans="1:42" ht="15.75" customHeight="1">
      <c r="A30" s="149">
        <f>SUM(G48,K48,O48,S48,W48)</f>
        <v>0</v>
      </c>
      <c r="B30" s="211">
        <f>SUM(F48,J48,N48,R48,V48)</f>
        <v>10550</v>
      </c>
      <c r="C30" s="75"/>
      <c r="D30" s="288">
        <v>210530101020</v>
      </c>
      <c r="E30" s="146" t="s">
        <v>409</v>
      </c>
      <c r="F30" s="158">
        <v>400</v>
      </c>
      <c r="G30" s="152"/>
      <c r="H30" s="150"/>
      <c r="I30" s="146"/>
      <c r="J30" s="147"/>
      <c r="K30" s="152"/>
      <c r="L30" s="150"/>
      <c r="M30" s="146"/>
      <c r="N30" s="147"/>
      <c r="O30" s="152"/>
      <c r="P30" s="150">
        <v>210530405003</v>
      </c>
      <c r="Q30" s="146" t="s">
        <v>420</v>
      </c>
      <c r="R30" s="147">
        <v>150</v>
      </c>
      <c r="S30" s="152"/>
      <c r="T30" s="150"/>
      <c r="U30" s="146"/>
      <c r="V30" s="170"/>
      <c r="W30" s="152"/>
      <c r="X30" s="277"/>
      <c r="AA30" s="282"/>
      <c r="AB30" s="282"/>
      <c r="AC30" s="282"/>
      <c r="AD30" s="282"/>
      <c r="AE30" s="282"/>
      <c r="AF30" s="282"/>
      <c r="AG30" s="282"/>
      <c r="AH30" s="282"/>
      <c r="AI30" s="282"/>
      <c r="AJ30" s="282"/>
      <c r="AK30" s="282"/>
      <c r="AL30" s="282"/>
      <c r="AM30" s="282"/>
      <c r="AP30" s="282"/>
    </row>
    <row r="31" spans="1:42" ht="15.75" customHeight="1">
      <c r="A31" s="163"/>
      <c r="B31" s="215"/>
      <c r="C31" s="74"/>
      <c r="D31" s="289">
        <v>210530101030</v>
      </c>
      <c r="E31" s="165" t="s">
        <v>410</v>
      </c>
      <c r="F31" s="169">
        <v>550</v>
      </c>
      <c r="G31" s="167"/>
      <c r="H31" s="164"/>
      <c r="I31" s="165"/>
      <c r="J31" s="168"/>
      <c r="K31" s="167"/>
      <c r="L31" s="164"/>
      <c r="M31" s="165"/>
      <c r="N31" s="168"/>
      <c r="O31" s="167"/>
      <c r="P31" s="164"/>
      <c r="Q31" s="165"/>
      <c r="R31" s="168"/>
      <c r="S31" s="167"/>
      <c r="T31" s="164"/>
      <c r="U31" s="165"/>
      <c r="V31" s="171"/>
      <c r="W31" s="167"/>
      <c r="X31" s="277"/>
      <c r="AA31" s="282"/>
      <c r="AB31" s="282"/>
      <c r="AC31" s="282"/>
      <c r="AD31" s="282"/>
      <c r="AE31" s="282"/>
      <c r="AF31" s="282"/>
      <c r="AG31" s="282"/>
      <c r="AH31" s="282"/>
      <c r="AI31" s="282"/>
      <c r="AJ31" s="282"/>
      <c r="AK31" s="282"/>
      <c r="AL31" s="282"/>
      <c r="AM31" s="282"/>
      <c r="AP31" s="282"/>
    </row>
    <row r="32" spans="1:42" ht="15.75" customHeight="1">
      <c r="A32" s="163"/>
      <c r="B32" s="215"/>
      <c r="C32" s="74"/>
      <c r="D32" s="289">
        <v>210530101040</v>
      </c>
      <c r="E32" s="165" t="s">
        <v>411</v>
      </c>
      <c r="F32" s="169">
        <v>2050</v>
      </c>
      <c r="G32" s="167"/>
      <c r="H32" s="164"/>
      <c r="I32" s="165"/>
      <c r="J32" s="168"/>
      <c r="K32" s="167"/>
      <c r="L32" s="164"/>
      <c r="M32" s="165"/>
      <c r="N32" s="168"/>
      <c r="O32" s="167"/>
      <c r="P32" s="164"/>
      <c r="Q32" s="165"/>
      <c r="R32" s="168"/>
      <c r="S32" s="167"/>
      <c r="T32" s="164"/>
      <c r="U32" s="165"/>
      <c r="V32" s="171"/>
      <c r="W32" s="167"/>
      <c r="X32" s="277"/>
      <c r="AA32" s="282"/>
      <c r="AB32" s="282"/>
      <c r="AC32" s="282"/>
      <c r="AD32" s="282"/>
      <c r="AE32" s="282"/>
      <c r="AF32" s="282"/>
      <c r="AG32" s="282"/>
      <c r="AH32" s="282"/>
      <c r="AI32" s="282"/>
      <c r="AJ32" s="282"/>
      <c r="AK32" s="282"/>
      <c r="AL32" s="282"/>
      <c r="AM32" s="282"/>
      <c r="AP32" s="282"/>
    </row>
    <row r="33" spans="1:42" ht="15.75" customHeight="1">
      <c r="A33" s="149">
        <f>SUM(F41,J41,N41,R41,V41)</f>
        <v>0</v>
      </c>
      <c r="B33" s="219">
        <f>SUM(G41,K41,O41,S41,W41)</f>
        <v>0</v>
      </c>
      <c r="C33" s="75"/>
      <c r="D33" s="288">
        <v>210530101050</v>
      </c>
      <c r="E33" s="146" t="s">
        <v>412</v>
      </c>
      <c r="F33" s="158">
        <v>900</v>
      </c>
      <c r="G33" s="152"/>
      <c r="H33" s="150"/>
      <c r="I33" s="146"/>
      <c r="J33" s="147"/>
      <c r="K33" s="152"/>
      <c r="L33" s="150"/>
      <c r="M33" s="146"/>
      <c r="N33" s="147"/>
      <c r="O33" s="152"/>
      <c r="P33" s="150"/>
      <c r="Q33" s="146"/>
      <c r="R33" s="147"/>
      <c r="S33" s="152"/>
      <c r="T33" s="150"/>
      <c r="U33" s="146"/>
      <c r="V33" s="170"/>
      <c r="W33" s="152"/>
      <c r="X33" s="277"/>
      <c r="AA33" s="282"/>
      <c r="AB33" s="282"/>
      <c r="AC33" s="282"/>
      <c r="AD33" s="282"/>
      <c r="AE33" s="282"/>
      <c r="AF33" s="282"/>
      <c r="AG33" s="282"/>
      <c r="AH33" s="282"/>
      <c r="AI33" s="282"/>
      <c r="AJ33" s="282"/>
      <c r="AK33" s="282"/>
      <c r="AL33" s="282"/>
      <c r="AM33" s="282"/>
      <c r="AP33" s="282"/>
    </row>
    <row r="34" spans="1:42" ht="15.75" customHeight="1">
      <c r="A34" s="149"/>
      <c r="B34" s="219"/>
      <c r="C34" s="75"/>
      <c r="D34" s="288">
        <v>210530101060</v>
      </c>
      <c r="E34" s="146" t="s">
        <v>413</v>
      </c>
      <c r="F34" s="158">
        <v>2200</v>
      </c>
      <c r="G34" s="152"/>
      <c r="H34" s="150"/>
      <c r="I34" s="146"/>
      <c r="J34" s="147"/>
      <c r="K34" s="152"/>
      <c r="L34" s="150"/>
      <c r="M34" s="146"/>
      <c r="N34" s="147"/>
      <c r="O34" s="152"/>
      <c r="P34" s="150"/>
      <c r="Q34" s="146"/>
      <c r="R34" s="147"/>
      <c r="S34" s="152"/>
      <c r="T34" s="150"/>
      <c r="U34" s="146"/>
      <c r="V34" s="170"/>
      <c r="W34" s="152"/>
      <c r="X34" s="277"/>
      <c r="AA34" s="282"/>
      <c r="AB34" s="282"/>
      <c r="AC34" s="282"/>
      <c r="AD34" s="282"/>
      <c r="AE34" s="282"/>
      <c r="AF34" s="282"/>
      <c r="AG34" s="282"/>
      <c r="AH34" s="282"/>
      <c r="AI34" s="282"/>
      <c r="AJ34" s="282"/>
      <c r="AK34" s="282"/>
      <c r="AL34" s="282"/>
      <c r="AM34" s="282"/>
      <c r="AP34" s="282"/>
    </row>
    <row r="35" spans="1:42" ht="15.75" customHeight="1">
      <c r="A35" s="163"/>
      <c r="B35" s="215"/>
      <c r="C35" s="74"/>
      <c r="D35" s="289">
        <v>210530101070</v>
      </c>
      <c r="E35" s="165" t="s">
        <v>414</v>
      </c>
      <c r="F35" s="169">
        <v>1050</v>
      </c>
      <c r="G35" s="167"/>
      <c r="H35" s="164"/>
      <c r="I35" s="165"/>
      <c r="J35" s="168"/>
      <c r="K35" s="167"/>
      <c r="L35" s="164"/>
      <c r="M35" s="165"/>
      <c r="N35" s="168"/>
      <c r="O35" s="167"/>
      <c r="P35" s="164"/>
      <c r="Q35" s="165"/>
      <c r="R35" s="168"/>
      <c r="S35" s="167"/>
      <c r="T35" s="164"/>
      <c r="U35" s="165"/>
      <c r="V35" s="171"/>
      <c r="W35" s="167"/>
      <c r="X35" s="277"/>
      <c r="AA35" s="282"/>
      <c r="AB35" s="282"/>
      <c r="AC35" s="282"/>
      <c r="AD35" s="282"/>
      <c r="AE35" s="282"/>
      <c r="AF35" s="282"/>
      <c r="AG35" s="282"/>
      <c r="AH35" s="282"/>
      <c r="AI35" s="282"/>
      <c r="AJ35" s="282"/>
      <c r="AK35" s="282"/>
      <c r="AL35" s="282"/>
      <c r="AM35" s="282"/>
      <c r="AP35" s="282"/>
    </row>
    <row r="36" spans="1:42" ht="15.75" customHeight="1">
      <c r="A36" s="149"/>
      <c r="B36" s="219"/>
      <c r="C36" s="75"/>
      <c r="D36" s="288">
        <v>210530101080</v>
      </c>
      <c r="E36" s="146" t="s">
        <v>415</v>
      </c>
      <c r="F36" s="158">
        <v>1050</v>
      </c>
      <c r="G36" s="152"/>
      <c r="H36" s="150"/>
      <c r="I36" s="146"/>
      <c r="J36" s="147"/>
      <c r="K36" s="152"/>
      <c r="L36" s="150"/>
      <c r="M36" s="146"/>
      <c r="N36" s="147"/>
      <c r="O36" s="152"/>
      <c r="P36" s="150"/>
      <c r="Q36" s="146"/>
      <c r="R36" s="147"/>
      <c r="S36" s="152"/>
      <c r="T36" s="150"/>
      <c r="U36" s="146"/>
      <c r="V36" s="170"/>
      <c r="W36" s="152"/>
      <c r="X36" s="277"/>
      <c r="AA36" s="282"/>
      <c r="AB36" s="282"/>
      <c r="AC36" s="282"/>
      <c r="AD36" s="282"/>
      <c r="AE36" s="282"/>
      <c r="AF36" s="282"/>
      <c r="AG36" s="282"/>
      <c r="AH36" s="282"/>
      <c r="AI36" s="282"/>
      <c r="AJ36" s="282"/>
      <c r="AK36" s="282"/>
      <c r="AL36" s="282"/>
      <c r="AM36" s="282"/>
      <c r="AP36" s="282"/>
    </row>
    <row r="37" spans="1:42" ht="15.75" customHeight="1">
      <c r="A37" s="163"/>
      <c r="B37" s="215"/>
      <c r="C37" s="74"/>
      <c r="D37" s="164"/>
      <c r="E37" s="165"/>
      <c r="F37" s="169"/>
      <c r="G37" s="167"/>
      <c r="H37" s="164"/>
      <c r="I37" s="165"/>
      <c r="J37" s="168"/>
      <c r="K37" s="167"/>
      <c r="L37" s="164"/>
      <c r="M37" s="165"/>
      <c r="N37" s="168"/>
      <c r="O37" s="167"/>
      <c r="P37" s="164"/>
      <c r="Q37" s="165"/>
      <c r="R37" s="168"/>
      <c r="S37" s="167"/>
      <c r="T37" s="164"/>
      <c r="U37" s="165"/>
      <c r="V37" s="171"/>
      <c r="W37" s="167"/>
      <c r="X37" s="277"/>
      <c r="AA37" s="282"/>
      <c r="AB37" s="282"/>
      <c r="AC37" s="282"/>
      <c r="AD37" s="282"/>
      <c r="AE37" s="282"/>
      <c r="AF37" s="282"/>
      <c r="AG37" s="282"/>
      <c r="AH37" s="282"/>
      <c r="AI37" s="282"/>
      <c r="AJ37" s="282"/>
      <c r="AK37" s="282"/>
      <c r="AL37" s="282"/>
      <c r="AM37" s="282"/>
      <c r="AP37" s="282"/>
    </row>
    <row r="38" spans="1:42" ht="15.75" customHeight="1">
      <c r="A38" s="149"/>
      <c r="B38" s="219"/>
      <c r="C38" s="75"/>
      <c r="D38" s="150"/>
      <c r="E38" s="146"/>
      <c r="F38" s="158"/>
      <c r="G38" s="152"/>
      <c r="H38" s="150"/>
      <c r="I38" s="146"/>
      <c r="J38" s="147"/>
      <c r="K38" s="152"/>
      <c r="L38" s="150"/>
      <c r="M38" s="146"/>
      <c r="N38" s="147"/>
      <c r="O38" s="152"/>
      <c r="P38" s="150"/>
      <c r="Q38" s="146"/>
      <c r="R38" s="147"/>
      <c r="S38" s="152"/>
      <c r="T38" s="150"/>
      <c r="U38" s="146"/>
      <c r="V38" s="170"/>
      <c r="W38" s="152"/>
      <c r="X38" s="277"/>
      <c r="AA38" s="282"/>
      <c r="AB38" s="282"/>
      <c r="AC38" s="282"/>
      <c r="AD38" s="282"/>
      <c r="AE38" s="282"/>
      <c r="AF38" s="282"/>
      <c r="AG38" s="282"/>
      <c r="AH38" s="282"/>
      <c r="AI38" s="282"/>
      <c r="AJ38" s="282"/>
      <c r="AK38" s="282"/>
      <c r="AL38" s="282"/>
      <c r="AM38" s="282"/>
      <c r="AP38" s="282"/>
    </row>
    <row r="39" spans="1:42" ht="15.75" customHeight="1">
      <c r="A39" s="163"/>
      <c r="B39" s="215"/>
      <c r="C39" s="74"/>
      <c r="D39" s="164"/>
      <c r="E39" s="165"/>
      <c r="F39" s="169"/>
      <c r="G39" s="167"/>
      <c r="H39" s="164"/>
      <c r="I39" s="165"/>
      <c r="J39" s="168"/>
      <c r="K39" s="167"/>
      <c r="L39" s="164"/>
      <c r="M39" s="165"/>
      <c r="N39" s="168"/>
      <c r="O39" s="167"/>
      <c r="P39" s="164"/>
      <c r="Q39" s="165"/>
      <c r="R39" s="168"/>
      <c r="S39" s="167"/>
      <c r="T39" s="164"/>
      <c r="U39" s="165"/>
      <c r="V39" s="171"/>
      <c r="W39" s="167"/>
      <c r="X39" s="277"/>
      <c r="AA39" s="282"/>
      <c r="AB39" s="282"/>
      <c r="AC39" s="282"/>
      <c r="AD39" s="282"/>
      <c r="AE39" s="282"/>
      <c r="AF39" s="282"/>
      <c r="AG39" s="282"/>
      <c r="AH39" s="282"/>
      <c r="AI39" s="282"/>
      <c r="AJ39" s="282"/>
      <c r="AK39" s="282"/>
      <c r="AL39" s="282"/>
      <c r="AM39" s="282"/>
      <c r="AP39" s="282"/>
    </row>
    <row r="40" spans="1:42" ht="15.75" customHeight="1">
      <c r="A40" s="163"/>
      <c r="B40" s="215"/>
      <c r="C40" s="74"/>
      <c r="D40" s="164"/>
      <c r="E40" s="165"/>
      <c r="F40" s="169"/>
      <c r="G40" s="167"/>
      <c r="H40" s="164"/>
      <c r="I40" s="165"/>
      <c r="J40" s="168"/>
      <c r="K40" s="167"/>
      <c r="L40" s="164"/>
      <c r="M40" s="165"/>
      <c r="N40" s="168"/>
      <c r="O40" s="167"/>
      <c r="P40" s="164"/>
      <c r="Q40" s="165"/>
      <c r="R40" s="168"/>
      <c r="S40" s="167"/>
      <c r="T40" s="164"/>
      <c r="U40" s="165"/>
      <c r="V40" s="171"/>
      <c r="W40" s="167"/>
      <c r="X40" s="277"/>
      <c r="AA40" s="282"/>
      <c r="AB40" s="282"/>
      <c r="AC40" s="282"/>
      <c r="AD40" s="282"/>
      <c r="AE40" s="282"/>
      <c r="AF40" s="282"/>
      <c r="AG40" s="282"/>
      <c r="AH40" s="282"/>
      <c r="AI40" s="282"/>
      <c r="AJ40" s="282"/>
      <c r="AK40" s="282"/>
      <c r="AL40" s="282"/>
      <c r="AM40" s="282"/>
      <c r="AP40" s="282"/>
    </row>
    <row r="41" spans="1:42" ht="15.75" customHeight="1">
      <c r="A41" s="149"/>
      <c r="B41" s="219"/>
      <c r="C41" s="75"/>
      <c r="D41" s="150"/>
      <c r="E41" s="146"/>
      <c r="F41" s="158"/>
      <c r="G41" s="152"/>
      <c r="H41" s="150"/>
      <c r="I41" s="146"/>
      <c r="J41" s="147"/>
      <c r="K41" s="152"/>
      <c r="L41" s="150"/>
      <c r="M41" s="146"/>
      <c r="N41" s="147"/>
      <c r="O41" s="152"/>
      <c r="P41" s="150"/>
      <c r="Q41" s="146"/>
      <c r="R41" s="147"/>
      <c r="S41" s="152"/>
      <c r="T41" s="150"/>
      <c r="U41" s="146"/>
      <c r="V41" s="170"/>
      <c r="W41" s="152"/>
      <c r="X41" s="277"/>
      <c r="AA41" s="282"/>
      <c r="AB41" s="282"/>
      <c r="AC41" s="282"/>
      <c r="AD41" s="282"/>
      <c r="AE41" s="282"/>
      <c r="AF41" s="282"/>
      <c r="AG41" s="282"/>
      <c r="AH41" s="282"/>
      <c r="AI41" s="282"/>
      <c r="AJ41" s="282"/>
      <c r="AK41" s="282"/>
      <c r="AL41" s="282"/>
      <c r="AM41" s="282"/>
      <c r="AP41" s="282"/>
    </row>
    <row r="42" spans="1:42" ht="15.75" customHeight="1">
      <c r="A42" s="163"/>
      <c r="B42" s="215"/>
      <c r="C42" s="74"/>
      <c r="D42" s="164"/>
      <c r="E42" s="165"/>
      <c r="F42" s="169"/>
      <c r="G42" s="167"/>
      <c r="H42" s="164"/>
      <c r="I42" s="165"/>
      <c r="J42" s="168"/>
      <c r="K42" s="167"/>
      <c r="L42" s="164"/>
      <c r="M42" s="165"/>
      <c r="N42" s="168"/>
      <c r="O42" s="167"/>
      <c r="P42" s="164"/>
      <c r="Q42" s="165"/>
      <c r="R42" s="168"/>
      <c r="S42" s="167"/>
      <c r="T42" s="164"/>
      <c r="U42" s="165"/>
      <c r="V42" s="171"/>
      <c r="W42" s="167"/>
      <c r="X42" s="277"/>
      <c r="AA42" s="282"/>
      <c r="AB42" s="282"/>
      <c r="AC42" s="282"/>
      <c r="AD42" s="282"/>
      <c r="AE42" s="282"/>
      <c r="AF42" s="282"/>
      <c r="AG42" s="282"/>
      <c r="AH42" s="282"/>
      <c r="AI42" s="282"/>
      <c r="AJ42" s="282"/>
      <c r="AK42" s="282"/>
      <c r="AL42" s="282"/>
      <c r="AM42" s="282"/>
      <c r="AP42" s="282"/>
    </row>
    <row r="43" spans="1:42" ht="15.75" customHeight="1">
      <c r="A43" s="149"/>
      <c r="B43" s="219"/>
      <c r="C43" s="75"/>
      <c r="D43" s="150"/>
      <c r="E43" s="146"/>
      <c r="F43" s="158"/>
      <c r="G43" s="152"/>
      <c r="H43" s="150"/>
      <c r="I43" s="146"/>
      <c r="J43" s="147"/>
      <c r="K43" s="152"/>
      <c r="L43" s="150"/>
      <c r="M43" s="146"/>
      <c r="N43" s="147"/>
      <c r="O43" s="152"/>
      <c r="P43" s="150"/>
      <c r="Q43" s="146"/>
      <c r="R43" s="147"/>
      <c r="S43" s="152"/>
      <c r="T43" s="150"/>
      <c r="U43" s="146"/>
      <c r="V43" s="170"/>
      <c r="W43" s="152"/>
      <c r="X43" s="277"/>
      <c r="AA43" s="282"/>
      <c r="AB43" s="282"/>
      <c r="AC43" s="282"/>
      <c r="AD43" s="282"/>
      <c r="AE43" s="282"/>
      <c r="AF43" s="282"/>
      <c r="AG43" s="282"/>
      <c r="AH43" s="282"/>
      <c r="AI43" s="282"/>
      <c r="AJ43" s="282"/>
      <c r="AK43" s="282"/>
      <c r="AL43" s="282"/>
      <c r="AM43" s="282"/>
      <c r="AP43" s="282"/>
    </row>
    <row r="44" spans="1:42" ht="15.75" customHeight="1">
      <c r="A44" s="163"/>
      <c r="B44" s="215"/>
      <c r="C44" s="74"/>
      <c r="D44" s="164"/>
      <c r="E44" s="165"/>
      <c r="F44" s="169"/>
      <c r="G44" s="167"/>
      <c r="H44" s="164"/>
      <c r="I44" s="165"/>
      <c r="J44" s="168"/>
      <c r="K44" s="167"/>
      <c r="L44" s="164"/>
      <c r="M44" s="165"/>
      <c r="N44" s="168"/>
      <c r="O44" s="167"/>
      <c r="P44" s="164"/>
      <c r="Q44" s="165"/>
      <c r="R44" s="168"/>
      <c r="S44" s="167"/>
      <c r="T44" s="164"/>
      <c r="U44" s="165"/>
      <c r="V44" s="171"/>
      <c r="W44" s="167"/>
      <c r="X44" s="277"/>
      <c r="AA44" s="282"/>
      <c r="AB44" s="282"/>
      <c r="AC44" s="282"/>
      <c r="AD44" s="282"/>
      <c r="AE44" s="282"/>
      <c r="AF44" s="282"/>
      <c r="AG44" s="282"/>
      <c r="AH44" s="282"/>
      <c r="AI44" s="282"/>
      <c r="AJ44" s="282"/>
      <c r="AK44" s="282"/>
      <c r="AL44" s="282"/>
      <c r="AM44" s="282"/>
      <c r="AP44" s="282"/>
    </row>
    <row r="45" spans="1:42" ht="15.75" customHeight="1">
      <c r="A45" s="149"/>
      <c r="B45" s="219"/>
      <c r="C45" s="75"/>
      <c r="D45" s="150"/>
      <c r="E45" s="146"/>
      <c r="F45" s="158"/>
      <c r="G45" s="152"/>
      <c r="H45" s="150"/>
      <c r="I45" s="146"/>
      <c r="J45" s="147"/>
      <c r="K45" s="152"/>
      <c r="L45" s="150"/>
      <c r="M45" s="146"/>
      <c r="N45" s="147"/>
      <c r="O45" s="152"/>
      <c r="P45" s="150"/>
      <c r="Q45" s="146"/>
      <c r="R45" s="147"/>
      <c r="S45" s="152"/>
      <c r="T45" s="150"/>
      <c r="U45" s="146"/>
      <c r="V45" s="170"/>
      <c r="W45" s="152"/>
      <c r="X45" s="277"/>
      <c r="AA45" s="282"/>
      <c r="AB45" s="282"/>
      <c r="AC45" s="282"/>
      <c r="AD45" s="282"/>
      <c r="AE45" s="282"/>
      <c r="AF45" s="282"/>
      <c r="AG45" s="282"/>
      <c r="AH45" s="282"/>
      <c r="AI45" s="282"/>
      <c r="AJ45" s="282"/>
      <c r="AK45" s="282"/>
      <c r="AL45" s="282"/>
      <c r="AM45" s="282"/>
      <c r="AP45" s="282"/>
    </row>
    <row r="46" spans="1:42" ht="15.75" customHeight="1">
      <c r="A46" s="163"/>
      <c r="B46" s="215"/>
      <c r="C46" s="74"/>
      <c r="D46" s="164"/>
      <c r="E46" s="165"/>
      <c r="F46" s="169"/>
      <c r="G46" s="167"/>
      <c r="H46" s="164"/>
      <c r="I46" s="165"/>
      <c r="J46" s="168"/>
      <c r="K46" s="167"/>
      <c r="L46" s="164"/>
      <c r="M46" s="165"/>
      <c r="N46" s="168"/>
      <c r="O46" s="167"/>
      <c r="P46" s="164"/>
      <c r="Q46" s="165"/>
      <c r="R46" s="168"/>
      <c r="S46" s="167"/>
      <c r="T46" s="164"/>
      <c r="U46" s="165"/>
      <c r="V46" s="171"/>
      <c r="W46" s="167"/>
      <c r="X46" s="277"/>
      <c r="AA46" s="282"/>
      <c r="AB46" s="282"/>
      <c r="AC46" s="282"/>
      <c r="AD46" s="282"/>
      <c r="AE46" s="282"/>
      <c r="AF46" s="282"/>
      <c r="AG46" s="282"/>
      <c r="AH46" s="282"/>
      <c r="AI46" s="282"/>
      <c r="AJ46" s="282"/>
      <c r="AK46" s="282"/>
      <c r="AL46" s="282"/>
      <c r="AM46" s="282"/>
      <c r="AP46" s="282"/>
    </row>
    <row r="47" spans="1:42" ht="15.75" customHeight="1">
      <c r="A47" s="196"/>
      <c r="B47" s="220"/>
      <c r="C47" s="76"/>
      <c r="D47" s="197"/>
      <c r="E47" s="198"/>
      <c r="F47" s="199"/>
      <c r="G47" s="200"/>
      <c r="H47" s="197"/>
      <c r="I47" s="198"/>
      <c r="J47" s="201"/>
      <c r="K47" s="200"/>
      <c r="L47" s="197"/>
      <c r="M47" s="198"/>
      <c r="N47" s="201"/>
      <c r="O47" s="200"/>
      <c r="P47" s="197"/>
      <c r="Q47" s="198"/>
      <c r="R47" s="201"/>
      <c r="S47" s="200"/>
      <c r="T47" s="197"/>
      <c r="U47" s="198"/>
      <c r="V47" s="202"/>
      <c r="W47" s="200"/>
      <c r="X47" s="281"/>
      <c r="AA47" s="282"/>
      <c r="AB47" s="282"/>
      <c r="AC47" s="282"/>
      <c r="AD47" s="282"/>
      <c r="AE47" s="282"/>
      <c r="AF47" s="282"/>
      <c r="AG47" s="282"/>
      <c r="AH47" s="282"/>
      <c r="AI47" s="282"/>
      <c r="AJ47" s="282"/>
      <c r="AK47" s="282"/>
      <c r="AL47" s="282"/>
      <c r="AM47" s="282"/>
      <c r="AP47" s="282"/>
    </row>
    <row r="48" spans="1:42" ht="15.75" customHeight="1">
      <c r="A48" s="172"/>
      <c r="B48" s="216"/>
      <c r="C48" s="126"/>
      <c r="D48" s="173"/>
      <c r="E48" s="174" t="str">
        <f>CONCATENATE(FIXED(COUNTA(E29:E47),0,0),"　店")</f>
        <v>8　店</v>
      </c>
      <c r="F48" s="175">
        <f>SUM(F29:F47)</f>
        <v>9250</v>
      </c>
      <c r="G48" s="175">
        <f>SUM(G29:G47)</f>
        <v>0</v>
      </c>
      <c r="H48" s="173"/>
      <c r="I48" s="203" t="str">
        <f>CONCATENATE(FIXED(COUNTA(I29:I47),0,0),"　店")</f>
        <v>0　店</v>
      </c>
      <c r="J48" s="175">
        <f>SUM(J29:J47)</f>
        <v>0</v>
      </c>
      <c r="K48" s="175">
        <f>SUM(K29:K47)</f>
        <v>0</v>
      </c>
      <c r="L48" s="173"/>
      <c r="M48" s="203" t="str">
        <f>CONCATENATE(FIXED(COUNTA(M29:M47),0,0),"　店")</f>
        <v>0　店</v>
      </c>
      <c r="N48" s="175">
        <f>SUM(N29:N47)</f>
        <v>0</v>
      </c>
      <c r="O48" s="175">
        <f>SUM(O29:O47)</f>
        <v>0</v>
      </c>
      <c r="P48" s="173"/>
      <c r="Q48" s="203" t="str">
        <f>CONCATENATE(FIXED(COUNTA(Q29:Q47),0,0),"　店")</f>
        <v>2　店</v>
      </c>
      <c r="R48" s="175">
        <f>SUM(R29:R47)</f>
        <v>650</v>
      </c>
      <c r="S48" s="176">
        <f>SUM(S29:S47)</f>
        <v>0</v>
      </c>
      <c r="T48" s="173"/>
      <c r="U48" s="174" t="str">
        <f>CONCATENATE(FIXED(COUNTA(U29:U47),0,0),"　店")</f>
        <v>1　店</v>
      </c>
      <c r="V48" s="175">
        <f>SUM(V29:V47)</f>
        <v>650</v>
      </c>
      <c r="W48" s="239">
        <f>SUM(W29:W47)</f>
        <v>0</v>
      </c>
      <c r="X48" s="240">
        <f>SUM(X29:X47)</f>
        <v>0</v>
      </c>
      <c r="AA48" s="282"/>
      <c r="AB48" s="282"/>
      <c r="AC48" s="282"/>
      <c r="AD48" s="282"/>
      <c r="AE48" s="282"/>
      <c r="AF48" s="282"/>
      <c r="AG48" s="282"/>
      <c r="AH48" s="282"/>
      <c r="AI48" s="282"/>
      <c r="AJ48" s="282"/>
      <c r="AK48" s="282"/>
      <c r="AL48" s="282"/>
      <c r="AM48" s="282"/>
      <c r="AP48" s="282"/>
    </row>
    <row r="49" spans="1:42" ht="15.75" customHeight="1">
      <c r="A49" s="177" t="s">
        <v>592</v>
      </c>
      <c r="B49" s="257"/>
      <c r="C49" s="258"/>
      <c r="D49" s="259"/>
      <c r="E49" s="260"/>
      <c r="F49" s="261"/>
      <c r="G49" s="256"/>
      <c r="H49" s="259"/>
      <c r="I49" s="260"/>
      <c r="J49" s="256"/>
      <c r="K49" s="257"/>
      <c r="L49" s="259"/>
      <c r="M49" s="260"/>
      <c r="N49" s="256"/>
      <c r="O49" s="257"/>
      <c r="P49" s="259"/>
      <c r="Q49" s="260"/>
      <c r="R49" s="256"/>
      <c r="S49" s="262"/>
      <c r="T49" s="259"/>
      <c r="U49" s="260"/>
      <c r="V49" s="263"/>
      <c r="W49" s="257"/>
      <c r="X49" s="233" t="s">
        <v>8</v>
      </c>
      <c r="Y49" s="11"/>
      <c r="AA49" s="282"/>
      <c r="AB49" s="282"/>
      <c r="AC49" s="282"/>
      <c r="AD49" s="282"/>
      <c r="AE49" s="282"/>
      <c r="AF49" s="282"/>
      <c r="AG49" s="282"/>
      <c r="AH49" s="282"/>
      <c r="AI49" s="282"/>
      <c r="AJ49" s="282"/>
      <c r="AK49" s="282"/>
      <c r="AL49" s="282"/>
      <c r="AM49" s="282"/>
      <c r="AP49" s="282"/>
    </row>
    <row r="50" spans="1:25" ht="14.25">
      <c r="A50" s="179"/>
      <c r="D50" s="180"/>
      <c r="E50" s="181"/>
      <c r="G50" s="179"/>
      <c r="H50" s="180"/>
      <c r="I50" s="183"/>
      <c r="J50" s="179"/>
      <c r="K50" s="179"/>
      <c r="L50" s="180"/>
      <c r="M50" s="181"/>
      <c r="N50" s="179"/>
      <c r="O50" s="179"/>
      <c r="P50" s="180"/>
      <c r="Q50" s="181"/>
      <c r="R50" s="179"/>
      <c r="S50" s="179"/>
      <c r="T50" s="180"/>
      <c r="U50" s="181"/>
      <c r="V50" s="179"/>
      <c r="W50" s="179"/>
      <c r="X50" s="225"/>
      <c r="Y50" s="11"/>
    </row>
    <row r="51" spans="1:25" ht="14.25">
      <c r="A51" s="179"/>
      <c r="D51" s="180"/>
      <c r="E51" s="181"/>
      <c r="G51" s="179"/>
      <c r="H51" s="180"/>
      <c r="I51" s="181"/>
      <c r="J51" s="179"/>
      <c r="K51" s="179"/>
      <c r="L51" s="180"/>
      <c r="M51" s="181"/>
      <c r="N51" s="179"/>
      <c r="O51" s="179"/>
      <c r="P51" s="180"/>
      <c r="Q51" s="181"/>
      <c r="R51" s="179"/>
      <c r="S51" s="179"/>
      <c r="T51" s="180"/>
      <c r="U51" s="181"/>
      <c r="V51" s="179"/>
      <c r="W51" s="179"/>
      <c r="X51" s="225"/>
      <c r="Y51" s="11"/>
    </row>
    <row r="52" spans="1:25" ht="14.25">
      <c r="A52" s="179"/>
      <c r="D52" s="180"/>
      <c r="E52" s="181"/>
      <c r="G52" s="179"/>
      <c r="H52" s="180"/>
      <c r="I52" s="181"/>
      <c r="J52" s="179"/>
      <c r="K52" s="179"/>
      <c r="L52" s="180"/>
      <c r="M52" s="181"/>
      <c r="N52" s="179"/>
      <c r="O52" s="179"/>
      <c r="P52" s="180"/>
      <c r="Q52" s="181"/>
      <c r="R52" s="179"/>
      <c r="S52" s="179"/>
      <c r="T52" s="180"/>
      <c r="U52" s="181"/>
      <c r="V52" s="179"/>
      <c r="W52" s="179"/>
      <c r="X52" s="225"/>
      <c r="Y52" s="11"/>
    </row>
    <row r="53" spans="1:25" ht="14.25">
      <c r="A53" s="179"/>
      <c r="D53" s="180"/>
      <c r="E53" s="181"/>
      <c r="G53" s="179"/>
      <c r="H53" s="180"/>
      <c r="I53" s="181"/>
      <c r="J53" s="179"/>
      <c r="K53" s="179"/>
      <c r="L53" s="180"/>
      <c r="M53" s="181"/>
      <c r="N53" s="179"/>
      <c r="O53" s="179"/>
      <c r="P53" s="180"/>
      <c r="Q53" s="181"/>
      <c r="R53" s="179"/>
      <c r="S53" s="179"/>
      <c r="T53" s="180"/>
      <c r="U53" s="181"/>
      <c r="V53" s="179"/>
      <c r="W53" s="179"/>
      <c r="X53" s="225"/>
      <c r="Y53" s="11"/>
    </row>
    <row r="54" spans="1:25" ht="14.25">
      <c r="A54" s="179"/>
      <c r="D54" s="180"/>
      <c r="E54" s="181"/>
      <c r="G54" s="179"/>
      <c r="H54" s="180"/>
      <c r="I54" s="181"/>
      <c r="J54" s="179"/>
      <c r="K54" s="179"/>
      <c r="L54" s="180"/>
      <c r="M54" s="181"/>
      <c r="N54" s="179"/>
      <c r="O54" s="179"/>
      <c r="P54" s="180"/>
      <c r="Q54" s="181"/>
      <c r="R54" s="179"/>
      <c r="S54" s="179"/>
      <c r="T54" s="180"/>
      <c r="U54" s="181"/>
      <c r="V54" s="179"/>
      <c r="W54" s="179"/>
      <c r="X54" s="226"/>
      <c r="Y54" s="11"/>
    </row>
    <row r="55" spans="1:25" ht="14.25">
      <c r="A55" s="179"/>
      <c r="D55" s="180"/>
      <c r="E55" s="181"/>
      <c r="G55" s="179"/>
      <c r="H55" s="180"/>
      <c r="I55" s="181"/>
      <c r="J55" s="179"/>
      <c r="K55" s="179"/>
      <c r="L55" s="180"/>
      <c r="M55" s="181"/>
      <c r="N55" s="179"/>
      <c r="O55" s="179"/>
      <c r="P55" s="180"/>
      <c r="Q55" s="181"/>
      <c r="R55" s="179"/>
      <c r="S55" s="179"/>
      <c r="T55" s="180"/>
      <c r="U55" s="181"/>
      <c r="V55" s="179"/>
      <c r="W55" s="179"/>
      <c r="X55" s="226"/>
      <c r="Y55" s="11"/>
    </row>
    <row r="56" spans="1:25" ht="14.25">
      <c r="A56" s="179"/>
      <c r="D56" s="180"/>
      <c r="E56" s="181"/>
      <c r="G56" s="179"/>
      <c r="H56" s="180"/>
      <c r="I56" s="181"/>
      <c r="J56" s="179"/>
      <c r="K56" s="179"/>
      <c r="L56" s="180"/>
      <c r="M56" s="181"/>
      <c r="N56" s="179"/>
      <c r="O56" s="179"/>
      <c r="P56" s="180"/>
      <c r="Q56" s="181"/>
      <c r="R56" s="179"/>
      <c r="S56" s="179"/>
      <c r="T56" s="180"/>
      <c r="U56" s="181"/>
      <c r="V56" s="179"/>
      <c r="W56" s="179"/>
      <c r="X56" s="226"/>
      <c r="Y56" s="11"/>
    </row>
    <row r="57" spans="1:25" ht="14.25">
      <c r="A57" s="179"/>
      <c r="D57" s="180"/>
      <c r="E57" s="181"/>
      <c r="G57" s="179"/>
      <c r="H57" s="180"/>
      <c r="I57" s="181"/>
      <c r="J57" s="179"/>
      <c r="K57" s="179"/>
      <c r="L57" s="180"/>
      <c r="M57" s="181"/>
      <c r="N57" s="179"/>
      <c r="O57" s="179"/>
      <c r="P57" s="180"/>
      <c r="Q57" s="181"/>
      <c r="R57" s="179"/>
      <c r="S57" s="179"/>
      <c r="T57" s="180"/>
      <c r="U57" s="181"/>
      <c r="V57" s="179"/>
      <c r="W57" s="179"/>
      <c r="X57" s="226"/>
      <c r="Y57" s="11"/>
    </row>
    <row r="58" spans="1:25" ht="14.25">
      <c r="A58" s="179"/>
      <c r="D58" s="180"/>
      <c r="E58" s="181"/>
      <c r="G58" s="179"/>
      <c r="H58" s="180"/>
      <c r="I58" s="181"/>
      <c r="J58" s="179"/>
      <c r="K58" s="179"/>
      <c r="L58" s="180"/>
      <c r="M58" s="181"/>
      <c r="N58" s="179"/>
      <c r="O58" s="179"/>
      <c r="P58" s="180"/>
      <c r="Q58" s="181"/>
      <c r="R58" s="179"/>
      <c r="S58" s="179"/>
      <c r="T58" s="180"/>
      <c r="U58" s="181"/>
      <c r="V58" s="179"/>
      <c r="W58" s="179"/>
      <c r="X58" s="226"/>
      <c r="Y58" s="11"/>
    </row>
    <row r="59" spans="1:25" ht="14.25">
      <c r="A59" s="179"/>
      <c r="D59" s="180"/>
      <c r="E59" s="181"/>
      <c r="G59" s="179"/>
      <c r="H59" s="180"/>
      <c r="I59" s="181"/>
      <c r="J59" s="179"/>
      <c r="K59" s="179"/>
      <c r="L59" s="180"/>
      <c r="M59" s="181"/>
      <c r="N59" s="179"/>
      <c r="O59" s="179"/>
      <c r="P59" s="180"/>
      <c r="Q59" s="181"/>
      <c r="R59" s="179"/>
      <c r="S59" s="179"/>
      <c r="T59" s="180"/>
      <c r="U59" s="181"/>
      <c r="V59" s="179"/>
      <c r="W59" s="179"/>
      <c r="X59" s="226"/>
      <c r="Y59" s="11"/>
    </row>
    <row r="60" spans="1:24" ht="14.25">
      <c r="A60" s="184"/>
      <c r="B60" s="209"/>
      <c r="F60" s="133"/>
      <c r="G60" s="184"/>
      <c r="J60" s="184"/>
      <c r="K60" s="184"/>
      <c r="N60" s="184"/>
      <c r="O60" s="184"/>
      <c r="R60" s="184"/>
      <c r="S60" s="184"/>
      <c r="V60" s="184"/>
      <c r="W60" s="184"/>
      <c r="X60" s="227"/>
    </row>
    <row r="61" spans="1:24" ht="14.25">
      <c r="A61" s="184"/>
      <c r="B61" s="209"/>
      <c r="F61" s="133"/>
      <c r="G61" s="184"/>
      <c r="J61" s="184"/>
      <c r="K61" s="184"/>
      <c r="N61" s="184"/>
      <c r="O61" s="184"/>
      <c r="R61" s="184"/>
      <c r="S61" s="184"/>
      <c r="V61" s="184"/>
      <c r="W61" s="184"/>
      <c r="X61" s="227"/>
    </row>
  </sheetData>
  <sheetProtection password="CC6F" sheet="1" objects="1" scenarios="1" formatCells="0"/>
  <mergeCells count="21">
    <mergeCell ref="B1:E2"/>
    <mergeCell ref="R1:U1"/>
    <mergeCell ref="W1:X2"/>
    <mergeCell ref="R2:U2"/>
    <mergeCell ref="F1:G1"/>
    <mergeCell ref="I1:O1"/>
    <mergeCell ref="F2:G2"/>
    <mergeCell ref="I2:O2"/>
    <mergeCell ref="J3:K3"/>
    <mergeCell ref="A4:B4"/>
    <mergeCell ref="D4:F4"/>
    <mergeCell ref="H4:J4"/>
    <mergeCell ref="L4:N4"/>
    <mergeCell ref="P4:R4"/>
    <mergeCell ref="T4:V4"/>
    <mergeCell ref="A28:B28"/>
    <mergeCell ref="D28:F28"/>
    <mergeCell ref="H28:J28"/>
    <mergeCell ref="L28:N28"/>
    <mergeCell ref="P28:R28"/>
    <mergeCell ref="T28:V28"/>
  </mergeCells>
  <dataValidations count="10">
    <dataValidation type="whole" operator="lessThanOrEqual" allowBlank="1" showInputMessage="1" showErrorMessage="1" sqref="L27 P5:P18 W5:W27 O23:P23 G29:G48 L30:L47 G5:G27 S29:S48 O29:O48 L5:L25 O24:O27 S5:S27 K5:K27 K30:K48 O20:P20 K29:L29 O5:O19 O21:O22 W29:W48">
      <formula1>K27</formula1>
    </dataValidation>
    <dataValidation type="whole" operator="lessThanOrEqual" allowBlank="1" showInputMessage="1" showErrorMessage="1" sqref="V29:V47 V27 V5:V25">
      <formula1>G29</formula1>
    </dataValidation>
    <dataValidation type="whole" operator="lessThanOrEqual" allowBlank="1" showInputMessage="1" showErrorMessage="1" sqref="U24:U25 U21:U22 T27:U27 T29:U47 T5:T25 U19">
      <formula1>H24</formula1>
    </dataValidation>
    <dataValidation type="whole" operator="lessThanOrEqual" allowBlank="1" showInputMessage="1" showErrorMessage="1" sqref="H29:H47 H27 H5:H25">
      <formula1>W29</formula1>
    </dataValidation>
    <dataValidation operator="lessThanOrEqual" allowBlank="1" showInputMessage="1" showErrorMessage="1" sqref="G28 S28 W4:X4 O28 X5 G4 S4 K4 O4 F1:F2 W28:X28 K28"/>
    <dataValidation type="list" allowBlank="1" showInputMessage="1" showErrorMessage="1" sqref="R1:U1">
      <formula1>"B5,B4,B3,B2,B1,A5,A4,A3,A2,A1,B5厚,B4厚,B3厚,B2厚,A6厚,A4厚,B3×4,B3×3,B3×2,B3+B4,B2+B3,B1+B2,三ツ折,はがき,横長B3,変形特殊,"</formula1>
    </dataValidation>
    <dataValidation type="whole" operator="lessThanOrEqual" showInputMessage="1" showErrorMessage="1" sqref="Y3:Z65536 AN3:AO65536 AQ3:IB65536">
      <formula1>#REF!</formula1>
    </dataValidation>
    <dataValidation type="whole" operator="lessThanOrEqual" showInputMessage="1" showErrorMessage="1" sqref="IC3:IV65536">
      <formula1>IA3</formula1>
    </dataValidation>
    <dataValidation type="whole" operator="lessThanOrEqual" allowBlank="1" showInputMessage="1" showErrorMessage="1" sqref="X29:X48 X6:X27">
      <formula1>中津川市・下呂市!#REF!</formula1>
    </dataValidation>
    <dataValidation operator="lessThanOrEqual" showInputMessage="1" showErrorMessage="1" sqref="AA1:AM65536 AP1:AP65536"/>
  </dataValidations>
  <printOptions horizontalCentered="1" verticalCentered="1"/>
  <pageMargins left="0.5905511811023623" right="0.5905511811023623" top="0.2362204724409449" bottom="0.4724409448818898" header="0" footer="0.1968503937007874"/>
  <pageSetup horizontalDpi="600" verticalDpi="600" orientation="landscape" paperSize="9" scale="69" r:id="rId1"/>
</worksheet>
</file>

<file path=xl/worksheets/sheet18.xml><?xml version="1.0" encoding="utf-8"?>
<worksheet xmlns="http://schemas.openxmlformats.org/spreadsheetml/2006/main" xmlns:r="http://schemas.openxmlformats.org/officeDocument/2006/relationships">
  <dimension ref="A1:AP61"/>
  <sheetViews>
    <sheetView showZeros="0" zoomScale="70" zoomScaleNormal="70" zoomScalePageLayoutView="0" workbookViewId="0" topLeftCell="A1">
      <pane xSplit="2" ySplit="2" topLeftCell="C3" activePane="bottomRight" state="frozen"/>
      <selection pane="topLeft" activeCell="A50" sqref="A50"/>
      <selection pane="topRight" activeCell="A50" sqref="A50"/>
      <selection pane="bottomLeft" activeCell="A50" sqref="A50"/>
      <selection pane="bottomRight" activeCell="A50" sqref="A50"/>
    </sheetView>
  </sheetViews>
  <sheetFormatPr defaultColWidth="9.00390625" defaultRowHeight="13.5"/>
  <cols>
    <col min="1" max="1" width="7.625" style="132" customWidth="1"/>
    <col min="2" max="2" width="10.625" style="205" customWidth="1"/>
    <col min="3" max="3" width="2.625" style="125" customWidth="1"/>
    <col min="4" max="4" width="0.875" style="134" hidden="1" customWidth="1"/>
    <col min="5" max="5" width="15.625" style="135" customWidth="1"/>
    <col min="6" max="6" width="7.625" style="182" customWidth="1"/>
    <col min="7" max="7" width="7.625" style="132" customWidth="1"/>
    <col min="8" max="8" width="0.875" style="134" hidden="1" customWidth="1"/>
    <col min="9" max="9" width="15.625" style="135" customWidth="1"/>
    <col min="10" max="11" width="7.625" style="132" customWidth="1"/>
    <col min="12" max="12" width="0.875" style="134" hidden="1" customWidth="1"/>
    <col min="13" max="13" width="15.625" style="135" customWidth="1"/>
    <col min="14" max="15" width="7.625" style="132" customWidth="1"/>
    <col min="16" max="16" width="0.875" style="134" hidden="1" customWidth="1"/>
    <col min="17" max="17" width="15.625" style="135" customWidth="1"/>
    <col min="18" max="19" width="7.625" style="132" customWidth="1"/>
    <col min="20" max="20" width="0.875" style="134" hidden="1" customWidth="1"/>
    <col min="21" max="21" width="15.625" style="135" customWidth="1"/>
    <col min="22" max="23" width="7.625" style="132" customWidth="1"/>
    <col min="24" max="24" width="20.625" style="228" customWidth="1"/>
    <col min="25" max="26" width="9.00390625" style="12" customWidth="1"/>
    <col min="27" max="39" width="9.00390625" style="283" customWidth="1"/>
    <col min="40" max="41" width="9.00390625" style="12" customWidth="1"/>
    <col min="42" max="42" width="9.00390625" style="283" customWidth="1"/>
    <col min="43" max="16384" width="9.00390625" style="12" customWidth="1"/>
  </cols>
  <sheetData>
    <row r="1" spans="1:42" s="11" customFormat="1" ht="34.5" customHeight="1">
      <c r="A1" s="127" t="s">
        <v>1</v>
      </c>
      <c r="B1" s="331"/>
      <c r="C1" s="331"/>
      <c r="D1" s="331"/>
      <c r="E1" s="332"/>
      <c r="F1" s="353" t="s">
        <v>10</v>
      </c>
      <c r="G1" s="354"/>
      <c r="H1" s="128"/>
      <c r="I1" s="335"/>
      <c r="J1" s="335"/>
      <c r="K1" s="335"/>
      <c r="L1" s="335"/>
      <c r="M1" s="335"/>
      <c r="N1" s="335"/>
      <c r="O1" s="335"/>
      <c r="P1" s="129"/>
      <c r="Q1" s="130" t="s">
        <v>2</v>
      </c>
      <c r="R1" s="336"/>
      <c r="S1" s="335"/>
      <c r="T1" s="335"/>
      <c r="U1" s="337"/>
      <c r="V1" s="265" t="s">
        <v>34</v>
      </c>
      <c r="W1" s="341"/>
      <c r="X1" s="342"/>
      <c r="AA1" s="282"/>
      <c r="AB1" s="282"/>
      <c r="AC1" s="282"/>
      <c r="AD1" s="282"/>
      <c r="AE1" s="282"/>
      <c r="AF1" s="282"/>
      <c r="AG1" s="282"/>
      <c r="AH1" s="282"/>
      <c r="AI1" s="282"/>
      <c r="AJ1" s="282"/>
      <c r="AK1" s="282"/>
      <c r="AL1" s="282"/>
      <c r="AM1" s="282"/>
      <c r="AP1" s="282"/>
    </row>
    <row r="2" spans="1:42" s="11" customFormat="1" ht="34.5" customHeight="1">
      <c r="A2" s="131"/>
      <c r="B2" s="333"/>
      <c r="C2" s="333"/>
      <c r="D2" s="333"/>
      <c r="E2" s="334"/>
      <c r="F2" s="353" t="s">
        <v>35</v>
      </c>
      <c r="G2" s="354"/>
      <c r="H2" s="128"/>
      <c r="I2" s="335"/>
      <c r="J2" s="335"/>
      <c r="K2" s="335"/>
      <c r="L2" s="335"/>
      <c r="M2" s="335"/>
      <c r="N2" s="335"/>
      <c r="O2" s="335"/>
      <c r="P2" s="129"/>
      <c r="Q2" s="130" t="s">
        <v>11</v>
      </c>
      <c r="R2" s="345">
        <f>A6+A30</f>
        <v>0</v>
      </c>
      <c r="S2" s="346"/>
      <c r="T2" s="346"/>
      <c r="U2" s="347"/>
      <c r="V2" s="266"/>
      <c r="W2" s="343"/>
      <c r="X2" s="344"/>
      <c r="AA2" s="282"/>
      <c r="AB2" s="282"/>
      <c r="AC2" s="282"/>
      <c r="AD2" s="282"/>
      <c r="AE2" s="282"/>
      <c r="AF2" s="282"/>
      <c r="AG2" s="282"/>
      <c r="AH2" s="282"/>
      <c r="AI2" s="282"/>
      <c r="AJ2" s="282"/>
      <c r="AK2" s="282"/>
      <c r="AL2" s="282"/>
      <c r="AM2" s="282"/>
      <c r="AP2" s="282"/>
    </row>
    <row r="3" spans="1:24" ht="22.5" customHeight="1">
      <c r="A3" s="267"/>
      <c r="B3" s="268"/>
      <c r="C3" s="269"/>
      <c r="D3" s="270"/>
      <c r="E3" s="271"/>
      <c r="F3" s="272"/>
      <c r="G3" s="272"/>
      <c r="H3" s="270"/>
      <c r="I3" s="273"/>
      <c r="J3" s="349"/>
      <c r="K3" s="350"/>
      <c r="L3" s="274"/>
      <c r="M3" s="271"/>
      <c r="N3" s="267"/>
      <c r="O3" s="267"/>
      <c r="P3" s="270"/>
      <c r="Q3" s="273"/>
      <c r="R3" s="267"/>
      <c r="S3" s="267"/>
      <c r="T3" s="274"/>
      <c r="U3" s="271"/>
      <c r="V3" s="272"/>
      <c r="W3" s="267"/>
      <c r="X3" s="275"/>
    </row>
    <row r="4" spans="1:42" s="250" customFormat="1" ht="15.75" customHeight="1">
      <c r="A4" s="351" t="s">
        <v>0</v>
      </c>
      <c r="B4" s="352"/>
      <c r="C4" s="124"/>
      <c r="D4" s="338" t="s">
        <v>3</v>
      </c>
      <c r="E4" s="339"/>
      <c r="F4" s="340"/>
      <c r="G4" s="136" t="s">
        <v>7</v>
      </c>
      <c r="H4" s="338" t="s">
        <v>4</v>
      </c>
      <c r="I4" s="339"/>
      <c r="J4" s="340"/>
      <c r="K4" s="137" t="s">
        <v>7</v>
      </c>
      <c r="L4" s="338" t="s">
        <v>5</v>
      </c>
      <c r="M4" s="339"/>
      <c r="N4" s="340"/>
      <c r="O4" s="137" t="s">
        <v>7</v>
      </c>
      <c r="P4" s="338" t="s">
        <v>6</v>
      </c>
      <c r="Q4" s="339"/>
      <c r="R4" s="340"/>
      <c r="S4" s="137" t="s">
        <v>7</v>
      </c>
      <c r="T4" s="348" t="s">
        <v>71</v>
      </c>
      <c r="U4" s="339"/>
      <c r="V4" s="340"/>
      <c r="W4" s="136" t="s">
        <v>7</v>
      </c>
      <c r="X4" s="136" t="s">
        <v>9</v>
      </c>
      <c r="AA4" s="284"/>
      <c r="AB4" s="284"/>
      <c r="AC4" s="284"/>
      <c r="AD4" s="284"/>
      <c r="AE4" s="284"/>
      <c r="AF4" s="284"/>
      <c r="AG4" s="284"/>
      <c r="AH4" s="284"/>
      <c r="AI4" s="284"/>
      <c r="AJ4" s="284"/>
      <c r="AK4" s="284"/>
      <c r="AL4" s="284"/>
      <c r="AM4" s="284"/>
      <c r="AP4" s="284"/>
    </row>
    <row r="5" spans="1:42" ht="15.75" customHeight="1">
      <c r="A5" s="138" t="s">
        <v>69</v>
      </c>
      <c r="B5" s="210"/>
      <c r="C5" s="70"/>
      <c r="D5" s="286">
        <v>210510101010</v>
      </c>
      <c r="E5" s="140" t="s">
        <v>569</v>
      </c>
      <c r="F5" s="141">
        <v>10950</v>
      </c>
      <c r="G5" s="142"/>
      <c r="H5" s="286">
        <v>210510202010</v>
      </c>
      <c r="I5" s="140" t="s">
        <v>432</v>
      </c>
      <c r="J5" s="143">
        <v>750</v>
      </c>
      <c r="K5" s="251"/>
      <c r="L5" s="139"/>
      <c r="M5" s="140"/>
      <c r="N5" s="144"/>
      <c r="O5" s="252"/>
      <c r="P5" s="145">
        <v>210510405002</v>
      </c>
      <c r="Q5" s="146" t="s">
        <v>434</v>
      </c>
      <c r="R5" s="147">
        <v>1050</v>
      </c>
      <c r="S5" s="253"/>
      <c r="T5" s="139">
        <v>210510504010</v>
      </c>
      <c r="U5" s="140" t="s">
        <v>434</v>
      </c>
      <c r="V5" s="148">
        <v>1950</v>
      </c>
      <c r="W5" s="142"/>
      <c r="X5" s="279" t="s">
        <v>422</v>
      </c>
      <c r="AA5" s="282"/>
      <c r="AB5" s="282"/>
      <c r="AC5" s="282"/>
      <c r="AD5" s="282"/>
      <c r="AE5" s="282"/>
      <c r="AF5" s="282"/>
      <c r="AG5" s="282"/>
      <c r="AH5" s="282"/>
      <c r="AI5" s="282"/>
      <c r="AJ5" s="282"/>
      <c r="AK5" s="282"/>
      <c r="AL5" s="282"/>
      <c r="AM5" s="282"/>
      <c r="AP5" s="282"/>
    </row>
    <row r="6" spans="1:42" ht="15.75" customHeight="1">
      <c r="A6" s="149">
        <f>SUM(G26,K26,O26,S26,W26)</f>
        <v>0</v>
      </c>
      <c r="B6" s="211">
        <f>SUM(F26,J26,N26,R26,V26)</f>
        <v>25550</v>
      </c>
      <c r="C6" s="71"/>
      <c r="D6" s="288">
        <v>210510101100</v>
      </c>
      <c r="E6" s="146" t="s">
        <v>570</v>
      </c>
      <c r="F6" s="151">
        <v>1750</v>
      </c>
      <c r="G6" s="152"/>
      <c r="H6" s="288">
        <v>210510202020</v>
      </c>
      <c r="I6" s="146" t="s">
        <v>433</v>
      </c>
      <c r="J6" s="153">
        <v>700</v>
      </c>
      <c r="K6" s="254"/>
      <c r="L6" s="150"/>
      <c r="M6" s="146"/>
      <c r="N6" s="154"/>
      <c r="O6" s="255"/>
      <c r="P6" s="150"/>
      <c r="Q6" s="146"/>
      <c r="R6" s="147"/>
      <c r="S6" s="253"/>
      <c r="T6" s="150"/>
      <c r="U6" s="146"/>
      <c r="V6" s="155"/>
      <c r="W6" s="152"/>
      <c r="X6" s="280"/>
      <c r="AA6" s="282"/>
      <c r="AB6" s="282"/>
      <c r="AC6" s="282"/>
      <c r="AD6" s="282"/>
      <c r="AE6" s="282"/>
      <c r="AF6" s="282"/>
      <c r="AG6" s="282"/>
      <c r="AH6" s="282"/>
      <c r="AI6" s="282"/>
      <c r="AJ6" s="282"/>
      <c r="AK6" s="282"/>
      <c r="AL6" s="282"/>
      <c r="AM6" s="282"/>
      <c r="AP6" s="282"/>
    </row>
    <row r="7" spans="1:42" ht="15.75" customHeight="1">
      <c r="A7" s="156"/>
      <c r="B7" s="212"/>
      <c r="C7" s="72"/>
      <c r="D7" s="288">
        <v>210510101110</v>
      </c>
      <c r="E7" s="146" t="s">
        <v>571</v>
      </c>
      <c r="F7" s="151">
        <v>1700</v>
      </c>
      <c r="G7" s="152"/>
      <c r="H7" s="150"/>
      <c r="I7" s="146"/>
      <c r="J7" s="153"/>
      <c r="K7" s="254"/>
      <c r="L7" s="150"/>
      <c r="M7" s="146"/>
      <c r="N7" s="154"/>
      <c r="O7" s="255"/>
      <c r="P7" s="150"/>
      <c r="Q7" s="146"/>
      <c r="R7" s="147"/>
      <c r="S7" s="253"/>
      <c r="T7" s="150"/>
      <c r="U7" s="146"/>
      <c r="V7" s="155"/>
      <c r="W7" s="152"/>
      <c r="X7" s="280"/>
      <c r="AA7" s="282"/>
      <c r="AB7" s="282"/>
      <c r="AC7" s="282"/>
      <c r="AD7" s="282"/>
      <c r="AE7" s="282"/>
      <c r="AF7" s="282"/>
      <c r="AG7" s="282"/>
      <c r="AH7" s="282"/>
      <c r="AI7" s="282"/>
      <c r="AJ7" s="282"/>
      <c r="AK7" s="282"/>
      <c r="AL7" s="282"/>
      <c r="AM7" s="282"/>
      <c r="AP7" s="282"/>
    </row>
    <row r="8" spans="1:42" ht="15.75" customHeight="1">
      <c r="A8" s="156"/>
      <c r="B8" s="212"/>
      <c r="C8" s="72"/>
      <c r="D8" s="288">
        <v>210510101020</v>
      </c>
      <c r="E8" s="146" t="s">
        <v>424</v>
      </c>
      <c r="F8" s="151">
        <v>550</v>
      </c>
      <c r="G8" s="152"/>
      <c r="H8" s="150"/>
      <c r="I8" s="146"/>
      <c r="J8" s="153"/>
      <c r="K8" s="254"/>
      <c r="L8" s="150"/>
      <c r="M8" s="146"/>
      <c r="N8" s="158"/>
      <c r="O8" s="253"/>
      <c r="P8" s="150"/>
      <c r="Q8" s="146"/>
      <c r="R8" s="147"/>
      <c r="S8" s="253"/>
      <c r="T8" s="150"/>
      <c r="U8" s="146"/>
      <c r="V8" s="155"/>
      <c r="W8" s="152"/>
      <c r="X8" s="280"/>
      <c r="AA8" s="282"/>
      <c r="AB8" s="282"/>
      <c r="AC8" s="282"/>
      <c r="AD8" s="282"/>
      <c r="AE8" s="282"/>
      <c r="AF8" s="282"/>
      <c r="AG8" s="282"/>
      <c r="AH8" s="282"/>
      <c r="AI8" s="282"/>
      <c r="AJ8" s="282"/>
      <c r="AK8" s="282"/>
      <c r="AL8" s="282"/>
      <c r="AM8" s="282"/>
      <c r="AP8" s="282"/>
    </row>
    <row r="9" spans="1:42" ht="15.75" customHeight="1">
      <c r="A9" s="156"/>
      <c r="B9" s="212"/>
      <c r="C9" s="72"/>
      <c r="D9" s="288">
        <v>210510101030</v>
      </c>
      <c r="E9" s="146" t="s">
        <v>425</v>
      </c>
      <c r="F9" s="151">
        <v>650</v>
      </c>
      <c r="G9" s="152"/>
      <c r="H9" s="150"/>
      <c r="I9" s="146"/>
      <c r="J9" s="158"/>
      <c r="K9" s="253"/>
      <c r="L9" s="150"/>
      <c r="M9" s="146"/>
      <c r="N9" s="158"/>
      <c r="O9" s="253"/>
      <c r="P9" s="150"/>
      <c r="Q9" s="146"/>
      <c r="R9" s="147"/>
      <c r="S9" s="152"/>
      <c r="T9" s="150"/>
      <c r="U9" s="146"/>
      <c r="V9" s="155"/>
      <c r="W9" s="152"/>
      <c r="X9" s="280"/>
      <c r="AA9" s="282"/>
      <c r="AB9" s="282"/>
      <c r="AC9" s="282"/>
      <c r="AD9" s="282"/>
      <c r="AE9" s="282"/>
      <c r="AF9" s="282"/>
      <c r="AG9" s="282"/>
      <c r="AH9" s="282"/>
      <c r="AI9" s="282"/>
      <c r="AJ9" s="282"/>
      <c r="AK9" s="282"/>
      <c r="AL9" s="282"/>
      <c r="AM9" s="282"/>
      <c r="AP9" s="282"/>
    </row>
    <row r="10" spans="1:42" ht="15.75" customHeight="1">
      <c r="A10" s="156"/>
      <c r="B10" s="212"/>
      <c r="C10" s="72"/>
      <c r="D10" s="288">
        <v>210510101040</v>
      </c>
      <c r="E10" s="146" t="s">
        <v>426</v>
      </c>
      <c r="F10" s="151">
        <v>900</v>
      </c>
      <c r="G10" s="152"/>
      <c r="H10" s="150"/>
      <c r="I10" s="146"/>
      <c r="J10" s="158"/>
      <c r="K10" s="253"/>
      <c r="L10" s="150"/>
      <c r="M10" s="146"/>
      <c r="N10" s="158"/>
      <c r="O10" s="253"/>
      <c r="P10" s="150"/>
      <c r="Q10" s="146"/>
      <c r="R10" s="147"/>
      <c r="S10" s="152"/>
      <c r="T10" s="150"/>
      <c r="U10" s="146"/>
      <c r="V10" s="155"/>
      <c r="W10" s="152"/>
      <c r="X10" s="280"/>
      <c r="AA10" s="282"/>
      <c r="AB10" s="282"/>
      <c r="AC10" s="282"/>
      <c r="AD10" s="282"/>
      <c r="AE10" s="282"/>
      <c r="AF10" s="282"/>
      <c r="AG10" s="282"/>
      <c r="AH10" s="282"/>
      <c r="AI10" s="282"/>
      <c r="AJ10" s="282"/>
      <c r="AK10" s="282"/>
      <c r="AL10" s="282"/>
      <c r="AM10" s="282"/>
      <c r="AP10" s="282"/>
    </row>
    <row r="11" spans="1:42" ht="15.75" customHeight="1">
      <c r="A11" s="156"/>
      <c r="B11" s="212"/>
      <c r="C11" s="72"/>
      <c r="D11" s="288">
        <v>210510101050</v>
      </c>
      <c r="E11" s="146" t="s">
        <v>427</v>
      </c>
      <c r="F11" s="151">
        <v>650</v>
      </c>
      <c r="G11" s="152"/>
      <c r="H11" s="159"/>
      <c r="I11" s="160"/>
      <c r="J11" s="147"/>
      <c r="K11" s="152"/>
      <c r="L11" s="159"/>
      <c r="M11" s="160"/>
      <c r="N11" s="158"/>
      <c r="O11" s="152"/>
      <c r="P11" s="150"/>
      <c r="Q11" s="146"/>
      <c r="R11" s="147"/>
      <c r="S11" s="152"/>
      <c r="T11" s="150"/>
      <c r="U11" s="146"/>
      <c r="V11" s="155"/>
      <c r="W11" s="161"/>
      <c r="X11" s="280"/>
      <c r="AA11" s="282"/>
      <c r="AB11" s="282"/>
      <c r="AC11" s="282"/>
      <c r="AD11" s="282"/>
      <c r="AE11" s="282"/>
      <c r="AF11" s="282"/>
      <c r="AG11" s="282"/>
      <c r="AH11" s="282"/>
      <c r="AI11" s="282"/>
      <c r="AJ11" s="282"/>
      <c r="AK11" s="282"/>
      <c r="AL11" s="282"/>
      <c r="AM11" s="282"/>
      <c r="AP11" s="282"/>
    </row>
    <row r="12" spans="1:42" ht="15.75" customHeight="1">
      <c r="A12" s="156"/>
      <c r="B12" s="212"/>
      <c r="C12" s="72"/>
      <c r="D12" s="288">
        <v>210510101060</v>
      </c>
      <c r="E12" s="146" t="s">
        <v>428</v>
      </c>
      <c r="F12" s="151">
        <v>1200</v>
      </c>
      <c r="G12" s="152"/>
      <c r="H12" s="150"/>
      <c r="I12" s="146"/>
      <c r="J12" s="147"/>
      <c r="K12" s="152"/>
      <c r="L12" s="150"/>
      <c r="M12" s="146"/>
      <c r="N12" s="147"/>
      <c r="O12" s="152"/>
      <c r="P12" s="150"/>
      <c r="Q12" s="146"/>
      <c r="R12" s="147"/>
      <c r="S12" s="152"/>
      <c r="T12" s="150"/>
      <c r="U12" s="146"/>
      <c r="V12" s="155"/>
      <c r="W12" s="152"/>
      <c r="X12" s="280"/>
      <c r="AA12" s="282"/>
      <c r="AB12" s="282"/>
      <c r="AC12" s="282"/>
      <c r="AD12" s="282"/>
      <c r="AE12" s="282"/>
      <c r="AF12" s="282"/>
      <c r="AG12" s="282"/>
      <c r="AH12" s="282"/>
      <c r="AI12" s="282"/>
      <c r="AJ12" s="282"/>
      <c r="AK12" s="282"/>
      <c r="AL12" s="282"/>
      <c r="AM12" s="282"/>
      <c r="AP12" s="282"/>
    </row>
    <row r="13" spans="1:42" ht="15.75" customHeight="1">
      <c r="A13" s="156"/>
      <c r="B13" s="212"/>
      <c r="C13" s="72" t="s">
        <v>550</v>
      </c>
      <c r="D13" s="288">
        <v>210510101070</v>
      </c>
      <c r="E13" s="146" t="s">
        <v>429</v>
      </c>
      <c r="F13" s="151">
        <v>1750</v>
      </c>
      <c r="G13" s="152"/>
      <c r="H13" s="150"/>
      <c r="I13" s="146"/>
      <c r="J13" s="147"/>
      <c r="K13" s="152"/>
      <c r="L13" s="150"/>
      <c r="M13" s="146"/>
      <c r="N13" s="147"/>
      <c r="O13" s="152"/>
      <c r="P13" s="150"/>
      <c r="Q13" s="146"/>
      <c r="R13" s="147"/>
      <c r="S13" s="152"/>
      <c r="T13" s="150"/>
      <c r="U13" s="146"/>
      <c r="V13" s="155"/>
      <c r="W13" s="152"/>
      <c r="X13" s="280"/>
      <c r="AA13" s="282"/>
      <c r="AB13" s="282"/>
      <c r="AC13" s="282"/>
      <c r="AD13" s="282"/>
      <c r="AE13" s="282"/>
      <c r="AF13" s="282"/>
      <c r="AG13" s="282"/>
      <c r="AH13" s="282"/>
      <c r="AI13" s="282"/>
      <c r="AJ13" s="282"/>
      <c r="AK13" s="282"/>
      <c r="AL13" s="282"/>
      <c r="AM13" s="282"/>
      <c r="AP13" s="282"/>
    </row>
    <row r="14" spans="1:42" ht="15.75" customHeight="1">
      <c r="A14" s="156"/>
      <c r="B14" s="212"/>
      <c r="C14" s="72"/>
      <c r="D14" s="288">
        <v>210510101080</v>
      </c>
      <c r="E14" s="146" t="s">
        <v>430</v>
      </c>
      <c r="F14" s="151">
        <v>550</v>
      </c>
      <c r="G14" s="152"/>
      <c r="H14" s="150"/>
      <c r="I14" s="146"/>
      <c r="J14" s="147"/>
      <c r="K14" s="152"/>
      <c r="L14" s="150"/>
      <c r="M14" s="146"/>
      <c r="N14" s="147"/>
      <c r="O14" s="152"/>
      <c r="P14" s="150"/>
      <c r="Q14" s="146"/>
      <c r="R14" s="147"/>
      <c r="S14" s="152"/>
      <c r="T14" s="150"/>
      <c r="U14" s="146"/>
      <c r="V14" s="155"/>
      <c r="W14" s="152"/>
      <c r="X14" s="280"/>
      <c r="AA14" s="282"/>
      <c r="AB14" s="282"/>
      <c r="AC14" s="282"/>
      <c r="AD14" s="282"/>
      <c r="AE14" s="282"/>
      <c r="AF14" s="282"/>
      <c r="AG14" s="282"/>
      <c r="AH14" s="282"/>
      <c r="AI14" s="282"/>
      <c r="AJ14" s="282"/>
      <c r="AK14" s="282"/>
      <c r="AL14" s="282"/>
      <c r="AM14" s="282"/>
      <c r="AP14" s="282"/>
    </row>
    <row r="15" spans="1:42" ht="15.75" customHeight="1">
      <c r="A15" s="162"/>
      <c r="B15" s="213"/>
      <c r="C15" s="72"/>
      <c r="D15" s="288">
        <v>210510101090</v>
      </c>
      <c r="E15" s="146" t="s">
        <v>431</v>
      </c>
      <c r="F15" s="151">
        <v>450</v>
      </c>
      <c r="G15" s="152"/>
      <c r="H15" s="150"/>
      <c r="I15" s="146"/>
      <c r="J15" s="147"/>
      <c r="K15" s="152"/>
      <c r="L15" s="150"/>
      <c r="M15" s="146"/>
      <c r="N15" s="147"/>
      <c r="O15" s="152"/>
      <c r="P15" s="150"/>
      <c r="Q15" s="146"/>
      <c r="R15" s="147"/>
      <c r="S15" s="152"/>
      <c r="T15" s="150"/>
      <c r="U15" s="146"/>
      <c r="V15" s="155"/>
      <c r="W15" s="152"/>
      <c r="X15" s="280"/>
      <c r="AA15" s="282"/>
      <c r="AB15" s="282"/>
      <c r="AC15" s="282"/>
      <c r="AD15" s="282"/>
      <c r="AE15" s="282"/>
      <c r="AF15" s="282"/>
      <c r="AG15" s="282"/>
      <c r="AH15" s="282"/>
      <c r="AI15" s="282"/>
      <c r="AJ15" s="282"/>
      <c r="AK15" s="282"/>
      <c r="AL15" s="282"/>
      <c r="AM15" s="282"/>
      <c r="AP15" s="282"/>
    </row>
    <row r="16" spans="1:42" ht="15.75" customHeight="1">
      <c r="A16" s="157"/>
      <c r="B16" s="214"/>
      <c r="C16" s="72"/>
      <c r="D16" s="150"/>
      <c r="E16" s="146"/>
      <c r="F16" s="151"/>
      <c r="G16" s="152"/>
      <c r="H16" s="150"/>
      <c r="I16" s="146"/>
      <c r="J16" s="147"/>
      <c r="K16" s="152"/>
      <c r="L16" s="150"/>
      <c r="M16" s="146"/>
      <c r="N16" s="147"/>
      <c r="O16" s="152"/>
      <c r="P16" s="150"/>
      <c r="Q16" s="146"/>
      <c r="R16" s="147"/>
      <c r="S16" s="152"/>
      <c r="T16" s="150"/>
      <c r="U16" s="146"/>
      <c r="V16" s="155"/>
      <c r="W16" s="152"/>
      <c r="X16" s="280"/>
      <c r="AA16" s="282"/>
      <c r="AB16" s="282"/>
      <c r="AC16" s="282"/>
      <c r="AD16" s="282"/>
      <c r="AE16" s="282"/>
      <c r="AF16" s="282"/>
      <c r="AG16" s="282"/>
      <c r="AH16" s="282"/>
      <c r="AI16" s="282"/>
      <c r="AJ16" s="282"/>
      <c r="AK16" s="282"/>
      <c r="AL16" s="282"/>
      <c r="AM16" s="282"/>
      <c r="AP16" s="282"/>
    </row>
    <row r="17" spans="1:42" ht="15.75" customHeight="1">
      <c r="A17" s="157"/>
      <c r="B17" s="214"/>
      <c r="C17" s="72"/>
      <c r="D17" s="150"/>
      <c r="E17" s="146"/>
      <c r="F17" s="151"/>
      <c r="G17" s="152"/>
      <c r="H17" s="150"/>
      <c r="I17" s="146"/>
      <c r="J17" s="147"/>
      <c r="K17" s="152"/>
      <c r="L17" s="150"/>
      <c r="M17" s="146"/>
      <c r="N17" s="147"/>
      <c r="O17" s="152"/>
      <c r="P17" s="150"/>
      <c r="Q17" s="146"/>
      <c r="R17" s="147"/>
      <c r="S17" s="152"/>
      <c r="T17" s="150"/>
      <c r="U17" s="146"/>
      <c r="V17" s="155"/>
      <c r="W17" s="152"/>
      <c r="X17" s="280"/>
      <c r="AA17" s="282"/>
      <c r="AB17" s="282"/>
      <c r="AC17" s="282"/>
      <c r="AD17" s="282"/>
      <c r="AE17" s="282"/>
      <c r="AF17" s="282"/>
      <c r="AG17" s="282"/>
      <c r="AH17" s="282"/>
      <c r="AI17" s="282"/>
      <c r="AJ17" s="282"/>
      <c r="AK17" s="282"/>
      <c r="AL17" s="282"/>
      <c r="AM17" s="282"/>
      <c r="AP17" s="282"/>
    </row>
    <row r="18" spans="1:42" ht="15.75" customHeight="1">
      <c r="A18" s="163"/>
      <c r="B18" s="215"/>
      <c r="C18" s="73"/>
      <c r="D18" s="164"/>
      <c r="E18" s="165"/>
      <c r="F18" s="166"/>
      <c r="G18" s="167"/>
      <c r="H18" s="164"/>
      <c r="I18" s="165"/>
      <c r="J18" s="168"/>
      <c r="K18" s="167"/>
      <c r="L18" s="150"/>
      <c r="M18" s="146"/>
      <c r="N18" s="147"/>
      <c r="O18" s="167"/>
      <c r="P18" s="164"/>
      <c r="Q18" s="165"/>
      <c r="R18" s="168"/>
      <c r="S18" s="167"/>
      <c r="T18" s="164"/>
      <c r="U18" s="165"/>
      <c r="V18" s="155"/>
      <c r="W18" s="167"/>
      <c r="X18" s="280"/>
      <c r="AA18" s="282"/>
      <c r="AB18" s="282"/>
      <c r="AC18" s="282"/>
      <c r="AD18" s="282"/>
      <c r="AE18" s="282"/>
      <c r="AF18" s="282"/>
      <c r="AG18" s="282"/>
      <c r="AH18" s="282"/>
      <c r="AI18" s="282"/>
      <c r="AJ18" s="282"/>
      <c r="AK18" s="282"/>
      <c r="AL18" s="282"/>
      <c r="AM18" s="282"/>
      <c r="AP18" s="282"/>
    </row>
    <row r="19" spans="1:42" ht="15.75" customHeight="1">
      <c r="A19" s="163"/>
      <c r="B19" s="215"/>
      <c r="C19" s="73"/>
      <c r="D19" s="164"/>
      <c r="E19" s="165"/>
      <c r="F19" s="169"/>
      <c r="G19" s="167"/>
      <c r="H19" s="164"/>
      <c r="I19" s="165"/>
      <c r="J19" s="168"/>
      <c r="K19" s="167"/>
      <c r="L19" s="150"/>
      <c r="M19" s="146"/>
      <c r="N19" s="147"/>
      <c r="O19" s="167"/>
      <c r="P19" s="164"/>
      <c r="Q19" s="165"/>
      <c r="R19" s="168"/>
      <c r="S19" s="167"/>
      <c r="T19" s="164"/>
      <c r="U19" s="165"/>
      <c r="V19" s="170"/>
      <c r="W19" s="167"/>
      <c r="X19" s="280"/>
      <c r="AA19" s="282"/>
      <c r="AB19" s="282"/>
      <c r="AC19" s="282"/>
      <c r="AD19" s="282"/>
      <c r="AE19" s="282"/>
      <c r="AF19" s="282"/>
      <c r="AG19" s="282"/>
      <c r="AH19" s="282"/>
      <c r="AI19" s="282"/>
      <c r="AJ19" s="282"/>
      <c r="AK19" s="282"/>
      <c r="AL19" s="282"/>
      <c r="AM19" s="282"/>
      <c r="AP19" s="282"/>
    </row>
    <row r="20" spans="1:42" ht="15.75" customHeight="1">
      <c r="A20" s="163"/>
      <c r="B20" s="215"/>
      <c r="C20" s="73"/>
      <c r="D20" s="164"/>
      <c r="E20" s="165"/>
      <c r="F20" s="166"/>
      <c r="G20" s="167"/>
      <c r="H20" s="164"/>
      <c r="I20" s="165"/>
      <c r="J20" s="168"/>
      <c r="K20" s="167"/>
      <c r="L20" s="150"/>
      <c r="M20" s="146"/>
      <c r="N20" s="147"/>
      <c r="O20" s="167"/>
      <c r="P20" s="164"/>
      <c r="Q20" s="165"/>
      <c r="R20" s="168"/>
      <c r="S20" s="167"/>
      <c r="T20" s="164"/>
      <c r="U20" s="165"/>
      <c r="V20" s="155"/>
      <c r="W20" s="167"/>
      <c r="X20" s="280"/>
      <c r="AA20" s="282"/>
      <c r="AB20" s="282"/>
      <c r="AC20" s="282"/>
      <c r="AD20" s="282"/>
      <c r="AE20" s="282"/>
      <c r="AF20" s="282"/>
      <c r="AG20" s="282"/>
      <c r="AH20" s="282"/>
      <c r="AI20" s="282"/>
      <c r="AJ20" s="282"/>
      <c r="AK20" s="282"/>
      <c r="AL20" s="282"/>
      <c r="AM20" s="282"/>
      <c r="AP20" s="282"/>
    </row>
    <row r="21" spans="1:42" ht="15.75" customHeight="1">
      <c r="A21" s="163"/>
      <c r="B21" s="215"/>
      <c r="C21" s="73"/>
      <c r="D21" s="164"/>
      <c r="E21" s="165"/>
      <c r="F21" s="169"/>
      <c r="G21" s="167"/>
      <c r="H21" s="164"/>
      <c r="I21" s="165"/>
      <c r="J21" s="168"/>
      <c r="K21" s="167"/>
      <c r="L21" s="150"/>
      <c r="M21" s="146"/>
      <c r="N21" s="147"/>
      <c r="O21" s="167"/>
      <c r="P21" s="164"/>
      <c r="Q21" s="165"/>
      <c r="R21" s="168"/>
      <c r="S21" s="167"/>
      <c r="T21" s="164"/>
      <c r="U21" s="165"/>
      <c r="V21" s="170"/>
      <c r="W21" s="167"/>
      <c r="X21" s="280"/>
      <c r="AA21" s="282"/>
      <c r="AB21" s="282"/>
      <c r="AC21" s="282"/>
      <c r="AD21" s="282"/>
      <c r="AE21" s="282"/>
      <c r="AF21" s="282"/>
      <c r="AG21" s="282"/>
      <c r="AH21" s="282"/>
      <c r="AI21" s="282"/>
      <c r="AJ21" s="282"/>
      <c r="AK21" s="282"/>
      <c r="AL21" s="282"/>
      <c r="AM21" s="282"/>
      <c r="AP21" s="282"/>
    </row>
    <row r="22" spans="1:42" ht="15.75" customHeight="1">
      <c r="A22" s="163"/>
      <c r="B22" s="215"/>
      <c r="C22" s="73"/>
      <c r="D22" s="164"/>
      <c r="E22" s="165"/>
      <c r="F22" s="169"/>
      <c r="G22" s="167"/>
      <c r="H22" s="164"/>
      <c r="I22" s="165"/>
      <c r="J22" s="168"/>
      <c r="K22" s="167"/>
      <c r="L22" s="150"/>
      <c r="M22" s="146"/>
      <c r="N22" s="147"/>
      <c r="O22" s="167"/>
      <c r="P22" s="164"/>
      <c r="Q22" s="165"/>
      <c r="R22" s="168"/>
      <c r="S22" s="167"/>
      <c r="T22" s="164"/>
      <c r="U22" s="165"/>
      <c r="V22" s="170"/>
      <c r="W22" s="167"/>
      <c r="X22" s="280"/>
      <c r="AA22" s="282"/>
      <c r="AB22" s="282"/>
      <c r="AC22" s="282"/>
      <c r="AD22" s="282"/>
      <c r="AE22" s="282"/>
      <c r="AF22" s="282"/>
      <c r="AG22" s="282"/>
      <c r="AH22" s="282"/>
      <c r="AI22" s="282"/>
      <c r="AJ22" s="282"/>
      <c r="AK22" s="282"/>
      <c r="AL22" s="282"/>
      <c r="AM22" s="282"/>
      <c r="AP22" s="282"/>
    </row>
    <row r="23" spans="1:42" ht="15.75" customHeight="1">
      <c r="A23" s="163"/>
      <c r="B23" s="215"/>
      <c r="C23" s="73"/>
      <c r="D23" s="164"/>
      <c r="E23" s="165"/>
      <c r="F23" s="166"/>
      <c r="G23" s="167"/>
      <c r="H23" s="164"/>
      <c r="I23" s="165"/>
      <c r="J23" s="168"/>
      <c r="K23" s="167"/>
      <c r="L23" s="150"/>
      <c r="M23" s="146"/>
      <c r="N23" s="147"/>
      <c r="O23" s="167"/>
      <c r="P23" s="164"/>
      <c r="Q23" s="165"/>
      <c r="R23" s="168"/>
      <c r="S23" s="167"/>
      <c r="T23" s="164"/>
      <c r="U23" s="165"/>
      <c r="V23" s="155"/>
      <c r="W23" s="167"/>
      <c r="X23" s="280"/>
      <c r="AA23" s="282"/>
      <c r="AB23" s="282"/>
      <c r="AC23" s="282"/>
      <c r="AD23" s="282"/>
      <c r="AE23" s="282"/>
      <c r="AF23" s="282"/>
      <c r="AG23" s="282"/>
      <c r="AH23" s="282"/>
      <c r="AI23" s="282"/>
      <c r="AJ23" s="282"/>
      <c r="AK23" s="282"/>
      <c r="AL23" s="282"/>
      <c r="AM23" s="282"/>
      <c r="AP23" s="282"/>
    </row>
    <row r="24" spans="1:42" ht="15.75" customHeight="1">
      <c r="A24" s="163"/>
      <c r="B24" s="215"/>
      <c r="C24" s="73"/>
      <c r="D24" s="164"/>
      <c r="E24" s="165"/>
      <c r="F24" s="169"/>
      <c r="G24" s="167"/>
      <c r="H24" s="164"/>
      <c r="I24" s="165"/>
      <c r="J24" s="168"/>
      <c r="K24" s="167"/>
      <c r="L24" s="150"/>
      <c r="M24" s="146"/>
      <c r="N24" s="147"/>
      <c r="O24" s="167"/>
      <c r="P24" s="164"/>
      <c r="Q24" s="165"/>
      <c r="R24" s="168"/>
      <c r="S24" s="167"/>
      <c r="T24" s="164"/>
      <c r="U24" s="165"/>
      <c r="V24" s="170"/>
      <c r="W24" s="167"/>
      <c r="X24" s="280"/>
      <c r="AA24" s="282"/>
      <c r="AB24" s="282"/>
      <c r="AC24" s="282"/>
      <c r="AD24" s="282"/>
      <c r="AE24" s="282"/>
      <c r="AF24" s="282"/>
      <c r="AG24" s="282"/>
      <c r="AH24" s="282"/>
      <c r="AI24" s="282"/>
      <c r="AJ24" s="282"/>
      <c r="AK24" s="282"/>
      <c r="AL24" s="282"/>
      <c r="AM24" s="282"/>
      <c r="AP24" s="282"/>
    </row>
    <row r="25" spans="1:42" ht="15.75" customHeight="1">
      <c r="A25" s="163"/>
      <c r="B25" s="215"/>
      <c r="C25" s="73"/>
      <c r="D25" s="164"/>
      <c r="E25" s="165"/>
      <c r="F25" s="169"/>
      <c r="G25" s="167"/>
      <c r="H25" s="164"/>
      <c r="I25" s="165"/>
      <c r="J25" s="168"/>
      <c r="K25" s="167"/>
      <c r="L25" s="164"/>
      <c r="M25" s="165"/>
      <c r="N25" s="168"/>
      <c r="O25" s="167"/>
      <c r="P25" s="164"/>
      <c r="Q25" s="165"/>
      <c r="R25" s="168"/>
      <c r="S25" s="167"/>
      <c r="T25" s="164"/>
      <c r="U25" s="165"/>
      <c r="V25" s="171"/>
      <c r="W25" s="167"/>
      <c r="X25" s="278"/>
      <c r="AA25" s="282"/>
      <c r="AB25" s="282"/>
      <c r="AC25" s="282"/>
      <c r="AD25" s="282"/>
      <c r="AE25" s="282"/>
      <c r="AF25" s="282"/>
      <c r="AG25" s="282"/>
      <c r="AH25" s="282"/>
      <c r="AI25" s="282"/>
      <c r="AJ25" s="282"/>
      <c r="AK25" s="282"/>
      <c r="AL25" s="282"/>
      <c r="AM25" s="282"/>
      <c r="AP25" s="282"/>
    </row>
    <row r="26" spans="1:42" ht="15.75" customHeight="1">
      <c r="A26" s="172"/>
      <c r="B26" s="216"/>
      <c r="C26" s="79"/>
      <c r="D26" s="173"/>
      <c r="E26" s="174" t="str">
        <f>CONCATENATE(FIXED(COUNTA(E5:E25),0,0),"　店")</f>
        <v>11　店</v>
      </c>
      <c r="F26" s="175">
        <f>SUM(F5:F25)</f>
        <v>21100</v>
      </c>
      <c r="G26" s="176">
        <f>SUM(G5:G25)</f>
        <v>0</v>
      </c>
      <c r="H26" s="173"/>
      <c r="I26" s="174" t="str">
        <f>CONCATENATE(FIXED(COUNTA(I5:I25),0,0),"　店")</f>
        <v>2　店</v>
      </c>
      <c r="J26" s="175">
        <f>SUM(J5:J25)</f>
        <v>1450</v>
      </c>
      <c r="K26" s="176">
        <f>SUM(K5:K25)</f>
        <v>0</v>
      </c>
      <c r="L26" s="173"/>
      <c r="M26" s="174" t="str">
        <f>CONCATENATE(FIXED(COUNTA(M5:M25),0,0),"　店")</f>
        <v>0　店</v>
      </c>
      <c r="N26" s="175">
        <f>SUM(N5:N25)</f>
        <v>0</v>
      </c>
      <c r="O26" s="176">
        <f>SUM(O5:O25)</f>
        <v>0</v>
      </c>
      <c r="P26" s="173"/>
      <c r="Q26" s="174" t="str">
        <f>CONCATENATE(FIXED(COUNTA(Q5:Q25),0,0),"　店")</f>
        <v>1　店</v>
      </c>
      <c r="R26" s="175">
        <f>SUM(R5:R25)</f>
        <v>1050</v>
      </c>
      <c r="S26" s="176">
        <f>SUM(S5:S25)</f>
        <v>0</v>
      </c>
      <c r="T26" s="173"/>
      <c r="U26" s="174" t="str">
        <f>CONCATENATE(FIXED(COUNTA(U5:U25),0,0),"　店")</f>
        <v>1　店</v>
      </c>
      <c r="V26" s="175">
        <f>SUM(V5:V25)</f>
        <v>1950</v>
      </c>
      <c r="W26" s="176">
        <f>SUM(W5:W25)</f>
        <v>0</v>
      </c>
      <c r="X26" s="229">
        <f>SUM(X5:X25)</f>
        <v>0</v>
      </c>
      <c r="AA26" s="282"/>
      <c r="AB26" s="282"/>
      <c r="AC26" s="282"/>
      <c r="AD26" s="282"/>
      <c r="AE26" s="282"/>
      <c r="AF26" s="282"/>
      <c r="AG26" s="282"/>
      <c r="AH26" s="282"/>
      <c r="AI26" s="282"/>
      <c r="AJ26" s="282"/>
      <c r="AK26" s="282"/>
      <c r="AL26" s="282"/>
      <c r="AM26" s="282"/>
      <c r="AP26" s="282"/>
    </row>
    <row r="27" spans="1:42" s="264" customFormat="1" ht="15.75" customHeight="1">
      <c r="A27" s="185"/>
      <c r="B27" s="217"/>
      <c r="C27" s="74"/>
      <c r="D27" s="186"/>
      <c r="E27" s="165"/>
      <c r="F27" s="187"/>
      <c r="G27" s="188"/>
      <c r="H27" s="186"/>
      <c r="I27" s="165"/>
      <c r="J27" s="187"/>
      <c r="K27" s="188"/>
      <c r="L27" s="186"/>
      <c r="M27" s="165"/>
      <c r="N27" s="187"/>
      <c r="O27" s="188"/>
      <c r="P27" s="186"/>
      <c r="Q27" s="165"/>
      <c r="R27" s="187"/>
      <c r="S27" s="188"/>
      <c r="T27" s="186"/>
      <c r="U27" s="165"/>
      <c r="V27" s="188"/>
      <c r="W27" s="188"/>
      <c r="X27" s="230"/>
      <c r="AA27" s="282"/>
      <c r="AB27" s="285"/>
      <c r="AC27" s="285"/>
      <c r="AD27" s="282"/>
      <c r="AE27" s="282"/>
      <c r="AF27" s="285"/>
      <c r="AG27" s="285"/>
      <c r="AH27" s="282"/>
      <c r="AI27" s="282"/>
      <c r="AJ27" s="285"/>
      <c r="AK27" s="285"/>
      <c r="AL27" s="285"/>
      <c r="AM27" s="282"/>
      <c r="AP27" s="282"/>
    </row>
    <row r="28" spans="1:42" s="250" customFormat="1" ht="15.75" customHeight="1">
      <c r="A28" s="351" t="s">
        <v>0</v>
      </c>
      <c r="B28" s="352"/>
      <c r="C28" s="77"/>
      <c r="D28" s="338" t="s">
        <v>3</v>
      </c>
      <c r="E28" s="339"/>
      <c r="F28" s="340"/>
      <c r="G28" s="136" t="s">
        <v>7</v>
      </c>
      <c r="H28" s="338" t="s">
        <v>4</v>
      </c>
      <c r="I28" s="339"/>
      <c r="J28" s="340"/>
      <c r="K28" s="137" t="s">
        <v>7</v>
      </c>
      <c r="L28" s="338" t="s">
        <v>5</v>
      </c>
      <c r="M28" s="355"/>
      <c r="N28" s="356"/>
      <c r="O28" s="137" t="s">
        <v>7</v>
      </c>
      <c r="P28" s="338" t="s">
        <v>6</v>
      </c>
      <c r="Q28" s="339"/>
      <c r="R28" s="340"/>
      <c r="S28" s="137" t="s">
        <v>7</v>
      </c>
      <c r="T28" s="348" t="s">
        <v>71</v>
      </c>
      <c r="U28" s="339"/>
      <c r="V28" s="340"/>
      <c r="W28" s="136" t="s">
        <v>7</v>
      </c>
      <c r="X28" s="136" t="s">
        <v>9</v>
      </c>
      <c r="AA28" s="282"/>
      <c r="AB28" s="284"/>
      <c r="AC28" s="284"/>
      <c r="AD28" s="282"/>
      <c r="AE28" s="282"/>
      <c r="AF28" s="284"/>
      <c r="AG28" s="284"/>
      <c r="AH28" s="282"/>
      <c r="AI28" s="282"/>
      <c r="AJ28" s="284"/>
      <c r="AK28" s="284"/>
      <c r="AL28" s="284"/>
      <c r="AM28" s="282"/>
      <c r="AP28" s="282"/>
    </row>
    <row r="29" spans="1:42" ht="15.75" customHeight="1">
      <c r="A29" s="189" t="s">
        <v>70</v>
      </c>
      <c r="B29" s="218"/>
      <c r="C29" s="78" t="s">
        <v>39</v>
      </c>
      <c r="D29" s="290">
        <v>210520101010</v>
      </c>
      <c r="E29" s="191" t="s">
        <v>435</v>
      </c>
      <c r="F29" s="192">
        <v>1950</v>
      </c>
      <c r="G29" s="193"/>
      <c r="H29" s="190"/>
      <c r="I29" s="191"/>
      <c r="J29" s="194"/>
      <c r="K29" s="193"/>
      <c r="L29" s="190"/>
      <c r="M29" s="191"/>
      <c r="N29" s="194"/>
      <c r="O29" s="193"/>
      <c r="P29" s="190">
        <v>210520405001</v>
      </c>
      <c r="Q29" s="191" t="s">
        <v>442</v>
      </c>
      <c r="R29" s="194">
        <v>150</v>
      </c>
      <c r="S29" s="193"/>
      <c r="T29" s="190">
        <v>210520504020</v>
      </c>
      <c r="U29" s="191" t="s">
        <v>444</v>
      </c>
      <c r="V29" s="195">
        <v>1350</v>
      </c>
      <c r="W29" s="193"/>
      <c r="X29" s="279" t="s">
        <v>423</v>
      </c>
      <c r="AA29" s="282"/>
      <c r="AB29" s="282"/>
      <c r="AC29" s="282"/>
      <c r="AD29" s="282"/>
      <c r="AE29" s="282"/>
      <c r="AF29" s="282"/>
      <c r="AG29" s="282"/>
      <c r="AH29" s="282"/>
      <c r="AI29" s="282"/>
      <c r="AJ29" s="282"/>
      <c r="AK29" s="282"/>
      <c r="AL29" s="282"/>
      <c r="AM29" s="282"/>
      <c r="AP29" s="282"/>
    </row>
    <row r="30" spans="1:42" ht="15.75" customHeight="1">
      <c r="A30" s="149">
        <f>SUM(G48,K48,O48,S48,W48)</f>
        <v>0</v>
      </c>
      <c r="B30" s="211">
        <f>SUM(F48,J48,N48,R48,V48)</f>
        <v>8000</v>
      </c>
      <c r="C30" s="75" t="s">
        <v>40</v>
      </c>
      <c r="D30" s="288">
        <v>210520101020</v>
      </c>
      <c r="E30" s="146" t="s">
        <v>436</v>
      </c>
      <c r="F30" s="158">
        <v>100</v>
      </c>
      <c r="G30" s="152"/>
      <c r="H30" s="150"/>
      <c r="I30" s="146"/>
      <c r="J30" s="147"/>
      <c r="K30" s="152"/>
      <c r="L30" s="150"/>
      <c r="M30" s="146"/>
      <c r="N30" s="147"/>
      <c r="O30" s="152"/>
      <c r="P30" s="150">
        <v>210520405003</v>
      </c>
      <c r="Q30" s="146" t="s">
        <v>443</v>
      </c>
      <c r="R30" s="147">
        <v>100</v>
      </c>
      <c r="S30" s="152"/>
      <c r="T30" s="150"/>
      <c r="U30" s="146"/>
      <c r="V30" s="170"/>
      <c r="W30" s="152"/>
      <c r="X30" s="280" t="s">
        <v>417</v>
      </c>
      <c r="AA30" s="282"/>
      <c r="AB30" s="282"/>
      <c r="AC30" s="282"/>
      <c r="AD30" s="282"/>
      <c r="AE30" s="282"/>
      <c r="AF30" s="282"/>
      <c r="AG30" s="282"/>
      <c r="AH30" s="282"/>
      <c r="AI30" s="282"/>
      <c r="AJ30" s="282"/>
      <c r="AK30" s="282"/>
      <c r="AL30" s="282"/>
      <c r="AM30" s="282"/>
      <c r="AP30" s="282"/>
    </row>
    <row r="31" spans="1:42" ht="15.75" customHeight="1">
      <c r="A31" s="163"/>
      <c r="B31" s="215"/>
      <c r="C31" s="74"/>
      <c r="D31" s="289">
        <v>210520101060</v>
      </c>
      <c r="E31" s="165" t="s">
        <v>437</v>
      </c>
      <c r="F31" s="169">
        <v>3650</v>
      </c>
      <c r="G31" s="167"/>
      <c r="H31" s="164"/>
      <c r="I31" s="165"/>
      <c r="J31" s="168"/>
      <c r="K31" s="167"/>
      <c r="L31" s="164"/>
      <c r="M31" s="165"/>
      <c r="N31" s="168"/>
      <c r="O31" s="167"/>
      <c r="P31" s="164"/>
      <c r="Q31" s="165"/>
      <c r="R31" s="168"/>
      <c r="S31" s="167"/>
      <c r="T31" s="164"/>
      <c r="U31" s="165"/>
      <c r="V31" s="171"/>
      <c r="W31" s="167"/>
      <c r="X31" s="280" t="s">
        <v>418</v>
      </c>
      <c r="AA31" s="282"/>
      <c r="AB31" s="282"/>
      <c r="AC31" s="282"/>
      <c r="AD31" s="282"/>
      <c r="AE31" s="282"/>
      <c r="AF31" s="282"/>
      <c r="AG31" s="282"/>
      <c r="AH31" s="282"/>
      <c r="AI31" s="282"/>
      <c r="AJ31" s="282"/>
      <c r="AK31" s="282"/>
      <c r="AL31" s="282"/>
      <c r="AM31" s="282"/>
      <c r="AP31" s="282"/>
    </row>
    <row r="32" spans="1:42" ht="15.75" customHeight="1">
      <c r="A32" s="163"/>
      <c r="B32" s="215"/>
      <c r="C32" s="74"/>
      <c r="D32" s="289">
        <v>210520101070</v>
      </c>
      <c r="E32" s="165" t="s">
        <v>438</v>
      </c>
      <c r="F32" s="169">
        <v>350</v>
      </c>
      <c r="G32" s="167"/>
      <c r="H32" s="164"/>
      <c r="I32" s="165"/>
      <c r="J32" s="168"/>
      <c r="K32" s="167"/>
      <c r="L32" s="164"/>
      <c r="M32" s="165"/>
      <c r="N32" s="168"/>
      <c r="O32" s="167"/>
      <c r="P32" s="164"/>
      <c r="Q32" s="165"/>
      <c r="R32" s="168"/>
      <c r="S32" s="167"/>
      <c r="T32" s="164"/>
      <c r="U32" s="165"/>
      <c r="V32" s="171"/>
      <c r="W32" s="167"/>
      <c r="X32" s="280"/>
      <c r="AA32" s="282"/>
      <c r="AB32" s="282"/>
      <c r="AC32" s="282"/>
      <c r="AD32" s="282"/>
      <c r="AE32" s="282"/>
      <c r="AF32" s="282"/>
      <c r="AG32" s="282"/>
      <c r="AH32" s="282"/>
      <c r="AI32" s="282"/>
      <c r="AJ32" s="282"/>
      <c r="AK32" s="282"/>
      <c r="AL32" s="282"/>
      <c r="AM32" s="282"/>
      <c r="AP32" s="282"/>
    </row>
    <row r="33" spans="1:42" ht="15.75" customHeight="1">
      <c r="A33" s="149">
        <f>SUM(F41,J41,N41,R41,V41)</f>
        <v>0</v>
      </c>
      <c r="B33" s="219">
        <f>SUM(G41,K41,O41,S41,W41)</f>
        <v>0</v>
      </c>
      <c r="C33" s="75"/>
      <c r="D33" s="288">
        <v>210520101050</v>
      </c>
      <c r="E33" s="146" t="s">
        <v>439</v>
      </c>
      <c r="F33" s="158">
        <v>150</v>
      </c>
      <c r="G33" s="152"/>
      <c r="H33" s="150"/>
      <c r="I33" s="146"/>
      <c r="J33" s="147"/>
      <c r="K33" s="152"/>
      <c r="L33" s="150"/>
      <c r="M33" s="146"/>
      <c r="N33" s="147"/>
      <c r="O33" s="152"/>
      <c r="P33" s="150"/>
      <c r="Q33" s="146"/>
      <c r="R33" s="147"/>
      <c r="S33" s="152"/>
      <c r="T33" s="150"/>
      <c r="U33" s="146"/>
      <c r="V33" s="170"/>
      <c r="W33" s="152"/>
      <c r="X33" s="280"/>
      <c r="AA33" s="282"/>
      <c r="AB33" s="282"/>
      <c r="AC33" s="282"/>
      <c r="AD33" s="282"/>
      <c r="AE33" s="282"/>
      <c r="AF33" s="282"/>
      <c r="AG33" s="282"/>
      <c r="AH33" s="282"/>
      <c r="AI33" s="282"/>
      <c r="AJ33" s="282"/>
      <c r="AK33" s="282"/>
      <c r="AL33" s="282"/>
      <c r="AM33" s="282"/>
      <c r="AP33" s="282"/>
    </row>
    <row r="34" spans="1:42" ht="15.75" customHeight="1">
      <c r="A34" s="149"/>
      <c r="B34" s="219"/>
      <c r="C34" s="75"/>
      <c r="D34" s="288">
        <v>210520101030</v>
      </c>
      <c r="E34" s="146" t="s">
        <v>440</v>
      </c>
      <c r="F34" s="158">
        <v>100</v>
      </c>
      <c r="G34" s="152"/>
      <c r="H34" s="150"/>
      <c r="I34" s="146"/>
      <c r="J34" s="147"/>
      <c r="K34" s="152"/>
      <c r="L34" s="150"/>
      <c r="M34" s="146"/>
      <c r="N34" s="147"/>
      <c r="O34" s="152"/>
      <c r="P34" s="150"/>
      <c r="Q34" s="146"/>
      <c r="R34" s="147"/>
      <c r="S34" s="152"/>
      <c r="T34" s="150"/>
      <c r="U34" s="146"/>
      <c r="V34" s="170"/>
      <c r="W34" s="152"/>
      <c r="X34" s="280"/>
      <c r="AA34" s="282"/>
      <c r="AB34" s="282"/>
      <c r="AC34" s="282"/>
      <c r="AD34" s="282"/>
      <c r="AE34" s="282"/>
      <c r="AF34" s="282"/>
      <c r="AG34" s="282"/>
      <c r="AH34" s="282"/>
      <c r="AI34" s="282"/>
      <c r="AJ34" s="282"/>
      <c r="AK34" s="282"/>
      <c r="AL34" s="282"/>
      <c r="AM34" s="282"/>
      <c r="AP34" s="282"/>
    </row>
    <row r="35" spans="1:42" ht="15.75" customHeight="1">
      <c r="A35" s="163"/>
      <c r="B35" s="215"/>
      <c r="C35" s="74"/>
      <c r="D35" s="289">
        <v>210520101040</v>
      </c>
      <c r="E35" s="165" t="s">
        <v>441</v>
      </c>
      <c r="F35" s="169">
        <v>100</v>
      </c>
      <c r="G35" s="167"/>
      <c r="H35" s="164"/>
      <c r="I35" s="165"/>
      <c r="J35" s="168"/>
      <c r="K35" s="167"/>
      <c r="L35" s="164"/>
      <c r="M35" s="165"/>
      <c r="N35" s="168"/>
      <c r="O35" s="167"/>
      <c r="P35" s="164"/>
      <c r="Q35" s="165"/>
      <c r="R35" s="168"/>
      <c r="S35" s="167"/>
      <c r="T35" s="164"/>
      <c r="U35" s="165"/>
      <c r="V35" s="171"/>
      <c r="W35" s="167"/>
      <c r="X35" s="280"/>
      <c r="AA35" s="282"/>
      <c r="AB35" s="282"/>
      <c r="AC35" s="282"/>
      <c r="AD35" s="282"/>
      <c r="AE35" s="282"/>
      <c r="AF35" s="282"/>
      <c r="AG35" s="282"/>
      <c r="AH35" s="282"/>
      <c r="AI35" s="282"/>
      <c r="AJ35" s="282"/>
      <c r="AK35" s="282"/>
      <c r="AL35" s="282"/>
      <c r="AM35" s="282"/>
      <c r="AP35" s="282"/>
    </row>
    <row r="36" spans="1:42" ht="15.75" customHeight="1">
      <c r="A36" s="149"/>
      <c r="B36" s="219"/>
      <c r="C36" s="75"/>
      <c r="D36" s="150"/>
      <c r="E36" s="146"/>
      <c r="F36" s="158"/>
      <c r="G36" s="152"/>
      <c r="H36" s="150"/>
      <c r="I36" s="146"/>
      <c r="J36" s="147"/>
      <c r="K36" s="152"/>
      <c r="L36" s="150"/>
      <c r="M36" s="146"/>
      <c r="N36" s="147"/>
      <c r="O36" s="152"/>
      <c r="P36" s="150"/>
      <c r="Q36" s="146"/>
      <c r="R36" s="147"/>
      <c r="S36" s="152"/>
      <c r="T36" s="150"/>
      <c r="U36" s="146"/>
      <c r="V36" s="170"/>
      <c r="W36" s="152"/>
      <c r="X36" s="280"/>
      <c r="AA36" s="282"/>
      <c r="AB36" s="282"/>
      <c r="AC36" s="282"/>
      <c r="AD36" s="282"/>
      <c r="AE36" s="282"/>
      <c r="AF36" s="282"/>
      <c r="AG36" s="282"/>
      <c r="AH36" s="282"/>
      <c r="AI36" s="282"/>
      <c r="AJ36" s="282"/>
      <c r="AK36" s="282"/>
      <c r="AL36" s="282"/>
      <c r="AM36" s="282"/>
      <c r="AP36" s="282"/>
    </row>
    <row r="37" spans="1:42" ht="15.75" customHeight="1">
      <c r="A37" s="163"/>
      <c r="B37" s="215"/>
      <c r="C37" s="74"/>
      <c r="D37" s="164"/>
      <c r="E37" s="165"/>
      <c r="F37" s="169"/>
      <c r="G37" s="167"/>
      <c r="H37" s="164"/>
      <c r="I37" s="165"/>
      <c r="J37" s="168"/>
      <c r="K37" s="167"/>
      <c r="L37" s="164"/>
      <c r="M37" s="165"/>
      <c r="N37" s="168"/>
      <c r="O37" s="167"/>
      <c r="P37" s="164"/>
      <c r="Q37" s="165"/>
      <c r="R37" s="168"/>
      <c r="S37" s="167"/>
      <c r="T37" s="164"/>
      <c r="U37" s="165"/>
      <c r="V37" s="171"/>
      <c r="W37" s="167"/>
      <c r="X37" s="280"/>
      <c r="AA37" s="282"/>
      <c r="AB37" s="282"/>
      <c r="AC37" s="282"/>
      <c r="AD37" s="282"/>
      <c r="AE37" s="282"/>
      <c r="AF37" s="282"/>
      <c r="AG37" s="282"/>
      <c r="AH37" s="282"/>
      <c r="AI37" s="282"/>
      <c r="AJ37" s="282"/>
      <c r="AK37" s="282"/>
      <c r="AL37" s="282"/>
      <c r="AM37" s="282"/>
      <c r="AP37" s="282"/>
    </row>
    <row r="38" spans="1:42" ht="15.75" customHeight="1">
      <c r="A38" s="149"/>
      <c r="B38" s="219"/>
      <c r="C38" s="75"/>
      <c r="D38" s="150"/>
      <c r="E38" s="146"/>
      <c r="F38" s="158"/>
      <c r="G38" s="152"/>
      <c r="H38" s="150"/>
      <c r="I38" s="146"/>
      <c r="J38" s="147"/>
      <c r="K38" s="152"/>
      <c r="L38" s="150"/>
      <c r="M38" s="146"/>
      <c r="N38" s="147"/>
      <c r="O38" s="152"/>
      <c r="P38" s="150"/>
      <c r="Q38" s="146"/>
      <c r="R38" s="147"/>
      <c r="S38" s="152"/>
      <c r="T38" s="150"/>
      <c r="U38" s="146"/>
      <c r="V38" s="170"/>
      <c r="W38" s="152"/>
      <c r="X38" s="280"/>
      <c r="AA38" s="282"/>
      <c r="AB38" s="282"/>
      <c r="AC38" s="282"/>
      <c r="AD38" s="282"/>
      <c r="AE38" s="282"/>
      <c r="AF38" s="282"/>
      <c r="AG38" s="282"/>
      <c r="AH38" s="282"/>
      <c r="AI38" s="282"/>
      <c r="AJ38" s="282"/>
      <c r="AK38" s="282"/>
      <c r="AL38" s="282"/>
      <c r="AM38" s="282"/>
      <c r="AP38" s="282"/>
    </row>
    <row r="39" spans="1:42" ht="15.75" customHeight="1">
      <c r="A39" s="163"/>
      <c r="B39" s="215"/>
      <c r="C39" s="74"/>
      <c r="D39" s="164"/>
      <c r="E39" s="165"/>
      <c r="F39" s="169"/>
      <c r="G39" s="167"/>
      <c r="H39" s="164"/>
      <c r="I39" s="165"/>
      <c r="J39" s="168"/>
      <c r="K39" s="167"/>
      <c r="L39" s="164"/>
      <c r="M39" s="165"/>
      <c r="N39" s="168"/>
      <c r="O39" s="167"/>
      <c r="P39" s="164"/>
      <c r="Q39" s="165"/>
      <c r="R39" s="168"/>
      <c r="S39" s="167"/>
      <c r="T39" s="164"/>
      <c r="U39" s="165"/>
      <c r="V39" s="171"/>
      <c r="W39" s="167"/>
      <c r="X39" s="280"/>
      <c r="AA39" s="282"/>
      <c r="AB39" s="282"/>
      <c r="AC39" s="282"/>
      <c r="AD39" s="282"/>
      <c r="AE39" s="282"/>
      <c r="AF39" s="282"/>
      <c r="AG39" s="282"/>
      <c r="AH39" s="282"/>
      <c r="AI39" s="282"/>
      <c r="AJ39" s="282"/>
      <c r="AK39" s="282"/>
      <c r="AL39" s="282"/>
      <c r="AM39" s="282"/>
      <c r="AP39" s="282"/>
    </row>
    <row r="40" spans="1:42" ht="15.75" customHeight="1">
      <c r="A40" s="163"/>
      <c r="B40" s="215"/>
      <c r="C40" s="74"/>
      <c r="D40" s="164"/>
      <c r="E40" s="165"/>
      <c r="F40" s="169"/>
      <c r="G40" s="167"/>
      <c r="H40" s="164"/>
      <c r="I40" s="165"/>
      <c r="J40" s="168"/>
      <c r="K40" s="167"/>
      <c r="L40" s="164"/>
      <c r="M40" s="165"/>
      <c r="N40" s="168"/>
      <c r="O40" s="167"/>
      <c r="P40" s="164"/>
      <c r="Q40" s="165"/>
      <c r="R40" s="168"/>
      <c r="S40" s="167"/>
      <c r="T40" s="164"/>
      <c r="U40" s="165"/>
      <c r="V40" s="171"/>
      <c r="W40" s="167"/>
      <c r="X40" s="280"/>
      <c r="AA40" s="282"/>
      <c r="AB40" s="282"/>
      <c r="AC40" s="282"/>
      <c r="AD40" s="282"/>
      <c r="AE40" s="282"/>
      <c r="AF40" s="282"/>
      <c r="AG40" s="282"/>
      <c r="AH40" s="282"/>
      <c r="AI40" s="282"/>
      <c r="AJ40" s="282"/>
      <c r="AK40" s="282"/>
      <c r="AL40" s="282"/>
      <c r="AM40" s="282"/>
      <c r="AP40" s="282"/>
    </row>
    <row r="41" spans="1:42" ht="15.75" customHeight="1">
      <c r="A41" s="149"/>
      <c r="B41" s="219"/>
      <c r="C41" s="75"/>
      <c r="D41" s="150"/>
      <c r="E41" s="146"/>
      <c r="F41" s="158"/>
      <c r="G41" s="152"/>
      <c r="H41" s="150"/>
      <c r="I41" s="146"/>
      <c r="J41" s="147"/>
      <c r="K41" s="152"/>
      <c r="L41" s="150"/>
      <c r="M41" s="146"/>
      <c r="N41" s="147"/>
      <c r="O41" s="152"/>
      <c r="P41" s="150"/>
      <c r="Q41" s="146"/>
      <c r="R41" s="147"/>
      <c r="S41" s="152"/>
      <c r="T41" s="150"/>
      <c r="U41" s="146"/>
      <c r="V41" s="170"/>
      <c r="W41" s="152"/>
      <c r="X41" s="280"/>
      <c r="AA41" s="282"/>
      <c r="AB41" s="282"/>
      <c r="AC41" s="282"/>
      <c r="AD41" s="282"/>
      <c r="AE41" s="282"/>
      <c r="AF41" s="282"/>
      <c r="AG41" s="282"/>
      <c r="AH41" s="282"/>
      <c r="AI41" s="282"/>
      <c r="AJ41" s="282"/>
      <c r="AK41" s="282"/>
      <c r="AL41" s="282"/>
      <c r="AM41" s="282"/>
      <c r="AP41" s="282"/>
    </row>
    <row r="42" spans="1:42" ht="15.75" customHeight="1">
      <c r="A42" s="163"/>
      <c r="B42" s="215"/>
      <c r="C42" s="74"/>
      <c r="D42" s="164"/>
      <c r="E42" s="165"/>
      <c r="F42" s="169"/>
      <c r="G42" s="167"/>
      <c r="H42" s="164"/>
      <c r="I42" s="165"/>
      <c r="J42" s="168"/>
      <c r="K42" s="167"/>
      <c r="L42" s="164"/>
      <c r="M42" s="165"/>
      <c r="N42" s="168"/>
      <c r="O42" s="167"/>
      <c r="P42" s="164"/>
      <c r="Q42" s="165"/>
      <c r="R42" s="168"/>
      <c r="S42" s="167"/>
      <c r="T42" s="164"/>
      <c r="U42" s="165"/>
      <c r="V42" s="171"/>
      <c r="W42" s="167"/>
      <c r="X42" s="280"/>
      <c r="AA42" s="282"/>
      <c r="AB42" s="282"/>
      <c r="AC42" s="282"/>
      <c r="AD42" s="282"/>
      <c r="AE42" s="282"/>
      <c r="AF42" s="282"/>
      <c r="AG42" s="282"/>
      <c r="AH42" s="282"/>
      <c r="AI42" s="282"/>
      <c r="AJ42" s="282"/>
      <c r="AK42" s="282"/>
      <c r="AL42" s="282"/>
      <c r="AM42" s="282"/>
      <c r="AP42" s="282"/>
    </row>
    <row r="43" spans="1:42" ht="15.75" customHeight="1">
      <c r="A43" s="149"/>
      <c r="B43" s="219"/>
      <c r="C43" s="75"/>
      <c r="D43" s="150"/>
      <c r="E43" s="146"/>
      <c r="F43" s="158"/>
      <c r="G43" s="152"/>
      <c r="H43" s="150"/>
      <c r="I43" s="146"/>
      <c r="J43" s="147"/>
      <c r="K43" s="152"/>
      <c r="L43" s="150"/>
      <c r="M43" s="146"/>
      <c r="N43" s="147"/>
      <c r="O43" s="152"/>
      <c r="P43" s="150"/>
      <c r="Q43" s="146"/>
      <c r="R43" s="147"/>
      <c r="S43" s="152"/>
      <c r="T43" s="150"/>
      <c r="U43" s="146"/>
      <c r="V43" s="170"/>
      <c r="W43" s="152"/>
      <c r="X43" s="280"/>
      <c r="AA43" s="282"/>
      <c r="AB43" s="282"/>
      <c r="AC43" s="282"/>
      <c r="AD43" s="282"/>
      <c r="AE43" s="282"/>
      <c r="AF43" s="282"/>
      <c r="AG43" s="282"/>
      <c r="AH43" s="282"/>
      <c r="AI43" s="282"/>
      <c r="AJ43" s="282"/>
      <c r="AK43" s="282"/>
      <c r="AL43" s="282"/>
      <c r="AM43" s="282"/>
      <c r="AP43" s="282"/>
    </row>
    <row r="44" spans="1:42" ht="15.75" customHeight="1">
      <c r="A44" s="163"/>
      <c r="B44" s="215"/>
      <c r="C44" s="74"/>
      <c r="D44" s="164"/>
      <c r="E44" s="165"/>
      <c r="F44" s="169"/>
      <c r="G44" s="167"/>
      <c r="H44" s="164"/>
      <c r="I44" s="165"/>
      <c r="J44" s="168"/>
      <c r="K44" s="167"/>
      <c r="L44" s="164"/>
      <c r="M44" s="165"/>
      <c r="N44" s="168"/>
      <c r="O44" s="167"/>
      <c r="P44" s="164"/>
      <c r="Q44" s="165"/>
      <c r="R44" s="168"/>
      <c r="S44" s="167"/>
      <c r="T44" s="164"/>
      <c r="U44" s="165"/>
      <c r="V44" s="171"/>
      <c r="W44" s="167"/>
      <c r="X44" s="280"/>
      <c r="AA44" s="282"/>
      <c r="AB44" s="282"/>
      <c r="AC44" s="282"/>
      <c r="AD44" s="282"/>
      <c r="AE44" s="282"/>
      <c r="AF44" s="282"/>
      <c r="AG44" s="282"/>
      <c r="AH44" s="282"/>
      <c r="AI44" s="282"/>
      <c r="AJ44" s="282"/>
      <c r="AK44" s="282"/>
      <c r="AL44" s="282"/>
      <c r="AM44" s="282"/>
      <c r="AP44" s="282"/>
    </row>
    <row r="45" spans="1:42" ht="15.75" customHeight="1">
      <c r="A45" s="149"/>
      <c r="B45" s="219"/>
      <c r="C45" s="75"/>
      <c r="D45" s="150"/>
      <c r="E45" s="146"/>
      <c r="F45" s="158"/>
      <c r="G45" s="152"/>
      <c r="H45" s="150"/>
      <c r="I45" s="146"/>
      <c r="J45" s="147"/>
      <c r="K45" s="152"/>
      <c r="L45" s="150"/>
      <c r="M45" s="146"/>
      <c r="N45" s="147"/>
      <c r="O45" s="152"/>
      <c r="P45" s="150"/>
      <c r="Q45" s="146"/>
      <c r="R45" s="147"/>
      <c r="S45" s="152"/>
      <c r="T45" s="150"/>
      <c r="U45" s="146"/>
      <c r="V45" s="170"/>
      <c r="W45" s="152"/>
      <c r="X45" s="280"/>
      <c r="AA45" s="282"/>
      <c r="AB45" s="282"/>
      <c r="AC45" s="282"/>
      <c r="AD45" s="282"/>
      <c r="AE45" s="282"/>
      <c r="AF45" s="282"/>
      <c r="AG45" s="282"/>
      <c r="AH45" s="282"/>
      <c r="AI45" s="282"/>
      <c r="AJ45" s="282"/>
      <c r="AK45" s="282"/>
      <c r="AL45" s="282"/>
      <c r="AM45" s="282"/>
      <c r="AP45" s="282"/>
    </row>
    <row r="46" spans="1:42" ht="15.75" customHeight="1">
      <c r="A46" s="163"/>
      <c r="B46" s="215"/>
      <c r="C46" s="74"/>
      <c r="D46" s="164"/>
      <c r="E46" s="165"/>
      <c r="F46" s="169"/>
      <c r="G46" s="167"/>
      <c r="H46" s="164"/>
      <c r="I46" s="165"/>
      <c r="J46" s="168"/>
      <c r="K46" s="167"/>
      <c r="L46" s="164"/>
      <c r="M46" s="165"/>
      <c r="N46" s="168"/>
      <c r="O46" s="167"/>
      <c r="P46" s="164"/>
      <c r="Q46" s="165"/>
      <c r="R46" s="168"/>
      <c r="S46" s="167"/>
      <c r="T46" s="164"/>
      <c r="U46" s="165"/>
      <c r="V46" s="171"/>
      <c r="W46" s="167"/>
      <c r="X46" s="280"/>
      <c r="AA46" s="282"/>
      <c r="AB46" s="282"/>
      <c r="AC46" s="282"/>
      <c r="AD46" s="282"/>
      <c r="AE46" s="282"/>
      <c r="AF46" s="282"/>
      <c r="AG46" s="282"/>
      <c r="AH46" s="282"/>
      <c r="AI46" s="282"/>
      <c r="AJ46" s="282"/>
      <c r="AK46" s="282"/>
      <c r="AL46" s="282"/>
      <c r="AM46" s="282"/>
      <c r="AP46" s="282"/>
    </row>
    <row r="47" spans="1:42" ht="15.75" customHeight="1">
      <c r="A47" s="196"/>
      <c r="B47" s="220"/>
      <c r="C47" s="76"/>
      <c r="D47" s="197"/>
      <c r="E47" s="198"/>
      <c r="F47" s="199"/>
      <c r="G47" s="200"/>
      <c r="H47" s="197"/>
      <c r="I47" s="198"/>
      <c r="J47" s="201"/>
      <c r="K47" s="200"/>
      <c r="L47" s="197"/>
      <c r="M47" s="198"/>
      <c r="N47" s="201"/>
      <c r="O47" s="200"/>
      <c r="P47" s="197"/>
      <c r="Q47" s="198"/>
      <c r="R47" s="201"/>
      <c r="S47" s="200"/>
      <c r="T47" s="197"/>
      <c r="U47" s="198"/>
      <c r="V47" s="202"/>
      <c r="W47" s="200"/>
      <c r="X47" s="278"/>
      <c r="AA47" s="282"/>
      <c r="AB47" s="282"/>
      <c r="AC47" s="282"/>
      <c r="AD47" s="282"/>
      <c r="AE47" s="282"/>
      <c r="AF47" s="282"/>
      <c r="AG47" s="282"/>
      <c r="AH47" s="282"/>
      <c r="AI47" s="282"/>
      <c r="AJ47" s="282"/>
      <c r="AK47" s="282"/>
      <c r="AL47" s="282"/>
      <c r="AM47" s="282"/>
      <c r="AP47" s="282"/>
    </row>
    <row r="48" spans="1:42" ht="15.75" customHeight="1">
      <c r="A48" s="172"/>
      <c r="B48" s="216"/>
      <c r="C48" s="126"/>
      <c r="D48" s="173"/>
      <c r="E48" s="174" t="str">
        <f>CONCATENATE(FIXED(COUNTA(E29:E47),0,0),"　店")</f>
        <v>7　店</v>
      </c>
      <c r="F48" s="175">
        <f>SUM(F29:F47)</f>
        <v>6400</v>
      </c>
      <c r="G48" s="175">
        <f>SUM(G29:G47)</f>
        <v>0</v>
      </c>
      <c r="H48" s="173"/>
      <c r="I48" s="203" t="str">
        <f>CONCATENATE(FIXED(COUNTA(I29:I47),0,0),"　店")</f>
        <v>0　店</v>
      </c>
      <c r="J48" s="175">
        <f>SUM(J29:J47)</f>
        <v>0</v>
      </c>
      <c r="K48" s="175">
        <f>SUM(K29:K47)</f>
        <v>0</v>
      </c>
      <c r="L48" s="173"/>
      <c r="M48" s="203" t="str">
        <f>CONCATENATE(FIXED(COUNTA(M29:M47),0,0),"　店")</f>
        <v>0　店</v>
      </c>
      <c r="N48" s="175">
        <f>SUM(N29:N47)</f>
        <v>0</v>
      </c>
      <c r="O48" s="175">
        <f>SUM(O29:O47)</f>
        <v>0</v>
      </c>
      <c r="P48" s="173"/>
      <c r="Q48" s="203" t="str">
        <f>CONCATENATE(FIXED(COUNTA(Q29:Q47),0,0),"　店")</f>
        <v>2　店</v>
      </c>
      <c r="R48" s="175">
        <f>SUM(R29:R47)</f>
        <v>250</v>
      </c>
      <c r="S48" s="176">
        <f>SUM(S29:S47)</f>
        <v>0</v>
      </c>
      <c r="T48" s="173"/>
      <c r="U48" s="174" t="str">
        <f>CONCATENATE(FIXED(COUNTA(U29:U47),0,0),"　店")</f>
        <v>1　店</v>
      </c>
      <c r="V48" s="175">
        <f>SUM(V29:V47)</f>
        <v>1350</v>
      </c>
      <c r="W48" s="239">
        <f>SUM(W29:W47)</f>
        <v>0</v>
      </c>
      <c r="X48" s="241">
        <f>SUM(X29:X47)</f>
        <v>0</v>
      </c>
      <c r="AA48" s="282"/>
      <c r="AB48" s="282"/>
      <c r="AC48" s="282"/>
      <c r="AD48" s="282"/>
      <c r="AE48" s="282"/>
      <c r="AF48" s="282"/>
      <c r="AG48" s="282"/>
      <c r="AH48" s="282"/>
      <c r="AI48" s="282"/>
      <c r="AJ48" s="282"/>
      <c r="AK48" s="282"/>
      <c r="AL48" s="282"/>
      <c r="AM48" s="282"/>
      <c r="AP48" s="282"/>
    </row>
    <row r="49" spans="1:42" ht="15.75" customHeight="1">
      <c r="A49" s="177" t="s">
        <v>592</v>
      </c>
      <c r="B49" s="257"/>
      <c r="C49" s="258"/>
      <c r="D49" s="259"/>
      <c r="E49" s="260"/>
      <c r="F49" s="261"/>
      <c r="G49" s="256"/>
      <c r="H49" s="259"/>
      <c r="I49" s="260"/>
      <c r="J49" s="256"/>
      <c r="K49" s="257"/>
      <c r="L49" s="259"/>
      <c r="M49" s="260"/>
      <c r="N49" s="256"/>
      <c r="O49" s="257"/>
      <c r="P49" s="259"/>
      <c r="Q49" s="260"/>
      <c r="R49" s="256"/>
      <c r="S49" s="262"/>
      <c r="T49" s="259"/>
      <c r="U49" s="260"/>
      <c r="V49" s="263"/>
      <c r="W49" s="257"/>
      <c r="X49" s="178" t="s">
        <v>8</v>
      </c>
      <c r="Y49" s="11"/>
      <c r="AA49" s="282"/>
      <c r="AB49" s="282"/>
      <c r="AC49" s="282"/>
      <c r="AD49" s="282"/>
      <c r="AE49" s="282"/>
      <c r="AF49" s="282"/>
      <c r="AG49" s="282"/>
      <c r="AH49" s="282"/>
      <c r="AI49" s="282"/>
      <c r="AJ49" s="282"/>
      <c r="AK49" s="282"/>
      <c r="AL49" s="282"/>
      <c r="AM49" s="282"/>
      <c r="AP49" s="282"/>
    </row>
    <row r="50" spans="1:25" ht="14.25">
      <c r="A50" s="179"/>
      <c r="D50" s="180"/>
      <c r="E50" s="181"/>
      <c r="G50" s="179"/>
      <c r="H50" s="180"/>
      <c r="I50" s="183"/>
      <c r="J50" s="179"/>
      <c r="K50" s="179"/>
      <c r="L50" s="180"/>
      <c r="M50" s="181"/>
      <c r="N50" s="179"/>
      <c r="O50" s="179"/>
      <c r="P50" s="180"/>
      <c r="Q50" s="181"/>
      <c r="R50" s="179"/>
      <c r="S50" s="179"/>
      <c r="T50" s="180"/>
      <c r="U50" s="181"/>
      <c r="V50" s="179"/>
      <c r="W50" s="179"/>
      <c r="X50" s="226"/>
      <c r="Y50" s="11"/>
    </row>
    <row r="51" spans="1:25" ht="14.25">
      <c r="A51" s="179"/>
      <c r="D51" s="180"/>
      <c r="E51" s="181"/>
      <c r="G51" s="179"/>
      <c r="H51" s="180"/>
      <c r="I51" s="181"/>
      <c r="J51" s="179"/>
      <c r="K51" s="179"/>
      <c r="L51" s="180"/>
      <c r="M51" s="181"/>
      <c r="N51" s="179"/>
      <c r="O51" s="179"/>
      <c r="P51" s="180"/>
      <c r="Q51" s="181"/>
      <c r="R51" s="179"/>
      <c r="S51" s="179"/>
      <c r="T51" s="180"/>
      <c r="U51" s="181"/>
      <c r="V51" s="179"/>
      <c r="W51" s="179"/>
      <c r="X51" s="226"/>
      <c r="Y51" s="11"/>
    </row>
    <row r="52" spans="1:25" ht="14.25">
      <c r="A52" s="179"/>
      <c r="D52" s="180"/>
      <c r="E52" s="181"/>
      <c r="G52" s="179"/>
      <c r="H52" s="180"/>
      <c r="I52" s="181"/>
      <c r="J52" s="179"/>
      <c r="K52" s="179"/>
      <c r="L52" s="180"/>
      <c r="M52" s="181"/>
      <c r="N52" s="179"/>
      <c r="O52" s="179"/>
      <c r="P52" s="180"/>
      <c r="Q52" s="181"/>
      <c r="R52" s="179"/>
      <c r="S52" s="179"/>
      <c r="T52" s="180"/>
      <c r="U52" s="181"/>
      <c r="V52" s="179"/>
      <c r="W52" s="179"/>
      <c r="X52" s="226"/>
      <c r="Y52" s="11"/>
    </row>
    <row r="53" spans="1:25" ht="14.25">
      <c r="A53" s="179"/>
      <c r="D53" s="180"/>
      <c r="E53" s="181"/>
      <c r="G53" s="179"/>
      <c r="H53" s="180"/>
      <c r="I53" s="181"/>
      <c r="J53" s="179"/>
      <c r="K53" s="179"/>
      <c r="L53" s="180"/>
      <c r="M53" s="181"/>
      <c r="N53" s="179"/>
      <c r="O53" s="179"/>
      <c r="P53" s="180"/>
      <c r="Q53" s="181"/>
      <c r="R53" s="179"/>
      <c r="S53" s="179"/>
      <c r="T53" s="180"/>
      <c r="U53" s="181"/>
      <c r="V53" s="179"/>
      <c r="W53" s="179"/>
      <c r="X53" s="226"/>
      <c r="Y53" s="11"/>
    </row>
    <row r="54" spans="1:25" ht="14.25">
      <c r="A54" s="179"/>
      <c r="D54" s="180"/>
      <c r="E54" s="181"/>
      <c r="G54" s="179"/>
      <c r="H54" s="180"/>
      <c r="I54" s="181"/>
      <c r="J54" s="179"/>
      <c r="K54" s="179"/>
      <c r="L54" s="180"/>
      <c r="M54" s="181"/>
      <c r="N54" s="179"/>
      <c r="O54" s="179"/>
      <c r="P54" s="180"/>
      <c r="Q54" s="181"/>
      <c r="R54" s="179"/>
      <c r="S54" s="179"/>
      <c r="T54" s="180"/>
      <c r="U54" s="181"/>
      <c r="V54" s="179"/>
      <c r="W54" s="179"/>
      <c r="X54" s="226"/>
      <c r="Y54" s="11"/>
    </row>
    <row r="55" spans="1:25" ht="14.25">
      <c r="A55" s="179"/>
      <c r="D55" s="180"/>
      <c r="E55" s="181"/>
      <c r="G55" s="179"/>
      <c r="H55" s="180"/>
      <c r="I55" s="181"/>
      <c r="J55" s="179"/>
      <c r="K55" s="179"/>
      <c r="L55" s="180"/>
      <c r="M55" s="181"/>
      <c r="N55" s="179"/>
      <c r="O55" s="179"/>
      <c r="P55" s="180"/>
      <c r="Q55" s="181"/>
      <c r="R55" s="179"/>
      <c r="S55" s="179"/>
      <c r="T55" s="180"/>
      <c r="U55" s="181"/>
      <c r="V55" s="179"/>
      <c r="W55" s="179"/>
      <c r="X55" s="226"/>
      <c r="Y55" s="11"/>
    </row>
    <row r="56" spans="1:25" ht="14.25">
      <c r="A56" s="179"/>
      <c r="D56" s="180"/>
      <c r="E56" s="181"/>
      <c r="G56" s="179"/>
      <c r="H56" s="180"/>
      <c r="I56" s="181"/>
      <c r="J56" s="179"/>
      <c r="K56" s="179"/>
      <c r="L56" s="180"/>
      <c r="M56" s="181"/>
      <c r="N56" s="179"/>
      <c r="O56" s="179"/>
      <c r="P56" s="180"/>
      <c r="Q56" s="181"/>
      <c r="R56" s="179"/>
      <c r="S56" s="179"/>
      <c r="T56" s="180"/>
      <c r="U56" s="181"/>
      <c r="V56" s="179"/>
      <c r="W56" s="179"/>
      <c r="X56" s="226"/>
      <c r="Y56" s="11"/>
    </row>
    <row r="57" spans="1:25" ht="14.25">
      <c r="A57" s="179"/>
      <c r="D57" s="180"/>
      <c r="E57" s="181"/>
      <c r="G57" s="179"/>
      <c r="H57" s="180"/>
      <c r="I57" s="181"/>
      <c r="J57" s="179"/>
      <c r="K57" s="179"/>
      <c r="L57" s="180"/>
      <c r="M57" s="181"/>
      <c r="N57" s="179"/>
      <c r="O57" s="179"/>
      <c r="P57" s="180"/>
      <c r="Q57" s="181"/>
      <c r="R57" s="179"/>
      <c r="S57" s="179"/>
      <c r="T57" s="180"/>
      <c r="U57" s="181"/>
      <c r="V57" s="179"/>
      <c r="W57" s="179"/>
      <c r="X57" s="226"/>
      <c r="Y57" s="11"/>
    </row>
    <row r="58" spans="1:25" ht="14.25">
      <c r="A58" s="179"/>
      <c r="D58" s="180"/>
      <c r="E58" s="181"/>
      <c r="G58" s="179"/>
      <c r="H58" s="180"/>
      <c r="I58" s="181"/>
      <c r="J58" s="179"/>
      <c r="K58" s="179"/>
      <c r="L58" s="180"/>
      <c r="M58" s="181"/>
      <c r="N58" s="179"/>
      <c r="O58" s="179"/>
      <c r="P58" s="180"/>
      <c r="Q58" s="181"/>
      <c r="R58" s="179"/>
      <c r="S58" s="179"/>
      <c r="T58" s="180"/>
      <c r="U58" s="181"/>
      <c r="V58" s="179"/>
      <c r="W58" s="179"/>
      <c r="X58" s="226"/>
      <c r="Y58" s="11"/>
    </row>
    <row r="59" spans="1:25" ht="14.25">
      <c r="A59" s="179"/>
      <c r="D59" s="180"/>
      <c r="E59" s="181"/>
      <c r="G59" s="179"/>
      <c r="H59" s="180"/>
      <c r="I59" s="181"/>
      <c r="J59" s="179"/>
      <c r="K59" s="179"/>
      <c r="L59" s="180"/>
      <c r="M59" s="181"/>
      <c r="N59" s="179"/>
      <c r="O59" s="179"/>
      <c r="P59" s="180"/>
      <c r="Q59" s="181"/>
      <c r="R59" s="179"/>
      <c r="S59" s="179"/>
      <c r="T59" s="180"/>
      <c r="U59" s="181"/>
      <c r="V59" s="179"/>
      <c r="W59" s="179"/>
      <c r="X59" s="226"/>
      <c r="Y59" s="11"/>
    </row>
    <row r="60" spans="1:24" ht="14.25">
      <c r="A60" s="184"/>
      <c r="B60" s="209"/>
      <c r="F60" s="133"/>
      <c r="G60" s="184"/>
      <c r="J60" s="184"/>
      <c r="K60" s="184"/>
      <c r="N60" s="184"/>
      <c r="O60" s="184"/>
      <c r="R60" s="184"/>
      <c r="S60" s="184"/>
      <c r="V60" s="184"/>
      <c r="W60" s="184"/>
      <c r="X60" s="227"/>
    </row>
    <row r="61" spans="1:24" ht="14.25">
      <c r="A61" s="184"/>
      <c r="B61" s="209"/>
      <c r="F61" s="133"/>
      <c r="G61" s="184"/>
      <c r="J61" s="184"/>
      <c r="K61" s="184"/>
      <c r="N61" s="184"/>
      <c r="O61" s="184"/>
      <c r="R61" s="184"/>
      <c r="S61" s="184"/>
      <c r="V61" s="184"/>
      <c r="W61" s="184"/>
      <c r="X61" s="227"/>
    </row>
  </sheetData>
  <sheetProtection password="CC6F" sheet="1" objects="1" scenarios="1" formatCells="0"/>
  <mergeCells count="21">
    <mergeCell ref="B1:E2"/>
    <mergeCell ref="R1:U1"/>
    <mergeCell ref="W1:X2"/>
    <mergeCell ref="R2:U2"/>
    <mergeCell ref="F1:G1"/>
    <mergeCell ref="I1:O1"/>
    <mergeCell ref="F2:G2"/>
    <mergeCell ref="I2:O2"/>
    <mergeCell ref="J3:K3"/>
    <mergeCell ref="A4:B4"/>
    <mergeCell ref="D4:F4"/>
    <mergeCell ref="H4:J4"/>
    <mergeCell ref="L4:N4"/>
    <mergeCell ref="P4:R4"/>
    <mergeCell ref="T4:V4"/>
    <mergeCell ref="A28:B28"/>
    <mergeCell ref="D28:F28"/>
    <mergeCell ref="H28:J28"/>
    <mergeCell ref="L28:N28"/>
    <mergeCell ref="P28:R28"/>
    <mergeCell ref="T28:V28"/>
  </mergeCells>
  <dataValidations count="10">
    <dataValidation type="whole" operator="lessThanOrEqual" showInputMessage="1" showErrorMessage="1" sqref="IC3:IV65536">
      <formula1>IA3</formula1>
    </dataValidation>
    <dataValidation type="whole" operator="lessThanOrEqual" showInputMessage="1" showErrorMessage="1" sqref="Y3:Z65536 AN3:AO65536 AQ3:IB65536">
      <formula1>#REF!</formula1>
    </dataValidation>
    <dataValidation type="list" allowBlank="1" showInputMessage="1" showErrorMessage="1" sqref="R1:U1">
      <formula1>"B5,B4,B3,B2,B1,A5,A4,A3,A2,A1,B5厚,B4厚,B3厚,B2厚,A6厚,A4厚,B3×4,B3×3,B3×2,B3+B4,B2+B3,B1+B2,三ツ折,はがき,横長B3,変形特殊,"</formula1>
    </dataValidation>
    <dataValidation operator="lessThanOrEqual" allowBlank="1" showInputMessage="1" showErrorMessage="1" sqref="G28 S28 W4:X4 O28 X5 G4 S4 K4 O4 F1:F2 W28:X28 K28"/>
    <dataValidation type="whole" operator="lessThanOrEqual" allowBlank="1" showInputMessage="1" showErrorMessage="1" sqref="H29:H47 H27 H5:H25">
      <formula1>W29</formula1>
    </dataValidation>
    <dataValidation type="whole" operator="lessThanOrEqual" allowBlank="1" showInputMessage="1" showErrorMessage="1" sqref="U24:U25 U21:U22 T27:U27 T29:U47 T5:T25 U19">
      <formula1>H24</formula1>
    </dataValidation>
    <dataValidation type="whole" operator="lessThanOrEqual" allowBlank="1" showInputMessage="1" showErrorMessage="1" sqref="V29:V47 V27 V5:V25">
      <formula1>G29</formula1>
    </dataValidation>
    <dataValidation type="whole" operator="lessThanOrEqual" allowBlank="1" showInputMessage="1" showErrorMessage="1" sqref="L27 P5:P18 S29:S48 O23:P23 O29:O48 L30:L47 K30:K48 W5:W27 W29:W48 L5:L25 O24:O27 S5:S27 K5:K27 O20:P20 G5:G27 O5:O19 O21:O22 K29:L29 G29:G48">
      <formula1>K27</formula1>
    </dataValidation>
    <dataValidation type="whole" operator="lessThanOrEqual" allowBlank="1" showInputMessage="1" showErrorMessage="1" sqref="X29:X48 X6:X27">
      <formula1>高山市・飛騨市!#REF!</formula1>
    </dataValidation>
    <dataValidation operator="lessThanOrEqual" showInputMessage="1" showErrorMessage="1" sqref="AA1:AM65536 AP1:AP65536"/>
  </dataValidations>
  <printOptions horizontalCentered="1" verticalCentered="1"/>
  <pageMargins left="0.5905511811023623" right="0.5905511811023623" top="0.2362204724409449" bottom="0.4724409448818898" header="0" footer="0.1968503937007874"/>
  <pageSetup horizontalDpi="600" verticalDpi="600" orientation="landscape" paperSize="9" scale="69" r:id="rId1"/>
</worksheet>
</file>

<file path=xl/worksheets/sheet2.xml><?xml version="1.0" encoding="utf-8"?>
<worksheet xmlns="http://schemas.openxmlformats.org/spreadsheetml/2006/main" xmlns:r="http://schemas.openxmlformats.org/officeDocument/2006/relationships">
  <sheetPr>
    <tabColor rgb="FFFF0000"/>
    <pageSetUpPr fitToPage="1"/>
  </sheetPr>
  <dimension ref="A1:E53"/>
  <sheetViews>
    <sheetView zoomScale="85" zoomScaleNormal="85" zoomScaleSheetLayoutView="100" workbookViewId="0" topLeftCell="A1">
      <selection activeCell="L32" sqref="L32"/>
    </sheetView>
  </sheetViews>
  <sheetFormatPr defaultColWidth="9.00390625" defaultRowHeight="13.5"/>
  <cols>
    <col min="1" max="1" width="3.625" style="108" customWidth="1"/>
    <col min="2" max="3" width="8.625" style="108" customWidth="1"/>
    <col min="4" max="4" width="112.375" style="108" customWidth="1"/>
    <col min="5" max="5" width="3.625" style="0" customWidth="1"/>
  </cols>
  <sheetData>
    <row r="1" spans="1:5" ht="13.5">
      <c r="A1" s="20"/>
      <c r="B1" s="20"/>
      <c r="C1" s="20"/>
      <c r="D1" s="20"/>
      <c r="E1" s="4"/>
    </row>
    <row r="2" spans="1:5" ht="24">
      <c r="A2" s="294" t="s">
        <v>31</v>
      </c>
      <c r="B2" s="294"/>
      <c r="C2" s="294"/>
      <c r="D2" s="294"/>
      <c r="E2" s="294"/>
    </row>
    <row r="3" spans="1:5" ht="18.75" customHeight="1">
      <c r="A3" s="85"/>
      <c r="B3" s="85"/>
      <c r="C3" s="85"/>
      <c r="D3" s="85"/>
      <c r="E3" s="2"/>
    </row>
    <row r="4" spans="1:5" ht="18.75">
      <c r="A4" s="86"/>
      <c r="B4" s="86"/>
      <c r="C4" s="2"/>
      <c r="D4" s="2"/>
      <c r="E4" s="2"/>
    </row>
    <row r="5" spans="1:4" s="87" customFormat="1" ht="12">
      <c r="A5" s="5"/>
      <c r="B5" s="5" t="s">
        <v>462</v>
      </c>
      <c r="C5" s="5"/>
      <c r="D5" s="5"/>
    </row>
    <row r="6" spans="1:4" s="87" customFormat="1" ht="6" customHeight="1">
      <c r="A6" s="5"/>
      <c r="B6" s="5"/>
      <c r="C6" s="5"/>
      <c r="D6" s="5"/>
    </row>
    <row r="7" spans="1:4" s="87" customFormat="1" ht="12">
      <c r="A7" s="5"/>
      <c r="B7" s="5" t="s">
        <v>463</v>
      </c>
      <c r="C7" s="5"/>
      <c r="D7" s="5"/>
    </row>
    <row r="8" spans="1:4" s="87" customFormat="1" ht="6" customHeight="1">
      <c r="A8" s="5"/>
      <c r="B8" s="5"/>
      <c r="C8" s="5"/>
      <c r="D8" s="5"/>
    </row>
    <row r="9" spans="1:4" s="87" customFormat="1" ht="12">
      <c r="A9" s="5"/>
      <c r="B9" s="5" t="s">
        <v>464</v>
      </c>
      <c r="C9" s="5"/>
      <c r="D9" s="5"/>
    </row>
    <row r="10" spans="1:4" s="87" customFormat="1" ht="6" customHeight="1">
      <c r="A10" s="5"/>
      <c r="B10" s="5"/>
      <c r="C10" s="5"/>
      <c r="D10" s="5"/>
    </row>
    <row r="11" spans="1:4" s="87" customFormat="1" ht="12">
      <c r="A11" s="5"/>
      <c r="B11" s="5" t="s">
        <v>465</v>
      </c>
      <c r="C11" s="5"/>
      <c r="D11" s="5"/>
    </row>
    <row r="12" spans="1:4" s="87" customFormat="1" ht="6" customHeight="1">
      <c r="A12" s="5"/>
      <c r="B12" s="5"/>
      <c r="C12" s="5"/>
      <c r="D12" s="5"/>
    </row>
    <row r="13" spans="1:4" s="87" customFormat="1" ht="12">
      <c r="A13" s="5"/>
      <c r="B13" s="5" t="s">
        <v>466</v>
      </c>
      <c r="C13" s="5"/>
      <c r="D13" s="5"/>
    </row>
    <row r="14" spans="1:4" s="87" customFormat="1" ht="6" customHeight="1">
      <c r="A14" s="5"/>
      <c r="B14" s="5"/>
      <c r="C14" s="5"/>
      <c r="D14" s="5"/>
    </row>
    <row r="15" spans="1:4" s="87" customFormat="1" ht="12">
      <c r="A15" s="5"/>
      <c r="B15" s="5" t="s">
        <v>467</v>
      </c>
      <c r="C15" s="5"/>
      <c r="D15" s="5"/>
    </row>
    <row r="16" spans="1:4" s="87" customFormat="1" ht="6" customHeight="1">
      <c r="A16" s="5" t="s">
        <v>468</v>
      </c>
      <c r="B16" s="5"/>
      <c r="C16" s="5"/>
      <c r="D16" s="5"/>
    </row>
    <row r="17" spans="1:4" s="87" customFormat="1" ht="12">
      <c r="A17" s="5"/>
      <c r="B17" s="5"/>
      <c r="C17" s="5"/>
      <c r="D17" s="5"/>
    </row>
    <row r="18" spans="1:4" s="87" customFormat="1" ht="12">
      <c r="A18" s="5"/>
      <c r="B18" s="5"/>
      <c r="C18" s="5"/>
      <c r="D18" s="5"/>
    </row>
    <row r="19" spans="1:4" s="87" customFormat="1" ht="12">
      <c r="A19" s="5"/>
      <c r="B19" s="5"/>
      <c r="C19" s="5"/>
      <c r="D19" s="5"/>
    </row>
    <row r="20" spans="1:4" s="87" customFormat="1" ht="12">
      <c r="A20" s="5"/>
      <c r="B20" s="5"/>
      <c r="C20" s="5"/>
      <c r="D20" s="5"/>
    </row>
    <row r="21" spans="1:4" s="87" customFormat="1" ht="12">
      <c r="A21" s="5"/>
      <c r="B21" s="5"/>
      <c r="C21" s="5"/>
      <c r="D21" s="5"/>
    </row>
    <row r="22" spans="1:4" s="87" customFormat="1" ht="12">
      <c r="A22" s="5"/>
      <c r="B22" s="5"/>
      <c r="C22" s="5"/>
      <c r="D22" s="5"/>
    </row>
    <row r="23" spans="1:4" s="87" customFormat="1" ht="12">
      <c r="A23" s="5"/>
      <c r="B23" s="88"/>
      <c r="C23" s="89"/>
      <c r="D23" s="90"/>
    </row>
    <row r="24" spans="1:5" s="87" customFormat="1" ht="18.75">
      <c r="A24" s="91"/>
      <c r="B24" s="295" t="s">
        <v>32</v>
      </c>
      <c r="C24" s="296"/>
      <c r="D24" s="297"/>
      <c r="E24" s="95"/>
    </row>
    <row r="25" spans="1:5" s="87" customFormat="1" ht="6" customHeight="1">
      <c r="A25" s="91"/>
      <c r="B25" s="92"/>
      <c r="C25" s="93"/>
      <c r="D25" s="94"/>
      <c r="E25" s="95"/>
    </row>
    <row r="26" spans="1:5" s="87" customFormat="1" ht="18.75">
      <c r="A26" s="91"/>
      <c r="B26" s="295" t="s">
        <v>33</v>
      </c>
      <c r="C26" s="296"/>
      <c r="D26" s="297"/>
      <c r="E26" s="95"/>
    </row>
    <row r="27" spans="1:5" s="87" customFormat="1" ht="18.75" customHeight="1">
      <c r="A27" s="96"/>
      <c r="B27" s="97"/>
      <c r="C27" s="98"/>
      <c r="D27" s="99"/>
      <c r="E27" s="100"/>
    </row>
    <row r="28" spans="1:4" s="87" customFormat="1" ht="18.75" customHeight="1">
      <c r="A28" s="5"/>
      <c r="B28" s="101"/>
      <c r="C28" s="102"/>
      <c r="D28" s="103"/>
    </row>
    <row r="29" spans="1:4" s="87" customFormat="1" ht="12">
      <c r="A29" s="5"/>
      <c r="B29" s="101" t="s">
        <v>469</v>
      </c>
      <c r="C29" s="102"/>
      <c r="D29" s="103"/>
    </row>
    <row r="30" spans="1:4" s="87" customFormat="1" ht="6" customHeight="1">
      <c r="A30" s="5"/>
      <c r="B30" s="101"/>
      <c r="C30" s="102"/>
      <c r="D30" s="103"/>
    </row>
    <row r="31" spans="1:4" s="87" customFormat="1" ht="12">
      <c r="A31" s="5"/>
      <c r="B31" s="101" t="s">
        <v>470</v>
      </c>
      <c r="C31" s="102"/>
      <c r="D31" s="103"/>
    </row>
    <row r="32" spans="1:4" s="87" customFormat="1" ht="6" customHeight="1">
      <c r="A32" s="5"/>
      <c r="B32" s="101"/>
      <c r="C32" s="102"/>
      <c r="D32" s="103"/>
    </row>
    <row r="33" spans="1:4" s="87" customFormat="1" ht="12">
      <c r="A33" s="5"/>
      <c r="B33" s="101" t="s">
        <v>471</v>
      </c>
      <c r="C33" s="102"/>
      <c r="D33" s="103"/>
    </row>
    <row r="34" spans="1:4" s="87" customFormat="1" ht="6" customHeight="1">
      <c r="A34" s="5"/>
      <c r="B34" s="101"/>
      <c r="C34" s="102"/>
      <c r="D34" s="103"/>
    </row>
    <row r="35" spans="1:4" s="87" customFormat="1" ht="12">
      <c r="A35" s="5"/>
      <c r="B35" s="101" t="s">
        <v>472</v>
      </c>
      <c r="C35" s="102"/>
      <c r="D35" s="103"/>
    </row>
    <row r="36" spans="1:4" s="87" customFormat="1" ht="6" customHeight="1">
      <c r="A36" s="5"/>
      <c r="B36" s="101"/>
      <c r="C36" s="102"/>
      <c r="D36" s="103"/>
    </row>
    <row r="37" spans="1:4" s="87" customFormat="1" ht="12">
      <c r="A37" s="5"/>
      <c r="B37" s="101" t="s">
        <v>473</v>
      </c>
      <c r="C37" s="102"/>
      <c r="D37" s="103"/>
    </row>
    <row r="38" spans="1:4" s="87" customFormat="1" ht="6" customHeight="1">
      <c r="A38" s="5"/>
      <c r="B38" s="101"/>
      <c r="C38" s="102"/>
      <c r="D38" s="103"/>
    </row>
    <row r="39" spans="1:4" s="87" customFormat="1" ht="12">
      <c r="A39" s="5"/>
      <c r="B39" s="101" t="s">
        <v>474</v>
      </c>
      <c r="C39" s="102"/>
      <c r="D39" s="104"/>
    </row>
    <row r="40" spans="1:4" s="87" customFormat="1" ht="6" customHeight="1">
      <c r="A40" s="5"/>
      <c r="B40" s="101"/>
      <c r="C40" s="102"/>
      <c r="D40" s="104"/>
    </row>
    <row r="41" spans="1:4" s="87" customFormat="1" ht="12">
      <c r="A41" s="5"/>
      <c r="B41" s="101" t="s">
        <v>475</v>
      </c>
      <c r="C41" s="102"/>
      <c r="D41" s="103"/>
    </row>
    <row r="42" spans="1:4" s="87" customFormat="1" ht="6" customHeight="1">
      <c r="A42" s="5"/>
      <c r="B42" s="101"/>
      <c r="C42" s="102"/>
      <c r="D42" s="103"/>
    </row>
    <row r="43" spans="1:4" s="87" customFormat="1" ht="12">
      <c r="A43" s="5"/>
      <c r="B43" s="101" t="s">
        <v>476</v>
      </c>
      <c r="C43" s="102"/>
      <c r="D43" s="103"/>
    </row>
    <row r="44" spans="1:4" s="87" customFormat="1" ht="6" customHeight="1">
      <c r="A44" s="5"/>
      <c r="B44" s="101"/>
      <c r="C44" s="102"/>
      <c r="D44" s="103"/>
    </row>
    <row r="45" spans="1:4" s="87" customFormat="1" ht="12">
      <c r="A45" s="5"/>
      <c r="B45" s="101" t="s">
        <v>477</v>
      </c>
      <c r="C45" s="102"/>
      <c r="D45" s="103"/>
    </row>
    <row r="46" spans="1:4" s="87" customFormat="1" ht="6" customHeight="1">
      <c r="A46" s="5"/>
      <c r="B46" s="101"/>
      <c r="C46" s="102"/>
      <c r="D46" s="103"/>
    </row>
    <row r="47" spans="1:4" s="87" customFormat="1" ht="12">
      <c r="A47" s="5"/>
      <c r="B47" s="101" t="s">
        <v>478</v>
      </c>
      <c r="C47" s="102"/>
      <c r="D47" s="103"/>
    </row>
    <row r="48" spans="1:4" s="87" customFormat="1" ht="6" customHeight="1">
      <c r="A48" s="5"/>
      <c r="B48" s="101"/>
      <c r="C48" s="102"/>
      <c r="D48" s="103"/>
    </row>
    <row r="49" spans="1:4" s="87" customFormat="1" ht="12">
      <c r="A49" s="5"/>
      <c r="B49" s="101" t="s">
        <v>479</v>
      </c>
      <c r="C49" s="102"/>
      <c r="D49" s="103"/>
    </row>
    <row r="50" spans="1:4" ht="13.5" customHeight="1">
      <c r="A50" s="5"/>
      <c r="B50" s="105"/>
      <c r="C50" s="106"/>
      <c r="D50" s="107"/>
    </row>
    <row r="51" spans="1:4" ht="13.5">
      <c r="A51" s="5"/>
      <c r="B51" s="5"/>
      <c r="C51" s="5"/>
      <c r="D51" s="5"/>
    </row>
    <row r="52" spans="1:4" ht="13.5">
      <c r="A52" s="5"/>
      <c r="B52" s="5"/>
      <c r="C52" s="5"/>
      <c r="D52" s="5"/>
    </row>
    <row r="53" spans="1:4" ht="13.5">
      <c r="A53" s="5"/>
      <c r="B53" s="5"/>
      <c r="C53" s="5"/>
      <c r="D53" s="5"/>
    </row>
  </sheetData>
  <sheetProtection password="CC6F" sheet="1" objects="1" scenarios="1" formatCells="0"/>
  <mergeCells count="3">
    <mergeCell ref="A2:E2"/>
    <mergeCell ref="B24:D24"/>
    <mergeCell ref="B26:D26"/>
  </mergeCells>
  <printOptions horizontalCentered="1"/>
  <pageMargins left="0.7874015748031497" right="0.7874015748031497" top="0" bottom="0" header="0.5118110236220472" footer="0.5118110236220472"/>
  <pageSetup fitToHeight="1" fitToWidth="1" horizontalDpi="600" verticalDpi="600" orientation="landscape" paperSize="9" scale="96" r:id="rId1"/>
</worksheet>
</file>

<file path=xl/worksheets/sheet3.xml><?xml version="1.0" encoding="utf-8"?>
<worksheet xmlns="http://schemas.openxmlformats.org/spreadsheetml/2006/main" xmlns:r="http://schemas.openxmlformats.org/officeDocument/2006/relationships">
  <sheetPr>
    <tabColor rgb="FFFF0000"/>
    <pageSetUpPr fitToPage="1"/>
  </sheetPr>
  <dimension ref="A1:F53"/>
  <sheetViews>
    <sheetView zoomScale="85" zoomScaleNormal="85" zoomScaleSheetLayoutView="100" zoomScalePageLayoutView="0" workbookViewId="0" topLeftCell="A1">
      <selection activeCell="L32" sqref="L32"/>
    </sheetView>
  </sheetViews>
  <sheetFormatPr defaultColWidth="9.00390625" defaultRowHeight="13.5"/>
  <cols>
    <col min="1" max="1" width="3.625" style="108" customWidth="1"/>
    <col min="2" max="3" width="8.625" style="108" customWidth="1"/>
    <col min="4" max="4" width="80.625" style="108" customWidth="1"/>
    <col min="5" max="5" width="31.625" style="108" customWidth="1"/>
    <col min="6" max="6" width="3.625" style="0" customWidth="1"/>
  </cols>
  <sheetData>
    <row r="1" spans="1:6" ht="13.5">
      <c r="A1" s="17"/>
      <c r="B1" s="17"/>
      <c r="C1" s="17"/>
      <c r="D1" s="17"/>
      <c r="E1" s="17"/>
      <c r="F1" s="1"/>
    </row>
    <row r="2" spans="1:6" ht="24">
      <c r="A2" s="294" t="s">
        <v>19</v>
      </c>
      <c r="B2" s="294"/>
      <c r="C2" s="294"/>
      <c r="D2" s="294"/>
      <c r="E2" s="294"/>
      <c r="F2" s="294"/>
    </row>
    <row r="3" spans="1:6" ht="18.75">
      <c r="A3" s="86"/>
      <c r="B3" s="86"/>
      <c r="C3" s="86"/>
      <c r="D3" s="86"/>
      <c r="E3" s="86"/>
      <c r="F3" s="2"/>
    </row>
    <row r="4" spans="1:6" ht="13.5" customHeight="1">
      <c r="A4" s="13" t="s">
        <v>480</v>
      </c>
      <c r="B4" s="14"/>
      <c r="C4" s="86"/>
      <c r="D4" s="86"/>
      <c r="E4" s="86"/>
      <c r="F4" s="2"/>
    </row>
    <row r="5" spans="1:6" ht="13.5" customHeight="1">
      <c r="A5" s="13"/>
      <c r="B5" s="14"/>
      <c r="C5" s="86"/>
      <c r="D5" s="86"/>
      <c r="E5" s="86"/>
      <c r="F5" s="2"/>
    </row>
    <row r="6" spans="1:6" ht="18.75">
      <c r="A6" s="13" t="s">
        <v>481</v>
      </c>
      <c r="B6" s="14"/>
      <c r="C6" s="86"/>
      <c r="D6" s="86"/>
      <c r="E6" s="86"/>
      <c r="F6" s="2"/>
    </row>
    <row r="7" spans="1:6" ht="6" customHeight="1">
      <c r="A7" s="14"/>
      <c r="B7" s="14"/>
      <c r="C7" s="86"/>
      <c r="D7" s="86"/>
      <c r="E7" s="86"/>
      <c r="F7" s="2"/>
    </row>
    <row r="8" spans="1:6" ht="13.5">
      <c r="A8" s="20" t="s">
        <v>482</v>
      </c>
      <c r="B8" s="18"/>
      <c r="C8" s="10"/>
      <c r="D8" s="10"/>
      <c r="E8" s="10"/>
      <c r="F8" s="4"/>
    </row>
    <row r="9" spans="1:6" ht="6" customHeight="1">
      <c r="A9" s="20"/>
      <c r="B9" s="18"/>
      <c r="C9" s="10"/>
      <c r="D9" s="10"/>
      <c r="E9" s="10"/>
      <c r="F9" s="3"/>
    </row>
    <row r="10" spans="1:6" ht="13.5">
      <c r="A10" s="20" t="s">
        <v>483</v>
      </c>
      <c r="B10" s="18"/>
      <c r="C10" s="10"/>
      <c r="D10" s="10"/>
      <c r="E10" s="10"/>
      <c r="F10" s="4"/>
    </row>
    <row r="11" spans="1:6" ht="6" customHeight="1">
      <c r="A11" s="18"/>
      <c r="B11" s="18"/>
      <c r="C11" s="10"/>
      <c r="D11" s="10"/>
      <c r="E11" s="10"/>
      <c r="F11" s="4"/>
    </row>
    <row r="12" spans="1:6" ht="13.5" customHeight="1">
      <c r="A12" s="15" t="s">
        <v>484</v>
      </c>
      <c r="B12" s="14"/>
      <c r="C12" s="86"/>
      <c r="D12" s="86"/>
      <c r="E12" s="86"/>
      <c r="F12" s="2"/>
    </row>
    <row r="13" spans="1:6" ht="6" customHeight="1">
      <c r="A13" s="15"/>
      <c r="B13" s="14"/>
      <c r="C13" s="86"/>
      <c r="D13" s="86"/>
      <c r="E13" s="86"/>
      <c r="F13" s="2"/>
    </row>
    <row r="14" spans="1:6" ht="13.5" customHeight="1">
      <c r="A14" s="15" t="s">
        <v>485</v>
      </c>
      <c r="B14" s="14"/>
      <c r="C14" s="86"/>
      <c r="D14" s="86"/>
      <c r="E14" s="86"/>
      <c r="F14" s="2"/>
    </row>
    <row r="15" spans="1:6" ht="6" customHeight="1">
      <c r="A15" s="15"/>
      <c r="B15" s="14"/>
      <c r="C15" s="86"/>
      <c r="D15" s="86"/>
      <c r="E15" s="86"/>
      <c r="F15" s="2"/>
    </row>
    <row r="16" spans="1:6" ht="13.5" customHeight="1">
      <c r="A16" s="15" t="s">
        <v>486</v>
      </c>
      <c r="B16" s="14"/>
      <c r="C16" s="86"/>
      <c r="D16" s="86"/>
      <c r="E16" s="86"/>
      <c r="F16" s="2"/>
    </row>
    <row r="17" spans="1:5" ht="13.5">
      <c r="A17" s="6"/>
      <c r="B17" s="6"/>
      <c r="C17" s="4"/>
      <c r="D17" s="4"/>
      <c r="E17" s="4"/>
    </row>
    <row r="18" spans="1:6" ht="13.5">
      <c r="A18" s="109"/>
      <c r="B18" s="298" t="s">
        <v>487</v>
      </c>
      <c r="C18" s="299"/>
      <c r="D18" s="20"/>
      <c r="E18" s="20"/>
      <c r="F18" s="4"/>
    </row>
    <row r="19" spans="1:6" ht="6" customHeight="1">
      <c r="A19" s="110"/>
      <c r="B19" s="110"/>
      <c r="C19" s="111"/>
      <c r="D19" s="20"/>
      <c r="E19" s="20"/>
      <c r="F19" s="4"/>
    </row>
    <row r="20" spans="1:6" ht="6" customHeight="1">
      <c r="A20" s="110"/>
      <c r="B20" s="112"/>
      <c r="C20" s="113"/>
      <c r="D20" s="114"/>
      <c r="E20" s="19"/>
      <c r="F20" s="4"/>
    </row>
    <row r="21" spans="1:6" ht="13.5">
      <c r="A21" s="21"/>
      <c r="B21" s="115" t="s">
        <v>488</v>
      </c>
      <c r="C21" s="116"/>
      <c r="D21" s="117"/>
      <c r="E21" s="116"/>
      <c r="F21" s="4"/>
    </row>
    <row r="22" spans="1:6" ht="6" customHeight="1">
      <c r="A22" s="21"/>
      <c r="B22" s="118"/>
      <c r="C22" s="119"/>
      <c r="D22" s="120"/>
      <c r="E22" s="109"/>
      <c r="F22" s="4"/>
    </row>
    <row r="23" spans="1:6" ht="13.5">
      <c r="A23" s="21"/>
      <c r="B23" s="21"/>
      <c r="C23" s="21"/>
      <c r="D23" s="21"/>
      <c r="E23" s="21"/>
      <c r="F23" s="4"/>
    </row>
    <row r="24" spans="1:6" ht="13.5">
      <c r="A24" s="21"/>
      <c r="B24" s="21" t="s">
        <v>489</v>
      </c>
      <c r="C24" s="21"/>
      <c r="D24" s="21"/>
      <c r="E24" s="21"/>
      <c r="F24" s="4"/>
    </row>
    <row r="25" spans="1:6" ht="6" customHeight="1">
      <c r="A25" s="21"/>
      <c r="B25" s="21"/>
      <c r="C25" s="21"/>
      <c r="D25" s="21"/>
      <c r="E25" s="21"/>
      <c r="F25" s="4"/>
    </row>
    <row r="26" spans="1:6" ht="13.5">
      <c r="A26" s="21"/>
      <c r="B26" s="21" t="s">
        <v>490</v>
      </c>
      <c r="C26" s="21"/>
      <c r="D26" s="21"/>
      <c r="E26" s="21"/>
      <c r="F26" s="4"/>
    </row>
    <row r="27" spans="1:6" ht="6" customHeight="1">
      <c r="A27" s="21"/>
      <c r="B27" s="21"/>
      <c r="C27" s="21"/>
      <c r="D27" s="21"/>
      <c r="E27" s="21"/>
      <c r="F27" s="4"/>
    </row>
    <row r="28" spans="1:6" ht="13.5">
      <c r="A28" s="21"/>
      <c r="B28" s="21" t="s">
        <v>491</v>
      </c>
      <c r="C28" s="21"/>
      <c r="D28" s="21"/>
      <c r="E28" s="21"/>
      <c r="F28" s="4"/>
    </row>
    <row r="29" spans="1:6" ht="13.5">
      <c r="A29" s="21"/>
      <c r="B29" s="21"/>
      <c r="C29" s="21"/>
      <c r="D29" s="21"/>
      <c r="E29" s="21"/>
      <c r="F29" s="4"/>
    </row>
    <row r="30" spans="1:6" ht="13.5" customHeight="1">
      <c r="A30" s="86"/>
      <c r="B30" s="86"/>
      <c r="C30" s="86"/>
      <c r="D30" s="86"/>
      <c r="E30" s="86"/>
      <c r="F30" s="2"/>
    </row>
    <row r="31" spans="1:6" ht="13.5" customHeight="1">
      <c r="A31" s="13" t="s">
        <v>492</v>
      </c>
      <c r="B31" s="14"/>
      <c r="C31" s="14"/>
      <c r="D31" s="14"/>
      <c r="E31" s="14"/>
      <c r="F31" s="2"/>
    </row>
    <row r="32" spans="1:6" ht="13.5" customHeight="1">
      <c r="A32" s="14"/>
      <c r="B32" s="14"/>
      <c r="C32" s="14"/>
      <c r="D32" s="14"/>
      <c r="E32" s="14"/>
      <c r="F32" s="2"/>
    </row>
    <row r="33" spans="1:6" ht="13.5" customHeight="1">
      <c r="A33" s="15" t="s">
        <v>493</v>
      </c>
      <c r="B33" s="14"/>
      <c r="C33" s="14"/>
      <c r="D33" s="14"/>
      <c r="E33" s="14"/>
      <c r="F33" s="2"/>
    </row>
    <row r="34" spans="1:6" ht="6" customHeight="1">
      <c r="A34" s="15"/>
      <c r="B34" s="14"/>
      <c r="C34" s="14"/>
      <c r="D34" s="14"/>
      <c r="E34" s="14"/>
      <c r="F34" s="2"/>
    </row>
    <row r="35" spans="1:6" ht="13.5" customHeight="1">
      <c r="A35" s="15" t="s">
        <v>494</v>
      </c>
      <c r="B35" s="14"/>
      <c r="C35" s="14"/>
      <c r="D35" s="14"/>
      <c r="E35" s="14"/>
      <c r="F35" s="2"/>
    </row>
    <row r="36" spans="1:6" ht="6" customHeight="1">
      <c r="A36" s="15"/>
      <c r="B36" s="14"/>
      <c r="C36" s="14"/>
      <c r="D36" s="14"/>
      <c r="E36" s="14"/>
      <c r="F36" s="2"/>
    </row>
    <row r="37" spans="1:6" ht="13.5" customHeight="1">
      <c r="A37" s="15" t="s">
        <v>495</v>
      </c>
      <c r="B37" s="14"/>
      <c r="C37" s="14"/>
      <c r="D37" s="14"/>
      <c r="E37" s="14"/>
      <c r="F37" s="2"/>
    </row>
    <row r="38" spans="1:6" ht="6" customHeight="1">
      <c r="A38" s="15"/>
      <c r="B38" s="14"/>
      <c r="C38" s="14"/>
      <c r="D38" s="14"/>
      <c r="E38" s="14"/>
      <c r="F38" s="2"/>
    </row>
    <row r="39" spans="1:6" ht="14.25">
      <c r="A39" s="15" t="s">
        <v>496</v>
      </c>
      <c r="B39" s="14"/>
      <c r="C39" s="14"/>
      <c r="D39" s="14"/>
      <c r="E39" s="14"/>
      <c r="F39" s="2"/>
    </row>
    <row r="40" spans="1:6" ht="6" customHeight="1">
      <c r="A40" s="15"/>
      <c r="B40" s="14"/>
      <c r="C40" s="14"/>
      <c r="D40" s="14"/>
      <c r="E40" s="14"/>
      <c r="F40" s="2"/>
    </row>
    <row r="41" spans="1:6" ht="13.5" customHeight="1">
      <c r="A41" s="15" t="s">
        <v>497</v>
      </c>
      <c r="B41" s="14"/>
      <c r="C41" s="14"/>
      <c r="D41" s="14"/>
      <c r="E41" s="14"/>
      <c r="F41" s="2"/>
    </row>
    <row r="42" spans="1:6" ht="6" customHeight="1">
      <c r="A42" s="15"/>
      <c r="B42" s="14"/>
      <c r="C42" s="14"/>
      <c r="D42" s="14"/>
      <c r="E42" s="14"/>
      <c r="F42" s="2"/>
    </row>
    <row r="43" spans="1:6" ht="13.5" customHeight="1">
      <c r="A43" s="15" t="s">
        <v>498</v>
      </c>
      <c r="B43" s="14"/>
      <c r="C43" s="14"/>
      <c r="D43" s="14"/>
      <c r="E43" s="14"/>
      <c r="F43" s="2"/>
    </row>
    <row r="44" spans="1:6" ht="13.5" customHeight="1">
      <c r="A44" s="13"/>
      <c r="B44" s="13"/>
      <c r="C44" s="13"/>
      <c r="D44" s="13"/>
      <c r="E44" s="13"/>
      <c r="F44" s="2"/>
    </row>
    <row r="45" spans="1:6" ht="13.5" customHeight="1">
      <c r="A45" s="13"/>
      <c r="B45" s="13"/>
      <c r="C45" s="13"/>
      <c r="D45" s="13"/>
      <c r="E45" s="13"/>
      <c r="F45" s="2"/>
    </row>
    <row r="46" spans="1:6" ht="13.5" customHeight="1">
      <c r="A46" s="13" t="s">
        <v>499</v>
      </c>
      <c r="B46" s="14"/>
      <c r="C46" s="14"/>
      <c r="D46" s="14"/>
      <c r="E46" s="14"/>
      <c r="F46" s="2"/>
    </row>
    <row r="47" spans="1:6" ht="13.5" customHeight="1">
      <c r="A47" s="14"/>
      <c r="B47" s="14"/>
      <c r="C47" s="14"/>
      <c r="D47" s="14"/>
      <c r="E47" s="14"/>
      <c r="F47" s="2"/>
    </row>
    <row r="48" spans="1:6" ht="13.5" customHeight="1">
      <c r="A48" s="15" t="s">
        <v>500</v>
      </c>
      <c r="B48" s="14"/>
      <c r="C48" s="14"/>
      <c r="D48" s="14"/>
      <c r="E48" s="14"/>
      <c r="F48" s="2"/>
    </row>
    <row r="49" spans="1:6" ht="6" customHeight="1">
      <c r="A49" s="15"/>
      <c r="B49" s="13"/>
      <c r="C49" s="13"/>
      <c r="D49" s="13"/>
      <c r="E49" s="13"/>
      <c r="F49" s="2"/>
    </row>
    <row r="50" spans="1:6" ht="13.5" customHeight="1">
      <c r="A50" s="15" t="s">
        <v>501</v>
      </c>
      <c r="B50" s="13"/>
      <c r="C50" s="13"/>
      <c r="D50" s="13"/>
      <c r="E50" s="13"/>
      <c r="F50" s="2"/>
    </row>
    <row r="51" spans="1:6" ht="13.5" customHeight="1">
      <c r="A51" s="86"/>
      <c r="B51" s="86"/>
      <c r="C51" s="86"/>
      <c r="D51" s="86"/>
      <c r="E51" s="86"/>
      <c r="F51" s="2"/>
    </row>
    <row r="52" spans="1:6" ht="13.5">
      <c r="A52" s="18" t="s">
        <v>502</v>
      </c>
      <c r="B52" s="18"/>
      <c r="C52" s="10"/>
      <c r="D52" s="10"/>
      <c r="E52" s="10"/>
      <c r="F52" s="4"/>
    </row>
    <row r="53" spans="1:6" ht="13.5">
      <c r="A53" s="18"/>
      <c r="B53" s="18"/>
      <c r="C53" s="10"/>
      <c r="D53" s="10"/>
      <c r="E53" s="10"/>
      <c r="F53" s="4"/>
    </row>
  </sheetData>
  <sheetProtection password="CC6F" sheet="1" objects="1" scenarios="1" formatCells="0"/>
  <mergeCells count="2">
    <mergeCell ref="A2:F2"/>
    <mergeCell ref="B18:C18"/>
  </mergeCells>
  <printOptions horizontalCentered="1"/>
  <pageMargins left="0.7874015748031497" right="0.7874015748031497" top="0" bottom="0" header="0.5118110236220472" footer="0.5118110236220472"/>
  <pageSetup fitToHeight="1" fitToWidth="1" horizontalDpi="600" verticalDpi="600" orientation="landscape" paperSize="9" scale="96" r:id="rId1"/>
</worksheet>
</file>

<file path=xl/worksheets/sheet4.xml><?xml version="1.0" encoding="utf-8"?>
<worksheet xmlns="http://schemas.openxmlformats.org/spreadsheetml/2006/main" xmlns:r="http://schemas.openxmlformats.org/officeDocument/2006/relationships">
  <sheetPr>
    <tabColor rgb="FFFF0000"/>
    <pageSetUpPr fitToPage="1"/>
  </sheetPr>
  <dimension ref="A1:F54"/>
  <sheetViews>
    <sheetView zoomScale="85" zoomScaleNormal="85" zoomScaleSheetLayoutView="100" zoomScalePageLayoutView="0" workbookViewId="0" topLeftCell="A1">
      <selection activeCell="L32" sqref="L32"/>
    </sheetView>
  </sheetViews>
  <sheetFormatPr defaultColWidth="9.00390625" defaultRowHeight="13.5"/>
  <cols>
    <col min="1" max="1" width="3.625" style="108" customWidth="1"/>
    <col min="2" max="3" width="8.625" style="108" customWidth="1"/>
    <col min="4" max="4" width="80.625" style="108" customWidth="1"/>
    <col min="5" max="5" width="31.625" style="108" customWidth="1"/>
    <col min="6" max="6" width="3.625" style="0" customWidth="1"/>
  </cols>
  <sheetData>
    <row r="1" spans="1:6" ht="13.5">
      <c r="A1" s="18"/>
      <c r="B1" s="18"/>
      <c r="C1" s="10"/>
      <c r="D1" s="10"/>
      <c r="E1" s="10"/>
      <c r="F1" s="4"/>
    </row>
    <row r="2" spans="1:6" ht="13.5">
      <c r="A2" s="18" t="s">
        <v>503</v>
      </c>
      <c r="B2" s="18"/>
      <c r="C2" s="10"/>
      <c r="D2" s="10"/>
      <c r="E2" s="10"/>
      <c r="F2" s="4"/>
    </row>
    <row r="3" spans="1:6" ht="6" customHeight="1">
      <c r="A3" s="18"/>
      <c r="B3" s="18"/>
      <c r="C3" s="10"/>
      <c r="D3" s="10"/>
      <c r="E3" s="10"/>
      <c r="F3" s="4"/>
    </row>
    <row r="4" spans="1:6" ht="13.5">
      <c r="A4" s="20" t="s">
        <v>504</v>
      </c>
      <c r="B4" s="18"/>
      <c r="C4" s="10"/>
      <c r="D4" s="10"/>
      <c r="E4" s="10"/>
      <c r="F4" s="4"/>
    </row>
    <row r="5" spans="1:6" ht="6" customHeight="1">
      <c r="A5" s="20"/>
      <c r="B5" s="18"/>
      <c r="C5" s="10"/>
      <c r="D5" s="10"/>
      <c r="E5" s="10"/>
      <c r="F5" s="4"/>
    </row>
    <row r="6" spans="1:6" ht="13.5">
      <c r="A6" s="20" t="s">
        <v>505</v>
      </c>
      <c r="B6" s="18"/>
      <c r="C6" s="10"/>
      <c r="D6" s="10"/>
      <c r="E6" s="10"/>
      <c r="F6" s="4"/>
    </row>
    <row r="7" spans="1:6" ht="13.5">
      <c r="A7" s="18"/>
      <c r="B7" s="18"/>
      <c r="C7" s="10"/>
      <c r="D7" s="10"/>
      <c r="E7" s="10"/>
      <c r="F7" s="4"/>
    </row>
    <row r="8" spans="1:6" ht="13.5">
      <c r="A8" s="20"/>
      <c r="B8" s="20" t="s">
        <v>506</v>
      </c>
      <c r="C8" s="19"/>
      <c r="D8" s="19"/>
      <c r="E8" s="19"/>
      <c r="F8" s="4"/>
    </row>
    <row r="9" spans="1:6" s="122" customFormat="1" ht="6" customHeight="1">
      <c r="A9" s="19"/>
      <c r="B9" s="19"/>
      <c r="C9" s="19"/>
      <c r="D9" s="19"/>
      <c r="E9" s="19"/>
      <c r="F9" s="121"/>
    </row>
    <row r="10" spans="1:6" ht="19.5" customHeight="1">
      <c r="A10" s="19"/>
      <c r="B10" s="300" t="s">
        <v>507</v>
      </c>
      <c r="C10" s="301"/>
      <c r="D10" s="302"/>
      <c r="E10" s="123"/>
      <c r="F10" s="4"/>
    </row>
    <row r="11" spans="1:6" ht="19.5" customHeight="1">
      <c r="A11" s="19"/>
      <c r="B11" s="303" t="s">
        <v>508</v>
      </c>
      <c r="C11" s="304"/>
      <c r="D11" s="305"/>
      <c r="E11" s="123"/>
      <c r="F11" s="4"/>
    </row>
    <row r="12" spans="1:6" ht="13.5">
      <c r="A12" s="19"/>
      <c r="B12" s="19"/>
      <c r="C12" s="19"/>
      <c r="D12" s="19"/>
      <c r="E12" s="19"/>
      <c r="F12" s="4"/>
    </row>
    <row r="13" spans="1:6" ht="13.5">
      <c r="A13" s="19"/>
      <c r="B13" s="19"/>
      <c r="C13" s="19"/>
      <c r="D13" s="19"/>
      <c r="E13" s="19"/>
      <c r="F13" s="4"/>
    </row>
    <row r="14" spans="1:6" ht="13.5">
      <c r="A14" s="20"/>
      <c r="B14" s="20" t="s">
        <v>509</v>
      </c>
      <c r="C14" s="20"/>
      <c r="D14" s="20"/>
      <c r="E14" s="20"/>
      <c r="F14" s="4"/>
    </row>
    <row r="15" spans="1:6" s="122" customFormat="1" ht="6" customHeight="1">
      <c r="A15" s="19"/>
      <c r="B15" s="19"/>
      <c r="C15" s="19"/>
      <c r="D15" s="19"/>
      <c r="E15" s="19"/>
      <c r="F15" s="121"/>
    </row>
    <row r="16" spans="1:6" ht="19.5" customHeight="1">
      <c r="A16" s="19"/>
      <c r="B16" s="300" t="s">
        <v>510</v>
      </c>
      <c r="C16" s="301"/>
      <c r="D16" s="302"/>
      <c r="E16" s="123"/>
      <c r="F16" s="4"/>
    </row>
    <row r="17" spans="1:6" ht="19.5" customHeight="1">
      <c r="A17" s="19"/>
      <c r="B17" s="303" t="s">
        <v>511</v>
      </c>
      <c r="C17" s="304"/>
      <c r="D17" s="305"/>
      <c r="E17" s="123"/>
      <c r="F17" s="4"/>
    </row>
    <row r="18" spans="1:6" ht="13.5">
      <c r="A18" s="4"/>
      <c r="B18" s="4"/>
      <c r="C18" s="4"/>
      <c r="D18" s="4"/>
      <c r="E18" s="4"/>
      <c r="F18" s="4"/>
    </row>
    <row r="19" spans="1:6" ht="13.5">
      <c r="A19" s="4"/>
      <c r="B19" s="4"/>
      <c r="C19" s="4"/>
      <c r="D19" s="4"/>
      <c r="E19" s="4"/>
      <c r="F19" s="4"/>
    </row>
    <row r="20" spans="1:5" ht="13.5">
      <c r="A20" s="18" t="s">
        <v>512</v>
      </c>
      <c r="B20" s="18"/>
      <c r="C20" s="4"/>
      <c r="D20" s="4"/>
      <c r="E20" s="4"/>
    </row>
    <row r="21" spans="1:5" ht="13.5">
      <c r="A21" s="18"/>
      <c r="B21" s="18"/>
      <c r="C21" s="4"/>
      <c r="D21" s="4"/>
      <c r="E21" s="4"/>
    </row>
    <row r="22" spans="1:5" ht="13.5">
      <c r="A22" s="4"/>
      <c r="B22" s="4"/>
      <c r="C22" s="4"/>
      <c r="D22" s="4"/>
      <c r="E22" s="4"/>
    </row>
    <row r="23" spans="1:5" ht="13.5">
      <c r="A23" s="18" t="s">
        <v>513</v>
      </c>
      <c r="B23" s="18"/>
      <c r="C23" s="4"/>
      <c r="D23" s="4"/>
      <c r="E23" s="4"/>
    </row>
    <row r="24" spans="1:5" ht="6" customHeight="1">
      <c r="A24" s="18"/>
      <c r="B24" s="18"/>
      <c r="C24" s="4"/>
      <c r="D24" s="4"/>
      <c r="E24" s="4"/>
    </row>
    <row r="25" spans="1:5" ht="13.5">
      <c r="A25" s="17" t="s">
        <v>20</v>
      </c>
      <c r="B25" s="17"/>
      <c r="C25" s="4"/>
      <c r="D25" s="4"/>
      <c r="E25" s="4"/>
    </row>
    <row r="26" spans="1:5" ht="6" customHeight="1">
      <c r="A26" s="17"/>
      <c r="B26" s="17"/>
      <c r="C26" s="4"/>
      <c r="D26" s="4"/>
      <c r="E26" s="4"/>
    </row>
    <row r="27" spans="1:5" ht="13.5" customHeight="1">
      <c r="A27" s="17"/>
      <c r="B27" s="17"/>
      <c r="C27" s="4"/>
      <c r="D27" s="4"/>
      <c r="E27" s="4"/>
    </row>
    <row r="28" spans="1:5" ht="13.5">
      <c r="A28" s="17" t="s">
        <v>21</v>
      </c>
      <c r="B28" s="17"/>
      <c r="C28" s="4"/>
      <c r="D28" s="4"/>
      <c r="E28" s="4"/>
    </row>
    <row r="29" spans="1:5" ht="6" customHeight="1">
      <c r="A29" s="17"/>
      <c r="B29" s="17"/>
      <c r="C29" s="4"/>
      <c r="D29" s="4"/>
      <c r="E29" s="4"/>
    </row>
    <row r="30" spans="1:5" ht="13.5">
      <c r="A30" s="5" t="s">
        <v>22</v>
      </c>
      <c r="B30" s="5"/>
      <c r="C30" s="5"/>
      <c r="D30" s="5"/>
      <c r="E30" s="5"/>
    </row>
    <row r="31" spans="1:5" ht="6" customHeight="1">
      <c r="A31" s="5"/>
      <c r="B31" s="5"/>
      <c r="C31" s="5"/>
      <c r="D31" s="5"/>
      <c r="E31" s="5"/>
    </row>
    <row r="32" spans="1:5" ht="13.5">
      <c r="A32" s="5" t="s">
        <v>23</v>
      </c>
      <c r="B32" s="5"/>
      <c r="C32" s="5"/>
      <c r="D32" s="5"/>
      <c r="E32" s="5"/>
    </row>
    <row r="33" spans="1:5" ht="6" customHeight="1">
      <c r="A33" s="5"/>
      <c r="B33" s="5"/>
      <c r="C33" s="5"/>
      <c r="D33" s="5"/>
      <c r="E33" s="5"/>
    </row>
    <row r="34" spans="1:5" ht="13.5">
      <c r="A34" s="5" t="s">
        <v>24</v>
      </c>
      <c r="B34" s="5"/>
      <c r="C34" s="5"/>
      <c r="D34" s="5"/>
      <c r="E34" s="5"/>
    </row>
    <row r="35" spans="1:5" ht="6" customHeight="1">
      <c r="A35" s="5"/>
      <c r="B35" s="5"/>
      <c r="C35" s="5"/>
      <c r="D35" s="5"/>
      <c r="E35" s="5"/>
    </row>
    <row r="36" spans="1:5" ht="13.5">
      <c r="A36" s="5" t="s">
        <v>25</v>
      </c>
      <c r="B36" s="5"/>
      <c r="C36" s="5"/>
      <c r="D36" s="5"/>
      <c r="E36" s="5"/>
    </row>
    <row r="37" spans="1:5" ht="6" customHeight="1">
      <c r="A37" s="5"/>
      <c r="B37" s="5"/>
      <c r="C37" s="5"/>
      <c r="D37" s="5"/>
      <c r="E37" s="5"/>
    </row>
    <row r="38" spans="1:5" ht="13.5">
      <c r="A38" s="5" t="s">
        <v>26</v>
      </c>
      <c r="B38" s="5"/>
      <c r="C38" s="5"/>
      <c r="D38" s="5"/>
      <c r="E38" s="5"/>
    </row>
    <row r="39" spans="1:5" ht="6" customHeight="1">
      <c r="A39" s="5"/>
      <c r="B39" s="5"/>
      <c r="C39" s="5"/>
      <c r="D39" s="5"/>
      <c r="E39" s="5"/>
    </row>
    <row r="40" spans="1:5" ht="13.5">
      <c r="A40" s="5" t="s">
        <v>27</v>
      </c>
      <c r="B40" s="5"/>
      <c r="C40" s="5"/>
      <c r="D40" s="5"/>
      <c r="E40" s="5"/>
    </row>
    <row r="41" spans="1:5" ht="6" customHeight="1">
      <c r="A41" s="5"/>
      <c r="B41" s="5"/>
      <c r="C41" s="5"/>
      <c r="D41" s="5"/>
      <c r="E41" s="5"/>
    </row>
    <row r="42" spans="1:5" ht="13.5">
      <c r="A42" s="5" t="s">
        <v>28</v>
      </c>
      <c r="B42" s="5"/>
      <c r="C42" s="5"/>
      <c r="D42" s="5"/>
      <c r="E42" s="5"/>
    </row>
    <row r="43" spans="1:5" ht="13.5" customHeight="1">
      <c r="A43" s="17"/>
      <c r="B43" s="17"/>
      <c r="C43" s="4"/>
      <c r="D43" s="4"/>
      <c r="E43" s="4"/>
    </row>
    <row r="44" spans="1:5" ht="13.5">
      <c r="A44" s="6" t="s">
        <v>514</v>
      </c>
      <c r="B44" s="6"/>
      <c r="C44" s="4"/>
      <c r="D44" s="4"/>
      <c r="E44" s="4"/>
    </row>
    <row r="45" spans="1:6" ht="13.5">
      <c r="A45" s="17" t="s">
        <v>515</v>
      </c>
      <c r="B45" s="17"/>
      <c r="C45" s="21"/>
      <c r="D45" s="21"/>
      <c r="E45" s="21"/>
      <c r="F45" s="4"/>
    </row>
    <row r="46" spans="1:6" ht="13.5">
      <c r="A46" s="5"/>
      <c r="B46" s="5"/>
      <c r="C46" s="21"/>
      <c r="D46" s="21"/>
      <c r="E46" s="21"/>
      <c r="F46" s="4"/>
    </row>
    <row r="47" spans="1:6" ht="13.5">
      <c r="A47" s="5" t="s">
        <v>516</v>
      </c>
      <c r="B47" s="5"/>
      <c r="C47" s="21"/>
      <c r="D47" s="21"/>
      <c r="E47" s="21"/>
      <c r="F47" s="4"/>
    </row>
    <row r="48" spans="1:6" ht="6" customHeight="1">
      <c r="A48" s="17"/>
      <c r="B48" s="5"/>
      <c r="C48" s="21"/>
      <c r="D48" s="21"/>
      <c r="E48" s="21"/>
      <c r="F48" s="4"/>
    </row>
    <row r="49" spans="1:6" ht="13.5">
      <c r="A49" s="5" t="s">
        <v>517</v>
      </c>
      <c r="B49" s="5"/>
      <c r="C49" s="21"/>
      <c r="D49" s="21"/>
      <c r="E49" s="21"/>
      <c r="F49" s="4"/>
    </row>
    <row r="50" spans="1:6" ht="13.5">
      <c r="A50" s="17"/>
      <c r="B50" s="5"/>
      <c r="C50" s="21"/>
      <c r="D50" s="21"/>
      <c r="E50" s="21"/>
      <c r="F50" s="4"/>
    </row>
    <row r="51" spans="1:6" ht="13.5">
      <c r="A51" s="20" t="s">
        <v>518</v>
      </c>
      <c r="B51" s="20"/>
      <c r="C51" s="20"/>
      <c r="D51" s="20"/>
      <c r="E51" s="20"/>
      <c r="F51" s="4"/>
    </row>
    <row r="52" spans="1:5" ht="13.5">
      <c r="A52" s="6" t="s">
        <v>519</v>
      </c>
      <c r="B52" s="6"/>
      <c r="C52" s="4"/>
      <c r="D52" s="4"/>
      <c r="E52" s="4"/>
    </row>
    <row r="53" spans="1:5" ht="13.5">
      <c r="A53" s="6"/>
      <c r="B53" s="6"/>
      <c r="C53" s="4"/>
      <c r="D53" s="4"/>
      <c r="E53" s="4"/>
    </row>
    <row r="54" spans="1:5" ht="13.5">
      <c r="A54" s="5"/>
      <c r="B54" s="5"/>
      <c r="C54" s="5"/>
      <c r="D54" s="5"/>
      <c r="E54" s="5"/>
    </row>
  </sheetData>
  <sheetProtection password="CC6F" sheet="1" objects="1" scenarios="1" formatCells="0"/>
  <mergeCells count="4">
    <mergeCell ref="B10:D10"/>
    <mergeCell ref="B11:D11"/>
    <mergeCell ref="B16:D16"/>
    <mergeCell ref="B17:D17"/>
  </mergeCells>
  <printOptions horizontalCentered="1"/>
  <pageMargins left="0.7874015748031497" right="0.7874015748031497" top="0" bottom="0" header="0.5118110236220472" footer="0.5118110236220472"/>
  <pageSetup fitToHeight="1" fitToWidth="1" horizontalDpi="600" verticalDpi="600" orientation="landscape" paperSize="9" scale="96" r:id="rId1"/>
</worksheet>
</file>

<file path=xl/worksheets/sheet5.xml><?xml version="1.0" encoding="utf-8"?>
<worksheet xmlns="http://schemas.openxmlformats.org/spreadsheetml/2006/main" xmlns:r="http://schemas.openxmlformats.org/officeDocument/2006/relationships">
  <sheetPr>
    <tabColor rgb="FF0000FF"/>
    <pageSetUpPr fitToPage="1"/>
  </sheetPr>
  <dimension ref="A1:U56"/>
  <sheetViews>
    <sheetView tabSelected="1" zoomScale="85" zoomScaleNormal="85" zoomScalePageLayoutView="0" workbookViewId="0" topLeftCell="A1">
      <selection activeCell="U3" sqref="U3"/>
    </sheetView>
  </sheetViews>
  <sheetFormatPr defaultColWidth="9.00390625" defaultRowHeight="13.5"/>
  <cols>
    <col min="1" max="1" width="12.625" style="68" customWidth="1"/>
    <col min="2" max="2" width="3.625" style="69" customWidth="1"/>
    <col min="3" max="4" width="8.625" style="69" customWidth="1"/>
    <col min="5" max="5" width="3.625" style="69" customWidth="1"/>
    <col min="6" max="7" width="8.625" style="69" customWidth="1"/>
    <col min="8" max="8" width="3.625" style="69" customWidth="1"/>
    <col min="9" max="10" width="8.625" style="69" customWidth="1"/>
    <col min="11" max="11" width="3.625" style="69" customWidth="1"/>
    <col min="12" max="13" width="8.625" style="69" customWidth="1"/>
    <col min="14" max="14" width="3.625" style="69" customWidth="1"/>
    <col min="15" max="16" width="8.625" style="69" customWidth="1"/>
    <col min="17" max="17" width="3.625" style="67" customWidth="1"/>
    <col min="18" max="21" width="8.625" style="67" customWidth="1"/>
    <col min="22" max="16384" width="9.00390625" style="67" customWidth="1"/>
  </cols>
  <sheetData>
    <row r="1" spans="1:21" s="26" customFormat="1" ht="30" customHeight="1">
      <c r="A1" s="22" t="s">
        <v>1</v>
      </c>
      <c r="B1" s="330"/>
      <c r="C1" s="331"/>
      <c r="D1" s="331"/>
      <c r="E1" s="332"/>
      <c r="F1" s="324" t="s">
        <v>10</v>
      </c>
      <c r="G1" s="325"/>
      <c r="H1" s="326"/>
      <c r="I1" s="326"/>
      <c r="J1" s="326"/>
      <c r="K1" s="326"/>
      <c r="L1" s="326"/>
      <c r="M1" s="326"/>
      <c r="N1" s="327"/>
      <c r="O1" s="24" t="s">
        <v>2</v>
      </c>
      <c r="P1" s="335"/>
      <c r="Q1" s="335"/>
      <c r="R1" s="335"/>
      <c r="S1" s="248" t="s">
        <v>556</v>
      </c>
      <c r="T1" s="320"/>
      <c r="U1" s="321"/>
    </row>
    <row r="2" spans="1:21" s="26" customFormat="1" ht="30" customHeight="1">
      <c r="A2" s="23"/>
      <c r="B2" s="333"/>
      <c r="C2" s="333"/>
      <c r="D2" s="333"/>
      <c r="E2" s="334"/>
      <c r="F2" s="324" t="s">
        <v>557</v>
      </c>
      <c r="G2" s="325"/>
      <c r="H2" s="326"/>
      <c r="I2" s="326"/>
      <c r="J2" s="326"/>
      <c r="K2" s="326"/>
      <c r="L2" s="326"/>
      <c r="M2" s="326"/>
      <c r="N2" s="327"/>
      <c r="O2" s="24" t="s">
        <v>11</v>
      </c>
      <c r="P2" s="328">
        <f>S34</f>
        <v>0</v>
      </c>
      <c r="Q2" s="328"/>
      <c r="R2" s="329"/>
      <c r="S2" s="249"/>
      <c r="T2" s="322"/>
      <c r="U2" s="323"/>
    </row>
    <row r="3" spans="1:21" ht="30" customHeight="1">
      <c r="A3" s="242" t="s">
        <v>75</v>
      </c>
      <c r="B3" s="27"/>
      <c r="C3" s="27"/>
      <c r="D3" s="27"/>
      <c r="E3" s="28"/>
      <c r="F3" s="28"/>
      <c r="G3" s="28"/>
      <c r="H3" s="28"/>
      <c r="I3" s="28"/>
      <c r="J3" s="28"/>
      <c r="K3" s="28"/>
      <c r="L3" s="28"/>
      <c r="M3" s="28"/>
      <c r="N3" s="28"/>
      <c r="O3" s="27"/>
      <c r="P3" s="28"/>
      <c r="Q3" s="29"/>
      <c r="R3" s="30"/>
      <c r="S3" s="31"/>
      <c r="T3" s="245"/>
      <c r="U3" s="245" t="s">
        <v>591</v>
      </c>
    </row>
    <row r="4" spans="1:21" ht="18" customHeight="1">
      <c r="A4" s="244" t="s">
        <v>0</v>
      </c>
      <c r="B4" s="312" t="s">
        <v>3</v>
      </c>
      <c r="C4" s="307"/>
      <c r="D4" s="308"/>
      <c r="E4" s="313" t="s">
        <v>4</v>
      </c>
      <c r="F4" s="307"/>
      <c r="G4" s="308"/>
      <c r="H4" s="313" t="s">
        <v>5</v>
      </c>
      <c r="I4" s="307"/>
      <c r="J4" s="308"/>
      <c r="K4" s="313" t="s">
        <v>6</v>
      </c>
      <c r="L4" s="307"/>
      <c r="M4" s="308"/>
      <c r="N4" s="312" t="s">
        <v>71</v>
      </c>
      <c r="O4" s="307"/>
      <c r="P4" s="308"/>
      <c r="Q4" s="306" t="s">
        <v>37</v>
      </c>
      <c r="R4" s="307"/>
      <c r="S4" s="308"/>
      <c r="T4" s="309" t="s">
        <v>9</v>
      </c>
      <c r="U4" s="310"/>
    </row>
    <row r="5" spans="1:21" ht="18" customHeight="1">
      <c r="A5" s="234" t="s">
        <v>72</v>
      </c>
      <c r="B5" s="32">
        <f>VALUE(TRIM(LEFT('岐阜市'!E48,2)))</f>
        <v>33</v>
      </c>
      <c r="C5" s="33">
        <f>'岐阜市'!F48</f>
        <v>63900</v>
      </c>
      <c r="D5" s="34">
        <f>'岐阜市'!G48</f>
        <v>0</v>
      </c>
      <c r="E5" s="35">
        <f>VALUE(TRIM(LEFT('岐阜市'!I48,2)))</f>
        <v>0</v>
      </c>
      <c r="F5" s="33">
        <f>'岐阜市'!J48</f>
        <v>0</v>
      </c>
      <c r="G5" s="33">
        <f>'岐阜市'!K48</f>
        <v>0</v>
      </c>
      <c r="H5" s="36">
        <f>VALUE(TRIM(LEFT('岐阜市'!M48,2)))</f>
        <v>1</v>
      </c>
      <c r="I5" s="33">
        <f>'岐阜市'!N48</f>
        <v>350</v>
      </c>
      <c r="J5" s="37">
        <f>'岐阜市'!O48</f>
        <v>0</v>
      </c>
      <c r="K5" s="36">
        <f>VALUE(TRIM(LEFT('岐阜市'!Q48,2)))</f>
        <v>10</v>
      </c>
      <c r="L5" s="33">
        <f>'岐阜市'!R48</f>
        <v>6150</v>
      </c>
      <c r="M5" s="34">
        <f>'岐阜市'!S48</f>
        <v>0</v>
      </c>
      <c r="N5" s="36">
        <f>VALUE(TRIM(LEFT('岐阜市'!U48,2)))</f>
        <v>35</v>
      </c>
      <c r="O5" s="35">
        <f>'岐阜市'!V48</f>
        <v>78000</v>
      </c>
      <c r="P5" s="34">
        <f>'岐阜市'!W48</f>
        <v>0</v>
      </c>
      <c r="Q5" s="38">
        <f aca="true" t="shared" si="0" ref="Q5:Q33">SUM(B5,E5,H5,K5,N5)</f>
        <v>79</v>
      </c>
      <c r="R5" s="39">
        <f aca="true" t="shared" si="1" ref="R5:R33">SUM(C5,F5,I5,L5,O5)</f>
        <v>148400</v>
      </c>
      <c r="S5" s="40">
        <f aca="true" t="shared" si="2" ref="S5:S33">SUM(P5,M5,J5,G5,D5)</f>
        <v>0</v>
      </c>
      <c r="T5" s="314"/>
      <c r="U5" s="315"/>
    </row>
    <row r="6" spans="1:21" ht="18" customHeight="1">
      <c r="A6" s="235" t="s">
        <v>43</v>
      </c>
      <c r="B6" s="41">
        <f>VALUE(TRIM(LEFT('瑞穂市・本巣市・本巣郡・山県市'!E14,2)))</f>
        <v>3</v>
      </c>
      <c r="C6" s="42">
        <f>'瑞穂市・本巣市・本巣郡・山県市'!F14</f>
        <v>7750</v>
      </c>
      <c r="D6" s="43">
        <f>'瑞穂市・本巣市・本巣郡・山県市'!G14</f>
        <v>0</v>
      </c>
      <c r="E6" s="44">
        <f>VALUE(TRIM(LEFT('瑞穂市・本巣市・本巣郡・山県市'!I14,2)))</f>
        <v>0</v>
      </c>
      <c r="F6" s="42">
        <f>'瑞穂市・本巣市・本巣郡・山県市'!J14</f>
        <v>0</v>
      </c>
      <c r="G6" s="42">
        <f>'瑞穂市・本巣市・本巣郡・山県市'!K14</f>
        <v>0</v>
      </c>
      <c r="H6" s="45">
        <f>VALUE(TRIM(LEFT('瑞穂市・本巣市・本巣郡・山県市'!M14,2)))</f>
        <v>0</v>
      </c>
      <c r="I6" s="42">
        <f>'瑞穂市・本巣市・本巣郡・山県市'!N14</f>
        <v>0</v>
      </c>
      <c r="J6" s="46">
        <f>'瑞穂市・本巣市・本巣郡・山県市'!O14</f>
        <v>0</v>
      </c>
      <c r="K6" s="45">
        <f>VALUE(TRIM(LEFT('瑞穂市・本巣市・本巣郡・山県市'!Q14,2)))</f>
        <v>1</v>
      </c>
      <c r="L6" s="42">
        <f>'瑞穂市・本巣市・本巣郡・山県市'!R14</f>
        <v>550</v>
      </c>
      <c r="M6" s="43">
        <f>'瑞穂市・本巣市・本巣郡・山県市'!S14</f>
        <v>0</v>
      </c>
      <c r="N6" s="45">
        <f>VALUE(TRIM(LEFT('瑞穂市・本巣市・本巣郡・山県市'!U14,2)))</f>
        <v>2</v>
      </c>
      <c r="O6" s="44">
        <f>'瑞穂市・本巣市・本巣郡・山県市'!V14</f>
        <v>6500</v>
      </c>
      <c r="P6" s="43">
        <f>'瑞穂市・本巣市・本巣郡・山県市'!W14</f>
        <v>0</v>
      </c>
      <c r="Q6" s="47">
        <f t="shared" si="0"/>
        <v>6</v>
      </c>
      <c r="R6" s="48">
        <f t="shared" si="1"/>
        <v>14800</v>
      </c>
      <c r="S6" s="49">
        <f t="shared" si="2"/>
        <v>0</v>
      </c>
      <c r="T6" s="316"/>
      <c r="U6" s="317"/>
    </row>
    <row r="7" spans="1:21" ht="18" customHeight="1">
      <c r="A7" s="235" t="s">
        <v>44</v>
      </c>
      <c r="B7" s="41">
        <f>VALUE(TRIM(LEFT('瑞穂市・本巣市・本巣郡・山県市'!E27,2)))</f>
        <v>1</v>
      </c>
      <c r="C7" s="42">
        <f>'瑞穂市・本巣市・本巣郡・山県市'!F27</f>
        <v>2750</v>
      </c>
      <c r="D7" s="43">
        <f>'瑞穂市・本巣市・本巣郡・山県市'!G27</f>
        <v>0</v>
      </c>
      <c r="E7" s="44">
        <f>VALUE(TRIM(LEFT('瑞穂市・本巣市・本巣郡・山県市'!I27,2)))</f>
        <v>0</v>
      </c>
      <c r="F7" s="42">
        <f>'瑞穂市・本巣市・本巣郡・山県市'!J27</f>
        <v>0</v>
      </c>
      <c r="G7" s="42">
        <f>'瑞穂市・本巣市・本巣郡・山県市'!K27</f>
        <v>0</v>
      </c>
      <c r="H7" s="45">
        <f>VALUE(TRIM(LEFT('瑞穂市・本巣市・本巣郡・山県市'!M27,2)))</f>
        <v>0</v>
      </c>
      <c r="I7" s="42">
        <f>'瑞穂市・本巣市・本巣郡・山県市'!N27</f>
        <v>0</v>
      </c>
      <c r="J7" s="46">
        <f>'瑞穂市・本巣市・本巣郡・山県市'!O27</f>
        <v>0</v>
      </c>
      <c r="K7" s="45">
        <f>VALUE(TRIM(LEFT('瑞穂市・本巣市・本巣郡・山県市'!Q27,2)))</f>
        <v>0</v>
      </c>
      <c r="L7" s="42">
        <f>'瑞穂市・本巣市・本巣郡・山県市'!R27</f>
        <v>0</v>
      </c>
      <c r="M7" s="43">
        <f>'瑞穂市・本巣市・本巣郡・山県市'!S27</f>
        <v>0</v>
      </c>
      <c r="N7" s="45">
        <f>VALUE(TRIM(LEFT('瑞穂市・本巣市・本巣郡・山県市'!U27,2)))</f>
        <v>4</v>
      </c>
      <c r="O7" s="44">
        <f>'瑞穂市・本巣市・本巣郡・山県市'!V27</f>
        <v>5950</v>
      </c>
      <c r="P7" s="43">
        <f>'瑞穂市・本巣市・本巣郡・山県市'!W27</f>
        <v>0</v>
      </c>
      <c r="Q7" s="47">
        <f t="shared" si="0"/>
        <v>5</v>
      </c>
      <c r="R7" s="48">
        <f t="shared" si="1"/>
        <v>8700</v>
      </c>
      <c r="S7" s="49">
        <f t="shared" si="2"/>
        <v>0</v>
      </c>
      <c r="T7" s="316"/>
      <c r="U7" s="317"/>
    </row>
    <row r="8" spans="1:21" ht="18" customHeight="1">
      <c r="A8" s="235" t="s">
        <v>45</v>
      </c>
      <c r="B8" s="41">
        <f>VALUE(TRIM(LEFT('瑞穂市・本巣市・本巣郡・山県市'!E37,2)))</f>
        <v>2</v>
      </c>
      <c r="C8" s="42">
        <f>'瑞穂市・本巣市・本巣郡・山県市'!F37</f>
        <v>3850</v>
      </c>
      <c r="D8" s="43">
        <f>'瑞穂市・本巣市・本巣郡・山県市'!G37</f>
        <v>0</v>
      </c>
      <c r="E8" s="44">
        <f>VALUE(TRIM(LEFT('瑞穂市・本巣市・本巣郡・山県市'!I37,2)))</f>
        <v>0</v>
      </c>
      <c r="F8" s="42">
        <f>'瑞穂市・本巣市・本巣郡・山県市'!J37</f>
        <v>0</v>
      </c>
      <c r="G8" s="42">
        <f>'瑞穂市・本巣市・本巣郡・山県市'!K37</f>
        <v>0</v>
      </c>
      <c r="H8" s="45">
        <f>VALUE(TRIM(LEFT('瑞穂市・本巣市・本巣郡・山県市'!M37,2)))</f>
        <v>0</v>
      </c>
      <c r="I8" s="42">
        <f>'瑞穂市・本巣市・本巣郡・山県市'!N37</f>
        <v>0</v>
      </c>
      <c r="J8" s="46">
        <f>'瑞穂市・本巣市・本巣郡・山県市'!O37</f>
        <v>0</v>
      </c>
      <c r="K8" s="45">
        <f>VALUE(TRIM(LEFT('瑞穂市・本巣市・本巣郡・山県市'!Q37,2)))</f>
        <v>1</v>
      </c>
      <c r="L8" s="42">
        <f>'瑞穂市・本巣市・本巣郡・山県市'!R37</f>
        <v>400</v>
      </c>
      <c r="M8" s="43">
        <f>'瑞穂市・本巣市・本巣郡・山県市'!S37</f>
        <v>0</v>
      </c>
      <c r="N8" s="45">
        <f>VALUE(TRIM(LEFT('瑞穂市・本巣市・本巣郡・山県市'!U37,2)))</f>
        <v>1</v>
      </c>
      <c r="O8" s="44">
        <f>'瑞穂市・本巣市・本巣郡・山県市'!V37</f>
        <v>1750</v>
      </c>
      <c r="P8" s="43">
        <f>'瑞穂市・本巣市・本巣郡・山県市'!W37</f>
        <v>0</v>
      </c>
      <c r="Q8" s="47">
        <f t="shared" si="0"/>
        <v>4</v>
      </c>
      <c r="R8" s="48">
        <f t="shared" si="1"/>
        <v>6000</v>
      </c>
      <c r="S8" s="49">
        <f t="shared" si="2"/>
        <v>0</v>
      </c>
      <c r="T8" s="316"/>
      <c r="U8" s="317"/>
    </row>
    <row r="9" spans="1:21" ht="18" customHeight="1">
      <c r="A9" s="236" t="s">
        <v>46</v>
      </c>
      <c r="B9" s="41">
        <f>VALUE(TRIM(LEFT('瑞穂市・本巣市・本巣郡・山県市'!E48,2)))</f>
        <v>2</v>
      </c>
      <c r="C9" s="42">
        <f>'瑞穂市・本巣市・本巣郡・山県市'!F48</f>
        <v>4600</v>
      </c>
      <c r="D9" s="43">
        <f>'瑞穂市・本巣市・本巣郡・山県市'!G48</f>
        <v>0</v>
      </c>
      <c r="E9" s="44">
        <f>VALUE(TRIM(LEFT('瑞穂市・本巣市・本巣郡・山県市'!I48,2)))</f>
        <v>0</v>
      </c>
      <c r="F9" s="42">
        <f>'瑞穂市・本巣市・本巣郡・山県市'!J48</f>
        <v>0</v>
      </c>
      <c r="G9" s="42">
        <f>'瑞穂市・本巣市・本巣郡・山県市'!K48</f>
        <v>0</v>
      </c>
      <c r="H9" s="45">
        <f>VALUE(TRIM(LEFT('瑞穂市・本巣市・本巣郡・山県市'!M48,2)))</f>
        <v>0</v>
      </c>
      <c r="I9" s="42">
        <f>'瑞穂市・本巣市・本巣郡・山県市'!N48</f>
        <v>0</v>
      </c>
      <c r="J9" s="46">
        <f>'瑞穂市・本巣市・本巣郡・山県市'!O48</f>
        <v>0</v>
      </c>
      <c r="K9" s="45">
        <f>VALUE(TRIM(LEFT('瑞穂市・本巣市・本巣郡・山県市'!Q48,2)))</f>
        <v>1</v>
      </c>
      <c r="L9" s="42">
        <f>'瑞穂市・本巣市・本巣郡・山県市'!R48</f>
        <v>100</v>
      </c>
      <c r="M9" s="43">
        <f>'瑞穂市・本巣市・本巣郡・山県市'!S48</f>
        <v>0</v>
      </c>
      <c r="N9" s="45">
        <f>VALUE(TRIM(LEFT('瑞穂市・本巣市・本巣郡・山県市'!U48,2)))</f>
        <v>3</v>
      </c>
      <c r="O9" s="44">
        <f>'瑞穂市・本巣市・本巣郡・山県市'!V48</f>
        <v>6050</v>
      </c>
      <c r="P9" s="43">
        <f>'瑞穂市・本巣市・本巣郡・山県市'!W48</f>
        <v>0</v>
      </c>
      <c r="Q9" s="47">
        <f t="shared" si="0"/>
        <v>6</v>
      </c>
      <c r="R9" s="48">
        <f t="shared" si="1"/>
        <v>10750</v>
      </c>
      <c r="S9" s="49">
        <f t="shared" si="2"/>
        <v>0</v>
      </c>
      <c r="T9" s="316"/>
      <c r="U9" s="317"/>
    </row>
    <row r="10" spans="1:21" ht="18" customHeight="1">
      <c r="A10" s="236" t="s">
        <v>48</v>
      </c>
      <c r="B10" s="41">
        <f>VALUE(TRIM(LEFT('羽島市・羽島郡'!E26,2)))</f>
        <v>6</v>
      </c>
      <c r="C10" s="42">
        <f>'羽島市・羽島郡'!F26</f>
        <v>11600</v>
      </c>
      <c r="D10" s="43">
        <f>'羽島市・羽島郡'!G26</f>
        <v>0</v>
      </c>
      <c r="E10" s="44">
        <f>VALUE(TRIM(LEFT('羽島市・羽島郡'!I26,2)))</f>
        <v>0</v>
      </c>
      <c r="F10" s="42">
        <f>'羽島市・羽島郡'!J26</f>
        <v>0</v>
      </c>
      <c r="G10" s="42">
        <f>'羽島市・羽島郡'!K26</f>
        <v>0</v>
      </c>
      <c r="H10" s="45">
        <f>VALUE(TRIM(LEFT('羽島市・羽島郡'!M26,2)))</f>
        <v>0</v>
      </c>
      <c r="I10" s="42">
        <f>'羽島市・羽島郡'!N26</f>
        <v>0</v>
      </c>
      <c r="J10" s="46">
        <f>'羽島市・羽島郡'!O26</f>
        <v>0</v>
      </c>
      <c r="K10" s="45">
        <f>VALUE(TRIM(LEFT('羽島市・羽島郡'!Q26,2)))</f>
        <v>1</v>
      </c>
      <c r="L10" s="42">
        <f>'羽島市・羽島郡'!R26</f>
        <v>650</v>
      </c>
      <c r="M10" s="43">
        <f>'羽島市・羽島郡'!S26</f>
        <v>0</v>
      </c>
      <c r="N10" s="45">
        <f>VALUE(TRIM(LEFT('羽島市・羽島郡'!U26,2)))</f>
        <v>3</v>
      </c>
      <c r="O10" s="44">
        <f>'羽島市・羽島郡'!V26</f>
        <v>6200</v>
      </c>
      <c r="P10" s="43">
        <f>'羽島市・羽島郡'!W26</f>
        <v>0</v>
      </c>
      <c r="Q10" s="47">
        <f t="shared" si="0"/>
        <v>10</v>
      </c>
      <c r="R10" s="48">
        <f t="shared" si="1"/>
        <v>18450</v>
      </c>
      <c r="S10" s="49">
        <f t="shared" si="2"/>
        <v>0</v>
      </c>
      <c r="T10" s="316"/>
      <c r="U10" s="317"/>
    </row>
    <row r="11" spans="1:21" ht="18" customHeight="1">
      <c r="A11" s="236" t="s">
        <v>47</v>
      </c>
      <c r="B11" s="41">
        <f>VALUE(TRIM(LEFT('羽島市・羽島郡'!E48,2)))</f>
        <v>3</v>
      </c>
      <c r="C11" s="42">
        <f>'羽島市・羽島郡'!F48</f>
        <v>7300</v>
      </c>
      <c r="D11" s="43">
        <f>'羽島市・羽島郡'!G48</f>
        <v>0</v>
      </c>
      <c r="E11" s="44">
        <f>VALUE(TRIM(LEFT('羽島市・羽島郡'!I48,2)))</f>
        <v>0</v>
      </c>
      <c r="F11" s="42">
        <f>'羽島市・羽島郡'!J48</f>
        <v>0</v>
      </c>
      <c r="G11" s="42">
        <f>'羽島市・羽島郡'!K48</f>
        <v>0</v>
      </c>
      <c r="H11" s="45">
        <f>VALUE(TRIM(LEFT('羽島市・羽島郡'!M48,2)))</f>
        <v>0</v>
      </c>
      <c r="I11" s="42">
        <f>'羽島市・羽島郡'!N48</f>
        <v>0</v>
      </c>
      <c r="J11" s="46">
        <f>'羽島市・羽島郡'!O48</f>
        <v>0</v>
      </c>
      <c r="K11" s="45">
        <f>VALUE(TRIM(LEFT('羽島市・羽島郡'!Q48,2)))</f>
        <v>1</v>
      </c>
      <c r="L11" s="42">
        <f>'羽島市・羽島郡'!R48</f>
        <v>450</v>
      </c>
      <c r="M11" s="43">
        <f>'羽島市・羽島郡'!S48</f>
        <v>0</v>
      </c>
      <c r="N11" s="45">
        <f>VALUE(TRIM(LEFT('羽島市・羽島郡'!U48,2)))</f>
        <v>1</v>
      </c>
      <c r="O11" s="44">
        <f>'羽島市・羽島郡'!V48</f>
        <v>2150</v>
      </c>
      <c r="P11" s="43">
        <f>'羽島市・羽島郡'!W48</f>
        <v>0</v>
      </c>
      <c r="Q11" s="47">
        <f t="shared" si="0"/>
        <v>5</v>
      </c>
      <c r="R11" s="48">
        <f t="shared" si="1"/>
        <v>9900</v>
      </c>
      <c r="S11" s="49">
        <f t="shared" si="2"/>
        <v>0</v>
      </c>
      <c r="T11" s="316"/>
      <c r="U11" s="317"/>
    </row>
    <row r="12" spans="1:21" ht="18" customHeight="1">
      <c r="A12" s="236" t="s">
        <v>49</v>
      </c>
      <c r="B12" s="41">
        <f>VALUE(TRIM(LEFT('各務原市'!E48,2)))</f>
        <v>12</v>
      </c>
      <c r="C12" s="42">
        <f>'各務原市'!F48</f>
        <v>26900</v>
      </c>
      <c r="D12" s="43">
        <f>'各務原市'!G48</f>
        <v>0</v>
      </c>
      <c r="E12" s="44">
        <f>VALUE(TRIM(LEFT('各務原市'!I48,2)))</f>
        <v>0</v>
      </c>
      <c r="F12" s="42">
        <f>'各務原市'!J48</f>
        <v>0</v>
      </c>
      <c r="G12" s="42">
        <f>'各務原市'!K48</f>
        <v>0</v>
      </c>
      <c r="H12" s="45">
        <f>VALUE(TRIM(LEFT('各務原市'!M48,2)))</f>
        <v>4</v>
      </c>
      <c r="I12" s="42">
        <f>'各務原市'!N48</f>
        <v>3050</v>
      </c>
      <c r="J12" s="46">
        <f>'各務原市'!O48</f>
        <v>0</v>
      </c>
      <c r="K12" s="45">
        <f>VALUE(TRIM(LEFT('各務原市'!Q48,2)))</f>
        <v>3</v>
      </c>
      <c r="L12" s="42">
        <f>'各務原市'!R48</f>
        <v>1150</v>
      </c>
      <c r="M12" s="43">
        <f>'各務原市'!S48</f>
        <v>0</v>
      </c>
      <c r="N12" s="45">
        <f>VALUE(TRIM(LEFT('各務原市'!U48,2)))</f>
        <v>6</v>
      </c>
      <c r="O12" s="44">
        <f>'各務原市'!V48</f>
        <v>13200</v>
      </c>
      <c r="P12" s="43">
        <f>'各務原市'!W48</f>
        <v>0</v>
      </c>
      <c r="Q12" s="47">
        <f t="shared" si="0"/>
        <v>25</v>
      </c>
      <c r="R12" s="48">
        <f t="shared" si="1"/>
        <v>44300</v>
      </c>
      <c r="S12" s="49">
        <f t="shared" si="2"/>
        <v>0</v>
      </c>
      <c r="T12" s="316"/>
      <c r="U12" s="317"/>
    </row>
    <row r="13" spans="1:21" ht="18" customHeight="1">
      <c r="A13" s="236" t="s">
        <v>53</v>
      </c>
      <c r="B13" s="41">
        <f>VALUE(TRIM(LEFT('大垣市・海津市・揖斐郡'!E22,2)))</f>
        <v>11</v>
      </c>
      <c r="C13" s="42">
        <f>'大垣市・海津市・揖斐郡'!F22</f>
        <v>34450</v>
      </c>
      <c r="D13" s="43">
        <f>'大垣市・海津市・揖斐郡'!G22</f>
        <v>0</v>
      </c>
      <c r="E13" s="44">
        <f>VALUE(TRIM(LEFT('大垣市・海津市・揖斐郡'!I22,2)))</f>
        <v>3</v>
      </c>
      <c r="F13" s="42">
        <f>'大垣市・海津市・揖斐郡'!J22</f>
        <v>2400</v>
      </c>
      <c r="G13" s="42">
        <f>'大垣市・海津市・揖斐郡'!K22</f>
        <v>0</v>
      </c>
      <c r="H13" s="45">
        <f>VALUE(TRIM(LEFT('大垣市・海津市・揖斐郡'!M22,2)))</f>
        <v>0</v>
      </c>
      <c r="I13" s="42">
        <f>'大垣市・海津市・揖斐郡'!N22</f>
        <v>0</v>
      </c>
      <c r="J13" s="46">
        <f>'大垣市・海津市・揖斐郡'!O22</f>
        <v>0</v>
      </c>
      <c r="K13" s="45">
        <f>VALUE(TRIM(LEFT('大垣市・海津市・揖斐郡'!Q22,2)))</f>
        <v>3</v>
      </c>
      <c r="L13" s="42">
        <f>'大垣市・海津市・揖斐郡'!R22</f>
        <v>1650</v>
      </c>
      <c r="M13" s="43">
        <f>'大垣市・海津市・揖斐郡'!S22</f>
        <v>0</v>
      </c>
      <c r="N13" s="45">
        <f>VALUE(TRIM(LEFT('大垣市・海津市・揖斐郡'!U22,2)))</f>
        <v>7</v>
      </c>
      <c r="O13" s="44">
        <f>'大垣市・海津市・揖斐郡'!V22</f>
        <v>13000</v>
      </c>
      <c r="P13" s="43">
        <f>'大垣市・海津市・揖斐郡'!W22</f>
        <v>0</v>
      </c>
      <c r="Q13" s="47">
        <f t="shared" si="0"/>
        <v>24</v>
      </c>
      <c r="R13" s="48">
        <f t="shared" si="1"/>
        <v>51500</v>
      </c>
      <c r="S13" s="49">
        <f t="shared" si="2"/>
        <v>0</v>
      </c>
      <c r="T13" s="316"/>
      <c r="U13" s="317"/>
    </row>
    <row r="14" spans="1:21" ht="18" customHeight="1">
      <c r="A14" s="236" t="s">
        <v>54</v>
      </c>
      <c r="B14" s="41">
        <f>VALUE(TRIM(LEFT('大垣市・海津市・揖斐郡'!E36,2)))</f>
        <v>4</v>
      </c>
      <c r="C14" s="42">
        <f>'大垣市・海津市・揖斐郡'!F36</f>
        <v>7500</v>
      </c>
      <c r="D14" s="43">
        <f>'大垣市・海津市・揖斐郡'!G36</f>
        <v>0</v>
      </c>
      <c r="E14" s="44">
        <f>VALUE(TRIM(LEFT('大垣市・海津市・揖斐郡'!I36,2)))</f>
        <v>0</v>
      </c>
      <c r="F14" s="42">
        <f>'大垣市・海津市・揖斐郡'!J36</f>
        <v>0</v>
      </c>
      <c r="G14" s="42">
        <f>'大垣市・海津市・揖斐郡'!K36</f>
        <v>0</v>
      </c>
      <c r="H14" s="45">
        <f>VALUE(TRIM(LEFT('大垣市・海津市・揖斐郡'!M36,2)))</f>
        <v>0</v>
      </c>
      <c r="I14" s="42">
        <f>'大垣市・海津市・揖斐郡'!N36</f>
        <v>0</v>
      </c>
      <c r="J14" s="46">
        <f>'大垣市・海津市・揖斐郡'!O36</f>
        <v>0</v>
      </c>
      <c r="K14" s="45">
        <f>VALUE(TRIM(LEFT('大垣市・海津市・揖斐郡'!Q36,2)))</f>
        <v>1</v>
      </c>
      <c r="L14" s="42">
        <f>'大垣市・海津市・揖斐郡'!R36</f>
        <v>400</v>
      </c>
      <c r="M14" s="43">
        <f>'大垣市・海津市・揖斐郡'!S36</f>
        <v>0</v>
      </c>
      <c r="N14" s="45">
        <f>VALUE(TRIM(LEFT('大垣市・海津市・揖斐郡'!U36,2)))</f>
        <v>2</v>
      </c>
      <c r="O14" s="44">
        <f>'大垣市・海津市・揖斐郡'!V36</f>
        <v>1800</v>
      </c>
      <c r="P14" s="43">
        <f>'大垣市・海津市・揖斐郡'!W36</f>
        <v>0</v>
      </c>
      <c r="Q14" s="47">
        <f t="shared" si="0"/>
        <v>7</v>
      </c>
      <c r="R14" s="48">
        <f t="shared" si="1"/>
        <v>9700</v>
      </c>
      <c r="S14" s="49">
        <f t="shared" si="2"/>
        <v>0</v>
      </c>
      <c r="T14" s="316"/>
      <c r="U14" s="317"/>
    </row>
    <row r="15" spans="1:21" ht="18" customHeight="1">
      <c r="A15" s="235" t="s">
        <v>55</v>
      </c>
      <c r="B15" s="41">
        <f>VALUE(TRIM(LEFT('大垣市・海津市・揖斐郡'!E48,2)))</f>
        <v>4</v>
      </c>
      <c r="C15" s="42">
        <f>'大垣市・海津市・揖斐郡'!F48</f>
        <v>12000</v>
      </c>
      <c r="D15" s="43">
        <f>'大垣市・海津市・揖斐郡'!G48</f>
        <v>0</v>
      </c>
      <c r="E15" s="44">
        <f>VALUE(TRIM(LEFT('大垣市・海津市・揖斐郡'!I48,2)))</f>
        <v>0</v>
      </c>
      <c r="F15" s="42">
        <f>'大垣市・海津市・揖斐郡'!J48</f>
        <v>0</v>
      </c>
      <c r="G15" s="42">
        <f>'大垣市・海津市・揖斐郡'!K48</f>
        <v>0</v>
      </c>
      <c r="H15" s="45">
        <f>VALUE(TRIM(LEFT('大垣市・海津市・揖斐郡'!M48,2)))</f>
        <v>0</v>
      </c>
      <c r="I15" s="42">
        <f>'大垣市・海津市・揖斐郡'!N48</f>
        <v>0</v>
      </c>
      <c r="J15" s="46">
        <f>'大垣市・海津市・揖斐郡'!O48</f>
        <v>0</v>
      </c>
      <c r="K15" s="45">
        <f>VALUE(TRIM(LEFT('大垣市・海津市・揖斐郡'!Q48,2)))</f>
        <v>2</v>
      </c>
      <c r="L15" s="42">
        <f>'大垣市・海津市・揖斐郡'!R48</f>
        <v>450</v>
      </c>
      <c r="M15" s="43">
        <f>'大垣市・海津市・揖斐郡'!S48</f>
        <v>0</v>
      </c>
      <c r="N15" s="45">
        <f>VALUE(TRIM(LEFT('大垣市・海津市・揖斐郡'!U48,2)))</f>
        <v>4</v>
      </c>
      <c r="O15" s="44">
        <f>'大垣市・海津市・揖斐郡'!V48</f>
        <v>6850</v>
      </c>
      <c r="P15" s="43">
        <f>'大垣市・海津市・揖斐郡'!W48</f>
        <v>0</v>
      </c>
      <c r="Q15" s="47">
        <f t="shared" si="0"/>
        <v>10</v>
      </c>
      <c r="R15" s="48">
        <f t="shared" si="1"/>
        <v>19300</v>
      </c>
      <c r="S15" s="49">
        <f t="shared" si="2"/>
        <v>0</v>
      </c>
      <c r="T15" s="316"/>
      <c r="U15" s="317"/>
    </row>
    <row r="16" spans="1:21" ht="18" customHeight="1">
      <c r="A16" s="236" t="s">
        <v>50</v>
      </c>
      <c r="B16" s="41">
        <f>VALUE(TRIM(LEFT('不破郡・安八郡・養老郡'!E14,2)))</f>
        <v>4</v>
      </c>
      <c r="C16" s="42">
        <f>'不破郡・安八郡・養老郡'!F14</f>
        <v>7400</v>
      </c>
      <c r="D16" s="43">
        <f>'不破郡・安八郡・養老郡'!G14</f>
        <v>0</v>
      </c>
      <c r="E16" s="44">
        <f>VALUE(TRIM(LEFT('不破郡・安八郡・養老郡'!I14,2)))</f>
        <v>0</v>
      </c>
      <c r="F16" s="42">
        <f>'不破郡・安八郡・養老郡'!J14</f>
        <v>0</v>
      </c>
      <c r="G16" s="42">
        <f>'不破郡・安八郡・養老郡'!K14</f>
        <v>0</v>
      </c>
      <c r="H16" s="45">
        <f>VALUE(TRIM(LEFT('不破郡・安八郡・養老郡'!M14,2)))</f>
        <v>0</v>
      </c>
      <c r="I16" s="42">
        <f>'不破郡・安八郡・養老郡'!N14</f>
        <v>0</v>
      </c>
      <c r="J16" s="46">
        <f>'不破郡・安八郡・養老郡'!O14</f>
        <v>0</v>
      </c>
      <c r="K16" s="45">
        <f>VALUE(TRIM(LEFT('不破郡・安八郡・養老郡'!Q14,2)))</f>
        <v>1</v>
      </c>
      <c r="L16" s="42">
        <f>'不破郡・安八郡・養老郡'!R14</f>
        <v>250</v>
      </c>
      <c r="M16" s="43">
        <f>'不破郡・安八郡・養老郡'!S14</f>
        <v>0</v>
      </c>
      <c r="N16" s="45">
        <f>VALUE(TRIM(LEFT('不破郡・安八郡・養老郡'!U14,2)))</f>
        <v>1</v>
      </c>
      <c r="O16" s="44">
        <f>'不破郡・安八郡・養老郡'!V14</f>
        <v>3450</v>
      </c>
      <c r="P16" s="43">
        <f>'不破郡・安八郡・養老郡'!W14</f>
        <v>0</v>
      </c>
      <c r="Q16" s="47">
        <f t="shared" si="0"/>
        <v>6</v>
      </c>
      <c r="R16" s="48">
        <f t="shared" si="1"/>
        <v>11100</v>
      </c>
      <c r="S16" s="49">
        <f t="shared" si="2"/>
        <v>0</v>
      </c>
      <c r="T16" s="316"/>
      <c r="U16" s="317"/>
    </row>
    <row r="17" spans="1:21" ht="18" customHeight="1">
      <c r="A17" s="236" t="s">
        <v>51</v>
      </c>
      <c r="B17" s="41">
        <f>VALUE(TRIM(LEFT('不破郡・安八郡・養老郡'!E31,2)))</f>
        <v>3</v>
      </c>
      <c r="C17" s="42">
        <f>'不破郡・安八郡・養老郡'!F31</f>
        <v>10650</v>
      </c>
      <c r="D17" s="43">
        <f>'不破郡・安八郡・養老郡'!G31</f>
        <v>0</v>
      </c>
      <c r="E17" s="44">
        <f>VALUE(TRIM(LEFT('不破郡・安八郡・養老郡'!I31,2)))</f>
        <v>0</v>
      </c>
      <c r="F17" s="42">
        <f>'不破郡・安八郡・養老郡'!J31</f>
        <v>0</v>
      </c>
      <c r="G17" s="42">
        <f>'不破郡・安八郡・養老郡'!K31</f>
        <v>0</v>
      </c>
      <c r="H17" s="45">
        <f>VALUE(TRIM(LEFT('不破郡・安八郡・養老郡'!M31,2)))</f>
        <v>0</v>
      </c>
      <c r="I17" s="42">
        <f>'不破郡・安八郡・養老郡'!N31</f>
        <v>0</v>
      </c>
      <c r="J17" s="46">
        <f>'不破郡・安八郡・養老郡'!O31</f>
        <v>0</v>
      </c>
      <c r="K17" s="45">
        <f>VALUE(TRIM(LEFT('不破郡・安八郡・養老郡'!Q31,2)))</f>
        <v>2</v>
      </c>
      <c r="L17" s="42">
        <f>'不破郡・安八郡・養老郡'!R31</f>
        <v>250</v>
      </c>
      <c r="M17" s="43">
        <f>'不破郡・安八郡・養老郡'!S31</f>
        <v>0</v>
      </c>
      <c r="N17" s="45">
        <f>VALUE(TRIM(LEFT('不破郡・安八郡・養老郡'!U31,2)))</f>
        <v>0</v>
      </c>
      <c r="O17" s="44">
        <f>'不破郡・安八郡・養老郡'!V31</f>
        <v>0</v>
      </c>
      <c r="P17" s="43">
        <f>'不破郡・安八郡・養老郡'!W31</f>
        <v>0</v>
      </c>
      <c r="Q17" s="47">
        <f t="shared" si="0"/>
        <v>5</v>
      </c>
      <c r="R17" s="48">
        <f t="shared" si="1"/>
        <v>10900</v>
      </c>
      <c r="S17" s="49">
        <f t="shared" si="2"/>
        <v>0</v>
      </c>
      <c r="T17" s="316"/>
      <c r="U17" s="317"/>
    </row>
    <row r="18" spans="1:21" ht="18" customHeight="1">
      <c r="A18" s="236" t="s">
        <v>73</v>
      </c>
      <c r="B18" s="41">
        <f>VALUE(TRIM(LEFT('不破郡・安八郡・養老郡'!E48,2)))</f>
        <v>2</v>
      </c>
      <c r="C18" s="42">
        <f>'不破郡・安八郡・養老郡'!F48</f>
        <v>4850</v>
      </c>
      <c r="D18" s="43">
        <f>'不破郡・安八郡・養老郡'!G48</f>
        <v>0</v>
      </c>
      <c r="E18" s="44">
        <f>VALUE(TRIM(LEFT('不破郡・安八郡・養老郡'!I48,2)))</f>
        <v>1</v>
      </c>
      <c r="F18" s="42">
        <f>'不破郡・安八郡・養老郡'!J48</f>
        <v>400</v>
      </c>
      <c r="G18" s="42">
        <f>'不破郡・安八郡・養老郡'!K48</f>
        <v>0</v>
      </c>
      <c r="H18" s="45">
        <f>VALUE(TRIM(LEFT('不破郡・安八郡・養老郡'!M48,2)))</f>
        <v>0</v>
      </c>
      <c r="I18" s="42">
        <f>'不破郡・安八郡・養老郡'!N48</f>
        <v>0</v>
      </c>
      <c r="J18" s="46">
        <f>'不破郡・安八郡・養老郡'!O48</f>
        <v>0</v>
      </c>
      <c r="K18" s="45">
        <f>VALUE(TRIM(LEFT('不破郡・安八郡・養老郡'!Q48,2)))</f>
        <v>0</v>
      </c>
      <c r="L18" s="42">
        <f>'不破郡・安八郡・養老郡'!R48</f>
        <v>0</v>
      </c>
      <c r="M18" s="43">
        <f>'不破郡・安八郡・養老郡'!S48</f>
        <v>0</v>
      </c>
      <c r="N18" s="45">
        <f>VALUE(TRIM(LEFT('不破郡・安八郡・養老郡'!U48,2)))</f>
        <v>3</v>
      </c>
      <c r="O18" s="44">
        <f>'不破郡・安八郡・養老郡'!V48</f>
        <v>3050</v>
      </c>
      <c r="P18" s="43">
        <f>'不破郡・安八郡・養老郡'!W48</f>
        <v>0</v>
      </c>
      <c r="Q18" s="47">
        <f t="shared" si="0"/>
        <v>6</v>
      </c>
      <c r="R18" s="48">
        <f t="shared" si="1"/>
        <v>8300</v>
      </c>
      <c r="S18" s="49">
        <f t="shared" si="2"/>
        <v>0</v>
      </c>
      <c r="T18" s="316"/>
      <c r="U18" s="317"/>
    </row>
    <row r="19" spans="1:21" ht="18" customHeight="1">
      <c r="A19" s="236" t="s">
        <v>74</v>
      </c>
      <c r="B19" s="41">
        <f>VALUE(TRIM(LEFT('美濃加茂市・加茂郡'!E21,2)))</f>
        <v>3</v>
      </c>
      <c r="C19" s="42">
        <f>'美濃加茂市・加茂郡'!F21</f>
        <v>10050</v>
      </c>
      <c r="D19" s="43">
        <f>'美濃加茂市・加茂郡'!G21</f>
        <v>0</v>
      </c>
      <c r="E19" s="44">
        <f>VALUE(TRIM(LEFT('美濃加茂市・加茂郡'!I21,2)))</f>
        <v>0</v>
      </c>
      <c r="F19" s="42">
        <f>'美濃加茂市・加茂郡'!J21</f>
        <v>0</v>
      </c>
      <c r="G19" s="42">
        <f>'美濃加茂市・加茂郡'!K21</f>
        <v>0</v>
      </c>
      <c r="H19" s="45">
        <f>VALUE(TRIM(LEFT('美濃加茂市・加茂郡'!M21,2)))</f>
        <v>0</v>
      </c>
      <c r="I19" s="42">
        <f>'美濃加茂市・加茂郡'!N21</f>
        <v>0</v>
      </c>
      <c r="J19" s="46">
        <f>'美濃加茂市・加茂郡'!O21</f>
        <v>0</v>
      </c>
      <c r="K19" s="45">
        <f>VALUE(TRIM(LEFT('美濃加茂市・加茂郡'!Q21,2)))</f>
        <v>1</v>
      </c>
      <c r="L19" s="42">
        <f>'美濃加茂市・加茂郡'!R21</f>
        <v>850</v>
      </c>
      <c r="M19" s="43">
        <f>'美濃加茂市・加茂郡'!S21</f>
        <v>0</v>
      </c>
      <c r="N19" s="45">
        <f>VALUE(TRIM(LEFT('美濃加茂市・加茂郡'!U21,2)))</f>
        <v>1</v>
      </c>
      <c r="O19" s="44">
        <f>'美濃加茂市・加茂郡'!V21</f>
        <v>2100</v>
      </c>
      <c r="P19" s="43">
        <f>'美濃加茂市・加茂郡'!W21</f>
        <v>0</v>
      </c>
      <c r="Q19" s="47">
        <f t="shared" si="0"/>
        <v>5</v>
      </c>
      <c r="R19" s="48">
        <f t="shared" si="1"/>
        <v>13000</v>
      </c>
      <c r="S19" s="49">
        <f t="shared" si="2"/>
        <v>0</v>
      </c>
      <c r="T19" s="316"/>
      <c r="U19" s="317"/>
    </row>
    <row r="20" spans="1:21" ht="18" customHeight="1">
      <c r="A20" s="236" t="s">
        <v>57</v>
      </c>
      <c r="B20" s="41">
        <f>VALUE(TRIM(LEFT('美濃加茂市・加茂郡'!E48,2)))</f>
        <v>13</v>
      </c>
      <c r="C20" s="42">
        <f>'美濃加茂市・加茂郡'!F48</f>
        <v>12700</v>
      </c>
      <c r="D20" s="43">
        <f>'美濃加茂市・加茂郡'!G48</f>
        <v>0</v>
      </c>
      <c r="E20" s="44">
        <f>VALUE(TRIM(LEFT('美濃加茂市・加茂郡'!I48,2)))</f>
        <v>1</v>
      </c>
      <c r="F20" s="42">
        <f>'美濃加茂市・加茂郡'!J48</f>
        <v>150</v>
      </c>
      <c r="G20" s="42">
        <f>'美濃加茂市・加茂郡'!K48</f>
        <v>0</v>
      </c>
      <c r="H20" s="45">
        <f>VALUE(TRIM(LEFT('美濃加茂市・加茂郡'!M48,2)))</f>
        <v>0</v>
      </c>
      <c r="I20" s="42">
        <f>'美濃加茂市・加茂郡'!N48</f>
        <v>0</v>
      </c>
      <c r="J20" s="46">
        <f>'美濃加茂市・加茂郡'!O48</f>
        <v>0</v>
      </c>
      <c r="K20" s="45">
        <f>VALUE(TRIM(LEFT('美濃加茂市・加茂郡'!Q48,2)))</f>
        <v>1</v>
      </c>
      <c r="L20" s="42">
        <f>'美濃加茂市・加茂郡'!R48</f>
        <v>200</v>
      </c>
      <c r="M20" s="43">
        <f>'美濃加茂市・加茂郡'!S48</f>
        <v>0</v>
      </c>
      <c r="N20" s="45">
        <f>VALUE(TRIM(LEFT('美濃加茂市・加茂郡'!U48,2)))</f>
        <v>4</v>
      </c>
      <c r="O20" s="44">
        <f>'美濃加茂市・加茂郡'!V48</f>
        <v>3350</v>
      </c>
      <c r="P20" s="43">
        <f>'美濃加茂市・加茂郡'!W48</f>
        <v>0</v>
      </c>
      <c r="Q20" s="47">
        <f t="shared" si="0"/>
        <v>19</v>
      </c>
      <c r="R20" s="48">
        <f t="shared" si="1"/>
        <v>16400</v>
      </c>
      <c r="S20" s="49">
        <f t="shared" si="2"/>
        <v>0</v>
      </c>
      <c r="T20" s="316"/>
      <c r="U20" s="317"/>
    </row>
    <row r="21" spans="1:21" ht="18" customHeight="1">
      <c r="A21" s="236" t="s">
        <v>58</v>
      </c>
      <c r="B21" s="41">
        <f>VALUE(TRIM(LEFT('美濃市・関市・郡上市'!E14,2)))</f>
        <v>3</v>
      </c>
      <c r="C21" s="42">
        <f>'美濃市・関市・郡上市'!F14</f>
        <v>4250</v>
      </c>
      <c r="D21" s="43">
        <f>'美濃市・関市・郡上市'!G14</f>
        <v>0</v>
      </c>
      <c r="E21" s="44">
        <f>VALUE(TRIM(LEFT('美濃市・関市・郡上市'!I14,2)))</f>
        <v>0</v>
      </c>
      <c r="F21" s="42">
        <f>'美濃市・関市・郡上市'!J14</f>
        <v>0</v>
      </c>
      <c r="G21" s="42">
        <f>'美濃市・関市・郡上市'!K14</f>
        <v>0</v>
      </c>
      <c r="H21" s="45">
        <f>VALUE(TRIM(LEFT('美濃市・関市・郡上市'!M14,2)))</f>
        <v>0</v>
      </c>
      <c r="I21" s="42">
        <f>'美濃市・関市・郡上市'!N14</f>
        <v>0</v>
      </c>
      <c r="J21" s="46">
        <f>'美濃市・関市・郡上市'!O14</f>
        <v>0</v>
      </c>
      <c r="K21" s="45">
        <f>VALUE(TRIM(LEFT('美濃市・関市・郡上市'!Q14,2)))</f>
        <v>0</v>
      </c>
      <c r="L21" s="42">
        <f>'美濃市・関市・郡上市'!R14</f>
        <v>0</v>
      </c>
      <c r="M21" s="43">
        <f>'美濃市・関市・郡上市'!S14</f>
        <v>0</v>
      </c>
      <c r="N21" s="45">
        <f>VALUE(TRIM(LEFT('美濃市・関市・郡上市'!U14,2)))</f>
        <v>2</v>
      </c>
      <c r="O21" s="44">
        <f>'美濃市・関市・郡上市'!V14</f>
        <v>2750</v>
      </c>
      <c r="P21" s="43">
        <f>'美濃市・関市・郡上市'!W14</f>
        <v>0</v>
      </c>
      <c r="Q21" s="47">
        <f t="shared" si="0"/>
        <v>5</v>
      </c>
      <c r="R21" s="48">
        <f t="shared" si="1"/>
        <v>7000</v>
      </c>
      <c r="S21" s="49">
        <f t="shared" si="2"/>
        <v>0</v>
      </c>
      <c r="T21" s="316"/>
      <c r="U21" s="317"/>
    </row>
    <row r="22" spans="1:21" ht="18" customHeight="1">
      <c r="A22" s="236" t="s">
        <v>59</v>
      </c>
      <c r="B22" s="41">
        <f>VALUE(TRIM(LEFT('美濃市・関市・郡上市'!E31,2)))</f>
        <v>7</v>
      </c>
      <c r="C22" s="42">
        <f>'美濃市・関市・郡上市'!F31</f>
        <v>12300</v>
      </c>
      <c r="D22" s="43">
        <f>'美濃市・関市・郡上市'!G31</f>
        <v>0</v>
      </c>
      <c r="E22" s="44">
        <f>VALUE(TRIM(LEFT('美濃市・関市・郡上市'!I31,2)))</f>
        <v>2</v>
      </c>
      <c r="F22" s="42">
        <f>'美濃市・関市・郡上市'!J31</f>
        <v>750</v>
      </c>
      <c r="G22" s="42">
        <f>'美濃市・関市・郡上市'!K31</f>
        <v>0</v>
      </c>
      <c r="H22" s="45">
        <f>VALUE(TRIM(LEFT('美濃市・関市・郡上市'!M31,2)))</f>
        <v>0</v>
      </c>
      <c r="I22" s="42">
        <f>'美濃市・関市・郡上市'!N31</f>
        <v>0</v>
      </c>
      <c r="J22" s="46">
        <f>'美濃市・関市・郡上市'!O31</f>
        <v>0</v>
      </c>
      <c r="K22" s="45">
        <f>VALUE(TRIM(LEFT('美濃市・関市・郡上市'!Q31,2)))</f>
        <v>2</v>
      </c>
      <c r="L22" s="42">
        <f>'美濃市・関市・郡上市'!R31</f>
        <v>850</v>
      </c>
      <c r="M22" s="43">
        <f>'美濃市・関市・郡上市'!S31</f>
        <v>0</v>
      </c>
      <c r="N22" s="45">
        <f>VALUE(TRIM(LEFT('美濃市・関市・郡上市'!U31,2)))</f>
        <v>8</v>
      </c>
      <c r="O22" s="44">
        <f>'美濃市・関市・郡上市'!V31</f>
        <v>11200</v>
      </c>
      <c r="P22" s="43">
        <f>'美濃市・関市・郡上市'!W31</f>
        <v>0</v>
      </c>
      <c r="Q22" s="47">
        <f t="shared" si="0"/>
        <v>19</v>
      </c>
      <c r="R22" s="48">
        <f t="shared" si="1"/>
        <v>25100</v>
      </c>
      <c r="S22" s="49">
        <f t="shared" si="2"/>
        <v>0</v>
      </c>
      <c r="T22" s="316"/>
      <c r="U22" s="317"/>
    </row>
    <row r="23" spans="1:21" ht="18" customHeight="1">
      <c r="A23" s="236" t="s">
        <v>60</v>
      </c>
      <c r="B23" s="41">
        <f>VALUE(TRIM(LEFT('美濃市・関市・郡上市'!E48,2)))</f>
        <v>7</v>
      </c>
      <c r="C23" s="42">
        <f>'美濃市・関市・郡上市'!F48</f>
        <v>9800</v>
      </c>
      <c r="D23" s="43">
        <f>'美濃市・関市・郡上市'!G48</f>
        <v>0</v>
      </c>
      <c r="E23" s="44">
        <f>VALUE(TRIM(LEFT('美濃市・関市・郡上市'!I48,2)))</f>
        <v>0</v>
      </c>
      <c r="F23" s="42">
        <f>'美濃市・関市・郡上市'!J48</f>
        <v>0</v>
      </c>
      <c r="G23" s="42">
        <f>'美濃市・関市・郡上市'!K48</f>
        <v>0</v>
      </c>
      <c r="H23" s="45">
        <f>VALUE(TRIM(LEFT('美濃市・関市・郡上市'!M48,2)))</f>
        <v>0</v>
      </c>
      <c r="I23" s="42">
        <f>'美濃市・関市・郡上市'!N48</f>
        <v>0</v>
      </c>
      <c r="J23" s="46">
        <f>'美濃市・関市・郡上市'!O48</f>
        <v>0</v>
      </c>
      <c r="K23" s="45">
        <f>VALUE(TRIM(LEFT('美濃市・関市・郡上市'!Q48,2)))</f>
        <v>1</v>
      </c>
      <c r="L23" s="42">
        <f>'美濃市・関市・郡上市'!R48</f>
        <v>100</v>
      </c>
      <c r="M23" s="43">
        <f>'美濃市・関市・郡上市'!S48</f>
        <v>0</v>
      </c>
      <c r="N23" s="45">
        <f>VALUE(TRIM(LEFT('美濃市・関市・郡上市'!U48,2)))</f>
        <v>2</v>
      </c>
      <c r="O23" s="44">
        <f>'美濃市・関市・郡上市'!V48</f>
        <v>1800</v>
      </c>
      <c r="P23" s="43">
        <f>'美濃市・関市・郡上市'!W48</f>
        <v>0</v>
      </c>
      <c r="Q23" s="47">
        <f t="shared" si="0"/>
        <v>10</v>
      </c>
      <c r="R23" s="48">
        <f t="shared" si="1"/>
        <v>11700</v>
      </c>
      <c r="S23" s="49">
        <f t="shared" si="2"/>
        <v>0</v>
      </c>
      <c r="T23" s="316"/>
      <c r="U23" s="317"/>
    </row>
    <row r="24" spans="1:21" ht="18" customHeight="1">
      <c r="A24" s="236" t="s">
        <v>61</v>
      </c>
      <c r="B24" s="41">
        <f>VALUE(TRIM(LEFT('可児市・可児郡・多治見市'!E16,2)))</f>
        <v>6</v>
      </c>
      <c r="C24" s="42">
        <f>'可児市・可児郡・多治見市'!F16</f>
        <v>19200</v>
      </c>
      <c r="D24" s="43">
        <f>'可児市・可児郡・多治見市'!G16</f>
        <v>0</v>
      </c>
      <c r="E24" s="44">
        <f>VALUE(TRIM(LEFT('可児市・可児郡・多治見市'!I16,2)))</f>
        <v>4</v>
      </c>
      <c r="F24" s="42">
        <f>'可児市・可児郡・多治見市'!J16</f>
        <v>3700</v>
      </c>
      <c r="G24" s="42">
        <f>'可児市・可児郡・多治見市'!K16</f>
        <v>0</v>
      </c>
      <c r="H24" s="45">
        <f>VALUE(TRIM(LEFT('可児市・可児郡・多治見市'!M16,2)))</f>
        <v>0</v>
      </c>
      <c r="I24" s="42">
        <f>'可児市・可児郡・多治見市'!N16</f>
        <v>0</v>
      </c>
      <c r="J24" s="46">
        <f>'可児市・可児郡・多治見市'!O16</f>
        <v>0</v>
      </c>
      <c r="K24" s="45">
        <f>VALUE(TRIM(LEFT('可児市・可児郡・多治見市'!Q16,2)))</f>
        <v>2</v>
      </c>
      <c r="L24" s="42">
        <f>'可児市・可児郡・多治見市'!R16</f>
        <v>1400</v>
      </c>
      <c r="M24" s="43">
        <f>'可児市・可児郡・多治見市'!S16</f>
        <v>0</v>
      </c>
      <c r="N24" s="45">
        <f>VALUE(TRIM(LEFT('可児市・可児郡・多治見市'!U16,2)))</f>
        <v>1</v>
      </c>
      <c r="O24" s="44">
        <f>'可児市・可児郡・多治見市'!V16</f>
        <v>200</v>
      </c>
      <c r="P24" s="43">
        <f>'可児市・可児郡・多治見市'!W16</f>
        <v>0</v>
      </c>
      <c r="Q24" s="47">
        <f t="shared" si="0"/>
        <v>13</v>
      </c>
      <c r="R24" s="48">
        <f t="shared" si="1"/>
        <v>24500</v>
      </c>
      <c r="S24" s="49">
        <f t="shared" si="2"/>
        <v>0</v>
      </c>
      <c r="T24" s="316"/>
      <c r="U24" s="317"/>
    </row>
    <row r="25" spans="1:21" ht="18" customHeight="1">
      <c r="A25" s="236" t="s">
        <v>62</v>
      </c>
      <c r="B25" s="41">
        <f>VALUE(TRIM(LEFT('可児市・可児郡・多治見市'!E26,2)))</f>
        <v>1</v>
      </c>
      <c r="C25" s="42">
        <f>'可児市・可児郡・多治見市'!F26</f>
        <v>2650</v>
      </c>
      <c r="D25" s="43">
        <f>'可児市・可児郡・多治見市'!G26</f>
        <v>0</v>
      </c>
      <c r="E25" s="44">
        <f>VALUE(TRIM(LEFT('可児市・可児郡・多治見市'!I26,2)))</f>
        <v>1</v>
      </c>
      <c r="F25" s="42">
        <f>'可児市・可児郡・多治見市'!J26</f>
        <v>750</v>
      </c>
      <c r="G25" s="42">
        <f>'可児市・可児郡・多治見市'!K26</f>
        <v>0</v>
      </c>
      <c r="H25" s="45">
        <f>VALUE(TRIM(LEFT('可児市・可児郡・多治見市'!M26,2)))</f>
        <v>0</v>
      </c>
      <c r="I25" s="42">
        <f>'可児市・可児郡・多治見市'!N26</f>
        <v>0</v>
      </c>
      <c r="J25" s="46">
        <f>'可児市・可児郡・多治見市'!O26</f>
        <v>0</v>
      </c>
      <c r="K25" s="45">
        <f>VALUE(TRIM(LEFT('可児市・可児郡・多治見市'!Q26,2)))</f>
        <v>0</v>
      </c>
      <c r="L25" s="42">
        <f>'可児市・可児郡・多治見市'!R26</f>
        <v>0</v>
      </c>
      <c r="M25" s="43">
        <f>'可児市・可児郡・多治見市'!S26</f>
        <v>0</v>
      </c>
      <c r="N25" s="45">
        <f>VALUE(TRIM(LEFT('可児市・可児郡・多治見市'!U26,2)))</f>
        <v>0</v>
      </c>
      <c r="O25" s="44">
        <f>'可児市・可児郡・多治見市'!V26</f>
        <v>0</v>
      </c>
      <c r="P25" s="43">
        <f>'可児市・可児郡・多治見市'!W26</f>
        <v>0</v>
      </c>
      <c r="Q25" s="47">
        <f t="shared" si="0"/>
        <v>2</v>
      </c>
      <c r="R25" s="48">
        <f t="shared" si="1"/>
        <v>3400</v>
      </c>
      <c r="S25" s="49">
        <f t="shared" si="2"/>
        <v>0</v>
      </c>
      <c r="T25" s="316"/>
      <c r="U25" s="317"/>
    </row>
    <row r="26" spans="1:21" ht="18" customHeight="1">
      <c r="A26" s="236" t="s">
        <v>63</v>
      </c>
      <c r="B26" s="41">
        <f>VALUE(TRIM(LEFT('可児市・可児郡・多治見市'!E48,2)))</f>
        <v>10</v>
      </c>
      <c r="C26" s="42">
        <f>'可児市・可児郡・多治見市'!F48</f>
        <v>29700</v>
      </c>
      <c r="D26" s="43">
        <f>'可児市・可児郡・多治見市'!G48</f>
        <v>0</v>
      </c>
      <c r="E26" s="44">
        <f>VALUE(TRIM(LEFT('可児市・可児郡・多治見市'!I48,2)))</f>
        <v>4</v>
      </c>
      <c r="F26" s="42">
        <f>'可児市・可児郡・多治見市'!J48</f>
        <v>4400</v>
      </c>
      <c r="G26" s="42">
        <f>'可児市・可児郡・多治見市'!K48</f>
        <v>0</v>
      </c>
      <c r="H26" s="45">
        <f>VALUE(TRIM(LEFT('可児市・可児郡・多治見市'!M48,2)))</f>
        <v>0</v>
      </c>
      <c r="I26" s="42">
        <f>'可児市・可児郡・多治見市'!N48</f>
        <v>0</v>
      </c>
      <c r="J26" s="46">
        <f>'可児市・可児郡・多治見市'!O48</f>
        <v>0</v>
      </c>
      <c r="K26" s="45">
        <f>VALUE(TRIM(LEFT('可児市・可児郡・多治見市'!Q48,2)))</f>
        <v>2</v>
      </c>
      <c r="L26" s="42">
        <f>'可児市・可児郡・多治見市'!R48</f>
        <v>1250</v>
      </c>
      <c r="M26" s="43">
        <f>'可児市・可児郡・多治見市'!S48</f>
        <v>0</v>
      </c>
      <c r="N26" s="45">
        <f>VALUE(TRIM(LEFT('可児市・可児郡・多治見市'!U48,2)))</f>
        <v>0</v>
      </c>
      <c r="O26" s="44">
        <f>'可児市・可児郡・多治見市'!V48</f>
        <v>0</v>
      </c>
      <c r="P26" s="43">
        <f>'可児市・可児郡・多治見市'!W48</f>
        <v>0</v>
      </c>
      <c r="Q26" s="47">
        <f t="shared" si="0"/>
        <v>16</v>
      </c>
      <c r="R26" s="48">
        <f t="shared" si="1"/>
        <v>35350</v>
      </c>
      <c r="S26" s="49">
        <f t="shared" si="2"/>
        <v>0</v>
      </c>
      <c r="T26" s="316"/>
      <c r="U26" s="317"/>
    </row>
    <row r="27" spans="1:21" ht="18" customHeight="1">
      <c r="A27" s="236" t="s">
        <v>64</v>
      </c>
      <c r="B27" s="41">
        <f>VALUE(TRIM(LEFT('土岐市・瑞浪市・恵那市'!E14,2)))</f>
        <v>5</v>
      </c>
      <c r="C27" s="42">
        <f>'土岐市・瑞浪市・恵那市'!F14</f>
        <v>13500</v>
      </c>
      <c r="D27" s="43">
        <f>'土岐市・瑞浪市・恵那市'!G14</f>
        <v>0</v>
      </c>
      <c r="E27" s="44">
        <f>VALUE(TRIM(LEFT('土岐市・瑞浪市・恵那市'!I14,2)))</f>
        <v>4</v>
      </c>
      <c r="F27" s="42">
        <f>'土岐市・瑞浪市・恵那市'!J14</f>
        <v>2200</v>
      </c>
      <c r="G27" s="42">
        <f>'土岐市・瑞浪市・恵那市'!K14</f>
        <v>0</v>
      </c>
      <c r="H27" s="45">
        <f>VALUE(TRIM(LEFT('土岐市・瑞浪市・恵那市'!M14,2)))</f>
        <v>0</v>
      </c>
      <c r="I27" s="42">
        <f>'土岐市・瑞浪市・恵那市'!N14</f>
        <v>0</v>
      </c>
      <c r="J27" s="46">
        <f>'土岐市・瑞浪市・恵那市'!O14</f>
        <v>0</v>
      </c>
      <c r="K27" s="45">
        <f>VALUE(TRIM(LEFT('土岐市・瑞浪市・恵那市'!Q14,2)))</f>
        <v>1</v>
      </c>
      <c r="L27" s="42">
        <f>'土岐市・瑞浪市・恵那市'!R14</f>
        <v>850</v>
      </c>
      <c r="M27" s="43">
        <f>'土岐市・瑞浪市・恵那市'!S14</f>
        <v>0</v>
      </c>
      <c r="N27" s="45">
        <f>VALUE(TRIM(LEFT('土岐市・瑞浪市・恵那市'!U14,2)))</f>
        <v>0</v>
      </c>
      <c r="O27" s="44">
        <f>'土岐市・瑞浪市・恵那市'!V14</f>
        <v>0</v>
      </c>
      <c r="P27" s="43">
        <f>'土岐市・瑞浪市・恵那市'!W14</f>
        <v>0</v>
      </c>
      <c r="Q27" s="47">
        <f t="shared" si="0"/>
        <v>10</v>
      </c>
      <c r="R27" s="48">
        <f t="shared" si="1"/>
        <v>16550</v>
      </c>
      <c r="S27" s="49">
        <f t="shared" si="2"/>
        <v>0</v>
      </c>
      <c r="T27" s="316"/>
      <c r="U27" s="317"/>
    </row>
    <row r="28" spans="1:21" ht="18" customHeight="1">
      <c r="A28" s="237" t="s">
        <v>65</v>
      </c>
      <c r="B28" s="41">
        <f>VALUE(TRIM(LEFT('土岐市・瑞浪市・恵那市'!E27,2)))</f>
        <v>4</v>
      </c>
      <c r="C28" s="42">
        <f>'土岐市・瑞浪市・恵那市'!F27</f>
        <v>8850</v>
      </c>
      <c r="D28" s="43">
        <f>'土岐市・瑞浪市・恵那市'!G27</f>
        <v>0</v>
      </c>
      <c r="E28" s="44">
        <f>VALUE(TRIM(LEFT('土岐市・瑞浪市・恵那市'!I27,2)))</f>
        <v>1</v>
      </c>
      <c r="F28" s="42">
        <f>'土岐市・瑞浪市・恵那市'!J27</f>
        <v>900</v>
      </c>
      <c r="G28" s="42">
        <f>'土岐市・瑞浪市・恵那市'!K27</f>
        <v>0</v>
      </c>
      <c r="H28" s="45">
        <f>VALUE(TRIM(LEFT('土岐市・瑞浪市・恵那市'!M27,2)))</f>
        <v>2</v>
      </c>
      <c r="I28" s="42">
        <f>'土岐市・瑞浪市・恵那市'!N27</f>
        <v>500</v>
      </c>
      <c r="J28" s="46">
        <f>'土岐市・瑞浪市・恵那市'!O27</f>
        <v>0</v>
      </c>
      <c r="K28" s="45">
        <f>VALUE(TRIM(LEFT('土岐市・瑞浪市・恵那市'!Q27,2)))</f>
        <v>2</v>
      </c>
      <c r="L28" s="42">
        <f>'土岐市・瑞浪市・恵那市'!R27</f>
        <v>500</v>
      </c>
      <c r="M28" s="43">
        <f>'土岐市・瑞浪市・恵那市'!S27</f>
        <v>0</v>
      </c>
      <c r="N28" s="45">
        <f>VALUE(TRIM(LEFT('土岐市・瑞浪市・恵那市'!U27,2)))</f>
        <v>0</v>
      </c>
      <c r="O28" s="44">
        <f>'土岐市・瑞浪市・恵那市'!V27</f>
        <v>0</v>
      </c>
      <c r="P28" s="43">
        <f>'土岐市・瑞浪市・恵那市'!W27</f>
        <v>0</v>
      </c>
      <c r="Q28" s="47">
        <f t="shared" si="0"/>
        <v>9</v>
      </c>
      <c r="R28" s="48">
        <f t="shared" si="1"/>
        <v>10750</v>
      </c>
      <c r="S28" s="49">
        <f t="shared" si="2"/>
        <v>0</v>
      </c>
      <c r="T28" s="316"/>
      <c r="U28" s="317"/>
    </row>
    <row r="29" spans="1:21" ht="18" customHeight="1">
      <c r="A29" s="236" t="s">
        <v>66</v>
      </c>
      <c r="B29" s="41">
        <f>VALUE(TRIM(LEFT('土岐市・瑞浪市・恵那市'!E48,2)))</f>
        <v>8</v>
      </c>
      <c r="C29" s="42">
        <f>'土岐市・瑞浪市・恵那市'!F48</f>
        <v>11900</v>
      </c>
      <c r="D29" s="43">
        <f>'土岐市・瑞浪市・恵那市'!G48</f>
        <v>0</v>
      </c>
      <c r="E29" s="44">
        <f>VALUE(TRIM(LEFT('土岐市・瑞浪市・恵那市'!I48,2)))</f>
        <v>2</v>
      </c>
      <c r="F29" s="42">
        <f>'土岐市・瑞浪市・恵那市'!J48</f>
        <v>2050</v>
      </c>
      <c r="G29" s="42">
        <f>'土岐市・瑞浪市・恵那市'!K48</f>
        <v>0</v>
      </c>
      <c r="H29" s="45">
        <f>VALUE(TRIM(LEFT('土岐市・瑞浪市・恵那市'!M48,2)))</f>
        <v>0</v>
      </c>
      <c r="I29" s="42">
        <f>'土岐市・瑞浪市・恵那市'!N48</f>
        <v>0</v>
      </c>
      <c r="J29" s="46">
        <f>'土岐市・瑞浪市・恵那市'!O48</f>
        <v>0</v>
      </c>
      <c r="K29" s="45">
        <f>VALUE(TRIM(LEFT('土岐市・瑞浪市・恵那市'!Q48,2)))</f>
        <v>1</v>
      </c>
      <c r="L29" s="42">
        <f>'土岐市・瑞浪市・恵那市'!R48</f>
        <v>500</v>
      </c>
      <c r="M29" s="43">
        <f>'土岐市・瑞浪市・恵那市'!S48</f>
        <v>0</v>
      </c>
      <c r="N29" s="45">
        <f>VALUE(TRIM(LEFT('土岐市・瑞浪市・恵那市'!U48,2)))</f>
        <v>2</v>
      </c>
      <c r="O29" s="44">
        <f>'土岐市・瑞浪市・恵那市'!V48</f>
        <v>500</v>
      </c>
      <c r="P29" s="43">
        <f>'土岐市・瑞浪市・恵那市'!W48</f>
        <v>0</v>
      </c>
      <c r="Q29" s="47">
        <f t="shared" si="0"/>
        <v>13</v>
      </c>
      <c r="R29" s="48">
        <f t="shared" si="1"/>
        <v>14950</v>
      </c>
      <c r="S29" s="49">
        <f t="shared" si="2"/>
        <v>0</v>
      </c>
      <c r="T29" s="316"/>
      <c r="U29" s="317"/>
    </row>
    <row r="30" spans="1:21" ht="18" customHeight="1">
      <c r="A30" s="236" t="s">
        <v>67</v>
      </c>
      <c r="B30" s="41">
        <f>VALUE(TRIM(LEFT('中津川市・下呂市'!E26,2)))</f>
        <v>14</v>
      </c>
      <c r="C30" s="42">
        <f>'中津川市・下呂市'!F26</f>
        <v>19650</v>
      </c>
      <c r="D30" s="43">
        <f>'中津川市・下呂市'!G26</f>
        <v>0</v>
      </c>
      <c r="E30" s="44">
        <f>VALUE(TRIM(LEFT('中津川市・下呂市'!I26,2)))</f>
        <v>1</v>
      </c>
      <c r="F30" s="42">
        <f>'中津川市・下呂市'!J26</f>
        <v>1200</v>
      </c>
      <c r="G30" s="42">
        <f>'中津川市・下呂市'!K26</f>
        <v>0</v>
      </c>
      <c r="H30" s="45">
        <f>VALUE(TRIM(LEFT('中津川市・下呂市'!M26,2)))</f>
        <v>0</v>
      </c>
      <c r="I30" s="42">
        <f>'中津川市・下呂市'!N26</f>
        <v>0</v>
      </c>
      <c r="J30" s="46">
        <f>'中津川市・下呂市'!O26</f>
        <v>0</v>
      </c>
      <c r="K30" s="45">
        <f>VALUE(TRIM(LEFT('中津川市・下呂市'!Q26,2)))</f>
        <v>1</v>
      </c>
      <c r="L30" s="42">
        <f>'中津川市・下呂市'!R26</f>
        <v>1400</v>
      </c>
      <c r="M30" s="43">
        <f>'中津川市・下呂市'!S26</f>
        <v>0</v>
      </c>
      <c r="N30" s="45">
        <f>VALUE(TRIM(LEFT('中津川市・下呂市'!U26,2)))</f>
        <v>1</v>
      </c>
      <c r="O30" s="44">
        <f>'中津川市・下呂市'!V26</f>
        <v>250</v>
      </c>
      <c r="P30" s="43">
        <f>'中津川市・下呂市'!W26</f>
        <v>0</v>
      </c>
      <c r="Q30" s="47">
        <f t="shared" si="0"/>
        <v>17</v>
      </c>
      <c r="R30" s="48">
        <f t="shared" si="1"/>
        <v>22500</v>
      </c>
      <c r="S30" s="49">
        <f t="shared" si="2"/>
        <v>0</v>
      </c>
      <c r="T30" s="316"/>
      <c r="U30" s="317"/>
    </row>
    <row r="31" spans="1:21" ht="18" customHeight="1">
      <c r="A31" s="236" t="s">
        <v>68</v>
      </c>
      <c r="B31" s="41">
        <f>VALUE(TRIM(LEFT('中津川市・下呂市'!E48,2)))</f>
        <v>8</v>
      </c>
      <c r="C31" s="42">
        <f>'中津川市・下呂市'!F48</f>
        <v>9250</v>
      </c>
      <c r="D31" s="43">
        <f>'中津川市・下呂市'!G48</f>
        <v>0</v>
      </c>
      <c r="E31" s="44">
        <f>VALUE(TRIM(LEFT('中津川市・下呂市'!I48,2)))</f>
        <v>0</v>
      </c>
      <c r="F31" s="42">
        <f>'中津川市・下呂市'!J48</f>
        <v>0</v>
      </c>
      <c r="G31" s="42">
        <f>'中津川市・下呂市'!K48</f>
        <v>0</v>
      </c>
      <c r="H31" s="45">
        <f>VALUE(TRIM(LEFT('中津川市・下呂市'!M48,2)))</f>
        <v>0</v>
      </c>
      <c r="I31" s="42">
        <f>'中津川市・下呂市'!N48</f>
        <v>0</v>
      </c>
      <c r="J31" s="46">
        <f>'中津川市・下呂市'!O48</f>
        <v>0</v>
      </c>
      <c r="K31" s="45">
        <f>VALUE(TRIM(LEFT('中津川市・下呂市'!Q48,2)))</f>
        <v>2</v>
      </c>
      <c r="L31" s="42">
        <f>'中津川市・下呂市'!R48</f>
        <v>650</v>
      </c>
      <c r="M31" s="43">
        <f>'中津川市・下呂市'!S48</f>
        <v>0</v>
      </c>
      <c r="N31" s="45">
        <f>VALUE(TRIM(LEFT('中津川市・下呂市'!U48,2)))</f>
        <v>1</v>
      </c>
      <c r="O31" s="44">
        <f>'中津川市・下呂市'!V48</f>
        <v>650</v>
      </c>
      <c r="P31" s="43">
        <f>'中津川市・下呂市'!W48</f>
        <v>0</v>
      </c>
      <c r="Q31" s="47">
        <f t="shared" si="0"/>
        <v>11</v>
      </c>
      <c r="R31" s="48">
        <f t="shared" si="1"/>
        <v>10550</v>
      </c>
      <c r="S31" s="49">
        <f t="shared" si="2"/>
        <v>0</v>
      </c>
      <c r="T31" s="316"/>
      <c r="U31" s="317"/>
    </row>
    <row r="32" spans="1:21" ht="18" customHeight="1">
      <c r="A32" s="236" t="s">
        <v>69</v>
      </c>
      <c r="B32" s="41">
        <f>VALUE(TRIM(LEFT('高山市・飛騨市'!E26,2)))</f>
        <v>11</v>
      </c>
      <c r="C32" s="42">
        <f>'高山市・飛騨市'!F26</f>
        <v>21100</v>
      </c>
      <c r="D32" s="43">
        <f>'高山市・飛騨市'!G26</f>
        <v>0</v>
      </c>
      <c r="E32" s="44">
        <f>VALUE(TRIM(LEFT('高山市・飛騨市'!I26,2)))</f>
        <v>2</v>
      </c>
      <c r="F32" s="42">
        <f>'高山市・飛騨市'!J26</f>
        <v>1450</v>
      </c>
      <c r="G32" s="42">
        <f>'高山市・飛騨市'!K26</f>
        <v>0</v>
      </c>
      <c r="H32" s="45">
        <f>VALUE(TRIM(LEFT('高山市・飛騨市'!M26,2)))</f>
        <v>0</v>
      </c>
      <c r="I32" s="42">
        <f>'高山市・飛騨市'!N26</f>
        <v>0</v>
      </c>
      <c r="J32" s="46">
        <f>'高山市・飛騨市'!O26</f>
        <v>0</v>
      </c>
      <c r="K32" s="45">
        <f>VALUE(TRIM(LEFT('高山市・飛騨市'!Q26,2)))</f>
        <v>1</v>
      </c>
      <c r="L32" s="42">
        <f>'高山市・飛騨市'!R26</f>
        <v>1050</v>
      </c>
      <c r="M32" s="43">
        <f>'高山市・飛騨市'!S26</f>
        <v>0</v>
      </c>
      <c r="N32" s="45">
        <f>VALUE(TRIM(LEFT('高山市・飛騨市'!U26,2)))</f>
        <v>1</v>
      </c>
      <c r="O32" s="44">
        <f>'高山市・飛騨市'!V26</f>
        <v>1950</v>
      </c>
      <c r="P32" s="43">
        <f>'高山市・飛騨市'!W26</f>
        <v>0</v>
      </c>
      <c r="Q32" s="47">
        <f t="shared" si="0"/>
        <v>15</v>
      </c>
      <c r="R32" s="48">
        <f t="shared" si="1"/>
        <v>25550</v>
      </c>
      <c r="S32" s="49">
        <f t="shared" si="2"/>
        <v>0</v>
      </c>
      <c r="T32" s="316"/>
      <c r="U32" s="317"/>
    </row>
    <row r="33" spans="1:21" ht="18" customHeight="1">
      <c r="A33" s="238" t="s">
        <v>70</v>
      </c>
      <c r="B33" s="41">
        <f>VALUE(TRIM(LEFT('高山市・飛騨市'!E48,2)))</f>
        <v>7</v>
      </c>
      <c r="C33" s="42">
        <f>'高山市・飛騨市'!F48</f>
        <v>6400</v>
      </c>
      <c r="D33" s="43">
        <f>'高山市・飛騨市'!G48</f>
        <v>0</v>
      </c>
      <c r="E33" s="44">
        <f>VALUE(TRIM(LEFT('高山市・飛騨市'!I48,2)))</f>
        <v>0</v>
      </c>
      <c r="F33" s="42">
        <f>'高山市・飛騨市'!J48</f>
        <v>0</v>
      </c>
      <c r="G33" s="42">
        <f>'高山市・飛騨市'!K48</f>
        <v>0</v>
      </c>
      <c r="H33" s="45">
        <f>VALUE(TRIM(LEFT('高山市・飛騨市'!M48,2)))</f>
        <v>0</v>
      </c>
      <c r="I33" s="42">
        <f>'高山市・飛騨市'!N48</f>
        <v>0</v>
      </c>
      <c r="J33" s="46">
        <f>'高山市・飛騨市'!O48</f>
        <v>0</v>
      </c>
      <c r="K33" s="45">
        <f>VALUE(TRIM(LEFT('高山市・飛騨市'!Q48,2)))</f>
        <v>2</v>
      </c>
      <c r="L33" s="42">
        <f>'高山市・飛騨市'!R48</f>
        <v>250</v>
      </c>
      <c r="M33" s="43">
        <f>'高山市・飛騨市'!S48</f>
        <v>0</v>
      </c>
      <c r="N33" s="45">
        <f>VALUE(TRIM(LEFT('高山市・飛騨市'!U48,2)))</f>
        <v>1</v>
      </c>
      <c r="O33" s="44">
        <f>'高山市・飛騨市'!V48</f>
        <v>1350</v>
      </c>
      <c r="P33" s="43">
        <f>'高山市・飛騨市'!W48</f>
        <v>0</v>
      </c>
      <c r="Q33" s="47">
        <f t="shared" si="0"/>
        <v>10</v>
      </c>
      <c r="R33" s="48">
        <f t="shared" si="1"/>
        <v>8000</v>
      </c>
      <c r="S33" s="49">
        <f t="shared" si="2"/>
        <v>0</v>
      </c>
      <c r="T33" s="318"/>
      <c r="U33" s="319"/>
    </row>
    <row r="34" spans="1:21" s="247" customFormat="1" ht="18" customHeight="1">
      <c r="A34" s="243" t="s">
        <v>38</v>
      </c>
      <c r="B34" s="50">
        <f aca="true" t="shared" si="3" ref="B34:I34">SUM(B5:B33)</f>
        <v>197</v>
      </c>
      <c r="C34" s="51">
        <f>SUM(C5:C33)</f>
        <v>396800</v>
      </c>
      <c r="D34" s="52">
        <f>SUM(D5:D33)</f>
        <v>0</v>
      </c>
      <c r="E34" s="53">
        <f t="shared" si="3"/>
        <v>26</v>
      </c>
      <c r="F34" s="51">
        <f t="shared" si="3"/>
        <v>20350</v>
      </c>
      <c r="G34" s="52">
        <f>SUM(G5:G33)</f>
        <v>0</v>
      </c>
      <c r="H34" s="54">
        <f t="shared" si="3"/>
        <v>7</v>
      </c>
      <c r="I34" s="51">
        <f t="shared" si="3"/>
        <v>3900</v>
      </c>
      <c r="J34" s="55">
        <f aca="true" t="shared" si="4" ref="J34:S34">SUM(J5:J33)</f>
        <v>0</v>
      </c>
      <c r="K34" s="54">
        <f t="shared" si="4"/>
        <v>46</v>
      </c>
      <c r="L34" s="51">
        <f t="shared" si="4"/>
        <v>22300</v>
      </c>
      <c r="M34" s="52">
        <f t="shared" si="4"/>
        <v>0</v>
      </c>
      <c r="N34" s="56">
        <f t="shared" si="4"/>
        <v>96</v>
      </c>
      <c r="O34" s="51">
        <f t="shared" si="4"/>
        <v>174050</v>
      </c>
      <c r="P34" s="52">
        <f t="shared" si="4"/>
        <v>0</v>
      </c>
      <c r="Q34" s="57">
        <f t="shared" si="4"/>
        <v>372</v>
      </c>
      <c r="R34" s="58">
        <f t="shared" si="4"/>
        <v>617400</v>
      </c>
      <c r="S34" s="59">
        <f t="shared" si="4"/>
        <v>0</v>
      </c>
      <c r="T34" s="311"/>
      <c r="U34" s="310"/>
    </row>
    <row r="35" spans="1:21" ht="19.5" customHeight="1">
      <c r="A35" s="60"/>
      <c r="B35" s="61"/>
      <c r="C35" s="61"/>
      <c r="D35" s="61"/>
      <c r="E35" s="61"/>
      <c r="F35" s="61"/>
      <c r="G35" s="61"/>
      <c r="H35" s="61"/>
      <c r="I35" s="61"/>
      <c r="J35" s="61"/>
      <c r="K35" s="61"/>
      <c r="L35" s="61"/>
      <c r="M35" s="61"/>
      <c r="N35" s="61"/>
      <c r="O35" s="61"/>
      <c r="P35" s="61"/>
      <c r="Q35" s="62"/>
      <c r="R35" s="62"/>
      <c r="S35" s="62"/>
      <c r="T35" s="63"/>
      <c r="U35" s="63" t="s">
        <v>8</v>
      </c>
    </row>
    <row r="36" spans="1:19" ht="13.5">
      <c r="A36" s="64"/>
      <c r="B36" s="65"/>
      <c r="C36" s="65"/>
      <c r="D36" s="65"/>
      <c r="E36" s="65"/>
      <c r="F36" s="65"/>
      <c r="G36" s="65"/>
      <c r="H36" s="65"/>
      <c r="I36" s="65"/>
      <c r="J36" s="65"/>
      <c r="K36" s="65"/>
      <c r="L36" s="65"/>
      <c r="M36" s="65"/>
      <c r="N36" s="65"/>
      <c r="O36" s="65"/>
      <c r="P36" s="65"/>
      <c r="Q36" s="66"/>
      <c r="R36" s="66"/>
      <c r="S36" s="66"/>
    </row>
    <row r="37" spans="1:19" ht="13.5">
      <c r="A37" s="64"/>
      <c r="B37" s="65"/>
      <c r="C37" s="65"/>
      <c r="D37" s="65"/>
      <c r="E37" s="65"/>
      <c r="F37" s="65"/>
      <c r="G37" s="65"/>
      <c r="H37" s="65"/>
      <c r="I37" s="65"/>
      <c r="J37" s="65"/>
      <c r="K37" s="65"/>
      <c r="L37" s="65"/>
      <c r="M37" s="65"/>
      <c r="N37" s="65"/>
      <c r="O37" s="65"/>
      <c r="P37" s="65"/>
      <c r="Q37" s="66"/>
      <c r="R37" s="66"/>
      <c r="S37" s="66"/>
    </row>
    <row r="38" spans="1:19" ht="13.5">
      <c r="A38" s="64"/>
      <c r="B38" s="65"/>
      <c r="C38" s="65"/>
      <c r="D38" s="65"/>
      <c r="E38" s="65"/>
      <c r="F38" s="65"/>
      <c r="G38" s="65"/>
      <c r="H38" s="65"/>
      <c r="I38" s="65"/>
      <c r="J38" s="65"/>
      <c r="K38" s="65"/>
      <c r="L38" s="65"/>
      <c r="M38" s="65"/>
      <c r="N38" s="65"/>
      <c r="O38" s="65"/>
      <c r="P38" s="65"/>
      <c r="Q38" s="66"/>
      <c r="R38" s="66"/>
      <c r="S38" s="66"/>
    </row>
    <row r="39" spans="1:19" ht="13.5">
      <c r="A39" s="64"/>
      <c r="B39" s="65"/>
      <c r="C39" s="65"/>
      <c r="D39" s="65"/>
      <c r="E39" s="65"/>
      <c r="F39" s="65"/>
      <c r="G39" s="65"/>
      <c r="H39" s="65"/>
      <c r="I39" s="65"/>
      <c r="J39" s="65"/>
      <c r="K39" s="65"/>
      <c r="L39" s="65"/>
      <c r="M39" s="65"/>
      <c r="N39" s="65"/>
      <c r="O39" s="65"/>
      <c r="P39" s="65"/>
      <c r="Q39" s="66"/>
      <c r="R39" s="66"/>
      <c r="S39" s="66"/>
    </row>
    <row r="40" spans="1:19" ht="13.5">
      <c r="A40" s="64"/>
      <c r="B40" s="65"/>
      <c r="C40" s="65"/>
      <c r="D40" s="65"/>
      <c r="E40" s="65"/>
      <c r="F40" s="65"/>
      <c r="G40" s="65"/>
      <c r="H40" s="65"/>
      <c r="I40" s="65"/>
      <c r="J40" s="65"/>
      <c r="K40" s="65"/>
      <c r="L40" s="65"/>
      <c r="M40" s="65"/>
      <c r="N40" s="65"/>
      <c r="O40" s="65"/>
      <c r="P40" s="65"/>
      <c r="Q40" s="66"/>
      <c r="R40" s="66"/>
      <c r="S40" s="66"/>
    </row>
    <row r="41" spans="1:19" ht="13.5">
      <c r="A41" s="64"/>
      <c r="B41" s="65"/>
      <c r="C41" s="65"/>
      <c r="D41" s="65"/>
      <c r="E41" s="65"/>
      <c r="F41" s="65"/>
      <c r="G41" s="65"/>
      <c r="H41" s="65"/>
      <c r="I41" s="65"/>
      <c r="J41" s="65"/>
      <c r="K41" s="65"/>
      <c r="L41" s="65"/>
      <c r="M41" s="65"/>
      <c r="N41" s="65"/>
      <c r="O41" s="65"/>
      <c r="P41" s="65"/>
      <c r="Q41" s="66"/>
      <c r="R41" s="66"/>
      <c r="S41" s="66"/>
    </row>
    <row r="42" spans="1:19" ht="13.5">
      <c r="A42" s="64"/>
      <c r="B42" s="65"/>
      <c r="C42" s="65"/>
      <c r="D42" s="65"/>
      <c r="E42" s="65"/>
      <c r="F42" s="65"/>
      <c r="G42" s="65"/>
      <c r="H42" s="65"/>
      <c r="I42" s="65"/>
      <c r="J42" s="65"/>
      <c r="K42" s="65"/>
      <c r="L42" s="65"/>
      <c r="M42" s="65"/>
      <c r="N42" s="65"/>
      <c r="O42" s="65"/>
      <c r="P42" s="65"/>
      <c r="Q42" s="66"/>
      <c r="R42" s="66"/>
      <c r="S42" s="66"/>
    </row>
    <row r="43" spans="1:19" ht="13.5">
      <c r="A43" s="64"/>
      <c r="B43" s="65"/>
      <c r="C43" s="65"/>
      <c r="D43" s="65"/>
      <c r="E43" s="65"/>
      <c r="F43" s="65"/>
      <c r="G43" s="65"/>
      <c r="H43" s="65"/>
      <c r="I43" s="65"/>
      <c r="J43" s="65"/>
      <c r="K43" s="65"/>
      <c r="L43" s="65"/>
      <c r="M43" s="65"/>
      <c r="N43" s="65"/>
      <c r="O43" s="65"/>
      <c r="P43" s="65"/>
      <c r="Q43" s="66"/>
      <c r="R43" s="66"/>
      <c r="S43" s="66"/>
    </row>
    <row r="44" spans="1:19" ht="13.5">
      <c r="A44" s="64"/>
      <c r="B44" s="65"/>
      <c r="C44" s="65"/>
      <c r="D44" s="65"/>
      <c r="E44" s="65"/>
      <c r="F44" s="65"/>
      <c r="G44" s="65"/>
      <c r="H44" s="65"/>
      <c r="I44" s="65"/>
      <c r="J44" s="65"/>
      <c r="K44" s="65"/>
      <c r="L44" s="65"/>
      <c r="M44" s="65"/>
      <c r="N44" s="65"/>
      <c r="O44" s="65"/>
      <c r="P44" s="65"/>
      <c r="Q44" s="66"/>
      <c r="R44" s="66"/>
      <c r="S44" s="66"/>
    </row>
    <row r="45" spans="1:19" ht="13.5">
      <c r="A45" s="64"/>
      <c r="B45" s="65"/>
      <c r="C45" s="65"/>
      <c r="D45" s="65"/>
      <c r="E45" s="65"/>
      <c r="F45" s="65"/>
      <c r="G45" s="65"/>
      <c r="H45" s="65"/>
      <c r="I45" s="65"/>
      <c r="J45" s="65"/>
      <c r="K45" s="65"/>
      <c r="L45" s="65"/>
      <c r="M45" s="65"/>
      <c r="N45" s="65"/>
      <c r="O45" s="65"/>
      <c r="P45" s="65"/>
      <c r="Q45" s="66"/>
      <c r="R45" s="66"/>
      <c r="S45" s="66"/>
    </row>
    <row r="46" spans="1:19" ht="13.5">
      <c r="A46" s="64"/>
      <c r="B46" s="65"/>
      <c r="C46" s="65"/>
      <c r="D46" s="65"/>
      <c r="E46" s="65"/>
      <c r="F46" s="65"/>
      <c r="G46" s="65"/>
      <c r="H46" s="65"/>
      <c r="I46" s="65"/>
      <c r="J46" s="65"/>
      <c r="K46" s="65"/>
      <c r="L46" s="65"/>
      <c r="M46" s="65"/>
      <c r="N46" s="65"/>
      <c r="O46" s="65"/>
      <c r="P46" s="65"/>
      <c r="Q46" s="66"/>
      <c r="R46" s="66"/>
      <c r="S46" s="66"/>
    </row>
    <row r="47" spans="1:19" ht="13.5">
      <c r="A47" s="64"/>
      <c r="B47" s="65"/>
      <c r="C47" s="65"/>
      <c r="D47" s="65"/>
      <c r="E47" s="65"/>
      <c r="F47" s="65"/>
      <c r="G47" s="65"/>
      <c r="H47" s="65"/>
      <c r="I47" s="65"/>
      <c r="J47" s="65"/>
      <c r="K47" s="65"/>
      <c r="L47" s="65"/>
      <c r="M47" s="65"/>
      <c r="N47" s="65"/>
      <c r="O47" s="65"/>
      <c r="P47" s="65"/>
      <c r="Q47" s="66"/>
      <c r="R47" s="66"/>
      <c r="S47" s="66"/>
    </row>
    <row r="48" spans="1:19" ht="13.5">
      <c r="A48" s="64"/>
      <c r="B48" s="65"/>
      <c r="C48" s="65"/>
      <c r="D48" s="65"/>
      <c r="E48" s="65"/>
      <c r="F48" s="65"/>
      <c r="G48" s="65"/>
      <c r="H48" s="65"/>
      <c r="I48" s="65"/>
      <c r="J48" s="65"/>
      <c r="K48" s="65"/>
      <c r="L48" s="65"/>
      <c r="M48" s="65"/>
      <c r="N48" s="65"/>
      <c r="O48" s="65"/>
      <c r="P48" s="65"/>
      <c r="Q48" s="66"/>
      <c r="R48" s="66"/>
      <c r="S48" s="66"/>
    </row>
    <row r="49" spans="1:19" ht="13.5">
      <c r="A49" s="64"/>
      <c r="B49" s="65"/>
      <c r="C49" s="65"/>
      <c r="D49" s="65"/>
      <c r="E49" s="65"/>
      <c r="F49" s="65"/>
      <c r="G49" s="65"/>
      <c r="H49" s="65"/>
      <c r="I49" s="65"/>
      <c r="J49" s="65"/>
      <c r="K49" s="65"/>
      <c r="L49" s="65"/>
      <c r="M49" s="65"/>
      <c r="N49" s="65"/>
      <c r="O49" s="65"/>
      <c r="P49" s="65"/>
      <c r="Q49" s="66"/>
      <c r="R49" s="66"/>
      <c r="S49" s="66"/>
    </row>
    <row r="50" spans="1:19" ht="13.5">
      <c r="A50" s="64"/>
      <c r="B50" s="65"/>
      <c r="C50" s="65"/>
      <c r="D50" s="65"/>
      <c r="E50" s="65"/>
      <c r="F50" s="65"/>
      <c r="G50" s="65"/>
      <c r="H50" s="65"/>
      <c r="I50" s="65"/>
      <c r="J50" s="65"/>
      <c r="K50" s="65"/>
      <c r="L50" s="65"/>
      <c r="M50" s="65"/>
      <c r="N50" s="65"/>
      <c r="O50" s="65"/>
      <c r="P50" s="65"/>
      <c r="Q50" s="66"/>
      <c r="R50" s="66"/>
      <c r="S50" s="66"/>
    </row>
    <row r="51" spans="1:19" ht="13.5">
      <c r="A51" s="64"/>
      <c r="B51" s="65"/>
      <c r="C51" s="65"/>
      <c r="D51" s="65"/>
      <c r="E51" s="65"/>
      <c r="F51" s="65"/>
      <c r="G51" s="65"/>
      <c r="H51" s="65"/>
      <c r="I51" s="65"/>
      <c r="J51" s="65"/>
      <c r="K51" s="65"/>
      <c r="L51" s="65"/>
      <c r="M51" s="65"/>
      <c r="N51" s="65"/>
      <c r="O51" s="65"/>
      <c r="P51" s="65"/>
      <c r="Q51" s="66"/>
      <c r="R51" s="66"/>
      <c r="S51" s="66"/>
    </row>
    <row r="52" spans="1:19" ht="13.5">
      <c r="A52" s="64"/>
      <c r="B52" s="65"/>
      <c r="C52" s="65"/>
      <c r="D52" s="65"/>
      <c r="E52" s="65"/>
      <c r="F52" s="65"/>
      <c r="G52" s="65"/>
      <c r="H52" s="65"/>
      <c r="I52" s="65"/>
      <c r="J52" s="65"/>
      <c r="K52" s="65"/>
      <c r="L52" s="65"/>
      <c r="M52" s="65"/>
      <c r="N52" s="65"/>
      <c r="O52" s="65"/>
      <c r="P52" s="65"/>
      <c r="Q52" s="66"/>
      <c r="R52" s="66"/>
      <c r="S52" s="66"/>
    </row>
    <row r="53" spans="1:19" ht="13.5">
      <c r="A53" s="64"/>
      <c r="B53" s="65"/>
      <c r="C53" s="65"/>
      <c r="D53" s="65"/>
      <c r="E53" s="65"/>
      <c r="F53" s="65"/>
      <c r="G53" s="65"/>
      <c r="H53" s="65"/>
      <c r="I53" s="65"/>
      <c r="J53" s="65"/>
      <c r="K53" s="65"/>
      <c r="L53" s="65"/>
      <c r="M53" s="65"/>
      <c r="N53" s="65"/>
      <c r="O53" s="65"/>
      <c r="P53" s="65"/>
      <c r="Q53" s="66"/>
      <c r="R53" s="66"/>
      <c r="S53" s="66"/>
    </row>
    <row r="54" spans="1:19" ht="13.5">
      <c r="A54" s="64"/>
      <c r="B54" s="65"/>
      <c r="C54" s="65"/>
      <c r="D54" s="65"/>
      <c r="E54" s="65"/>
      <c r="F54" s="65"/>
      <c r="G54" s="65"/>
      <c r="H54" s="65"/>
      <c r="I54" s="65"/>
      <c r="J54" s="65"/>
      <c r="K54" s="65"/>
      <c r="L54" s="65"/>
      <c r="M54" s="65"/>
      <c r="N54" s="65"/>
      <c r="O54" s="65"/>
      <c r="P54" s="65"/>
      <c r="Q54" s="66"/>
      <c r="R54" s="66"/>
      <c r="S54" s="66"/>
    </row>
    <row r="55" spans="1:19" ht="13.5">
      <c r="A55" s="64"/>
      <c r="B55" s="65"/>
      <c r="C55" s="65"/>
      <c r="D55" s="65"/>
      <c r="E55" s="65"/>
      <c r="F55" s="65"/>
      <c r="G55" s="65"/>
      <c r="H55" s="65"/>
      <c r="I55" s="65"/>
      <c r="J55" s="65"/>
      <c r="K55" s="65"/>
      <c r="L55" s="65"/>
      <c r="M55" s="65"/>
      <c r="N55" s="65"/>
      <c r="O55" s="65"/>
      <c r="P55" s="65"/>
      <c r="Q55" s="66"/>
      <c r="R55" s="66"/>
      <c r="S55" s="66"/>
    </row>
    <row r="56" spans="1:19" ht="13.5">
      <c r="A56" s="64"/>
      <c r="B56" s="65"/>
      <c r="C56" s="65"/>
      <c r="D56" s="65"/>
      <c r="E56" s="65"/>
      <c r="F56" s="65"/>
      <c r="G56" s="65"/>
      <c r="H56" s="65"/>
      <c r="I56" s="65"/>
      <c r="J56" s="65"/>
      <c r="K56" s="65"/>
      <c r="L56" s="65"/>
      <c r="M56" s="65"/>
      <c r="N56" s="65"/>
      <c r="O56" s="65"/>
      <c r="P56" s="65"/>
      <c r="Q56" s="66"/>
      <c r="R56" s="66"/>
      <c r="S56" s="66"/>
    </row>
  </sheetData>
  <sheetProtection password="CC6F" sheet="1" objects="1" scenarios="1" formatCells="0"/>
  <mergeCells count="17">
    <mergeCell ref="T1:U2"/>
    <mergeCell ref="F2:G2"/>
    <mergeCell ref="H2:N2"/>
    <mergeCell ref="P2:R2"/>
    <mergeCell ref="B1:E2"/>
    <mergeCell ref="F1:G1"/>
    <mergeCell ref="H1:N1"/>
    <mergeCell ref="P1:R1"/>
    <mergeCell ref="Q4:S4"/>
    <mergeCell ref="T4:U4"/>
    <mergeCell ref="T34:U34"/>
    <mergeCell ref="B4:D4"/>
    <mergeCell ref="E4:G4"/>
    <mergeCell ref="H4:J4"/>
    <mergeCell ref="K4:M4"/>
    <mergeCell ref="N4:P4"/>
    <mergeCell ref="T5:U33"/>
  </mergeCells>
  <dataValidations count="2">
    <dataValidation operator="lessThanOrEqual" allowBlank="1" showInputMessage="1" showErrorMessage="1" sqref="F1:F2"/>
    <dataValidation type="list" allowBlank="1" showInputMessage="1" showErrorMessage="1" sqref="P1">
      <formula1>"B5,B4,B3,B2,B1,A5,A4,A3,A2,A1,B5厚,B4厚,B3厚,B2厚,A6厚,A4厚,B3×4,B3×3,B3×2,B3+B4,B2+B3,B1+B2,三ツ折,はがき,横長B3,変形特殊,"</formula1>
    </dataValidation>
  </dataValidations>
  <hyperlinks>
    <hyperlink ref="A5:A8" location="2011後期・三重（コード付）.xls#桑名市・桑名郡・いなべ市・員弁郡!A1" display="桑名市"/>
    <hyperlink ref="A15" location="津市!A1" tooltip="津市ページへジャンプ" display="津市"/>
    <hyperlink ref="A9" location="四日市市!A1" tooltip="四日市市ページへジャンプ" display="四日市市"/>
    <hyperlink ref="A12:A14" location="2011後期・三重（コード付）.xls#三重郡・亀山市・鈴鹿市!A1" display="三重郡"/>
    <hyperlink ref="A16:A17" location="松阪市・多気郡!A1" display="松阪市"/>
    <hyperlink ref="A18:A19" location="伊勢市・度会郡!A1" display="伊勢市"/>
    <hyperlink ref="A20:A22" location="鳥羽市・志摩市・尾鷲市!A1" display="鳥羽市"/>
    <hyperlink ref="A23:A25" location="熊野市・北牟婁郡・南牟婁郡!A1" display="熊野市"/>
    <hyperlink ref="A26:A33" location="伊賀市・名張市・新宮市!A1" display="伊賀市"/>
    <hyperlink ref="A5" location="岐阜市!A1" tooltip="桑名市ページへジャンプ" display="岐阜市"/>
    <hyperlink ref="A6" location="桑名市・桑名郡・いなべ市・員弁郡!A1" tooltip="桑名郡ページへジャンプ" display="桑名郡"/>
    <hyperlink ref="A7" location="桑名市・桑名郡・いなべ市・員弁郡!A1" tooltip="いなべ市ページへジャンプ" display="いなべ市"/>
    <hyperlink ref="A8" location="桑名市・桑名郡・いなべ市・員弁郡!A1" tooltip="員弁郡ページへジャンプ" display="員弁郡"/>
    <hyperlink ref="A12" location="各務原市!A1" tooltip="三重郡ページへジャンプ" display="各務原市"/>
    <hyperlink ref="A13" location="三重郡・亀山市・鈴鹿市!A1" tooltip="亀山市ページへジャンプ" display="亀山市"/>
    <hyperlink ref="A14" location="三重郡・亀山市・鈴鹿市!A1" tooltip="鈴鹿市ページへジャンプ" display="鈴鹿市"/>
    <hyperlink ref="A16" location="松阪市・多気郡!A1" tooltip="松阪市ページへジャンプ" display="松阪市"/>
    <hyperlink ref="A17" location="松阪市・多気郡!A1" tooltip="多気郡ページへジャンプ" display="多気郡"/>
    <hyperlink ref="A18" location="伊勢市・度会郡!A1" tooltip="伊勢市ページへジャンプ" display="伊勢市"/>
    <hyperlink ref="A19" location="伊勢市・度会郡!A1" tooltip="度会郡ページへジャンプ" display="度会郡"/>
    <hyperlink ref="A20" location="鳥羽市・志摩市・尾鷲市!A1" tooltip="鳥羽市ページへジャンプ" display="鳥羽市"/>
    <hyperlink ref="A21" location="鳥羽市・志摩市・尾鷲市!A1" tooltip="志摩市ページへジャンプ" display="志摩市"/>
    <hyperlink ref="A22" location="鳥羽市・志摩市・尾鷲市!A1" tooltip="尾鷲市ページへジャンプ" display="尾鷲市"/>
    <hyperlink ref="A23" location="熊野市・北牟婁郡・南牟婁郡!A1" tooltip="熊野市ページへジャンプ" display="熊野市"/>
    <hyperlink ref="A24" location="熊野市・北牟婁郡・南牟婁郡!A1" tooltip="北牟婁郡ページへジャンプ" display="北牟婁郡"/>
    <hyperlink ref="A25" location="熊野市・北牟婁郡・南牟婁郡!A1" tooltip="南牟婁郡ページへジャンプ" display="南牟婁郡"/>
    <hyperlink ref="A26" location="伊賀市・名張市・新宮市!A1" tooltip="伊賀市ページへジャンプ" display="伊賀市"/>
    <hyperlink ref="A27" location="伊賀市・名張市・新宮市!A1" tooltip="名張市ページへジャンプ" display="名張市"/>
    <hyperlink ref="A33" location="伊賀市・名張市・新宮市!A1" tooltip="新城市ページへジャンプ" display="新宮市"/>
    <hyperlink ref="A30" location="伊賀市・名張市・新宮市!A1" tooltip="新城市ページへジャンプ" display="新宮市"/>
    <hyperlink ref="A28:A29" location="伊賀市・名張市・新宮市!A1" display="伊賀市"/>
    <hyperlink ref="A29" location="伊賀市・名張市・新宮市!A1" tooltip="新城市ページへジャンプ" display="新宮市"/>
    <hyperlink ref="A28" location="伊賀市・名張市・新宮市!A1" tooltip="新城市ページへジャンプ" display="新宮市"/>
    <hyperlink ref="A32" location="伊賀市・名張市・新宮市!A1" tooltip="新城市ページへジャンプ" display="新宮市"/>
    <hyperlink ref="A31" location="伊賀市・名張市・新宮市!A1" tooltip="新城市ページへジャンプ" display="新宮市"/>
    <hyperlink ref="A10" location="三重郡・亀山市・鈴鹿市!A1" tooltip="三重郡ページへジャンプ" display="三重郡"/>
    <hyperlink ref="A11" location="三重郡・亀山市・鈴鹿市!A1" tooltip="三重郡ページへジャンプ" display="三重郡"/>
    <hyperlink ref="A6:A9" location="瑞穂市・本巣市・本巣郡・山県市!A1" tooltip="員弁郡ページへジャンプ" display="瑞穂市"/>
    <hyperlink ref="A10:A11" location="羽島市・羽島郡!A1" tooltip="三重郡ページへジャンプ" display="羽島市"/>
    <hyperlink ref="A13:A15" location="大垣市・海津市・揖斐郡!A1" tooltip="鈴鹿市ページへジャンプ" display="大垣市"/>
    <hyperlink ref="A16:A18" location="不破郡・安八郡・養老郡!A1" tooltip="伊勢市ページへジャンプ" display="不破郡"/>
    <hyperlink ref="A19:A20" location="美濃加茂市・加茂郡!A1" tooltip="鳥羽市ページへジャンプ" display="美濃加茂市"/>
    <hyperlink ref="A21:A23" location="美濃市・関市・郡上市!A1" tooltip="熊野市ページへジャンプ" display="美濃市"/>
    <hyperlink ref="A24:A26" location="可児市・可児郡・多治見市!A1" tooltip="伊賀市ページへジャンプ" display="可児市"/>
    <hyperlink ref="A27:A29" location="土岐市・瑞浪市・恵那市!A1" tooltip="新城市ページへジャンプ" display="土岐市"/>
    <hyperlink ref="A30:A31" location="中津川市・下呂市!A1" tooltip="新城市ページへジャンプ" display="中津川市"/>
    <hyperlink ref="A32:A33" location="高山市・飛騨市!A1" tooltip="新城市ページへジャンプ" display="高山市"/>
  </hyperlinks>
  <printOptions horizontalCentered="1" verticalCentered="1"/>
  <pageMargins left="0.5905511811023623" right="0.5905511811023623" top="0.2362204724409449" bottom="0.4724409448818898" header="0" footer="0.1968503937007874"/>
  <pageSetup fitToHeight="1" fitToWidth="1" horizontalDpi="600" verticalDpi="600" orientation="landscape" paperSize="9" scale="88" r:id="rId1"/>
</worksheet>
</file>

<file path=xl/worksheets/sheet6.xml><?xml version="1.0" encoding="utf-8"?>
<worksheet xmlns="http://schemas.openxmlformats.org/spreadsheetml/2006/main" xmlns:r="http://schemas.openxmlformats.org/officeDocument/2006/relationships">
  <sheetPr>
    <tabColor rgb="FF92D050"/>
    <pageSetUpPr fitToPage="1"/>
  </sheetPr>
  <dimension ref="A1:A1"/>
  <sheetViews>
    <sheetView zoomScalePageLayoutView="0" workbookViewId="0" topLeftCell="A1">
      <selection activeCell="W31" sqref="W31"/>
    </sheetView>
  </sheetViews>
  <sheetFormatPr defaultColWidth="9.00390625" defaultRowHeight="13.5"/>
  <sheetData/>
  <sheetProtection password="CC6F" sheet="1" objects="1" scenarios="1" formatCells="0"/>
  <printOptions horizontalCentered="1" verticalCentered="1"/>
  <pageMargins left="0.7874015748031497" right="0.7874015748031497" top="0" bottom="0" header="0.31496062992125984" footer="0.31496062992125984"/>
  <pageSetup fitToHeight="1" fitToWidth="1" horizontalDpi="600" verticalDpi="600" orientation="landscape" paperSize="9" scale="97" r:id="rId2"/>
  <drawing r:id="rId1"/>
</worksheet>
</file>

<file path=xl/worksheets/sheet7.xml><?xml version="1.0" encoding="utf-8"?>
<worksheet xmlns="http://schemas.openxmlformats.org/spreadsheetml/2006/main" xmlns:r="http://schemas.openxmlformats.org/officeDocument/2006/relationships">
  <dimension ref="A1:AP61"/>
  <sheetViews>
    <sheetView showZeros="0" zoomScale="70" zoomScaleNormal="70" zoomScalePageLayoutView="0" workbookViewId="0" topLeftCell="A1">
      <pane xSplit="2" ySplit="2" topLeftCell="C3" activePane="bottomRight" state="frozen"/>
      <selection pane="topLeft" activeCell="AD20" sqref="AD20"/>
      <selection pane="topRight" activeCell="AD20" sqref="AD20"/>
      <selection pane="bottomLeft" activeCell="AD20" sqref="AD20"/>
      <selection pane="bottomRight" activeCell="AD13" sqref="AD13"/>
    </sheetView>
  </sheetViews>
  <sheetFormatPr defaultColWidth="9.00390625" defaultRowHeight="13.5"/>
  <cols>
    <col min="1" max="1" width="7.625" style="132" customWidth="1"/>
    <col min="2" max="2" width="10.625" style="205" customWidth="1"/>
    <col min="3" max="3" width="2.625" style="125" customWidth="1"/>
    <col min="4" max="4" width="0.875" style="134" hidden="1" customWidth="1"/>
    <col min="5" max="5" width="15.625" style="135" customWidth="1"/>
    <col min="6" max="6" width="7.625" style="182" customWidth="1"/>
    <col min="7" max="7" width="7.625" style="132" customWidth="1"/>
    <col min="8" max="8" width="0.875" style="134" hidden="1" customWidth="1"/>
    <col min="9" max="9" width="15.625" style="135" customWidth="1"/>
    <col min="10" max="11" width="7.625" style="132" customWidth="1"/>
    <col min="12" max="12" width="0.875" style="134" hidden="1" customWidth="1"/>
    <col min="13" max="13" width="15.625" style="135" customWidth="1"/>
    <col min="14" max="15" width="7.625" style="132" customWidth="1"/>
    <col min="16" max="16" width="0.875" style="134" hidden="1" customWidth="1"/>
    <col min="17" max="17" width="15.625" style="135" customWidth="1"/>
    <col min="18" max="19" width="7.625" style="132" customWidth="1"/>
    <col min="20" max="20" width="0.875" style="134" hidden="1" customWidth="1"/>
    <col min="21" max="21" width="15.625" style="135" customWidth="1"/>
    <col min="22" max="23" width="7.625" style="132" customWidth="1"/>
    <col min="24" max="24" width="20.625" style="228" customWidth="1"/>
    <col min="25" max="26" width="9.00390625" style="12" customWidth="1"/>
    <col min="27" max="39" width="9.00390625" style="283" customWidth="1"/>
    <col min="40" max="41" width="9.00390625" style="12" customWidth="1"/>
    <col min="42" max="42" width="9.00390625" style="283" customWidth="1"/>
    <col min="43" max="16384" width="9.00390625" style="12" customWidth="1"/>
  </cols>
  <sheetData>
    <row r="1" spans="1:42" s="11" customFormat="1" ht="34.5" customHeight="1">
      <c r="A1" s="127" t="s">
        <v>1</v>
      </c>
      <c r="B1" s="331"/>
      <c r="C1" s="331"/>
      <c r="D1" s="331"/>
      <c r="E1" s="332"/>
      <c r="F1" s="353" t="s">
        <v>10</v>
      </c>
      <c r="G1" s="354"/>
      <c r="H1" s="128"/>
      <c r="I1" s="335"/>
      <c r="J1" s="335"/>
      <c r="K1" s="335"/>
      <c r="L1" s="335"/>
      <c r="M1" s="335"/>
      <c r="N1" s="335"/>
      <c r="O1" s="335"/>
      <c r="P1" s="129"/>
      <c r="Q1" s="130" t="s">
        <v>2</v>
      </c>
      <c r="R1" s="336"/>
      <c r="S1" s="335"/>
      <c r="T1" s="335"/>
      <c r="U1" s="337"/>
      <c r="V1" s="265" t="s">
        <v>34</v>
      </c>
      <c r="W1" s="341"/>
      <c r="X1" s="342"/>
      <c r="AA1" s="282"/>
      <c r="AB1" s="282"/>
      <c r="AC1" s="282"/>
      <c r="AD1" s="282"/>
      <c r="AE1" s="282"/>
      <c r="AF1" s="282"/>
      <c r="AG1" s="282"/>
      <c r="AH1" s="282"/>
      <c r="AI1" s="282"/>
      <c r="AJ1" s="282"/>
      <c r="AK1" s="282"/>
      <c r="AL1" s="282"/>
      <c r="AM1" s="282"/>
      <c r="AP1" s="282"/>
    </row>
    <row r="2" spans="1:42" s="11" customFormat="1" ht="34.5" customHeight="1">
      <c r="A2" s="131"/>
      <c r="B2" s="333"/>
      <c r="C2" s="333"/>
      <c r="D2" s="333"/>
      <c r="E2" s="334"/>
      <c r="F2" s="353" t="s">
        <v>35</v>
      </c>
      <c r="G2" s="354"/>
      <c r="H2" s="128"/>
      <c r="I2" s="335"/>
      <c r="J2" s="335"/>
      <c r="K2" s="335"/>
      <c r="L2" s="335"/>
      <c r="M2" s="335"/>
      <c r="N2" s="335"/>
      <c r="O2" s="335"/>
      <c r="P2" s="129"/>
      <c r="Q2" s="130" t="s">
        <v>11</v>
      </c>
      <c r="R2" s="345">
        <f>A6</f>
        <v>0</v>
      </c>
      <c r="S2" s="346"/>
      <c r="T2" s="346"/>
      <c r="U2" s="347"/>
      <c r="V2" s="266"/>
      <c r="W2" s="343"/>
      <c r="X2" s="344"/>
      <c r="AA2" s="282"/>
      <c r="AB2" s="282"/>
      <c r="AC2" s="282"/>
      <c r="AD2" s="282"/>
      <c r="AE2" s="282"/>
      <c r="AF2" s="282"/>
      <c r="AG2" s="282"/>
      <c r="AH2" s="282"/>
      <c r="AI2" s="282"/>
      <c r="AJ2" s="282"/>
      <c r="AK2" s="282"/>
      <c r="AL2" s="282"/>
      <c r="AM2" s="282"/>
      <c r="AP2" s="282"/>
    </row>
    <row r="3" spans="1:24" ht="22.5" customHeight="1">
      <c r="A3" s="267"/>
      <c r="B3" s="268"/>
      <c r="C3" s="269"/>
      <c r="D3" s="270"/>
      <c r="E3" s="271"/>
      <c r="F3" s="272"/>
      <c r="G3" s="272"/>
      <c r="H3" s="270"/>
      <c r="I3" s="273"/>
      <c r="J3" s="349"/>
      <c r="K3" s="350"/>
      <c r="L3" s="274"/>
      <c r="M3" s="271"/>
      <c r="N3" s="267"/>
      <c r="O3" s="267"/>
      <c r="P3" s="270"/>
      <c r="Q3" s="273"/>
      <c r="R3" s="267"/>
      <c r="S3" s="267"/>
      <c r="T3" s="274"/>
      <c r="U3" s="271"/>
      <c r="V3" s="272"/>
      <c r="W3" s="267"/>
      <c r="X3" s="275"/>
    </row>
    <row r="4" spans="1:42" s="250" customFormat="1" ht="15.75" customHeight="1">
      <c r="A4" s="351" t="s">
        <v>0</v>
      </c>
      <c r="B4" s="352"/>
      <c r="C4" s="124"/>
      <c r="D4" s="338" t="s">
        <v>3</v>
      </c>
      <c r="E4" s="339"/>
      <c r="F4" s="340"/>
      <c r="G4" s="136" t="s">
        <v>7</v>
      </c>
      <c r="H4" s="338" t="s">
        <v>4</v>
      </c>
      <c r="I4" s="339"/>
      <c r="J4" s="340"/>
      <c r="K4" s="137" t="s">
        <v>7</v>
      </c>
      <c r="L4" s="338" t="s">
        <v>5</v>
      </c>
      <c r="M4" s="339"/>
      <c r="N4" s="340"/>
      <c r="O4" s="137" t="s">
        <v>7</v>
      </c>
      <c r="P4" s="338" t="s">
        <v>6</v>
      </c>
      <c r="Q4" s="339"/>
      <c r="R4" s="340"/>
      <c r="S4" s="137" t="s">
        <v>7</v>
      </c>
      <c r="T4" s="348" t="s">
        <v>71</v>
      </c>
      <c r="U4" s="339"/>
      <c r="V4" s="340"/>
      <c r="W4" s="136" t="s">
        <v>7</v>
      </c>
      <c r="X4" s="136" t="s">
        <v>9</v>
      </c>
      <c r="AA4" s="284"/>
      <c r="AB4" s="284"/>
      <c r="AC4" s="284"/>
      <c r="AD4" s="284"/>
      <c r="AE4" s="284"/>
      <c r="AF4" s="284"/>
      <c r="AG4" s="284"/>
      <c r="AH4" s="284"/>
      <c r="AI4" s="284"/>
      <c r="AJ4" s="284"/>
      <c r="AK4" s="284"/>
      <c r="AL4" s="284"/>
      <c r="AM4" s="284"/>
      <c r="AP4" s="284"/>
    </row>
    <row r="5" spans="1:42" ht="15.75" customHeight="1">
      <c r="A5" s="138" t="s">
        <v>42</v>
      </c>
      <c r="B5" s="210"/>
      <c r="C5" s="70"/>
      <c r="D5" s="286">
        <v>210110101195</v>
      </c>
      <c r="E5" s="140" t="s">
        <v>76</v>
      </c>
      <c r="F5" s="141">
        <v>2250</v>
      </c>
      <c r="G5" s="142"/>
      <c r="H5" s="288"/>
      <c r="I5" s="146"/>
      <c r="J5" s="153"/>
      <c r="K5" s="254"/>
      <c r="L5" s="286">
        <v>210110303020</v>
      </c>
      <c r="M5" s="140" t="s">
        <v>111</v>
      </c>
      <c r="N5" s="144">
        <v>350</v>
      </c>
      <c r="O5" s="252"/>
      <c r="P5" s="287">
        <v>210110405004</v>
      </c>
      <c r="Q5" s="146" t="s">
        <v>112</v>
      </c>
      <c r="R5" s="147">
        <v>650</v>
      </c>
      <c r="S5" s="253"/>
      <c r="T5" s="286">
        <v>210110504010</v>
      </c>
      <c r="U5" s="140" t="s">
        <v>572</v>
      </c>
      <c r="V5" s="148">
        <v>4500</v>
      </c>
      <c r="W5" s="142"/>
      <c r="X5" s="276" t="s">
        <v>137</v>
      </c>
      <c r="AA5" s="282"/>
      <c r="AB5" s="282"/>
      <c r="AC5" s="282"/>
      <c r="AD5" s="282"/>
      <c r="AE5" s="282"/>
      <c r="AF5" s="282"/>
      <c r="AG5" s="282"/>
      <c r="AH5" s="282"/>
      <c r="AI5" s="282"/>
      <c r="AJ5" s="282"/>
      <c r="AK5" s="282"/>
      <c r="AL5" s="282"/>
      <c r="AM5" s="282"/>
      <c r="AP5" s="282"/>
    </row>
    <row r="6" spans="1:42" ht="15.75" customHeight="1">
      <c r="A6" s="246">
        <f>SUM(G48,K48,O48,S48,W48)</f>
        <v>0</v>
      </c>
      <c r="B6" s="211">
        <f>SUM(F48,J48,N48,R48,V48)</f>
        <v>148400</v>
      </c>
      <c r="C6" s="71"/>
      <c r="D6" s="288">
        <v>210110101350</v>
      </c>
      <c r="E6" s="146" t="s">
        <v>77</v>
      </c>
      <c r="F6" s="151">
        <v>2000</v>
      </c>
      <c r="G6" s="152"/>
      <c r="H6" s="288"/>
      <c r="I6" s="146"/>
      <c r="J6" s="153"/>
      <c r="K6" s="254"/>
      <c r="L6" s="150"/>
      <c r="M6" s="146"/>
      <c r="N6" s="154"/>
      <c r="O6" s="255"/>
      <c r="P6" s="288">
        <v>210110405005</v>
      </c>
      <c r="Q6" s="146" t="s">
        <v>113</v>
      </c>
      <c r="R6" s="147">
        <v>350</v>
      </c>
      <c r="S6" s="253"/>
      <c r="T6" s="288">
        <v>210110504020</v>
      </c>
      <c r="U6" s="146" t="s">
        <v>573</v>
      </c>
      <c r="V6" s="155">
        <v>2450</v>
      </c>
      <c r="W6" s="152"/>
      <c r="X6" s="277" t="s">
        <v>138</v>
      </c>
      <c r="AA6" s="282"/>
      <c r="AB6" s="282"/>
      <c r="AC6" s="282"/>
      <c r="AD6" s="282"/>
      <c r="AE6" s="282"/>
      <c r="AF6" s="282"/>
      <c r="AG6" s="282"/>
      <c r="AH6" s="282"/>
      <c r="AI6" s="282"/>
      <c r="AJ6" s="282"/>
      <c r="AK6" s="282"/>
      <c r="AL6" s="282"/>
      <c r="AM6" s="282"/>
      <c r="AP6" s="282"/>
    </row>
    <row r="7" spans="1:42" ht="15.75" customHeight="1">
      <c r="A7" s="156"/>
      <c r="B7" s="212"/>
      <c r="C7" s="72"/>
      <c r="D7" s="288">
        <v>210110101070</v>
      </c>
      <c r="E7" s="146" t="s">
        <v>78</v>
      </c>
      <c r="F7" s="151">
        <v>1000</v>
      </c>
      <c r="G7" s="152"/>
      <c r="H7" s="150"/>
      <c r="I7" s="146"/>
      <c r="J7" s="158"/>
      <c r="K7" s="253"/>
      <c r="L7" s="150"/>
      <c r="M7" s="146"/>
      <c r="N7" s="154"/>
      <c r="O7" s="255"/>
      <c r="P7" s="288">
        <v>210110405006</v>
      </c>
      <c r="Q7" s="146" t="s">
        <v>114</v>
      </c>
      <c r="R7" s="147">
        <v>600</v>
      </c>
      <c r="S7" s="253"/>
      <c r="T7" s="288">
        <v>210110504340</v>
      </c>
      <c r="U7" s="146" t="s">
        <v>120</v>
      </c>
      <c r="V7" s="155">
        <v>2600</v>
      </c>
      <c r="W7" s="152"/>
      <c r="X7" s="277" t="s">
        <v>139</v>
      </c>
      <c r="AA7" s="282"/>
      <c r="AB7" s="282"/>
      <c r="AC7" s="282"/>
      <c r="AD7" s="282"/>
      <c r="AE7" s="282"/>
      <c r="AF7" s="282"/>
      <c r="AG7" s="282"/>
      <c r="AH7" s="282"/>
      <c r="AI7" s="282"/>
      <c r="AJ7" s="282"/>
      <c r="AK7" s="282"/>
      <c r="AL7" s="282"/>
      <c r="AM7" s="282"/>
      <c r="AP7" s="282"/>
    </row>
    <row r="8" spans="1:42" ht="15.75" customHeight="1">
      <c r="A8" s="156"/>
      <c r="B8" s="212"/>
      <c r="C8" s="72"/>
      <c r="D8" s="288">
        <v>210110101180</v>
      </c>
      <c r="E8" s="146" t="s">
        <v>79</v>
      </c>
      <c r="F8" s="151">
        <v>1850</v>
      </c>
      <c r="G8" s="152"/>
      <c r="H8" s="150"/>
      <c r="I8" s="146"/>
      <c r="J8" s="158"/>
      <c r="K8" s="253"/>
      <c r="L8" s="150"/>
      <c r="M8" s="146"/>
      <c r="N8" s="158"/>
      <c r="O8" s="253"/>
      <c r="P8" s="288">
        <v>210110405007</v>
      </c>
      <c r="Q8" s="146" t="s">
        <v>115</v>
      </c>
      <c r="R8" s="147">
        <v>850</v>
      </c>
      <c r="S8" s="253"/>
      <c r="T8" s="288">
        <v>210110504040</v>
      </c>
      <c r="U8" s="146" t="s">
        <v>121</v>
      </c>
      <c r="V8" s="155">
        <v>3400</v>
      </c>
      <c r="W8" s="152"/>
      <c r="X8" s="277" t="s">
        <v>140</v>
      </c>
      <c r="AA8" s="282"/>
      <c r="AB8" s="282"/>
      <c r="AC8" s="282"/>
      <c r="AD8" s="282"/>
      <c r="AE8" s="282"/>
      <c r="AF8" s="282"/>
      <c r="AG8" s="282"/>
      <c r="AH8" s="282"/>
      <c r="AI8" s="282"/>
      <c r="AJ8" s="282"/>
      <c r="AK8" s="282"/>
      <c r="AL8" s="282"/>
      <c r="AM8" s="282"/>
      <c r="AP8" s="282"/>
    </row>
    <row r="9" spans="1:42" ht="15.75" customHeight="1">
      <c r="A9" s="156"/>
      <c r="B9" s="212"/>
      <c r="C9" s="72"/>
      <c r="D9" s="288">
        <v>210110101230</v>
      </c>
      <c r="E9" s="146" t="s">
        <v>80</v>
      </c>
      <c r="F9" s="151">
        <v>2300</v>
      </c>
      <c r="G9" s="152"/>
      <c r="H9" s="150"/>
      <c r="I9" s="146"/>
      <c r="J9" s="158"/>
      <c r="K9" s="253"/>
      <c r="L9" s="150"/>
      <c r="M9" s="146"/>
      <c r="N9" s="158"/>
      <c r="O9" s="253"/>
      <c r="P9" s="288">
        <v>210110405008</v>
      </c>
      <c r="Q9" s="146" t="s">
        <v>110</v>
      </c>
      <c r="R9" s="147">
        <v>750</v>
      </c>
      <c r="S9" s="152"/>
      <c r="T9" s="288">
        <v>210110504370</v>
      </c>
      <c r="U9" s="146" t="s">
        <v>122</v>
      </c>
      <c r="V9" s="155">
        <v>1250</v>
      </c>
      <c r="W9" s="152"/>
      <c r="X9" s="277" t="s">
        <v>199</v>
      </c>
      <c r="AA9" s="282"/>
      <c r="AB9" s="282"/>
      <c r="AC9" s="282"/>
      <c r="AD9" s="282"/>
      <c r="AE9" s="282"/>
      <c r="AF9" s="282"/>
      <c r="AG9" s="282"/>
      <c r="AH9" s="282"/>
      <c r="AI9" s="282"/>
      <c r="AJ9" s="282"/>
      <c r="AK9" s="282"/>
      <c r="AL9" s="282"/>
      <c r="AM9" s="282"/>
      <c r="AP9" s="282"/>
    </row>
    <row r="10" spans="1:42" ht="15.75" customHeight="1">
      <c r="A10" s="156"/>
      <c r="B10" s="212"/>
      <c r="C10" s="72"/>
      <c r="D10" s="288">
        <v>210110101210</v>
      </c>
      <c r="E10" s="146" t="s">
        <v>81</v>
      </c>
      <c r="F10" s="151">
        <v>2550</v>
      </c>
      <c r="G10" s="152"/>
      <c r="H10" s="150"/>
      <c r="I10" s="146"/>
      <c r="J10" s="158"/>
      <c r="K10" s="253"/>
      <c r="L10" s="150"/>
      <c r="M10" s="146"/>
      <c r="N10" s="158"/>
      <c r="O10" s="253"/>
      <c r="P10" s="288">
        <v>210110405010</v>
      </c>
      <c r="Q10" s="146" t="s">
        <v>116</v>
      </c>
      <c r="R10" s="147">
        <v>450</v>
      </c>
      <c r="S10" s="152"/>
      <c r="T10" s="288">
        <v>210110504045</v>
      </c>
      <c r="U10" s="146" t="s">
        <v>123</v>
      </c>
      <c r="V10" s="155">
        <v>1850</v>
      </c>
      <c r="W10" s="152"/>
      <c r="X10" s="277"/>
      <c r="AA10" s="282"/>
      <c r="AB10" s="282"/>
      <c r="AC10" s="282"/>
      <c r="AD10" s="282"/>
      <c r="AE10" s="282"/>
      <c r="AF10" s="282"/>
      <c r="AG10" s="282"/>
      <c r="AH10" s="282"/>
      <c r="AI10" s="282"/>
      <c r="AJ10" s="282"/>
      <c r="AK10" s="282"/>
      <c r="AL10" s="282"/>
      <c r="AM10" s="282"/>
      <c r="AP10" s="282"/>
    </row>
    <row r="11" spans="1:42" ht="15.75" customHeight="1">
      <c r="A11" s="156"/>
      <c r="B11" s="212"/>
      <c r="C11" s="72"/>
      <c r="D11" s="288">
        <v>210110101220</v>
      </c>
      <c r="E11" s="146" t="s">
        <v>82</v>
      </c>
      <c r="F11" s="151">
        <v>1700</v>
      </c>
      <c r="G11" s="152"/>
      <c r="H11" s="159"/>
      <c r="I11" s="160"/>
      <c r="J11" s="147"/>
      <c r="K11" s="152"/>
      <c r="L11" s="159"/>
      <c r="M11" s="160"/>
      <c r="N11" s="158"/>
      <c r="O11" s="152"/>
      <c r="P11" s="288">
        <v>210110405011</v>
      </c>
      <c r="Q11" s="146" t="s">
        <v>117</v>
      </c>
      <c r="R11" s="147">
        <v>450</v>
      </c>
      <c r="S11" s="152"/>
      <c r="T11" s="288">
        <v>210110504050</v>
      </c>
      <c r="U11" s="146" t="s">
        <v>109</v>
      </c>
      <c r="V11" s="155">
        <v>2350</v>
      </c>
      <c r="W11" s="161"/>
      <c r="X11" s="277"/>
      <c r="AA11" s="282"/>
      <c r="AB11" s="282"/>
      <c r="AC11" s="282"/>
      <c r="AD11" s="282"/>
      <c r="AE11" s="282"/>
      <c r="AF11" s="282"/>
      <c r="AG11" s="282"/>
      <c r="AH11" s="282"/>
      <c r="AI11" s="282"/>
      <c r="AJ11" s="282"/>
      <c r="AK11" s="282"/>
      <c r="AL11" s="282"/>
      <c r="AM11" s="282"/>
      <c r="AP11" s="282"/>
    </row>
    <row r="12" spans="1:42" ht="15.75" customHeight="1">
      <c r="A12" s="156"/>
      <c r="B12" s="212"/>
      <c r="C12" s="72"/>
      <c r="D12" s="288">
        <v>210110101250</v>
      </c>
      <c r="E12" s="146" t="s">
        <v>83</v>
      </c>
      <c r="F12" s="151">
        <v>2400</v>
      </c>
      <c r="G12" s="152"/>
      <c r="H12" s="150"/>
      <c r="I12" s="146"/>
      <c r="J12" s="147"/>
      <c r="K12" s="152"/>
      <c r="L12" s="150"/>
      <c r="M12" s="146"/>
      <c r="N12" s="147"/>
      <c r="O12" s="152"/>
      <c r="P12" s="288">
        <v>210110405012</v>
      </c>
      <c r="Q12" s="146" t="s">
        <v>111</v>
      </c>
      <c r="R12" s="147">
        <v>950</v>
      </c>
      <c r="S12" s="152"/>
      <c r="T12" s="288">
        <v>210110504060</v>
      </c>
      <c r="U12" s="146" t="s">
        <v>567</v>
      </c>
      <c r="V12" s="155">
        <v>2100</v>
      </c>
      <c r="W12" s="152"/>
      <c r="X12" s="277"/>
      <c r="AA12" s="282"/>
      <c r="AB12" s="282"/>
      <c r="AC12" s="282"/>
      <c r="AD12" s="282"/>
      <c r="AE12" s="282"/>
      <c r="AF12" s="282"/>
      <c r="AG12" s="282"/>
      <c r="AH12" s="282"/>
      <c r="AI12" s="282"/>
      <c r="AJ12" s="282"/>
      <c r="AK12" s="282"/>
      <c r="AL12" s="282"/>
      <c r="AM12" s="282"/>
      <c r="AP12" s="282"/>
    </row>
    <row r="13" spans="1:42" ht="15.75" customHeight="1">
      <c r="A13" s="156"/>
      <c r="B13" s="212"/>
      <c r="C13" s="72" t="s">
        <v>39</v>
      </c>
      <c r="D13" s="288">
        <v>210110101240</v>
      </c>
      <c r="E13" s="146" t="s">
        <v>84</v>
      </c>
      <c r="F13" s="151">
        <v>3550</v>
      </c>
      <c r="G13" s="152"/>
      <c r="H13" s="150"/>
      <c r="I13" s="146"/>
      <c r="J13" s="147"/>
      <c r="K13" s="152"/>
      <c r="L13" s="150"/>
      <c r="M13" s="146"/>
      <c r="N13" s="147"/>
      <c r="O13" s="152"/>
      <c r="P13" s="288">
        <v>210110405013</v>
      </c>
      <c r="Q13" s="146" t="s">
        <v>118</v>
      </c>
      <c r="R13" s="147">
        <v>400</v>
      </c>
      <c r="S13" s="152"/>
      <c r="T13" s="288">
        <v>210110504070</v>
      </c>
      <c r="U13" s="146" t="s">
        <v>593</v>
      </c>
      <c r="V13" s="155">
        <v>5250</v>
      </c>
      <c r="W13" s="152"/>
      <c r="X13" s="277" t="s">
        <v>520</v>
      </c>
      <c r="AA13" s="282"/>
      <c r="AB13" s="282"/>
      <c r="AC13" s="282"/>
      <c r="AD13" s="282"/>
      <c r="AE13" s="282"/>
      <c r="AF13" s="282"/>
      <c r="AG13" s="282"/>
      <c r="AH13" s="282"/>
      <c r="AI13" s="282"/>
      <c r="AJ13" s="282"/>
      <c r="AK13" s="282"/>
      <c r="AL13" s="282"/>
      <c r="AM13" s="282"/>
      <c r="AP13" s="282"/>
    </row>
    <row r="14" spans="1:42" ht="15.75" customHeight="1">
      <c r="A14" s="156"/>
      <c r="B14" s="212"/>
      <c r="C14" s="72" t="s">
        <v>40</v>
      </c>
      <c r="D14" s="288">
        <v>210110101060</v>
      </c>
      <c r="E14" s="146" t="s">
        <v>85</v>
      </c>
      <c r="F14" s="151">
        <v>900</v>
      </c>
      <c r="G14" s="152"/>
      <c r="H14" s="150"/>
      <c r="I14" s="146"/>
      <c r="J14" s="147"/>
      <c r="K14" s="152"/>
      <c r="L14" s="150"/>
      <c r="M14" s="146"/>
      <c r="N14" s="147"/>
      <c r="O14" s="152"/>
      <c r="P14" s="288">
        <v>210110405014</v>
      </c>
      <c r="Q14" s="146" t="s">
        <v>119</v>
      </c>
      <c r="R14" s="147">
        <v>700</v>
      </c>
      <c r="S14" s="152"/>
      <c r="T14" s="288">
        <v>210110504310</v>
      </c>
      <c r="U14" s="146" t="s">
        <v>594</v>
      </c>
      <c r="V14" s="155">
        <v>2350</v>
      </c>
      <c r="W14" s="152"/>
      <c r="X14" s="277" t="s">
        <v>521</v>
      </c>
      <c r="AA14" s="282"/>
      <c r="AB14" s="282"/>
      <c r="AC14" s="282"/>
      <c r="AD14" s="282"/>
      <c r="AE14" s="282"/>
      <c r="AF14" s="282"/>
      <c r="AG14" s="282"/>
      <c r="AH14" s="282"/>
      <c r="AI14" s="282"/>
      <c r="AJ14" s="282"/>
      <c r="AK14" s="282"/>
      <c r="AL14" s="282"/>
      <c r="AM14" s="282"/>
      <c r="AP14" s="282"/>
    </row>
    <row r="15" spans="1:42" ht="15.75" customHeight="1">
      <c r="A15" s="162"/>
      <c r="B15" s="213"/>
      <c r="C15" s="72"/>
      <c r="D15" s="288">
        <v>210110101170</v>
      </c>
      <c r="E15" s="146" t="s">
        <v>86</v>
      </c>
      <c r="F15" s="151">
        <v>1300</v>
      </c>
      <c r="G15" s="152"/>
      <c r="H15" s="150"/>
      <c r="I15" s="146"/>
      <c r="J15" s="147"/>
      <c r="K15" s="152"/>
      <c r="L15" s="150"/>
      <c r="M15" s="146"/>
      <c r="N15" s="147"/>
      <c r="O15" s="152"/>
      <c r="P15" s="150"/>
      <c r="Q15" s="146"/>
      <c r="R15" s="147"/>
      <c r="S15" s="152"/>
      <c r="T15" s="288">
        <v>210110504380</v>
      </c>
      <c r="U15" s="146" t="s">
        <v>590</v>
      </c>
      <c r="V15" s="155">
        <v>2700</v>
      </c>
      <c r="W15" s="152"/>
      <c r="X15" s="277"/>
      <c r="AA15" s="282"/>
      <c r="AB15" s="282"/>
      <c r="AC15" s="282"/>
      <c r="AD15" s="282"/>
      <c r="AE15" s="282"/>
      <c r="AF15" s="282"/>
      <c r="AG15" s="282"/>
      <c r="AH15" s="282"/>
      <c r="AI15" s="282"/>
      <c r="AJ15" s="282"/>
      <c r="AK15" s="282"/>
      <c r="AL15" s="282"/>
      <c r="AM15" s="282"/>
      <c r="AP15" s="282"/>
    </row>
    <row r="16" spans="1:42" ht="15.75" customHeight="1">
      <c r="A16" s="157"/>
      <c r="B16" s="214"/>
      <c r="C16" s="72"/>
      <c r="D16" s="288">
        <v>210110101050</v>
      </c>
      <c r="E16" s="146" t="s">
        <v>87</v>
      </c>
      <c r="F16" s="151">
        <v>1150</v>
      </c>
      <c r="G16" s="152"/>
      <c r="H16" s="150"/>
      <c r="I16" s="146"/>
      <c r="J16" s="147"/>
      <c r="K16" s="152"/>
      <c r="L16" s="150"/>
      <c r="M16" s="146"/>
      <c r="N16" s="147"/>
      <c r="O16" s="152"/>
      <c r="P16" s="150"/>
      <c r="Q16" s="146"/>
      <c r="R16" s="147"/>
      <c r="S16" s="152"/>
      <c r="T16" s="288">
        <v>210110504330</v>
      </c>
      <c r="U16" s="146" t="s">
        <v>124</v>
      </c>
      <c r="V16" s="155">
        <v>1850</v>
      </c>
      <c r="W16" s="152"/>
      <c r="X16" s="277"/>
      <c r="AA16" s="282"/>
      <c r="AB16" s="282"/>
      <c r="AC16" s="282"/>
      <c r="AD16" s="282"/>
      <c r="AE16" s="282"/>
      <c r="AF16" s="282"/>
      <c r="AG16" s="282"/>
      <c r="AH16" s="282"/>
      <c r="AI16" s="282"/>
      <c r="AJ16" s="282"/>
      <c r="AK16" s="282"/>
      <c r="AL16" s="282"/>
      <c r="AM16" s="282"/>
      <c r="AP16" s="282"/>
    </row>
    <row r="17" spans="1:42" ht="15.75" customHeight="1">
      <c r="A17" s="157"/>
      <c r="B17" s="214"/>
      <c r="C17" s="72"/>
      <c r="D17" s="288">
        <v>210110101040</v>
      </c>
      <c r="E17" s="146" t="s">
        <v>88</v>
      </c>
      <c r="F17" s="151">
        <v>1850</v>
      </c>
      <c r="G17" s="152"/>
      <c r="H17" s="150"/>
      <c r="I17" s="146"/>
      <c r="J17" s="147"/>
      <c r="K17" s="152"/>
      <c r="L17" s="150"/>
      <c r="M17" s="146"/>
      <c r="N17" s="147"/>
      <c r="O17" s="152"/>
      <c r="P17" s="150"/>
      <c r="Q17" s="146"/>
      <c r="R17" s="147"/>
      <c r="S17" s="152"/>
      <c r="T17" s="288">
        <v>210110504390</v>
      </c>
      <c r="U17" s="146" t="s">
        <v>597</v>
      </c>
      <c r="V17" s="155">
        <v>1950</v>
      </c>
      <c r="W17" s="152"/>
      <c r="X17" s="277"/>
      <c r="AA17" s="282"/>
      <c r="AB17" s="282"/>
      <c r="AC17" s="282"/>
      <c r="AD17" s="282"/>
      <c r="AE17" s="282"/>
      <c r="AF17" s="282"/>
      <c r="AG17" s="282"/>
      <c r="AH17" s="282"/>
      <c r="AI17" s="282"/>
      <c r="AJ17" s="282"/>
      <c r="AK17" s="282"/>
      <c r="AL17" s="282"/>
      <c r="AM17" s="282"/>
      <c r="AP17" s="282"/>
    </row>
    <row r="18" spans="1:42" ht="15.75" customHeight="1">
      <c r="A18" s="163"/>
      <c r="B18" s="215"/>
      <c r="C18" s="73"/>
      <c r="D18" s="289">
        <v>210110101270</v>
      </c>
      <c r="E18" s="165" t="s">
        <v>89</v>
      </c>
      <c r="F18" s="166">
        <v>2750</v>
      </c>
      <c r="G18" s="167"/>
      <c r="H18" s="164"/>
      <c r="I18" s="165"/>
      <c r="J18" s="168"/>
      <c r="K18" s="167"/>
      <c r="L18" s="150"/>
      <c r="M18" s="146"/>
      <c r="N18" s="147"/>
      <c r="O18" s="167"/>
      <c r="P18" s="164"/>
      <c r="Q18" s="165"/>
      <c r="R18" s="168"/>
      <c r="S18" s="167"/>
      <c r="T18" s="289">
        <v>210110504100</v>
      </c>
      <c r="U18" s="165" t="s">
        <v>125</v>
      </c>
      <c r="V18" s="155">
        <v>2100</v>
      </c>
      <c r="W18" s="167"/>
      <c r="X18" s="277"/>
      <c r="AA18" s="282"/>
      <c r="AB18" s="282"/>
      <c r="AC18" s="282"/>
      <c r="AD18" s="282"/>
      <c r="AE18" s="282"/>
      <c r="AF18" s="282"/>
      <c r="AG18" s="282"/>
      <c r="AH18" s="282"/>
      <c r="AI18" s="282"/>
      <c r="AJ18" s="282"/>
      <c r="AK18" s="282"/>
      <c r="AL18" s="282"/>
      <c r="AM18" s="282"/>
      <c r="AP18" s="282"/>
    </row>
    <row r="19" spans="1:42" ht="15.75" customHeight="1">
      <c r="A19" s="163"/>
      <c r="B19" s="215"/>
      <c r="C19" s="73"/>
      <c r="D19" s="289">
        <v>210110101320</v>
      </c>
      <c r="E19" s="165" t="s">
        <v>90</v>
      </c>
      <c r="F19" s="169">
        <v>2450</v>
      </c>
      <c r="G19" s="167"/>
      <c r="H19" s="164"/>
      <c r="I19" s="165"/>
      <c r="J19" s="168"/>
      <c r="K19" s="167"/>
      <c r="L19" s="150"/>
      <c r="M19" s="146"/>
      <c r="N19" s="147"/>
      <c r="O19" s="167"/>
      <c r="P19" s="164"/>
      <c r="Q19" s="165"/>
      <c r="R19" s="168"/>
      <c r="S19" s="167"/>
      <c r="T19" s="289">
        <v>210110504110</v>
      </c>
      <c r="U19" s="165" t="s">
        <v>595</v>
      </c>
      <c r="V19" s="170">
        <v>3300</v>
      </c>
      <c r="W19" s="167"/>
      <c r="X19" s="277"/>
      <c r="AA19" s="282"/>
      <c r="AB19" s="282"/>
      <c r="AC19" s="282"/>
      <c r="AD19" s="282"/>
      <c r="AE19" s="282"/>
      <c r="AF19" s="282"/>
      <c r="AG19" s="282"/>
      <c r="AH19" s="282"/>
      <c r="AI19" s="282"/>
      <c r="AJ19" s="282"/>
      <c r="AK19" s="282"/>
      <c r="AL19" s="282"/>
      <c r="AM19" s="282"/>
      <c r="AP19" s="282"/>
    </row>
    <row r="20" spans="1:42" ht="15.75" customHeight="1">
      <c r="A20" s="163"/>
      <c r="B20" s="215"/>
      <c r="C20" s="73"/>
      <c r="D20" s="289">
        <v>210110101280</v>
      </c>
      <c r="E20" s="165" t="s">
        <v>91</v>
      </c>
      <c r="F20" s="166">
        <v>1050</v>
      </c>
      <c r="G20" s="167"/>
      <c r="H20" s="164"/>
      <c r="I20" s="165"/>
      <c r="J20" s="168"/>
      <c r="K20" s="167"/>
      <c r="L20" s="150"/>
      <c r="M20" s="146"/>
      <c r="N20" s="147"/>
      <c r="O20" s="167"/>
      <c r="P20" s="164"/>
      <c r="Q20" s="165"/>
      <c r="R20" s="168"/>
      <c r="S20" s="167"/>
      <c r="T20" s="289">
        <v>210110504120</v>
      </c>
      <c r="U20" s="165" t="s">
        <v>596</v>
      </c>
      <c r="V20" s="155">
        <v>1900</v>
      </c>
      <c r="W20" s="167"/>
      <c r="X20" s="277"/>
      <c r="AA20" s="282"/>
      <c r="AB20" s="282"/>
      <c r="AC20" s="282"/>
      <c r="AD20" s="282"/>
      <c r="AE20" s="282"/>
      <c r="AF20" s="282"/>
      <c r="AG20" s="282"/>
      <c r="AH20" s="282"/>
      <c r="AI20" s="282"/>
      <c r="AJ20" s="282"/>
      <c r="AK20" s="282"/>
      <c r="AL20" s="282"/>
      <c r="AM20" s="282"/>
      <c r="AP20" s="282"/>
    </row>
    <row r="21" spans="1:42" ht="15.75" customHeight="1">
      <c r="A21" s="163"/>
      <c r="B21" s="215"/>
      <c r="C21" s="73"/>
      <c r="D21" s="289">
        <v>210110101290</v>
      </c>
      <c r="E21" s="165" t="s">
        <v>92</v>
      </c>
      <c r="F21" s="169">
        <v>1900</v>
      </c>
      <c r="G21" s="167"/>
      <c r="H21" s="164"/>
      <c r="I21" s="165"/>
      <c r="J21" s="168"/>
      <c r="K21" s="167"/>
      <c r="L21" s="150"/>
      <c r="M21" s="146"/>
      <c r="N21" s="147"/>
      <c r="O21" s="167"/>
      <c r="P21" s="164"/>
      <c r="Q21" s="165"/>
      <c r="R21" s="168"/>
      <c r="S21" s="167"/>
      <c r="T21" s="289">
        <v>210110504130</v>
      </c>
      <c r="U21" s="165" t="s">
        <v>579</v>
      </c>
      <c r="V21" s="170">
        <v>1750</v>
      </c>
      <c r="W21" s="167"/>
      <c r="X21" s="277"/>
      <c r="AA21" s="282"/>
      <c r="AB21" s="282"/>
      <c r="AC21" s="282"/>
      <c r="AD21" s="282"/>
      <c r="AE21" s="282"/>
      <c r="AF21" s="282"/>
      <c r="AG21" s="282"/>
      <c r="AH21" s="282"/>
      <c r="AI21" s="282"/>
      <c r="AJ21" s="282"/>
      <c r="AK21" s="282"/>
      <c r="AL21" s="282"/>
      <c r="AM21" s="282"/>
      <c r="AP21" s="282"/>
    </row>
    <row r="22" spans="1:42" ht="15.75" customHeight="1">
      <c r="A22" s="163"/>
      <c r="B22" s="215"/>
      <c r="C22" s="73"/>
      <c r="D22" s="289">
        <v>210110101300</v>
      </c>
      <c r="E22" s="165" t="s">
        <v>93</v>
      </c>
      <c r="F22" s="169">
        <v>2650</v>
      </c>
      <c r="G22" s="167"/>
      <c r="H22" s="164"/>
      <c r="I22" s="165"/>
      <c r="J22" s="168"/>
      <c r="K22" s="167"/>
      <c r="L22" s="150"/>
      <c r="M22" s="146"/>
      <c r="N22" s="147"/>
      <c r="O22" s="167"/>
      <c r="P22" s="164"/>
      <c r="Q22" s="165"/>
      <c r="R22" s="168"/>
      <c r="S22" s="167"/>
      <c r="T22" s="289">
        <v>210110504140</v>
      </c>
      <c r="U22" s="165" t="s">
        <v>578</v>
      </c>
      <c r="V22" s="170">
        <v>2100</v>
      </c>
      <c r="W22" s="167"/>
      <c r="X22" s="277"/>
      <c r="AA22" s="282"/>
      <c r="AB22" s="282"/>
      <c r="AC22" s="282"/>
      <c r="AD22" s="282"/>
      <c r="AE22" s="282"/>
      <c r="AF22" s="282"/>
      <c r="AG22" s="282"/>
      <c r="AH22" s="282"/>
      <c r="AI22" s="282"/>
      <c r="AJ22" s="282"/>
      <c r="AK22" s="282"/>
      <c r="AL22" s="282"/>
      <c r="AM22" s="282"/>
      <c r="AP22" s="282"/>
    </row>
    <row r="23" spans="1:42" ht="15.75" customHeight="1">
      <c r="A23" s="163"/>
      <c r="B23" s="215"/>
      <c r="C23" s="73"/>
      <c r="D23" s="289">
        <v>210110101310</v>
      </c>
      <c r="E23" s="165" t="s">
        <v>94</v>
      </c>
      <c r="F23" s="166">
        <v>2100</v>
      </c>
      <c r="G23" s="167"/>
      <c r="H23" s="164"/>
      <c r="I23" s="165"/>
      <c r="J23" s="168"/>
      <c r="K23" s="167"/>
      <c r="L23" s="150"/>
      <c r="M23" s="146"/>
      <c r="N23" s="147"/>
      <c r="O23" s="167"/>
      <c r="P23" s="164"/>
      <c r="Q23" s="165"/>
      <c r="R23" s="168"/>
      <c r="S23" s="167"/>
      <c r="T23" s="289">
        <v>210110504150</v>
      </c>
      <c r="U23" s="165" t="s">
        <v>574</v>
      </c>
      <c r="V23" s="155">
        <v>2600</v>
      </c>
      <c r="W23" s="167"/>
      <c r="X23" s="277"/>
      <c r="AA23" s="282"/>
      <c r="AB23" s="282"/>
      <c r="AC23" s="282"/>
      <c r="AD23" s="282"/>
      <c r="AE23" s="282"/>
      <c r="AF23" s="282"/>
      <c r="AG23" s="282"/>
      <c r="AH23" s="282"/>
      <c r="AI23" s="282"/>
      <c r="AJ23" s="282"/>
      <c r="AK23" s="282"/>
      <c r="AL23" s="282"/>
      <c r="AM23" s="282"/>
      <c r="AP23" s="282"/>
    </row>
    <row r="24" spans="1:42" ht="15.75" customHeight="1">
      <c r="A24" s="157"/>
      <c r="B24" s="214"/>
      <c r="C24" s="72"/>
      <c r="D24" s="288">
        <v>210110101160</v>
      </c>
      <c r="E24" s="146" t="s">
        <v>95</v>
      </c>
      <c r="F24" s="151">
        <v>1900</v>
      </c>
      <c r="G24" s="152"/>
      <c r="H24" s="150"/>
      <c r="I24" s="146"/>
      <c r="J24" s="147"/>
      <c r="K24" s="152"/>
      <c r="L24" s="150"/>
      <c r="M24" s="146"/>
      <c r="N24" s="147"/>
      <c r="O24" s="152"/>
      <c r="P24" s="150"/>
      <c r="Q24" s="146"/>
      <c r="R24" s="147"/>
      <c r="S24" s="152"/>
      <c r="T24" s="288">
        <v>210110504160</v>
      </c>
      <c r="U24" s="146" t="s">
        <v>575</v>
      </c>
      <c r="V24" s="155">
        <v>1750</v>
      </c>
      <c r="W24" s="152"/>
      <c r="X24" s="277"/>
      <c r="AA24" s="282"/>
      <c r="AB24" s="282"/>
      <c r="AC24" s="282"/>
      <c r="AD24" s="282"/>
      <c r="AE24" s="282"/>
      <c r="AF24" s="282"/>
      <c r="AG24" s="282"/>
      <c r="AH24" s="282"/>
      <c r="AI24" s="282"/>
      <c r="AJ24" s="282"/>
      <c r="AK24" s="282"/>
      <c r="AL24" s="282"/>
      <c r="AM24" s="282"/>
      <c r="AP24" s="282"/>
    </row>
    <row r="25" spans="1:42" ht="15.75" customHeight="1">
      <c r="A25" s="157"/>
      <c r="B25" s="214"/>
      <c r="C25" s="72"/>
      <c r="D25" s="288">
        <v>210110101130</v>
      </c>
      <c r="E25" s="146" t="s">
        <v>96</v>
      </c>
      <c r="F25" s="151">
        <v>2150</v>
      </c>
      <c r="G25" s="152"/>
      <c r="H25" s="150"/>
      <c r="I25" s="146"/>
      <c r="J25" s="147"/>
      <c r="K25" s="152"/>
      <c r="L25" s="150"/>
      <c r="M25" s="146"/>
      <c r="N25" s="147"/>
      <c r="O25" s="152"/>
      <c r="P25" s="150"/>
      <c r="Q25" s="146"/>
      <c r="R25" s="147"/>
      <c r="S25" s="152"/>
      <c r="T25" s="288">
        <v>210110504170</v>
      </c>
      <c r="U25" s="146" t="s">
        <v>576</v>
      </c>
      <c r="V25" s="155">
        <v>1950</v>
      </c>
      <c r="W25" s="152"/>
      <c r="X25" s="277"/>
      <c r="AA25" s="282"/>
      <c r="AB25" s="282"/>
      <c r="AC25" s="282"/>
      <c r="AD25" s="282"/>
      <c r="AE25" s="282"/>
      <c r="AF25" s="282"/>
      <c r="AG25" s="282"/>
      <c r="AH25" s="282"/>
      <c r="AI25" s="282"/>
      <c r="AJ25" s="282"/>
      <c r="AK25" s="282"/>
      <c r="AL25" s="282"/>
      <c r="AM25" s="282"/>
      <c r="AP25" s="282"/>
    </row>
    <row r="26" spans="1:42" ht="15.75" customHeight="1">
      <c r="A26" s="163"/>
      <c r="B26" s="215"/>
      <c r="C26" s="73"/>
      <c r="D26" s="289">
        <v>210110101140</v>
      </c>
      <c r="E26" s="165" t="s">
        <v>97</v>
      </c>
      <c r="F26" s="166">
        <v>2250</v>
      </c>
      <c r="G26" s="167"/>
      <c r="H26" s="164"/>
      <c r="I26" s="165"/>
      <c r="J26" s="168"/>
      <c r="K26" s="167"/>
      <c r="L26" s="150"/>
      <c r="M26" s="146"/>
      <c r="N26" s="147"/>
      <c r="O26" s="167"/>
      <c r="P26" s="164"/>
      <c r="Q26" s="165"/>
      <c r="R26" s="168"/>
      <c r="S26" s="167"/>
      <c r="T26" s="289">
        <v>210110504300</v>
      </c>
      <c r="U26" s="165" t="s">
        <v>564</v>
      </c>
      <c r="V26" s="155">
        <v>1500</v>
      </c>
      <c r="W26" s="167"/>
      <c r="X26" s="277"/>
      <c r="AA26" s="282"/>
      <c r="AB26" s="282"/>
      <c r="AC26" s="282"/>
      <c r="AD26" s="282"/>
      <c r="AE26" s="282"/>
      <c r="AF26" s="282"/>
      <c r="AG26" s="282"/>
      <c r="AH26" s="282"/>
      <c r="AI26" s="282"/>
      <c r="AJ26" s="282"/>
      <c r="AK26" s="282"/>
      <c r="AL26" s="282"/>
      <c r="AM26" s="282"/>
      <c r="AP26" s="282"/>
    </row>
    <row r="27" spans="1:42" ht="15.75" customHeight="1">
      <c r="A27" s="163"/>
      <c r="B27" s="215"/>
      <c r="C27" s="73"/>
      <c r="D27" s="289">
        <v>210110101020</v>
      </c>
      <c r="E27" s="165" t="s">
        <v>98</v>
      </c>
      <c r="F27" s="169">
        <v>1650</v>
      </c>
      <c r="G27" s="167"/>
      <c r="H27" s="164"/>
      <c r="I27" s="165"/>
      <c r="J27" s="168"/>
      <c r="K27" s="167"/>
      <c r="L27" s="150"/>
      <c r="M27" s="146"/>
      <c r="N27" s="147"/>
      <c r="O27" s="167"/>
      <c r="P27" s="164"/>
      <c r="Q27" s="165"/>
      <c r="R27" s="168"/>
      <c r="S27" s="167"/>
      <c r="T27" s="289">
        <v>210110504290</v>
      </c>
      <c r="U27" s="165" t="s">
        <v>565</v>
      </c>
      <c r="V27" s="170">
        <v>1450</v>
      </c>
      <c r="W27" s="167"/>
      <c r="X27" s="277"/>
      <c r="AA27" s="282"/>
      <c r="AB27" s="285"/>
      <c r="AC27" s="285"/>
      <c r="AD27" s="282"/>
      <c r="AE27" s="282"/>
      <c r="AF27" s="285"/>
      <c r="AG27" s="285"/>
      <c r="AH27" s="282"/>
      <c r="AI27" s="282"/>
      <c r="AJ27" s="285"/>
      <c r="AK27" s="285"/>
      <c r="AL27" s="285"/>
      <c r="AM27" s="282"/>
      <c r="AP27" s="282"/>
    </row>
    <row r="28" spans="1:42" ht="15.75" customHeight="1">
      <c r="A28" s="163"/>
      <c r="B28" s="215"/>
      <c r="C28" s="73"/>
      <c r="D28" s="289">
        <v>210110101340</v>
      </c>
      <c r="E28" s="165" t="s">
        <v>99</v>
      </c>
      <c r="F28" s="166">
        <v>1000</v>
      </c>
      <c r="G28" s="167"/>
      <c r="H28" s="164"/>
      <c r="I28" s="165"/>
      <c r="J28" s="168"/>
      <c r="K28" s="167"/>
      <c r="L28" s="150"/>
      <c r="M28" s="146"/>
      <c r="N28" s="147"/>
      <c r="O28" s="167"/>
      <c r="P28" s="164"/>
      <c r="Q28" s="165"/>
      <c r="R28" s="168"/>
      <c r="S28" s="167"/>
      <c r="T28" s="289">
        <v>210110504180</v>
      </c>
      <c r="U28" s="165" t="s">
        <v>126</v>
      </c>
      <c r="V28" s="155">
        <v>1400</v>
      </c>
      <c r="W28" s="167"/>
      <c r="X28" s="277"/>
      <c r="AA28" s="282"/>
      <c r="AB28" s="284"/>
      <c r="AC28" s="284"/>
      <c r="AD28" s="282"/>
      <c r="AE28" s="282"/>
      <c r="AF28" s="284"/>
      <c r="AG28" s="284"/>
      <c r="AH28" s="282"/>
      <c r="AI28" s="282"/>
      <c r="AJ28" s="284"/>
      <c r="AK28" s="284"/>
      <c r="AL28" s="284"/>
      <c r="AM28" s="282"/>
      <c r="AP28" s="282"/>
    </row>
    <row r="29" spans="1:42" ht="15.75" customHeight="1">
      <c r="A29" s="163"/>
      <c r="B29" s="215"/>
      <c r="C29" s="73"/>
      <c r="D29" s="289">
        <v>210110101120</v>
      </c>
      <c r="E29" s="165" t="s">
        <v>100</v>
      </c>
      <c r="F29" s="169">
        <v>1450</v>
      </c>
      <c r="G29" s="167"/>
      <c r="H29" s="164"/>
      <c r="I29" s="165"/>
      <c r="J29" s="168"/>
      <c r="K29" s="167"/>
      <c r="L29" s="150"/>
      <c r="M29" s="146"/>
      <c r="N29" s="147"/>
      <c r="O29" s="167"/>
      <c r="P29" s="164"/>
      <c r="Q29" s="165"/>
      <c r="R29" s="168"/>
      <c r="S29" s="167"/>
      <c r="T29" s="289">
        <v>210110504190</v>
      </c>
      <c r="U29" s="165" t="s">
        <v>127</v>
      </c>
      <c r="V29" s="170">
        <v>2600</v>
      </c>
      <c r="W29" s="167"/>
      <c r="X29" s="277"/>
      <c r="AA29" s="282"/>
      <c r="AB29" s="282"/>
      <c r="AC29" s="282"/>
      <c r="AD29" s="282"/>
      <c r="AE29" s="282"/>
      <c r="AF29" s="282"/>
      <c r="AG29" s="282"/>
      <c r="AH29" s="282"/>
      <c r="AI29" s="282"/>
      <c r="AJ29" s="282"/>
      <c r="AK29" s="282"/>
      <c r="AL29" s="282"/>
      <c r="AM29" s="282"/>
      <c r="AP29" s="282"/>
    </row>
    <row r="30" spans="1:42" ht="15.75" customHeight="1">
      <c r="A30" s="163"/>
      <c r="B30" s="215"/>
      <c r="C30" s="73"/>
      <c r="D30" s="289">
        <v>210110101010</v>
      </c>
      <c r="E30" s="165" t="s">
        <v>101</v>
      </c>
      <c r="F30" s="169">
        <v>2550</v>
      </c>
      <c r="G30" s="167"/>
      <c r="H30" s="164"/>
      <c r="I30" s="165"/>
      <c r="J30" s="168"/>
      <c r="K30" s="167"/>
      <c r="L30" s="150"/>
      <c r="M30" s="146"/>
      <c r="N30" s="147"/>
      <c r="O30" s="167"/>
      <c r="P30" s="164"/>
      <c r="Q30" s="165"/>
      <c r="R30" s="168"/>
      <c r="S30" s="167"/>
      <c r="T30" s="289">
        <v>210110504200</v>
      </c>
      <c r="U30" s="165" t="s">
        <v>566</v>
      </c>
      <c r="V30" s="170">
        <v>2750</v>
      </c>
      <c r="W30" s="167"/>
      <c r="X30" s="277"/>
      <c r="AA30" s="282"/>
      <c r="AB30" s="282"/>
      <c r="AC30" s="282"/>
      <c r="AD30" s="282"/>
      <c r="AE30" s="282"/>
      <c r="AF30" s="282"/>
      <c r="AG30" s="282"/>
      <c r="AH30" s="282"/>
      <c r="AI30" s="282"/>
      <c r="AJ30" s="282"/>
      <c r="AK30" s="282"/>
      <c r="AL30" s="282"/>
      <c r="AM30" s="282"/>
      <c r="AP30" s="282"/>
    </row>
    <row r="31" spans="1:42" ht="15.75" customHeight="1">
      <c r="A31" s="163"/>
      <c r="B31" s="215"/>
      <c r="C31" s="73" t="s">
        <v>41</v>
      </c>
      <c r="D31" s="289">
        <v>210110101030</v>
      </c>
      <c r="E31" s="165" t="s">
        <v>102</v>
      </c>
      <c r="F31" s="166">
        <v>3650</v>
      </c>
      <c r="G31" s="167"/>
      <c r="H31" s="164"/>
      <c r="I31" s="165"/>
      <c r="J31" s="168"/>
      <c r="K31" s="167"/>
      <c r="L31" s="150"/>
      <c r="M31" s="146"/>
      <c r="N31" s="147"/>
      <c r="O31" s="167"/>
      <c r="P31" s="164"/>
      <c r="Q31" s="165"/>
      <c r="R31" s="168"/>
      <c r="S31" s="167"/>
      <c r="T31" s="289">
        <v>210110504220</v>
      </c>
      <c r="U31" s="165" t="s">
        <v>128</v>
      </c>
      <c r="V31" s="155">
        <v>2200</v>
      </c>
      <c r="W31" s="167"/>
      <c r="X31" s="277" t="s">
        <v>522</v>
      </c>
      <c r="AA31" s="282"/>
      <c r="AB31" s="282"/>
      <c r="AC31" s="282"/>
      <c r="AD31" s="282"/>
      <c r="AE31" s="282"/>
      <c r="AF31" s="282"/>
      <c r="AG31" s="282"/>
      <c r="AH31" s="282"/>
      <c r="AI31" s="282"/>
      <c r="AJ31" s="282"/>
      <c r="AK31" s="282"/>
      <c r="AL31" s="282"/>
      <c r="AM31" s="282"/>
      <c r="AP31" s="282"/>
    </row>
    <row r="32" spans="1:42" ht="15.75" customHeight="1">
      <c r="A32" s="157"/>
      <c r="B32" s="214"/>
      <c r="C32" s="72"/>
      <c r="D32" s="288">
        <v>210110101080</v>
      </c>
      <c r="E32" s="146" t="s">
        <v>103</v>
      </c>
      <c r="F32" s="151">
        <v>1750</v>
      </c>
      <c r="G32" s="152"/>
      <c r="H32" s="150"/>
      <c r="I32" s="146"/>
      <c r="J32" s="147"/>
      <c r="K32" s="152"/>
      <c r="L32" s="150"/>
      <c r="M32" s="146"/>
      <c r="N32" s="147"/>
      <c r="O32" s="152"/>
      <c r="P32" s="150"/>
      <c r="Q32" s="146"/>
      <c r="R32" s="147"/>
      <c r="S32" s="152"/>
      <c r="T32" s="288">
        <v>210110504230</v>
      </c>
      <c r="U32" s="146" t="s">
        <v>129</v>
      </c>
      <c r="V32" s="155">
        <v>1050</v>
      </c>
      <c r="W32" s="152"/>
      <c r="X32" s="277"/>
      <c r="AA32" s="282"/>
      <c r="AB32" s="282"/>
      <c r="AC32" s="282"/>
      <c r="AD32" s="282"/>
      <c r="AE32" s="282"/>
      <c r="AF32" s="282"/>
      <c r="AG32" s="282"/>
      <c r="AH32" s="282"/>
      <c r="AI32" s="282"/>
      <c r="AJ32" s="282"/>
      <c r="AK32" s="282"/>
      <c r="AL32" s="282"/>
      <c r="AM32" s="282"/>
      <c r="AP32" s="282"/>
    </row>
    <row r="33" spans="1:42" ht="15.75" customHeight="1">
      <c r="A33" s="157"/>
      <c r="B33" s="214"/>
      <c r="C33" s="72"/>
      <c r="D33" s="288">
        <v>210110101090</v>
      </c>
      <c r="E33" s="146" t="s">
        <v>104</v>
      </c>
      <c r="F33" s="151">
        <v>1800</v>
      </c>
      <c r="G33" s="152"/>
      <c r="H33" s="150"/>
      <c r="I33" s="146"/>
      <c r="J33" s="147"/>
      <c r="K33" s="152"/>
      <c r="L33" s="150"/>
      <c r="M33" s="146"/>
      <c r="N33" s="147"/>
      <c r="O33" s="152"/>
      <c r="P33" s="150"/>
      <c r="Q33" s="146"/>
      <c r="R33" s="147"/>
      <c r="S33" s="152"/>
      <c r="T33" s="288">
        <v>210110504240</v>
      </c>
      <c r="U33" s="146" t="s">
        <v>130</v>
      </c>
      <c r="V33" s="155">
        <v>1000</v>
      </c>
      <c r="W33" s="152"/>
      <c r="X33" s="277"/>
      <c r="AA33" s="282"/>
      <c r="AB33" s="282"/>
      <c r="AC33" s="282"/>
      <c r="AD33" s="282"/>
      <c r="AE33" s="282"/>
      <c r="AF33" s="282"/>
      <c r="AG33" s="282"/>
      <c r="AH33" s="282"/>
      <c r="AI33" s="282"/>
      <c r="AJ33" s="282"/>
      <c r="AK33" s="282"/>
      <c r="AL33" s="282"/>
      <c r="AM33" s="282"/>
      <c r="AP33" s="282"/>
    </row>
    <row r="34" spans="1:42" ht="15.75" customHeight="1">
      <c r="A34" s="163"/>
      <c r="B34" s="215"/>
      <c r="C34" s="73"/>
      <c r="D34" s="289">
        <v>210110101100</v>
      </c>
      <c r="E34" s="165" t="s">
        <v>105</v>
      </c>
      <c r="F34" s="166">
        <v>1250</v>
      </c>
      <c r="G34" s="167"/>
      <c r="H34" s="164"/>
      <c r="I34" s="165"/>
      <c r="J34" s="168"/>
      <c r="K34" s="167"/>
      <c r="L34" s="150"/>
      <c r="M34" s="146"/>
      <c r="N34" s="147"/>
      <c r="O34" s="167"/>
      <c r="P34" s="164"/>
      <c r="Q34" s="165"/>
      <c r="R34" s="168"/>
      <c r="S34" s="167"/>
      <c r="T34" s="289">
        <v>210110504245</v>
      </c>
      <c r="U34" s="165" t="s">
        <v>131</v>
      </c>
      <c r="V34" s="155">
        <v>1650</v>
      </c>
      <c r="W34" s="167"/>
      <c r="X34" s="277"/>
      <c r="AA34" s="282"/>
      <c r="AB34" s="282"/>
      <c r="AC34" s="282"/>
      <c r="AD34" s="282"/>
      <c r="AE34" s="282"/>
      <c r="AF34" s="282"/>
      <c r="AG34" s="282"/>
      <c r="AH34" s="282"/>
      <c r="AI34" s="282"/>
      <c r="AJ34" s="282"/>
      <c r="AK34" s="282"/>
      <c r="AL34" s="282"/>
      <c r="AM34" s="282"/>
      <c r="AP34" s="282"/>
    </row>
    <row r="35" spans="1:42" ht="15.75" customHeight="1">
      <c r="A35" s="163"/>
      <c r="B35" s="215"/>
      <c r="C35" s="73"/>
      <c r="D35" s="289">
        <v>210110101110</v>
      </c>
      <c r="E35" s="165" t="s">
        <v>106</v>
      </c>
      <c r="F35" s="169">
        <v>1400</v>
      </c>
      <c r="G35" s="167"/>
      <c r="H35" s="164"/>
      <c r="I35" s="165"/>
      <c r="J35" s="168"/>
      <c r="K35" s="167"/>
      <c r="L35" s="150"/>
      <c r="M35" s="146"/>
      <c r="N35" s="147"/>
      <c r="O35" s="167"/>
      <c r="P35" s="164"/>
      <c r="Q35" s="165"/>
      <c r="R35" s="168"/>
      <c r="S35" s="167"/>
      <c r="T35" s="289">
        <v>210110504250</v>
      </c>
      <c r="U35" s="165" t="s">
        <v>132</v>
      </c>
      <c r="V35" s="170">
        <v>1850</v>
      </c>
      <c r="W35" s="167"/>
      <c r="X35" s="277"/>
      <c r="AA35" s="282"/>
      <c r="AB35" s="282"/>
      <c r="AC35" s="282"/>
      <c r="AD35" s="282"/>
      <c r="AE35" s="282"/>
      <c r="AF35" s="282"/>
      <c r="AG35" s="282"/>
      <c r="AH35" s="282"/>
      <c r="AI35" s="282"/>
      <c r="AJ35" s="282"/>
      <c r="AK35" s="282"/>
      <c r="AL35" s="282"/>
      <c r="AM35" s="282"/>
      <c r="AP35" s="282"/>
    </row>
    <row r="36" spans="1:42" ht="15.75" customHeight="1">
      <c r="A36" s="163"/>
      <c r="B36" s="215"/>
      <c r="C36" s="73"/>
      <c r="D36" s="289">
        <v>210110101360</v>
      </c>
      <c r="E36" s="165" t="s">
        <v>107</v>
      </c>
      <c r="F36" s="166">
        <v>1500</v>
      </c>
      <c r="G36" s="167"/>
      <c r="H36" s="164"/>
      <c r="I36" s="165"/>
      <c r="J36" s="168"/>
      <c r="K36" s="167"/>
      <c r="L36" s="150"/>
      <c r="M36" s="146"/>
      <c r="N36" s="147"/>
      <c r="O36" s="167"/>
      <c r="P36" s="164"/>
      <c r="Q36" s="165"/>
      <c r="R36" s="168"/>
      <c r="S36" s="167"/>
      <c r="T36" s="289">
        <v>210110504260</v>
      </c>
      <c r="U36" s="165" t="s">
        <v>133</v>
      </c>
      <c r="V36" s="155">
        <v>2850</v>
      </c>
      <c r="W36" s="167"/>
      <c r="X36" s="277"/>
      <c r="AA36" s="282"/>
      <c r="AB36" s="282"/>
      <c r="AC36" s="282"/>
      <c r="AD36" s="282"/>
      <c r="AE36" s="282"/>
      <c r="AF36" s="282"/>
      <c r="AG36" s="282"/>
      <c r="AH36" s="282"/>
      <c r="AI36" s="282"/>
      <c r="AJ36" s="282"/>
      <c r="AK36" s="282"/>
      <c r="AL36" s="282"/>
      <c r="AM36" s="282"/>
      <c r="AP36" s="282"/>
    </row>
    <row r="37" spans="1:42" ht="15.75" customHeight="1">
      <c r="A37" s="163"/>
      <c r="B37" s="215"/>
      <c r="C37" s="73"/>
      <c r="D37" s="289">
        <v>210110101370</v>
      </c>
      <c r="E37" s="165" t="s">
        <v>108</v>
      </c>
      <c r="F37" s="169">
        <v>1900</v>
      </c>
      <c r="G37" s="167"/>
      <c r="H37" s="164"/>
      <c r="I37" s="165"/>
      <c r="J37" s="168"/>
      <c r="K37" s="167"/>
      <c r="L37" s="150"/>
      <c r="M37" s="146"/>
      <c r="N37" s="147"/>
      <c r="O37" s="167"/>
      <c r="P37" s="164"/>
      <c r="Q37" s="165"/>
      <c r="R37" s="168"/>
      <c r="S37" s="167"/>
      <c r="T37" s="289">
        <v>210110504270</v>
      </c>
      <c r="U37" s="165" t="s">
        <v>134</v>
      </c>
      <c r="V37" s="170">
        <v>2700</v>
      </c>
      <c r="W37" s="167"/>
      <c r="X37" s="277"/>
      <c r="AA37" s="282"/>
      <c r="AB37" s="282"/>
      <c r="AC37" s="282"/>
      <c r="AD37" s="282"/>
      <c r="AE37" s="282"/>
      <c r="AF37" s="282"/>
      <c r="AG37" s="282"/>
      <c r="AH37" s="282"/>
      <c r="AI37" s="282"/>
      <c r="AJ37" s="282"/>
      <c r="AK37" s="282"/>
      <c r="AL37" s="282"/>
      <c r="AM37" s="282"/>
      <c r="AP37" s="282"/>
    </row>
    <row r="38" spans="1:42" ht="15.75" customHeight="1">
      <c r="A38" s="163"/>
      <c r="B38" s="215"/>
      <c r="C38" s="73"/>
      <c r="D38" s="164"/>
      <c r="E38" s="165"/>
      <c r="F38" s="169"/>
      <c r="G38" s="167"/>
      <c r="H38" s="164"/>
      <c r="I38" s="165"/>
      <c r="J38" s="168"/>
      <c r="K38" s="167"/>
      <c r="L38" s="150"/>
      <c r="M38" s="146"/>
      <c r="N38" s="147"/>
      <c r="O38" s="167"/>
      <c r="P38" s="164"/>
      <c r="Q38" s="165"/>
      <c r="R38" s="168"/>
      <c r="S38" s="167"/>
      <c r="T38" s="289">
        <v>210110504280</v>
      </c>
      <c r="U38" s="165" t="s">
        <v>135</v>
      </c>
      <c r="V38" s="170">
        <v>1850</v>
      </c>
      <c r="W38" s="167"/>
      <c r="X38" s="277"/>
      <c r="AA38" s="282"/>
      <c r="AB38" s="282"/>
      <c r="AC38" s="282"/>
      <c r="AD38" s="282"/>
      <c r="AE38" s="282"/>
      <c r="AF38" s="282"/>
      <c r="AG38" s="282"/>
      <c r="AH38" s="282"/>
      <c r="AI38" s="282"/>
      <c r="AJ38" s="282"/>
      <c r="AK38" s="282"/>
      <c r="AL38" s="282"/>
      <c r="AM38" s="282"/>
      <c r="AP38" s="282"/>
    </row>
    <row r="39" spans="1:42" ht="15.75" customHeight="1">
      <c r="A39" s="163"/>
      <c r="B39" s="215"/>
      <c r="C39" s="73"/>
      <c r="D39" s="164"/>
      <c r="E39" s="165"/>
      <c r="F39" s="166"/>
      <c r="G39" s="167"/>
      <c r="H39" s="164"/>
      <c r="I39" s="165"/>
      <c r="J39" s="168"/>
      <c r="K39" s="167"/>
      <c r="L39" s="150"/>
      <c r="M39" s="146"/>
      <c r="N39" s="147"/>
      <c r="O39" s="167"/>
      <c r="P39" s="164"/>
      <c r="Q39" s="165"/>
      <c r="R39" s="168"/>
      <c r="S39" s="167"/>
      <c r="T39" s="289">
        <v>210110504350</v>
      </c>
      <c r="U39" s="165" t="s">
        <v>136</v>
      </c>
      <c r="V39" s="155">
        <v>1100</v>
      </c>
      <c r="W39" s="167"/>
      <c r="X39" s="277"/>
      <c r="AA39" s="282"/>
      <c r="AB39" s="282"/>
      <c r="AC39" s="282"/>
      <c r="AD39" s="282"/>
      <c r="AE39" s="282"/>
      <c r="AF39" s="282"/>
      <c r="AG39" s="282"/>
      <c r="AH39" s="282"/>
      <c r="AI39" s="282"/>
      <c r="AJ39" s="282"/>
      <c r="AK39" s="282"/>
      <c r="AL39" s="282"/>
      <c r="AM39" s="282"/>
      <c r="AP39" s="282"/>
    </row>
    <row r="40" spans="1:42" ht="15.75" customHeight="1">
      <c r="A40" s="163"/>
      <c r="B40" s="215"/>
      <c r="C40" s="73"/>
      <c r="D40" s="164"/>
      <c r="E40" s="165"/>
      <c r="F40" s="169"/>
      <c r="G40" s="167"/>
      <c r="H40" s="164"/>
      <c r="I40" s="165"/>
      <c r="J40" s="168"/>
      <c r="K40" s="167"/>
      <c r="L40" s="150"/>
      <c r="M40" s="146"/>
      <c r="N40" s="147"/>
      <c r="O40" s="167"/>
      <c r="P40" s="164"/>
      <c r="Q40" s="165"/>
      <c r="R40" s="168"/>
      <c r="S40" s="167"/>
      <c r="T40" s="164"/>
      <c r="U40" s="165"/>
      <c r="V40" s="170"/>
      <c r="W40" s="167"/>
      <c r="X40" s="277"/>
      <c r="AA40" s="282"/>
      <c r="AB40" s="282"/>
      <c r="AC40" s="282"/>
      <c r="AD40" s="282"/>
      <c r="AE40" s="282"/>
      <c r="AF40" s="282"/>
      <c r="AG40" s="282"/>
      <c r="AH40" s="282"/>
      <c r="AI40" s="282"/>
      <c r="AJ40" s="282"/>
      <c r="AK40" s="282"/>
      <c r="AL40" s="282"/>
      <c r="AM40" s="282"/>
      <c r="AP40" s="282"/>
    </row>
    <row r="41" spans="1:42" ht="15.75" customHeight="1">
      <c r="A41" s="163"/>
      <c r="B41" s="215"/>
      <c r="C41" s="73"/>
      <c r="D41" s="164"/>
      <c r="E41" s="165"/>
      <c r="F41" s="166"/>
      <c r="G41" s="167"/>
      <c r="H41" s="164"/>
      <c r="I41" s="165"/>
      <c r="J41" s="168"/>
      <c r="K41" s="167"/>
      <c r="L41" s="150"/>
      <c r="M41" s="146"/>
      <c r="N41" s="147"/>
      <c r="O41" s="167"/>
      <c r="P41" s="164"/>
      <c r="Q41" s="165"/>
      <c r="R41" s="168"/>
      <c r="S41" s="167"/>
      <c r="T41" s="164"/>
      <c r="U41" s="165"/>
      <c r="V41" s="155"/>
      <c r="W41" s="167"/>
      <c r="X41" s="277"/>
      <c r="AA41" s="282"/>
      <c r="AB41" s="282"/>
      <c r="AC41" s="282"/>
      <c r="AD41" s="282"/>
      <c r="AE41" s="282"/>
      <c r="AF41" s="282"/>
      <c r="AG41" s="282"/>
      <c r="AH41" s="282"/>
      <c r="AI41" s="282"/>
      <c r="AJ41" s="282"/>
      <c r="AK41" s="282"/>
      <c r="AL41" s="282"/>
      <c r="AM41" s="282"/>
      <c r="AP41" s="282"/>
    </row>
    <row r="42" spans="1:42" ht="15.75" customHeight="1">
      <c r="A42" s="163"/>
      <c r="B42" s="215"/>
      <c r="C42" s="73"/>
      <c r="D42" s="164"/>
      <c r="E42" s="165"/>
      <c r="F42" s="169"/>
      <c r="G42" s="167"/>
      <c r="H42" s="164"/>
      <c r="I42" s="165"/>
      <c r="J42" s="168"/>
      <c r="K42" s="167"/>
      <c r="L42" s="150"/>
      <c r="M42" s="146"/>
      <c r="N42" s="147"/>
      <c r="O42" s="167"/>
      <c r="P42" s="164"/>
      <c r="Q42" s="165"/>
      <c r="R42" s="168"/>
      <c r="S42" s="167"/>
      <c r="T42" s="164"/>
      <c r="U42" s="165"/>
      <c r="V42" s="170"/>
      <c r="W42" s="167"/>
      <c r="X42" s="277"/>
      <c r="AA42" s="282"/>
      <c r="AB42" s="282"/>
      <c r="AC42" s="282"/>
      <c r="AD42" s="282"/>
      <c r="AE42" s="282"/>
      <c r="AF42" s="282"/>
      <c r="AG42" s="282"/>
      <c r="AH42" s="282"/>
      <c r="AI42" s="282"/>
      <c r="AJ42" s="282"/>
      <c r="AK42" s="282"/>
      <c r="AL42" s="282"/>
      <c r="AM42" s="282"/>
      <c r="AP42" s="282"/>
    </row>
    <row r="43" spans="1:42" ht="15.75" customHeight="1">
      <c r="A43" s="163"/>
      <c r="B43" s="215"/>
      <c r="C43" s="73"/>
      <c r="D43" s="164"/>
      <c r="E43" s="165"/>
      <c r="F43" s="169"/>
      <c r="G43" s="167"/>
      <c r="H43" s="164"/>
      <c r="I43" s="165"/>
      <c r="J43" s="168"/>
      <c r="K43" s="167"/>
      <c r="L43" s="150"/>
      <c r="M43" s="146"/>
      <c r="N43" s="147"/>
      <c r="O43" s="167"/>
      <c r="P43" s="164"/>
      <c r="Q43" s="165"/>
      <c r="R43" s="168"/>
      <c r="S43" s="167"/>
      <c r="T43" s="164"/>
      <c r="U43" s="165"/>
      <c r="V43" s="170"/>
      <c r="W43" s="167"/>
      <c r="X43" s="277"/>
      <c r="AA43" s="282"/>
      <c r="AB43" s="282"/>
      <c r="AC43" s="282"/>
      <c r="AD43" s="282"/>
      <c r="AE43" s="282"/>
      <c r="AF43" s="282"/>
      <c r="AG43" s="282"/>
      <c r="AH43" s="282"/>
      <c r="AI43" s="282"/>
      <c r="AJ43" s="282"/>
      <c r="AK43" s="282"/>
      <c r="AL43" s="282"/>
      <c r="AM43" s="282"/>
      <c r="AP43" s="282"/>
    </row>
    <row r="44" spans="1:42" ht="15.75" customHeight="1">
      <c r="A44" s="163"/>
      <c r="B44" s="215"/>
      <c r="C44" s="73"/>
      <c r="D44" s="164"/>
      <c r="E44" s="165"/>
      <c r="F44" s="169"/>
      <c r="G44" s="167"/>
      <c r="H44" s="164"/>
      <c r="I44" s="165"/>
      <c r="J44" s="168"/>
      <c r="K44" s="167"/>
      <c r="L44" s="150"/>
      <c r="M44" s="146"/>
      <c r="N44" s="147"/>
      <c r="O44" s="167"/>
      <c r="P44" s="164"/>
      <c r="Q44" s="165"/>
      <c r="R44" s="168"/>
      <c r="S44" s="167"/>
      <c r="T44" s="164"/>
      <c r="U44" s="165"/>
      <c r="V44" s="170"/>
      <c r="W44" s="167"/>
      <c r="X44" s="277"/>
      <c r="AA44" s="282"/>
      <c r="AB44" s="282"/>
      <c r="AC44" s="282"/>
      <c r="AD44" s="282"/>
      <c r="AE44" s="282"/>
      <c r="AF44" s="282"/>
      <c r="AG44" s="282"/>
      <c r="AH44" s="282"/>
      <c r="AI44" s="282"/>
      <c r="AJ44" s="282"/>
      <c r="AK44" s="282"/>
      <c r="AL44" s="282"/>
      <c r="AM44" s="282"/>
      <c r="AP44" s="282"/>
    </row>
    <row r="45" spans="1:42" ht="15.75" customHeight="1">
      <c r="A45" s="163"/>
      <c r="B45" s="215"/>
      <c r="C45" s="73"/>
      <c r="D45" s="164"/>
      <c r="E45" s="165"/>
      <c r="F45" s="166"/>
      <c r="G45" s="167"/>
      <c r="H45" s="164"/>
      <c r="I45" s="165"/>
      <c r="J45" s="168"/>
      <c r="K45" s="167"/>
      <c r="L45" s="150"/>
      <c r="M45" s="146"/>
      <c r="N45" s="147"/>
      <c r="O45" s="167"/>
      <c r="P45" s="164"/>
      <c r="Q45" s="165"/>
      <c r="R45" s="168"/>
      <c r="S45" s="167"/>
      <c r="T45" s="164"/>
      <c r="U45" s="165"/>
      <c r="V45" s="155"/>
      <c r="W45" s="167"/>
      <c r="X45" s="277"/>
      <c r="AA45" s="282"/>
      <c r="AB45" s="282"/>
      <c r="AC45" s="282"/>
      <c r="AD45" s="282"/>
      <c r="AE45" s="282"/>
      <c r="AF45" s="282"/>
      <c r="AG45" s="282"/>
      <c r="AH45" s="282"/>
      <c r="AI45" s="282"/>
      <c r="AJ45" s="282"/>
      <c r="AK45" s="282"/>
      <c r="AL45" s="282"/>
      <c r="AM45" s="282"/>
      <c r="AP45" s="282"/>
    </row>
    <row r="46" spans="1:42" ht="15.75" customHeight="1">
      <c r="A46" s="163"/>
      <c r="B46" s="215"/>
      <c r="C46" s="73"/>
      <c r="D46" s="164"/>
      <c r="E46" s="165"/>
      <c r="F46" s="169"/>
      <c r="G46" s="167"/>
      <c r="H46" s="164"/>
      <c r="I46" s="165"/>
      <c r="J46" s="168"/>
      <c r="K46" s="167"/>
      <c r="L46" s="150"/>
      <c r="M46" s="146"/>
      <c r="N46" s="147"/>
      <c r="O46" s="167"/>
      <c r="P46" s="164"/>
      <c r="Q46" s="165"/>
      <c r="R46" s="168"/>
      <c r="S46" s="167"/>
      <c r="T46" s="164"/>
      <c r="U46" s="165"/>
      <c r="V46" s="170"/>
      <c r="W46" s="167"/>
      <c r="X46" s="277"/>
      <c r="AA46" s="282"/>
      <c r="AB46" s="282"/>
      <c r="AC46" s="282"/>
      <c r="AD46" s="282"/>
      <c r="AE46" s="282"/>
      <c r="AF46" s="282"/>
      <c r="AG46" s="282"/>
      <c r="AH46" s="282"/>
      <c r="AI46" s="282"/>
      <c r="AJ46" s="282"/>
      <c r="AK46" s="282"/>
      <c r="AL46" s="282"/>
      <c r="AM46" s="282"/>
      <c r="AP46" s="282"/>
    </row>
    <row r="47" spans="1:42" ht="15.75" customHeight="1">
      <c r="A47" s="163"/>
      <c r="B47" s="215"/>
      <c r="C47" s="73"/>
      <c r="D47" s="164"/>
      <c r="E47" s="165"/>
      <c r="F47" s="169"/>
      <c r="G47" s="167"/>
      <c r="H47" s="164"/>
      <c r="I47" s="165"/>
      <c r="J47" s="168"/>
      <c r="K47" s="167"/>
      <c r="L47" s="164"/>
      <c r="M47" s="165"/>
      <c r="N47" s="168"/>
      <c r="O47" s="167"/>
      <c r="P47" s="164"/>
      <c r="Q47" s="165"/>
      <c r="R47" s="168"/>
      <c r="S47" s="167"/>
      <c r="T47" s="164"/>
      <c r="U47" s="165"/>
      <c r="V47" s="171"/>
      <c r="W47" s="167"/>
      <c r="X47" s="278"/>
      <c r="AA47" s="282"/>
      <c r="AB47" s="282"/>
      <c r="AC47" s="282"/>
      <c r="AD47" s="282"/>
      <c r="AE47" s="282"/>
      <c r="AF47" s="282"/>
      <c r="AG47" s="282"/>
      <c r="AH47" s="282"/>
      <c r="AI47" s="282"/>
      <c r="AJ47" s="282"/>
      <c r="AK47" s="282"/>
      <c r="AL47" s="282"/>
      <c r="AM47" s="282"/>
      <c r="AP47" s="282"/>
    </row>
    <row r="48" spans="1:42" ht="15.75" customHeight="1">
      <c r="A48" s="172"/>
      <c r="B48" s="216"/>
      <c r="C48" s="79"/>
      <c r="D48" s="173"/>
      <c r="E48" s="174" t="str">
        <f>CONCATENATE(FIXED(COUNTA(E5:E47),0,0),"　店")</f>
        <v>33　店</v>
      </c>
      <c r="F48" s="175">
        <f>SUM(F5:F47)</f>
        <v>63900</v>
      </c>
      <c r="G48" s="176">
        <f>SUM(G5:G47)</f>
        <v>0</v>
      </c>
      <c r="H48" s="173"/>
      <c r="I48" s="174" t="str">
        <f>CONCATENATE(FIXED(COUNTA(I5:I47),0,0),"　店")</f>
        <v>0　店</v>
      </c>
      <c r="J48" s="175">
        <f>SUM(J5:J47)</f>
        <v>0</v>
      </c>
      <c r="K48" s="176">
        <f>SUM(K5:K47)</f>
        <v>0</v>
      </c>
      <c r="L48" s="173"/>
      <c r="M48" s="174" t="str">
        <f>CONCATENATE(FIXED(COUNTA(M5:M47),0,0),"　店")</f>
        <v>1　店</v>
      </c>
      <c r="N48" s="175">
        <f>SUM(N5:N47)</f>
        <v>350</v>
      </c>
      <c r="O48" s="176">
        <f>SUM(O5:O47)</f>
        <v>0</v>
      </c>
      <c r="P48" s="173"/>
      <c r="Q48" s="174" t="str">
        <f>CONCATENATE(FIXED(COUNTA(Q5:Q47),0,0),"　店")</f>
        <v>10　店</v>
      </c>
      <c r="R48" s="175">
        <f>SUM(R5:R47)</f>
        <v>6150</v>
      </c>
      <c r="S48" s="176">
        <f>SUM(S5:S47)</f>
        <v>0</v>
      </c>
      <c r="T48" s="173"/>
      <c r="U48" s="174" t="str">
        <f>CONCATENATE(FIXED(COUNTA(U5:U47),0,0),"　店")</f>
        <v>35　店</v>
      </c>
      <c r="V48" s="175">
        <f>SUM(V5:V47)</f>
        <v>78000</v>
      </c>
      <c r="W48" s="176">
        <f>SUM(W5:W47)</f>
        <v>0</v>
      </c>
      <c r="X48" s="229">
        <f>SUM(X5:X47)</f>
        <v>0</v>
      </c>
      <c r="AA48" s="282"/>
      <c r="AB48" s="282"/>
      <c r="AC48" s="282"/>
      <c r="AD48" s="282"/>
      <c r="AE48" s="282"/>
      <c r="AF48" s="282"/>
      <c r="AG48" s="282"/>
      <c r="AH48" s="282"/>
      <c r="AI48" s="282"/>
      <c r="AJ48" s="282"/>
      <c r="AK48" s="282"/>
      <c r="AL48" s="282"/>
      <c r="AM48" s="282"/>
      <c r="AP48" s="282"/>
    </row>
    <row r="49" spans="1:42" ht="15.75" customHeight="1">
      <c r="A49" s="177" t="s">
        <v>592</v>
      </c>
      <c r="B49" s="257"/>
      <c r="C49" s="258"/>
      <c r="D49" s="259"/>
      <c r="E49" s="260"/>
      <c r="F49" s="261"/>
      <c r="G49" s="256"/>
      <c r="H49" s="259"/>
      <c r="I49" s="260"/>
      <c r="J49" s="256"/>
      <c r="K49" s="257"/>
      <c r="L49" s="259"/>
      <c r="M49" s="260"/>
      <c r="N49" s="256"/>
      <c r="O49" s="257"/>
      <c r="P49" s="259"/>
      <c r="Q49" s="260"/>
      <c r="R49" s="256"/>
      <c r="S49" s="262"/>
      <c r="T49" s="259"/>
      <c r="U49" s="260"/>
      <c r="V49" s="263"/>
      <c r="W49" s="257"/>
      <c r="X49" s="178" t="s">
        <v>8</v>
      </c>
      <c r="Y49" s="11"/>
      <c r="AA49" s="282"/>
      <c r="AB49" s="282"/>
      <c r="AC49" s="282"/>
      <c r="AD49" s="282"/>
      <c r="AE49" s="282"/>
      <c r="AF49" s="282"/>
      <c r="AG49" s="282"/>
      <c r="AH49" s="282"/>
      <c r="AI49" s="282"/>
      <c r="AJ49" s="282"/>
      <c r="AK49" s="282"/>
      <c r="AL49" s="282"/>
      <c r="AM49" s="282"/>
      <c r="AP49" s="282"/>
    </row>
    <row r="50" spans="1:25" ht="14.25">
      <c r="A50" s="179"/>
      <c r="D50" s="180"/>
      <c r="E50" s="181"/>
      <c r="G50" s="179"/>
      <c r="H50" s="180"/>
      <c r="I50" s="183"/>
      <c r="J50" s="179"/>
      <c r="K50" s="179"/>
      <c r="L50" s="180"/>
      <c r="M50" s="181"/>
      <c r="N50" s="179"/>
      <c r="O50" s="179"/>
      <c r="P50" s="180"/>
      <c r="Q50" s="181"/>
      <c r="R50" s="179"/>
      <c r="S50" s="179"/>
      <c r="T50" s="180"/>
      <c r="U50" s="181"/>
      <c r="V50" s="179"/>
      <c r="W50" s="179"/>
      <c r="X50" s="226"/>
      <c r="Y50" s="11"/>
    </row>
    <row r="51" spans="1:25" ht="14.25">
      <c r="A51" s="179"/>
      <c r="D51" s="180"/>
      <c r="E51" s="181"/>
      <c r="G51" s="179"/>
      <c r="H51" s="180"/>
      <c r="I51" s="181"/>
      <c r="J51" s="179"/>
      <c r="K51" s="179"/>
      <c r="L51" s="180"/>
      <c r="M51" s="181"/>
      <c r="N51" s="179"/>
      <c r="O51" s="179"/>
      <c r="P51" s="180"/>
      <c r="Q51" s="181"/>
      <c r="R51" s="179"/>
      <c r="S51" s="179"/>
      <c r="T51" s="180"/>
      <c r="U51" s="181"/>
      <c r="V51" s="179"/>
      <c r="W51" s="179"/>
      <c r="X51" s="226"/>
      <c r="Y51" s="11"/>
    </row>
    <row r="52" spans="1:25" ht="14.25">
      <c r="A52" s="179"/>
      <c r="D52" s="180"/>
      <c r="E52" s="181"/>
      <c r="G52" s="179"/>
      <c r="H52" s="180"/>
      <c r="I52" s="181"/>
      <c r="J52" s="179"/>
      <c r="K52" s="179"/>
      <c r="L52" s="180"/>
      <c r="M52" s="181"/>
      <c r="N52" s="179"/>
      <c r="O52" s="179"/>
      <c r="P52" s="180"/>
      <c r="Q52" s="181"/>
      <c r="R52" s="179"/>
      <c r="S52" s="179"/>
      <c r="T52" s="180"/>
      <c r="U52" s="181"/>
      <c r="V52" s="179"/>
      <c r="W52" s="179"/>
      <c r="X52" s="226"/>
      <c r="Y52" s="11"/>
    </row>
    <row r="53" spans="1:25" ht="14.25">
      <c r="A53" s="179"/>
      <c r="D53" s="180"/>
      <c r="E53" s="181"/>
      <c r="G53" s="179"/>
      <c r="H53" s="180"/>
      <c r="I53" s="181"/>
      <c r="J53" s="179"/>
      <c r="K53" s="179"/>
      <c r="L53" s="180"/>
      <c r="M53" s="181"/>
      <c r="N53" s="179"/>
      <c r="O53" s="179"/>
      <c r="P53" s="180"/>
      <c r="Q53" s="181"/>
      <c r="R53" s="179"/>
      <c r="S53" s="179"/>
      <c r="T53" s="180"/>
      <c r="U53" s="181"/>
      <c r="V53" s="179"/>
      <c r="W53" s="179"/>
      <c r="X53" s="226"/>
      <c r="Y53" s="11"/>
    </row>
    <row r="54" spans="1:25" ht="14.25">
      <c r="A54" s="179"/>
      <c r="D54" s="180"/>
      <c r="E54" s="181"/>
      <c r="G54" s="179"/>
      <c r="H54" s="180"/>
      <c r="I54" s="181"/>
      <c r="J54" s="179"/>
      <c r="K54" s="179"/>
      <c r="L54" s="180"/>
      <c r="M54" s="181"/>
      <c r="N54" s="179"/>
      <c r="O54" s="179"/>
      <c r="P54" s="180"/>
      <c r="Q54" s="181"/>
      <c r="R54" s="179"/>
      <c r="S54" s="179"/>
      <c r="T54" s="180"/>
      <c r="U54" s="181"/>
      <c r="V54" s="179"/>
      <c r="W54" s="179"/>
      <c r="X54" s="226"/>
      <c r="Y54" s="11"/>
    </row>
    <row r="55" spans="1:25" ht="14.25">
      <c r="A55" s="179"/>
      <c r="D55" s="180"/>
      <c r="E55" s="181"/>
      <c r="G55" s="179"/>
      <c r="H55" s="180"/>
      <c r="I55" s="181"/>
      <c r="J55" s="179"/>
      <c r="K55" s="179"/>
      <c r="L55" s="180"/>
      <c r="M55" s="181"/>
      <c r="N55" s="179"/>
      <c r="O55" s="179"/>
      <c r="P55" s="180"/>
      <c r="Q55" s="181"/>
      <c r="R55" s="179"/>
      <c r="S55" s="179"/>
      <c r="T55" s="180"/>
      <c r="U55" s="181"/>
      <c r="V55" s="179"/>
      <c r="W55" s="179"/>
      <c r="X55" s="226"/>
      <c r="Y55" s="11"/>
    </row>
    <row r="56" spans="1:25" ht="14.25">
      <c r="A56" s="179"/>
      <c r="D56" s="180"/>
      <c r="E56" s="181"/>
      <c r="G56" s="179"/>
      <c r="H56" s="180"/>
      <c r="I56" s="181"/>
      <c r="J56" s="179"/>
      <c r="K56" s="179"/>
      <c r="L56" s="180"/>
      <c r="M56" s="181"/>
      <c r="N56" s="179"/>
      <c r="O56" s="179"/>
      <c r="P56" s="180"/>
      <c r="Q56" s="181"/>
      <c r="R56" s="179"/>
      <c r="S56" s="179"/>
      <c r="T56" s="180"/>
      <c r="U56" s="181"/>
      <c r="V56" s="179"/>
      <c r="W56" s="179"/>
      <c r="X56" s="226"/>
      <c r="Y56" s="11"/>
    </row>
    <row r="57" spans="1:25" ht="14.25">
      <c r="A57" s="179"/>
      <c r="D57" s="180"/>
      <c r="E57" s="181"/>
      <c r="G57" s="179"/>
      <c r="H57" s="180"/>
      <c r="I57" s="181"/>
      <c r="J57" s="179"/>
      <c r="K57" s="179"/>
      <c r="L57" s="180"/>
      <c r="M57" s="181"/>
      <c r="N57" s="179"/>
      <c r="O57" s="179"/>
      <c r="P57" s="180"/>
      <c r="Q57" s="181"/>
      <c r="R57" s="179"/>
      <c r="S57" s="179"/>
      <c r="T57" s="180"/>
      <c r="U57" s="181"/>
      <c r="V57" s="179"/>
      <c r="W57" s="179"/>
      <c r="X57" s="226"/>
      <c r="Y57" s="11"/>
    </row>
    <row r="58" spans="1:25" ht="14.25">
      <c r="A58" s="179"/>
      <c r="D58" s="180"/>
      <c r="E58" s="181"/>
      <c r="G58" s="179"/>
      <c r="H58" s="180"/>
      <c r="I58" s="181"/>
      <c r="J58" s="179"/>
      <c r="K58" s="179"/>
      <c r="L58" s="180"/>
      <c r="M58" s="181"/>
      <c r="N58" s="179"/>
      <c r="O58" s="179"/>
      <c r="P58" s="180"/>
      <c r="Q58" s="181"/>
      <c r="R58" s="179"/>
      <c r="S58" s="179"/>
      <c r="T58" s="180"/>
      <c r="U58" s="181"/>
      <c r="V58" s="179"/>
      <c r="W58" s="179"/>
      <c r="X58" s="226"/>
      <c r="Y58" s="11"/>
    </row>
    <row r="59" spans="1:25" ht="14.25">
      <c r="A59" s="179"/>
      <c r="D59" s="180"/>
      <c r="E59" s="181"/>
      <c r="G59" s="179"/>
      <c r="H59" s="180"/>
      <c r="I59" s="181"/>
      <c r="J59" s="179"/>
      <c r="K59" s="179"/>
      <c r="L59" s="180"/>
      <c r="M59" s="181"/>
      <c r="N59" s="179"/>
      <c r="O59" s="179"/>
      <c r="P59" s="180"/>
      <c r="Q59" s="181"/>
      <c r="R59" s="179"/>
      <c r="S59" s="179"/>
      <c r="T59" s="180"/>
      <c r="U59" s="181"/>
      <c r="V59" s="179"/>
      <c r="W59" s="179"/>
      <c r="X59" s="226"/>
      <c r="Y59" s="11"/>
    </row>
    <row r="60" spans="1:24" ht="14.25">
      <c r="A60" s="184"/>
      <c r="B60" s="209"/>
      <c r="F60" s="133"/>
      <c r="G60" s="184"/>
      <c r="J60" s="184"/>
      <c r="K60" s="184"/>
      <c r="N60" s="184"/>
      <c r="O60" s="184"/>
      <c r="R60" s="184"/>
      <c r="S60" s="184"/>
      <c r="V60" s="184"/>
      <c r="W60" s="184"/>
      <c r="X60" s="227"/>
    </row>
    <row r="61" spans="1:24" ht="14.25">
      <c r="A61" s="184"/>
      <c r="B61" s="209"/>
      <c r="F61" s="133"/>
      <c r="G61" s="184"/>
      <c r="J61" s="184"/>
      <c r="K61" s="184"/>
      <c r="N61" s="184"/>
      <c r="O61" s="184"/>
      <c r="R61" s="184"/>
      <c r="S61" s="184"/>
      <c r="V61" s="184"/>
      <c r="W61" s="184"/>
      <c r="X61" s="227"/>
    </row>
  </sheetData>
  <sheetProtection password="CC6F" sheet="1" objects="1" scenarios="1" formatCells="0"/>
  <mergeCells count="15">
    <mergeCell ref="B1:E2"/>
    <mergeCell ref="D4:F4"/>
    <mergeCell ref="J3:K3"/>
    <mergeCell ref="A4:B4"/>
    <mergeCell ref="F2:G2"/>
    <mergeCell ref="F1:G1"/>
    <mergeCell ref="I2:O2"/>
    <mergeCell ref="I1:O1"/>
    <mergeCell ref="R1:U1"/>
    <mergeCell ref="P4:R4"/>
    <mergeCell ref="W1:X2"/>
    <mergeCell ref="H4:J4"/>
    <mergeCell ref="R2:U2"/>
    <mergeCell ref="L4:N4"/>
    <mergeCell ref="T4:V4"/>
  </mergeCells>
  <conditionalFormatting sqref="G5">
    <cfRule type="cellIs" priority="1" dxfId="0" operator="lessThan" stopIfTrue="1">
      <formula>$F$5</formula>
    </cfRule>
  </conditionalFormatting>
  <dataValidations count="10">
    <dataValidation type="whole" operator="lessThanOrEqual" allowBlank="1" showInputMessage="1" showErrorMessage="1" sqref="O45:P45 P23:P26 O28:P28 P5:P18 O20:P20 P31:P34 O41:P41 O39:P39 O36:P36 L5:L47 G5:G48 O46:O48 W5:W48 S5:S48 O5:O19 O21:O27 O29:O35 O37:O38 O40 O42:O44 K5:K48">
      <formula1>N45</formula1>
    </dataValidation>
    <dataValidation type="whole" operator="lessThanOrEqual" allowBlank="1" showInputMessage="1" showErrorMessage="1" sqref="T5:T47">
      <formula1>G5</formula1>
    </dataValidation>
    <dataValidation operator="lessThanOrEqual" allowBlank="1" showInputMessage="1" showErrorMessage="1" sqref="F1:F2 G4 W4 S4 K4 O4 X4:X5 U5:U47"/>
    <dataValidation type="list" allowBlank="1" showInputMessage="1" showErrorMessage="1" sqref="R1:U1">
      <formula1>"B5,B4,B3,B2,B1,A5,A4,A3,A2,A1,B5厚,B4厚,B3厚,B2厚,A6厚,A4厚,B3×4,B3×3,B3×2,B3+B4,B2+B3,B1+B2,三ツ折,はがき,横長B3,変形特殊,"</formula1>
    </dataValidation>
    <dataValidation type="whole" operator="lessThanOrEqual" allowBlank="1" showInputMessage="1" showErrorMessage="1" sqref="V5:V47">
      <formula1>G5</formula1>
    </dataValidation>
    <dataValidation type="whole" operator="lessThanOrEqual" allowBlank="1" showInputMessage="1" showErrorMessage="1" sqref="H5:H47">
      <formula1>W5</formula1>
    </dataValidation>
    <dataValidation type="whole" operator="lessThanOrEqual" showInputMessage="1" showErrorMessage="1" sqref="Y3:Z65536 AN3:AO65536 AQ3:IB65536">
      <formula1>#REF!</formula1>
    </dataValidation>
    <dataValidation type="whole" operator="lessThanOrEqual" showInputMessage="1" showErrorMessage="1" sqref="IC3:IV65536">
      <formula1>IA3</formula1>
    </dataValidation>
    <dataValidation type="whole" operator="lessThanOrEqual" allowBlank="1" showInputMessage="1" showErrorMessage="1" sqref="X6:X48">
      <formula1>岐阜市!#REF!</formula1>
    </dataValidation>
    <dataValidation operator="lessThanOrEqual" showInputMessage="1" showErrorMessage="1" sqref="AA1:AM65536 AP1:AP65536"/>
  </dataValidations>
  <printOptions horizontalCentered="1" verticalCentered="1"/>
  <pageMargins left="0.5905511811023623" right="0.5905511811023623" top="0.2362204724409449" bottom="0.4724409448818898" header="0" footer="0.1968503937007874"/>
  <pageSetup horizontalDpi="600" verticalDpi="600" orientation="landscape" paperSize="9" scale="69" r:id="rId1"/>
</worksheet>
</file>

<file path=xl/worksheets/sheet8.xml><?xml version="1.0" encoding="utf-8"?>
<worksheet xmlns="http://schemas.openxmlformats.org/spreadsheetml/2006/main" xmlns:r="http://schemas.openxmlformats.org/officeDocument/2006/relationships">
  <dimension ref="A1:AP61"/>
  <sheetViews>
    <sheetView showZeros="0" zoomScale="70" zoomScaleNormal="70" zoomScalePageLayoutView="0" workbookViewId="0" topLeftCell="A1">
      <pane xSplit="2" ySplit="2" topLeftCell="C3" activePane="bottomRight" state="frozen"/>
      <selection pane="topLeft" activeCell="A50" sqref="A50"/>
      <selection pane="topRight" activeCell="A50" sqref="A50"/>
      <selection pane="bottomLeft" activeCell="A50" sqref="A50"/>
      <selection pane="bottomRight" activeCell="A50" sqref="A50"/>
    </sheetView>
  </sheetViews>
  <sheetFormatPr defaultColWidth="9.00390625" defaultRowHeight="13.5"/>
  <cols>
    <col min="1" max="1" width="7.625" style="132" customWidth="1"/>
    <col min="2" max="2" width="10.625" style="205" customWidth="1"/>
    <col min="3" max="3" width="2.625" style="125" customWidth="1"/>
    <col min="4" max="4" width="0.875" style="134" hidden="1" customWidth="1"/>
    <col min="5" max="5" width="15.625" style="135" customWidth="1"/>
    <col min="6" max="6" width="7.625" style="182" customWidth="1"/>
    <col min="7" max="7" width="7.625" style="132" customWidth="1"/>
    <col min="8" max="8" width="0.875" style="134" hidden="1" customWidth="1"/>
    <col min="9" max="9" width="15.625" style="135" customWidth="1"/>
    <col min="10" max="11" width="7.625" style="132" customWidth="1"/>
    <col min="12" max="12" width="0.875" style="134" hidden="1" customWidth="1"/>
    <col min="13" max="13" width="15.625" style="135" customWidth="1"/>
    <col min="14" max="15" width="7.625" style="132" customWidth="1"/>
    <col min="16" max="16" width="0.875" style="134" hidden="1" customWidth="1"/>
    <col min="17" max="17" width="15.625" style="135" customWidth="1"/>
    <col min="18" max="19" width="7.625" style="132" customWidth="1"/>
    <col min="20" max="20" width="0.875" style="134" hidden="1" customWidth="1"/>
    <col min="21" max="21" width="15.625" style="135" customWidth="1"/>
    <col min="22" max="23" width="7.625" style="132" customWidth="1"/>
    <col min="24" max="24" width="20.625" style="228" customWidth="1"/>
    <col min="25" max="26" width="9.00390625" style="12" customWidth="1"/>
    <col min="27" max="39" width="9.00390625" style="283" customWidth="1"/>
    <col min="40" max="41" width="9.00390625" style="12" customWidth="1"/>
    <col min="42" max="42" width="9.00390625" style="283" customWidth="1"/>
    <col min="43" max="16384" width="9.00390625" style="12" customWidth="1"/>
  </cols>
  <sheetData>
    <row r="1" spans="1:42" s="11" customFormat="1" ht="34.5" customHeight="1">
      <c r="A1" s="127" t="s">
        <v>1</v>
      </c>
      <c r="B1" s="331"/>
      <c r="C1" s="331"/>
      <c r="D1" s="331"/>
      <c r="E1" s="332"/>
      <c r="F1" s="353" t="s">
        <v>10</v>
      </c>
      <c r="G1" s="354"/>
      <c r="H1" s="128"/>
      <c r="I1" s="335"/>
      <c r="J1" s="335"/>
      <c r="K1" s="335"/>
      <c r="L1" s="335"/>
      <c r="M1" s="335"/>
      <c r="N1" s="335"/>
      <c r="O1" s="335"/>
      <c r="P1" s="129"/>
      <c r="Q1" s="130" t="s">
        <v>2</v>
      </c>
      <c r="R1" s="336"/>
      <c r="S1" s="335"/>
      <c r="T1" s="335"/>
      <c r="U1" s="337"/>
      <c r="V1" s="265" t="s">
        <v>34</v>
      </c>
      <c r="W1" s="341"/>
      <c r="X1" s="342"/>
      <c r="AA1" s="282"/>
      <c r="AB1" s="282"/>
      <c r="AC1" s="282"/>
      <c r="AD1" s="282"/>
      <c r="AE1" s="282"/>
      <c r="AF1" s="282"/>
      <c r="AG1" s="282"/>
      <c r="AH1" s="282"/>
      <c r="AI1" s="282"/>
      <c r="AJ1" s="282"/>
      <c r="AK1" s="282"/>
      <c r="AL1" s="282"/>
      <c r="AM1" s="282"/>
      <c r="AP1" s="282"/>
    </row>
    <row r="2" spans="1:42" s="11" customFormat="1" ht="34.5" customHeight="1">
      <c r="A2" s="131"/>
      <c r="B2" s="333"/>
      <c r="C2" s="333"/>
      <c r="D2" s="333"/>
      <c r="E2" s="334"/>
      <c r="F2" s="353" t="s">
        <v>35</v>
      </c>
      <c r="G2" s="354"/>
      <c r="H2" s="128"/>
      <c r="I2" s="335"/>
      <c r="J2" s="335"/>
      <c r="K2" s="335"/>
      <c r="L2" s="335"/>
      <c r="M2" s="335"/>
      <c r="N2" s="335"/>
      <c r="O2" s="335"/>
      <c r="P2" s="129"/>
      <c r="Q2" s="130" t="s">
        <v>11</v>
      </c>
      <c r="R2" s="345">
        <f>A6+A18+A31+A41</f>
        <v>0</v>
      </c>
      <c r="S2" s="346"/>
      <c r="T2" s="346"/>
      <c r="U2" s="347"/>
      <c r="V2" s="266"/>
      <c r="W2" s="343"/>
      <c r="X2" s="344"/>
      <c r="AA2" s="282"/>
      <c r="AB2" s="282"/>
      <c r="AC2" s="282"/>
      <c r="AD2" s="282"/>
      <c r="AE2" s="282"/>
      <c r="AF2" s="282"/>
      <c r="AG2" s="282"/>
      <c r="AH2" s="282"/>
      <c r="AI2" s="282"/>
      <c r="AJ2" s="282"/>
      <c r="AK2" s="282"/>
      <c r="AL2" s="282"/>
      <c r="AM2" s="282"/>
      <c r="AP2" s="282"/>
    </row>
    <row r="3" spans="1:24" ht="22.5" customHeight="1">
      <c r="A3" s="267"/>
      <c r="B3" s="268"/>
      <c r="C3" s="269"/>
      <c r="D3" s="270"/>
      <c r="E3" s="271"/>
      <c r="F3" s="272"/>
      <c r="G3" s="272"/>
      <c r="H3" s="270"/>
      <c r="I3" s="273"/>
      <c r="J3" s="349"/>
      <c r="K3" s="350"/>
      <c r="L3" s="274"/>
      <c r="M3" s="271"/>
      <c r="N3" s="267"/>
      <c r="O3" s="267"/>
      <c r="P3" s="270"/>
      <c r="Q3" s="273"/>
      <c r="R3" s="267"/>
      <c r="S3" s="267"/>
      <c r="T3" s="274"/>
      <c r="U3" s="271"/>
      <c r="V3" s="272"/>
      <c r="W3" s="267"/>
      <c r="X3" s="275"/>
    </row>
    <row r="4" spans="1:42" s="250" customFormat="1" ht="15.75" customHeight="1">
      <c r="A4" s="351" t="s">
        <v>0</v>
      </c>
      <c r="B4" s="352"/>
      <c r="C4" s="124"/>
      <c r="D4" s="338" t="s">
        <v>3</v>
      </c>
      <c r="E4" s="339"/>
      <c r="F4" s="340"/>
      <c r="G4" s="136" t="s">
        <v>7</v>
      </c>
      <c r="H4" s="338" t="s">
        <v>4</v>
      </c>
      <c r="I4" s="339"/>
      <c r="J4" s="340"/>
      <c r="K4" s="137" t="s">
        <v>7</v>
      </c>
      <c r="L4" s="338" t="s">
        <v>5</v>
      </c>
      <c r="M4" s="339"/>
      <c r="N4" s="340"/>
      <c r="O4" s="137" t="s">
        <v>7</v>
      </c>
      <c r="P4" s="338" t="s">
        <v>6</v>
      </c>
      <c r="Q4" s="339"/>
      <c r="R4" s="340"/>
      <c r="S4" s="137" t="s">
        <v>7</v>
      </c>
      <c r="T4" s="348" t="s">
        <v>71</v>
      </c>
      <c r="U4" s="339"/>
      <c r="V4" s="340"/>
      <c r="W4" s="136" t="s">
        <v>7</v>
      </c>
      <c r="X4" s="136" t="s">
        <v>9</v>
      </c>
      <c r="AA4" s="284"/>
      <c r="AB4" s="284"/>
      <c r="AC4" s="284"/>
      <c r="AD4" s="284"/>
      <c r="AE4" s="284"/>
      <c r="AF4" s="284"/>
      <c r="AG4" s="284"/>
      <c r="AH4" s="284"/>
      <c r="AI4" s="284"/>
      <c r="AJ4" s="284"/>
      <c r="AK4" s="284"/>
      <c r="AL4" s="284"/>
      <c r="AM4" s="284"/>
      <c r="AP4" s="284"/>
    </row>
    <row r="5" spans="1:42" ht="15.75" customHeight="1">
      <c r="A5" s="138" t="s">
        <v>43</v>
      </c>
      <c r="B5" s="210"/>
      <c r="C5" s="70"/>
      <c r="D5" s="286">
        <v>210180101010</v>
      </c>
      <c r="E5" s="140" t="s">
        <v>141</v>
      </c>
      <c r="F5" s="141">
        <v>1800</v>
      </c>
      <c r="G5" s="142"/>
      <c r="H5" s="139"/>
      <c r="I5" s="140"/>
      <c r="J5" s="143"/>
      <c r="K5" s="251"/>
      <c r="L5" s="139"/>
      <c r="M5" s="140"/>
      <c r="N5" s="144"/>
      <c r="O5" s="252"/>
      <c r="P5" s="145">
        <v>210180405010</v>
      </c>
      <c r="Q5" s="146" t="s">
        <v>144</v>
      </c>
      <c r="R5" s="147">
        <v>550</v>
      </c>
      <c r="S5" s="253"/>
      <c r="T5" s="286">
        <v>210180504015</v>
      </c>
      <c r="U5" s="140" t="s">
        <v>145</v>
      </c>
      <c r="V5" s="148">
        <v>3150</v>
      </c>
      <c r="W5" s="142"/>
      <c r="X5" s="276"/>
      <c r="AA5" s="282"/>
      <c r="AB5" s="282"/>
      <c r="AC5" s="282"/>
      <c r="AD5" s="282"/>
      <c r="AE5" s="282"/>
      <c r="AF5" s="282"/>
      <c r="AG5" s="282"/>
      <c r="AH5" s="282"/>
      <c r="AI5" s="282"/>
      <c r="AJ5" s="282"/>
      <c r="AK5" s="282"/>
      <c r="AL5" s="282"/>
      <c r="AM5" s="282"/>
      <c r="AP5" s="282"/>
    </row>
    <row r="6" spans="1:42" ht="15.75" customHeight="1">
      <c r="A6" s="149">
        <f>SUM(G14,K14,O14,S14,W14)</f>
        <v>0</v>
      </c>
      <c r="B6" s="211">
        <f>SUM(F14,J14,N14,R14,V14)</f>
        <v>14800</v>
      </c>
      <c r="C6" s="71"/>
      <c r="D6" s="288">
        <v>210180101045</v>
      </c>
      <c r="E6" s="146" t="s">
        <v>142</v>
      </c>
      <c r="F6" s="151">
        <v>3250</v>
      </c>
      <c r="G6" s="152"/>
      <c r="H6" s="150"/>
      <c r="I6" s="146"/>
      <c r="J6" s="153"/>
      <c r="K6" s="254"/>
      <c r="L6" s="150"/>
      <c r="M6" s="146"/>
      <c r="N6" s="154"/>
      <c r="O6" s="255"/>
      <c r="P6" s="150"/>
      <c r="Q6" s="146"/>
      <c r="R6" s="147"/>
      <c r="S6" s="253"/>
      <c r="T6" s="288">
        <v>210180504025</v>
      </c>
      <c r="U6" s="146" t="s">
        <v>146</v>
      </c>
      <c r="V6" s="155">
        <v>3350</v>
      </c>
      <c r="W6" s="152"/>
      <c r="X6" s="277"/>
      <c r="AA6" s="282"/>
      <c r="AB6" s="282"/>
      <c r="AC6" s="282"/>
      <c r="AD6" s="282"/>
      <c r="AE6" s="282"/>
      <c r="AF6" s="282"/>
      <c r="AG6" s="282"/>
      <c r="AH6" s="282"/>
      <c r="AI6" s="282"/>
      <c r="AJ6" s="282"/>
      <c r="AK6" s="282"/>
      <c r="AL6" s="282"/>
      <c r="AM6" s="282"/>
      <c r="AP6" s="282"/>
    </row>
    <row r="7" spans="1:42" ht="15.75" customHeight="1">
      <c r="A7" s="156"/>
      <c r="B7" s="212"/>
      <c r="C7" s="72"/>
      <c r="D7" s="288">
        <v>210180101050</v>
      </c>
      <c r="E7" s="146" t="s">
        <v>143</v>
      </c>
      <c r="F7" s="151">
        <v>2700</v>
      </c>
      <c r="G7" s="152"/>
      <c r="H7" s="150"/>
      <c r="I7" s="146"/>
      <c r="J7" s="153"/>
      <c r="K7" s="254"/>
      <c r="L7" s="150"/>
      <c r="M7" s="146"/>
      <c r="N7" s="154"/>
      <c r="O7" s="255"/>
      <c r="P7" s="150"/>
      <c r="Q7" s="146"/>
      <c r="R7" s="147"/>
      <c r="S7" s="253"/>
      <c r="T7" s="150"/>
      <c r="U7" s="146"/>
      <c r="V7" s="155"/>
      <c r="W7" s="152"/>
      <c r="X7" s="277"/>
      <c r="AA7" s="282"/>
      <c r="AB7" s="282"/>
      <c r="AC7" s="282"/>
      <c r="AD7" s="282"/>
      <c r="AE7" s="282"/>
      <c r="AF7" s="282"/>
      <c r="AG7" s="282"/>
      <c r="AH7" s="282"/>
      <c r="AI7" s="282"/>
      <c r="AJ7" s="282"/>
      <c r="AK7" s="282"/>
      <c r="AL7" s="282"/>
      <c r="AM7" s="282"/>
      <c r="AP7" s="282"/>
    </row>
    <row r="8" spans="1:42" ht="15.75" customHeight="1">
      <c r="A8" s="156"/>
      <c r="B8" s="212"/>
      <c r="C8" s="72"/>
      <c r="D8" s="150"/>
      <c r="E8" s="146"/>
      <c r="F8" s="151"/>
      <c r="G8" s="152"/>
      <c r="H8" s="150"/>
      <c r="I8" s="146"/>
      <c r="J8" s="153"/>
      <c r="K8" s="254"/>
      <c r="L8" s="150"/>
      <c r="M8" s="146"/>
      <c r="N8" s="158"/>
      <c r="O8" s="253"/>
      <c r="P8" s="150"/>
      <c r="Q8" s="146"/>
      <c r="R8" s="147"/>
      <c r="S8" s="253"/>
      <c r="T8" s="150"/>
      <c r="U8" s="146"/>
      <c r="V8" s="155"/>
      <c r="W8" s="152"/>
      <c r="X8" s="277"/>
      <c r="AA8" s="282"/>
      <c r="AB8" s="282"/>
      <c r="AC8" s="282"/>
      <c r="AD8" s="282"/>
      <c r="AE8" s="282"/>
      <c r="AF8" s="282"/>
      <c r="AG8" s="282"/>
      <c r="AH8" s="282"/>
      <c r="AI8" s="282"/>
      <c r="AJ8" s="282"/>
      <c r="AK8" s="282"/>
      <c r="AL8" s="282"/>
      <c r="AM8" s="282"/>
      <c r="AP8" s="282"/>
    </row>
    <row r="9" spans="1:42" ht="15.75" customHeight="1">
      <c r="A9" s="156"/>
      <c r="B9" s="212"/>
      <c r="C9" s="72"/>
      <c r="D9" s="150"/>
      <c r="E9" s="146"/>
      <c r="F9" s="151"/>
      <c r="G9" s="152"/>
      <c r="H9" s="150"/>
      <c r="I9" s="146"/>
      <c r="J9" s="158"/>
      <c r="K9" s="253"/>
      <c r="L9" s="150"/>
      <c r="M9" s="146"/>
      <c r="N9" s="158"/>
      <c r="O9" s="253"/>
      <c r="P9" s="150"/>
      <c r="Q9" s="146"/>
      <c r="R9" s="147"/>
      <c r="S9" s="152"/>
      <c r="T9" s="150"/>
      <c r="U9" s="146"/>
      <c r="V9" s="155"/>
      <c r="W9" s="152"/>
      <c r="X9" s="277"/>
      <c r="AA9" s="282"/>
      <c r="AB9" s="282"/>
      <c r="AC9" s="282"/>
      <c r="AD9" s="282"/>
      <c r="AE9" s="282"/>
      <c r="AF9" s="282"/>
      <c r="AG9" s="282"/>
      <c r="AH9" s="282"/>
      <c r="AI9" s="282"/>
      <c r="AJ9" s="282"/>
      <c r="AK9" s="282"/>
      <c r="AL9" s="282"/>
      <c r="AM9" s="282"/>
      <c r="AP9" s="282"/>
    </row>
    <row r="10" spans="1:42" ht="15.75" customHeight="1">
      <c r="A10" s="156"/>
      <c r="B10" s="212"/>
      <c r="C10" s="72"/>
      <c r="D10" s="150"/>
      <c r="E10" s="146"/>
      <c r="F10" s="151"/>
      <c r="G10" s="152"/>
      <c r="H10" s="150"/>
      <c r="I10" s="146"/>
      <c r="J10" s="158"/>
      <c r="K10" s="253"/>
      <c r="L10" s="150"/>
      <c r="M10" s="146"/>
      <c r="N10" s="158"/>
      <c r="O10" s="253"/>
      <c r="P10" s="150"/>
      <c r="Q10" s="146"/>
      <c r="R10" s="147"/>
      <c r="S10" s="152"/>
      <c r="T10" s="150"/>
      <c r="U10" s="146"/>
      <c r="V10" s="155"/>
      <c r="W10" s="152"/>
      <c r="X10" s="277"/>
      <c r="AA10" s="282"/>
      <c r="AB10" s="282"/>
      <c r="AC10" s="282"/>
      <c r="AD10" s="282"/>
      <c r="AE10" s="282"/>
      <c r="AF10" s="282"/>
      <c r="AG10" s="282"/>
      <c r="AH10" s="282"/>
      <c r="AI10" s="282"/>
      <c r="AJ10" s="282"/>
      <c r="AK10" s="282"/>
      <c r="AL10" s="282"/>
      <c r="AM10" s="282"/>
      <c r="AP10" s="282"/>
    </row>
    <row r="11" spans="1:42" ht="15.75" customHeight="1">
      <c r="A11" s="156"/>
      <c r="B11" s="212"/>
      <c r="C11" s="72"/>
      <c r="D11" s="150"/>
      <c r="E11" s="146"/>
      <c r="F11" s="151"/>
      <c r="G11" s="152"/>
      <c r="H11" s="159"/>
      <c r="I11" s="160"/>
      <c r="J11" s="147"/>
      <c r="K11" s="152"/>
      <c r="L11" s="159"/>
      <c r="M11" s="160"/>
      <c r="N11" s="158"/>
      <c r="O11" s="152"/>
      <c r="P11" s="150"/>
      <c r="Q11" s="146"/>
      <c r="R11" s="147"/>
      <c r="S11" s="152"/>
      <c r="T11" s="150"/>
      <c r="U11" s="146"/>
      <c r="V11" s="155"/>
      <c r="W11" s="161"/>
      <c r="X11" s="277"/>
      <c r="AA11" s="282"/>
      <c r="AB11" s="282"/>
      <c r="AC11" s="282"/>
      <c r="AD11" s="282"/>
      <c r="AE11" s="282"/>
      <c r="AF11" s="282"/>
      <c r="AG11" s="282"/>
      <c r="AH11" s="282"/>
      <c r="AI11" s="282"/>
      <c r="AJ11" s="282"/>
      <c r="AK11" s="282"/>
      <c r="AL11" s="282"/>
      <c r="AM11" s="282"/>
      <c r="AP11" s="282"/>
    </row>
    <row r="12" spans="1:42" ht="15.75" customHeight="1">
      <c r="A12" s="156"/>
      <c r="B12" s="212"/>
      <c r="C12" s="72"/>
      <c r="D12" s="150"/>
      <c r="E12" s="146"/>
      <c r="F12" s="151"/>
      <c r="G12" s="152"/>
      <c r="H12" s="150"/>
      <c r="I12" s="146"/>
      <c r="J12" s="147"/>
      <c r="K12" s="152"/>
      <c r="L12" s="150"/>
      <c r="M12" s="146"/>
      <c r="N12" s="147"/>
      <c r="O12" s="152"/>
      <c r="P12" s="150"/>
      <c r="Q12" s="146"/>
      <c r="R12" s="147"/>
      <c r="S12" s="152"/>
      <c r="T12" s="150"/>
      <c r="U12" s="146"/>
      <c r="V12" s="155"/>
      <c r="W12" s="152"/>
      <c r="X12" s="277"/>
      <c r="AA12" s="282"/>
      <c r="AB12" s="282"/>
      <c r="AC12" s="282"/>
      <c r="AD12" s="282"/>
      <c r="AE12" s="282"/>
      <c r="AF12" s="282"/>
      <c r="AG12" s="282"/>
      <c r="AH12" s="282"/>
      <c r="AI12" s="282"/>
      <c r="AJ12" s="282"/>
      <c r="AK12" s="282"/>
      <c r="AL12" s="282"/>
      <c r="AM12" s="282"/>
      <c r="AP12" s="282"/>
    </row>
    <row r="13" spans="1:42" ht="15.75" customHeight="1">
      <c r="A13" s="163"/>
      <c r="B13" s="215"/>
      <c r="C13" s="73"/>
      <c r="D13" s="164"/>
      <c r="E13" s="165"/>
      <c r="F13" s="169"/>
      <c r="G13" s="167"/>
      <c r="H13" s="164"/>
      <c r="I13" s="165"/>
      <c r="J13" s="168"/>
      <c r="K13" s="167"/>
      <c r="L13" s="164"/>
      <c r="M13" s="165"/>
      <c r="N13" s="168"/>
      <c r="O13" s="167"/>
      <c r="P13" s="164"/>
      <c r="Q13" s="165"/>
      <c r="R13" s="168"/>
      <c r="S13" s="167"/>
      <c r="T13" s="164"/>
      <c r="U13" s="165"/>
      <c r="V13" s="171"/>
      <c r="W13" s="167"/>
      <c r="X13" s="281"/>
      <c r="AA13" s="282"/>
      <c r="AB13" s="282"/>
      <c r="AC13" s="282"/>
      <c r="AD13" s="282"/>
      <c r="AE13" s="282"/>
      <c r="AF13" s="282"/>
      <c r="AG13" s="282"/>
      <c r="AH13" s="282"/>
      <c r="AI13" s="282"/>
      <c r="AJ13" s="282"/>
      <c r="AK13" s="282"/>
      <c r="AL13" s="282"/>
      <c r="AM13" s="282"/>
      <c r="AP13" s="282"/>
    </row>
    <row r="14" spans="1:42" ht="15.75" customHeight="1">
      <c r="A14" s="172"/>
      <c r="B14" s="216"/>
      <c r="C14" s="79"/>
      <c r="D14" s="173"/>
      <c r="E14" s="174" t="str">
        <f>CONCATENATE(FIXED(COUNTA(E5:E13),0,0),"　店")</f>
        <v>3　店</v>
      </c>
      <c r="F14" s="175">
        <f>SUM(F5:F13)</f>
        <v>7750</v>
      </c>
      <c r="G14" s="176">
        <f>SUM(G5:G13)</f>
        <v>0</v>
      </c>
      <c r="H14" s="173"/>
      <c r="I14" s="174" t="str">
        <f>CONCATENATE(FIXED(COUNTA(I5:I13),0,0),"　店")</f>
        <v>0　店</v>
      </c>
      <c r="J14" s="175">
        <f>SUM(J5:J13)</f>
        <v>0</v>
      </c>
      <c r="K14" s="176">
        <f>SUM(K5:K13)</f>
        <v>0</v>
      </c>
      <c r="L14" s="173"/>
      <c r="M14" s="174" t="str">
        <f>CONCATENATE(FIXED(COUNTA(M5:M13),0,0),"　店")</f>
        <v>0　店</v>
      </c>
      <c r="N14" s="175">
        <f>SUM(N5:N13)</f>
        <v>0</v>
      </c>
      <c r="O14" s="176">
        <f>SUM(O5:O13)</f>
        <v>0</v>
      </c>
      <c r="P14" s="173"/>
      <c r="Q14" s="174" t="str">
        <f>CONCATENATE(FIXED(COUNTA(Q5:Q13),0,0),"　店")</f>
        <v>1　店</v>
      </c>
      <c r="R14" s="175">
        <f>SUM(R5:R13)</f>
        <v>550</v>
      </c>
      <c r="S14" s="176">
        <f>SUM(S5:S13)</f>
        <v>0</v>
      </c>
      <c r="T14" s="173"/>
      <c r="U14" s="174" t="str">
        <f>CONCATENATE(FIXED(COUNTA(U5:U13),0,0),"　店")</f>
        <v>2　店</v>
      </c>
      <c r="V14" s="175">
        <f>SUM(V5:V13)</f>
        <v>6500</v>
      </c>
      <c r="W14" s="176">
        <f>SUM(W5:W13)</f>
        <v>0</v>
      </c>
      <c r="X14" s="222">
        <f>SUM(X5:X13)</f>
        <v>0</v>
      </c>
      <c r="AA14" s="282"/>
      <c r="AB14" s="282"/>
      <c r="AC14" s="282"/>
      <c r="AD14" s="282"/>
      <c r="AE14" s="282"/>
      <c r="AF14" s="282"/>
      <c r="AG14" s="282"/>
      <c r="AH14" s="282"/>
      <c r="AI14" s="282"/>
      <c r="AJ14" s="282"/>
      <c r="AK14" s="282"/>
      <c r="AL14" s="282"/>
      <c r="AM14" s="282"/>
      <c r="AP14" s="282"/>
    </row>
    <row r="15" spans="1:42" s="264" customFormat="1" ht="15.75" customHeight="1">
      <c r="A15" s="185"/>
      <c r="B15" s="217"/>
      <c r="C15" s="74"/>
      <c r="D15" s="186"/>
      <c r="E15" s="165"/>
      <c r="F15" s="187"/>
      <c r="G15" s="188"/>
      <c r="H15" s="186"/>
      <c r="I15" s="165"/>
      <c r="J15" s="187"/>
      <c r="K15" s="188"/>
      <c r="L15" s="186"/>
      <c r="M15" s="165"/>
      <c r="N15" s="187"/>
      <c r="O15" s="188"/>
      <c r="P15" s="186"/>
      <c r="Q15" s="165"/>
      <c r="R15" s="187"/>
      <c r="S15" s="188"/>
      <c r="T15" s="186"/>
      <c r="U15" s="165"/>
      <c r="V15" s="188"/>
      <c r="W15" s="188"/>
      <c r="X15" s="223"/>
      <c r="AA15" s="282"/>
      <c r="AB15" s="282"/>
      <c r="AC15" s="282"/>
      <c r="AD15" s="282"/>
      <c r="AE15" s="282"/>
      <c r="AF15" s="282"/>
      <c r="AG15" s="282"/>
      <c r="AH15" s="282"/>
      <c r="AI15" s="282"/>
      <c r="AJ15" s="282"/>
      <c r="AK15" s="282"/>
      <c r="AL15" s="282"/>
      <c r="AM15" s="282"/>
      <c r="AP15" s="282"/>
    </row>
    <row r="16" spans="1:42" s="250" customFormat="1" ht="15.75" customHeight="1">
      <c r="A16" s="351" t="s">
        <v>0</v>
      </c>
      <c r="B16" s="352"/>
      <c r="C16" s="77"/>
      <c r="D16" s="338" t="s">
        <v>3</v>
      </c>
      <c r="E16" s="339"/>
      <c r="F16" s="340"/>
      <c r="G16" s="136" t="s">
        <v>7</v>
      </c>
      <c r="H16" s="338" t="s">
        <v>4</v>
      </c>
      <c r="I16" s="339"/>
      <c r="J16" s="340"/>
      <c r="K16" s="137" t="s">
        <v>7</v>
      </c>
      <c r="L16" s="338" t="s">
        <v>5</v>
      </c>
      <c r="M16" s="339"/>
      <c r="N16" s="340"/>
      <c r="O16" s="137" t="s">
        <v>7</v>
      </c>
      <c r="P16" s="338" t="s">
        <v>6</v>
      </c>
      <c r="Q16" s="339"/>
      <c r="R16" s="340"/>
      <c r="S16" s="137" t="s">
        <v>7</v>
      </c>
      <c r="T16" s="348" t="s">
        <v>71</v>
      </c>
      <c r="U16" s="339"/>
      <c r="V16" s="340"/>
      <c r="W16" s="136" t="s">
        <v>7</v>
      </c>
      <c r="X16" s="204" t="s">
        <v>9</v>
      </c>
      <c r="AA16" s="282"/>
      <c r="AB16" s="282"/>
      <c r="AC16" s="282"/>
      <c r="AD16" s="282"/>
      <c r="AE16" s="282"/>
      <c r="AF16" s="282"/>
      <c r="AG16" s="282"/>
      <c r="AH16" s="282"/>
      <c r="AI16" s="282"/>
      <c r="AJ16" s="282"/>
      <c r="AK16" s="282"/>
      <c r="AL16" s="282"/>
      <c r="AM16" s="282"/>
      <c r="AP16" s="282"/>
    </row>
    <row r="17" spans="1:42" ht="15.75" customHeight="1">
      <c r="A17" s="189" t="s">
        <v>44</v>
      </c>
      <c r="B17" s="218"/>
      <c r="C17" s="78"/>
      <c r="D17" s="290">
        <v>210150101080</v>
      </c>
      <c r="E17" s="191" t="s">
        <v>147</v>
      </c>
      <c r="F17" s="192">
        <v>2750</v>
      </c>
      <c r="G17" s="193"/>
      <c r="H17" s="190"/>
      <c r="I17" s="191"/>
      <c r="J17" s="194"/>
      <c r="K17" s="193"/>
      <c r="L17" s="190"/>
      <c r="M17" s="191"/>
      <c r="N17" s="194"/>
      <c r="O17" s="193"/>
      <c r="P17" s="190"/>
      <c r="Q17" s="191"/>
      <c r="R17" s="194"/>
      <c r="S17" s="193"/>
      <c r="T17" s="290">
        <v>210150504040</v>
      </c>
      <c r="U17" s="191" t="s">
        <v>148</v>
      </c>
      <c r="V17" s="195">
        <v>1650</v>
      </c>
      <c r="W17" s="193"/>
      <c r="X17" s="276"/>
      <c r="AA17" s="282"/>
      <c r="AB17" s="282"/>
      <c r="AC17" s="282"/>
      <c r="AD17" s="282"/>
      <c r="AE17" s="282"/>
      <c r="AF17" s="282"/>
      <c r="AG17" s="282"/>
      <c r="AH17" s="282"/>
      <c r="AI17" s="282"/>
      <c r="AJ17" s="282"/>
      <c r="AK17" s="282"/>
      <c r="AL17" s="282"/>
      <c r="AM17" s="282"/>
      <c r="AP17" s="282"/>
    </row>
    <row r="18" spans="1:42" ht="15.75" customHeight="1">
      <c r="A18" s="149">
        <f>SUM(G27,K27,O27,S27,W27)</f>
        <v>0</v>
      </c>
      <c r="B18" s="211">
        <f>SUM(F27,J27,N27,R27,V27)</f>
        <v>8700</v>
      </c>
      <c r="C18" s="75"/>
      <c r="D18" s="150"/>
      <c r="E18" s="146"/>
      <c r="F18" s="158"/>
      <c r="G18" s="152"/>
      <c r="H18" s="150"/>
      <c r="I18" s="146"/>
      <c r="J18" s="147"/>
      <c r="K18" s="152"/>
      <c r="L18" s="150"/>
      <c r="M18" s="146"/>
      <c r="N18" s="147"/>
      <c r="O18" s="152"/>
      <c r="P18" s="150"/>
      <c r="Q18" s="146"/>
      <c r="R18" s="147"/>
      <c r="S18" s="152"/>
      <c r="T18" s="288">
        <v>210150504060</v>
      </c>
      <c r="U18" s="146" t="s">
        <v>149</v>
      </c>
      <c r="V18" s="170">
        <v>1550</v>
      </c>
      <c r="W18" s="152"/>
      <c r="X18" s="277"/>
      <c r="AA18" s="282"/>
      <c r="AB18" s="282"/>
      <c r="AC18" s="282"/>
      <c r="AD18" s="282"/>
      <c r="AE18" s="282"/>
      <c r="AF18" s="282"/>
      <c r="AG18" s="282"/>
      <c r="AH18" s="282"/>
      <c r="AI18" s="282"/>
      <c r="AJ18" s="282"/>
      <c r="AK18" s="282"/>
      <c r="AL18" s="282"/>
      <c r="AM18" s="282"/>
      <c r="AP18" s="282"/>
    </row>
    <row r="19" spans="1:42" ht="15.75" customHeight="1">
      <c r="A19" s="163"/>
      <c r="B19" s="215"/>
      <c r="C19" s="74"/>
      <c r="D19" s="164"/>
      <c r="E19" s="165"/>
      <c r="F19" s="169"/>
      <c r="G19" s="167"/>
      <c r="H19" s="164"/>
      <c r="I19" s="165"/>
      <c r="J19" s="168"/>
      <c r="K19" s="167"/>
      <c r="L19" s="164"/>
      <c r="M19" s="165"/>
      <c r="N19" s="168"/>
      <c r="O19" s="167"/>
      <c r="P19" s="164"/>
      <c r="Q19" s="165"/>
      <c r="R19" s="168"/>
      <c r="S19" s="167"/>
      <c r="T19" s="289">
        <v>210150501040</v>
      </c>
      <c r="U19" s="165" t="s">
        <v>150</v>
      </c>
      <c r="V19" s="171">
        <v>2150</v>
      </c>
      <c r="W19" s="167"/>
      <c r="X19" s="277"/>
      <c r="AA19" s="282"/>
      <c r="AB19" s="282"/>
      <c r="AC19" s="282"/>
      <c r="AD19" s="282"/>
      <c r="AE19" s="282"/>
      <c r="AF19" s="282"/>
      <c r="AG19" s="282"/>
      <c r="AH19" s="282"/>
      <c r="AI19" s="282"/>
      <c r="AJ19" s="282"/>
      <c r="AK19" s="282"/>
      <c r="AL19" s="282"/>
      <c r="AM19" s="282"/>
      <c r="AP19" s="282"/>
    </row>
    <row r="20" spans="1:42" ht="15.75" customHeight="1">
      <c r="A20" s="163"/>
      <c r="B20" s="215"/>
      <c r="C20" s="74"/>
      <c r="D20" s="164"/>
      <c r="E20" s="165"/>
      <c r="F20" s="169"/>
      <c r="G20" s="167"/>
      <c r="H20" s="164"/>
      <c r="I20" s="165"/>
      <c r="J20" s="168"/>
      <c r="K20" s="167"/>
      <c r="L20" s="164"/>
      <c r="M20" s="165"/>
      <c r="N20" s="168"/>
      <c r="O20" s="167"/>
      <c r="P20" s="164"/>
      <c r="Q20" s="165"/>
      <c r="R20" s="168"/>
      <c r="S20" s="167"/>
      <c r="T20" s="289">
        <v>210170501050</v>
      </c>
      <c r="U20" s="165" t="s">
        <v>151</v>
      </c>
      <c r="V20" s="171">
        <v>600</v>
      </c>
      <c r="W20" s="167"/>
      <c r="X20" s="277"/>
      <c r="AA20" s="282"/>
      <c r="AB20" s="282"/>
      <c r="AC20" s="282"/>
      <c r="AD20" s="282"/>
      <c r="AE20" s="282"/>
      <c r="AF20" s="282"/>
      <c r="AG20" s="282"/>
      <c r="AH20" s="282"/>
      <c r="AI20" s="282"/>
      <c r="AJ20" s="282"/>
      <c r="AK20" s="282"/>
      <c r="AL20" s="282"/>
      <c r="AM20" s="282"/>
      <c r="AP20" s="282"/>
    </row>
    <row r="21" spans="1:42" ht="15.75" customHeight="1">
      <c r="A21" s="149"/>
      <c r="B21" s="219"/>
      <c r="C21" s="75"/>
      <c r="D21" s="150"/>
      <c r="E21" s="146"/>
      <c r="F21" s="158"/>
      <c r="G21" s="152"/>
      <c r="H21" s="150"/>
      <c r="I21" s="146"/>
      <c r="J21" s="147"/>
      <c r="K21" s="152"/>
      <c r="L21" s="150"/>
      <c r="M21" s="146"/>
      <c r="N21" s="147"/>
      <c r="O21" s="152"/>
      <c r="P21" s="150"/>
      <c r="Q21" s="146"/>
      <c r="R21" s="147"/>
      <c r="S21" s="152"/>
      <c r="T21" s="150"/>
      <c r="U21" s="146"/>
      <c r="V21" s="170"/>
      <c r="W21" s="152"/>
      <c r="X21" s="277"/>
      <c r="AA21" s="282"/>
      <c r="AB21" s="282"/>
      <c r="AC21" s="282"/>
      <c r="AD21" s="282"/>
      <c r="AE21" s="282"/>
      <c r="AF21" s="282"/>
      <c r="AG21" s="282"/>
      <c r="AH21" s="282"/>
      <c r="AI21" s="282"/>
      <c r="AJ21" s="282"/>
      <c r="AK21" s="282"/>
      <c r="AL21" s="282"/>
      <c r="AM21" s="282"/>
      <c r="AP21" s="282"/>
    </row>
    <row r="22" spans="1:42" ht="15.75" customHeight="1">
      <c r="A22" s="149"/>
      <c r="B22" s="219"/>
      <c r="C22" s="75"/>
      <c r="D22" s="150"/>
      <c r="E22" s="146"/>
      <c r="F22" s="158"/>
      <c r="G22" s="152"/>
      <c r="H22" s="150"/>
      <c r="I22" s="146"/>
      <c r="J22" s="147"/>
      <c r="K22" s="152"/>
      <c r="L22" s="150"/>
      <c r="M22" s="146"/>
      <c r="N22" s="147"/>
      <c r="O22" s="152"/>
      <c r="P22" s="150"/>
      <c r="Q22" s="146"/>
      <c r="R22" s="147"/>
      <c r="S22" s="152"/>
      <c r="T22" s="150"/>
      <c r="U22" s="146"/>
      <c r="V22" s="170"/>
      <c r="W22" s="152"/>
      <c r="X22" s="277"/>
      <c r="AA22" s="282"/>
      <c r="AB22" s="282"/>
      <c r="AC22" s="282"/>
      <c r="AD22" s="282"/>
      <c r="AE22" s="282"/>
      <c r="AF22" s="282"/>
      <c r="AG22" s="282"/>
      <c r="AH22" s="282"/>
      <c r="AI22" s="282"/>
      <c r="AJ22" s="282"/>
      <c r="AK22" s="282"/>
      <c r="AL22" s="282"/>
      <c r="AM22" s="282"/>
      <c r="AP22" s="282"/>
    </row>
    <row r="23" spans="1:42" ht="15.75" customHeight="1">
      <c r="A23" s="163"/>
      <c r="B23" s="215"/>
      <c r="C23" s="74"/>
      <c r="D23" s="164"/>
      <c r="E23" s="165"/>
      <c r="F23" s="169"/>
      <c r="G23" s="167"/>
      <c r="H23" s="164"/>
      <c r="I23" s="165"/>
      <c r="J23" s="168"/>
      <c r="K23" s="167"/>
      <c r="L23" s="164"/>
      <c r="M23" s="165"/>
      <c r="N23" s="168"/>
      <c r="O23" s="167"/>
      <c r="P23" s="164"/>
      <c r="Q23" s="165"/>
      <c r="R23" s="168"/>
      <c r="S23" s="167"/>
      <c r="T23" s="164"/>
      <c r="U23" s="165"/>
      <c r="V23" s="171"/>
      <c r="W23" s="167"/>
      <c r="X23" s="277"/>
      <c r="AA23" s="282"/>
      <c r="AB23" s="282"/>
      <c r="AC23" s="282"/>
      <c r="AD23" s="282"/>
      <c r="AE23" s="282"/>
      <c r="AF23" s="282"/>
      <c r="AG23" s="282"/>
      <c r="AH23" s="282"/>
      <c r="AI23" s="282"/>
      <c r="AJ23" s="282"/>
      <c r="AK23" s="282"/>
      <c r="AL23" s="282"/>
      <c r="AM23" s="282"/>
      <c r="AP23" s="282"/>
    </row>
    <row r="24" spans="1:42" ht="15.75" customHeight="1">
      <c r="A24" s="149"/>
      <c r="B24" s="219"/>
      <c r="C24" s="75"/>
      <c r="D24" s="150"/>
      <c r="E24" s="146"/>
      <c r="F24" s="158"/>
      <c r="G24" s="152"/>
      <c r="H24" s="150"/>
      <c r="I24" s="146"/>
      <c r="J24" s="147"/>
      <c r="K24" s="152"/>
      <c r="L24" s="150"/>
      <c r="M24" s="146"/>
      <c r="N24" s="147"/>
      <c r="O24" s="152"/>
      <c r="P24" s="150"/>
      <c r="Q24" s="146"/>
      <c r="R24" s="147"/>
      <c r="S24" s="152"/>
      <c r="T24" s="150"/>
      <c r="U24" s="146"/>
      <c r="V24" s="170"/>
      <c r="W24" s="152"/>
      <c r="X24" s="277"/>
      <c r="AA24" s="282"/>
      <c r="AB24" s="282"/>
      <c r="AC24" s="282"/>
      <c r="AD24" s="282"/>
      <c r="AE24" s="282"/>
      <c r="AF24" s="282"/>
      <c r="AG24" s="282"/>
      <c r="AH24" s="282"/>
      <c r="AI24" s="282"/>
      <c r="AJ24" s="282"/>
      <c r="AK24" s="282"/>
      <c r="AL24" s="282"/>
      <c r="AM24" s="282"/>
      <c r="AP24" s="282"/>
    </row>
    <row r="25" spans="1:42" ht="15.75" customHeight="1">
      <c r="A25" s="163"/>
      <c r="B25" s="215"/>
      <c r="C25" s="74"/>
      <c r="D25" s="164"/>
      <c r="E25" s="165"/>
      <c r="F25" s="169"/>
      <c r="G25" s="167"/>
      <c r="H25" s="164"/>
      <c r="I25" s="165"/>
      <c r="J25" s="168"/>
      <c r="K25" s="167"/>
      <c r="L25" s="164"/>
      <c r="M25" s="165"/>
      <c r="N25" s="168"/>
      <c r="O25" s="167"/>
      <c r="P25" s="164"/>
      <c r="Q25" s="165"/>
      <c r="R25" s="168"/>
      <c r="S25" s="167"/>
      <c r="T25" s="164"/>
      <c r="U25" s="165"/>
      <c r="V25" s="171"/>
      <c r="W25" s="167"/>
      <c r="X25" s="277"/>
      <c r="AA25" s="282"/>
      <c r="AB25" s="282"/>
      <c r="AC25" s="282"/>
      <c r="AD25" s="282"/>
      <c r="AE25" s="282"/>
      <c r="AF25" s="282"/>
      <c r="AG25" s="282"/>
      <c r="AH25" s="282"/>
      <c r="AI25" s="282"/>
      <c r="AJ25" s="282"/>
      <c r="AK25" s="282"/>
      <c r="AL25" s="282"/>
      <c r="AM25" s="282"/>
      <c r="AP25" s="282"/>
    </row>
    <row r="26" spans="1:42" ht="15.75" customHeight="1">
      <c r="A26" s="196"/>
      <c r="B26" s="220"/>
      <c r="C26" s="76"/>
      <c r="D26" s="197"/>
      <c r="E26" s="198"/>
      <c r="F26" s="199"/>
      <c r="G26" s="200"/>
      <c r="H26" s="197"/>
      <c r="I26" s="198"/>
      <c r="J26" s="201"/>
      <c r="K26" s="200"/>
      <c r="L26" s="197"/>
      <c r="M26" s="198"/>
      <c r="N26" s="201"/>
      <c r="O26" s="200"/>
      <c r="P26" s="197"/>
      <c r="Q26" s="198"/>
      <c r="R26" s="201"/>
      <c r="S26" s="200"/>
      <c r="T26" s="197"/>
      <c r="U26" s="198"/>
      <c r="V26" s="202"/>
      <c r="W26" s="200"/>
      <c r="X26" s="281"/>
      <c r="AA26" s="282"/>
      <c r="AB26" s="282"/>
      <c r="AC26" s="282"/>
      <c r="AD26" s="282"/>
      <c r="AE26" s="282"/>
      <c r="AF26" s="282"/>
      <c r="AG26" s="282"/>
      <c r="AH26" s="282"/>
      <c r="AI26" s="282"/>
      <c r="AJ26" s="282"/>
      <c r="AK26" s="282"/>
      <c r="AL26" s="282"/>
      <c r="AM26" s="282"/>
      <c r="AP26" s="282"/>
    </row>
    <row r="27" spans="1:42" ht="15.75" customHeight="1">
      <c r="A27" s="172"/>
      <c r="B27" s="216"/>
      <c r="C27" s="126"/>
      <c r="D27" s="173"/>
      <c r="E27" s="174" t="str">
        <f>CONCATENATE(FIXED(COUNTA(E17:E26),0,0),"　店")</f>
        <v>1　店</v>
      </c>
      <c r="F27" s="175">
        <f>SUM(F17:F26)</f>
        <v>2750</v>
      </c>
      <c r="G27" s="175">
        <f>SUM(G17:G26)</f>
        <v>0</v>
      </c>
      <c r="H27" s="173"/>
      <c r="I27" s="203" t="str">
        <f>CONCATENATE(FIXED(COUNTA(I17:I26),0,0),"　店")</f>
        <v>0　店</v>
      </c>
      <c r="J27" s="175">
        <f>SUM(J17:J26)</f>
        <v>0</v>
      </c>
      <c r="K27" s="175">
        <f>SUM(K17:K26)</f>
        <v>0</v>
      </c>
      <c r="L27" s="173"/>
      <c r="M27" s="203" t="str">
        <f>CONCATENATE(FIXED(COUNTA(M17:M26),0,0),"　店")</f>
        <v>0　店</v>
      </c>
      <c r="N27" s="175">
        <f>SUM(N17:N26)</f>
        <v>0</v>
      </c>
      <c r="O27" s="175">
        <f>SUM(O17:O26)</f>
        <v>0</v>
      </c>
      <c r="P27" s="173"/>
      <c r="Q27" s="203" t="str">
        <f>CONCATENATE(FIXED(COUNTA(Q17:Q26),0,0),"　店")</f>
        <v>0　店</v>
      </c>
      <c r="R27" s="175">
        <f>SUM(R17:R26)</f>
        <v>0</v>
      </c>
      <c r="S27" s="176">
        <f>SUM(S17:S26)</f>
        <v>0</v>
      </c>
      <c r="T27" s="173"/>
      <c r="U27" s="174" t="str">
        <f>CONCATENATE(FIXED(COUNTA(U17:U26),0,0),"　店")</f>
        <v>4　店</v>
      </c>
      <c r="V27" s="175">
        <f>SUM(V17:V26)</f>
        <v>5950</v>
      </c>
      <c r="W27" s="239">
        <f>SUM(W17:W26)</f>
        <v>0</v>
      </c>
      <c r="X27" s="240">
        <f>SUM(X17:X26)</f>
        <v>0</v>
      </c>
      <c r="AA27" s="282"/>
      <c r="AB27" s="285"/>
      <c r="AC27" s="285"/>
      <c r="AD27" s="282"/>
      <c r="AE27" s="282"/>
      <c r="AF27" s="285"/>
      <c r="AG27" s="285"/>
      <c r="AH27" s="282"/>
      <c r="AI27" s="282"/>
      <c r="AJ27" s="285"/>
      <c r="AK27" s="285"/>
      <c r="AL27" s="285"/>
      <c r="AM27" s="282"/>
      <c r="AP27" s="282"/>
    </row>
    <row r="28" spans="1:42" s="264" customFormat="1" ht="15.75" customHeight="1">
      <c r="A28" s="206"/>
      <c r="B28" s="221"/>
      <c r="C28" s="126"/>
      <c r="D28" s="207"/>
      <c r="E28" s="174"/>
      <c r="F28" s="208"/>
      <c r="G28" s="208"/>
      <c r="H28" s="207"/>
      <c r="I28" s="174"/>
      <c r="J28" s="208"/>
      <c r="K28" s="208"/>
      <c r="L28" s="207"/>
      <c r="M28" s="174"/>
      <c r="N28" s="208"/>
      <c r="O28" s="208"/>
      <c r="P28" s="207"/>
      <c r="Q28" s="174"/>
      <c r="R28" s="208"/>
      <c r="S28" s="208"/>
      <c r="T28" s="207"/>
      <c r="U28" s="174"/>
      <c r="V28" s="208"/>
      <c r="W28" s="208"/>
      <c r="X28" s="224"/>
      <c r="AA28" s="282"/>
      <c r="AB28" s="284"/>
      <c r="AC28" s="284"/>
      <c r="AD28" s="282"/>
      <c r="AE28" s="282"/>
      <c r="AF28" s="284"/>
      <c r="AG28" s="284"/>
      <c r="AH28" s="282"/>
      <c r="AI28" s="282"/>
      <c r="AJ28" s="284"/>
      <c r="AK28" s="284"/>
      <c r="AL28" s="284"/>
      <c r="AM28" s="282"/>
      <c r="AP28" s="282"/>
    </row>
    <row r="29" spans="1:42" s="250" customFormat="1" ht="15.75" customHeight="1">
      <c r="A29" s="351" t="s">
        <v>0</v>
      </c>
      <c r="B29" s="352"/>
      <c r="C29" s="77"/>
      <c r="D29" s="338" t="s">
        <v>3</v>
      </c>
      <c r="E29" s="339"/>
      <c r="F29" s="340"/>
      <c r="G29" s="136" t="s">
        <v>7</v>
      </c>
      <c r="H29" s="338" t="s">
        <v>4</v>
      </c>
      <c r="I29" s="339"/>
      <c r="J29" s="340"/>
      <c r="K29" s="137" t="s">
        <v>7</v>
      </c>
      <c r="L29" s="338" t="s">
        <v>5</v>
      </c>
      <c r="M29" s="339"/>
      <c r="N29" s="340"/>
      <c r="O29" s="137" t="s">
        <v>7</v>
      </c>
      <c r="P29" s="338" t="s">
        <v>6</v>
      </c>
      <c r="Q29" s="339"/>
      <c r="R29" s="340"/>
      <c r="S29" s="137" t="s">
        <v>7</v>
      </c>
      <c r="T29" s="348" t="s">
        <v>71</v>
      </c>
      <c r="U29" s="339"/>
      <c r="V29" s="340"/>
      <c r="W29" s="136" t="s">
        <v>7</v>
      </c>
      <c r="X29" s="204" t="s">
        <v>9</v>
      </c>
      <c r="AA29" s="282"/>
      <c r="AB29" s="282"/>
      <c r="AC29" s="282"/>
      <c r="AD29" s="282"/>
      <c r="AE29" s="282"/>
      <c r="AF29" s="282"/>
      <c r="AG29" s="282"/>
      <c r="AH29" s="282"/>
      <c r="AI29" s="282"/>
      <c r="AJ29" s="282"/>
      <c r="AK29" s="282"/>
      <c r="AL29" s="282"/>
      <c r="AM29" s="282"/>
      <c r="AP29" s="282"/>
    </row>
    <row r="30" spans="1:42" ht="15.75" customHeight="1">
      <c r="A30" s="189" t="s">
        <v>45</v>
      </c>
      <c r="B30" s="218"/>
      <c r="C30" s="78"/>
      <c r="D30" s="290">
        <v>210155101010</v>
      </c>
      <c r="E30" s="191" t="s">
        <v>152</v>
      </c>
      <c r="F30" s="192">
        <v>2100</v>
      </c>
      <c r="G30" s="193"/>
      <c r="H30" s="190"/>
      <c r="I30" s="191"/>
      <c r="J30" s="194"/>
      <c r="K30" s="193"/>
      <c r="L30" s="190"/>
      <c r="M30" s="191"/>
      <c r="N30" s="194"/>
      <c r="O30" s="193"/>
      <c r="P30" s="190">
        <v>210155405010</v>
      </c>
      <c r="Q30" s="191" t="s">
        <v>154</v>
      </c>
      <c r="R30" s="194">
        <v>400</v>
      </c>
      <c r="S30" s="193"/>
      <c r="T30" s="190">
        <v>210155504010</v>
      </c>
      <c r="U30" s="191" t="s">
        <v>155</v>
      </c>
      <c r="V30" s="195">
        <v>1750</v>
      </c>
      <c r="W30" s="193"/>
      <c r="X30" s="276"/>
      <c r="AA30" s="282"/>
      <c r="AB30" s="282"/>
      <c r="AC30" s="282"/>
      <c r="AD30" s="282"/>
      <c r="AE30" s="282"/>
      <c r="AF30" s="282"/>
      <c r="AG30" s="282"/>
      <c r="AH30" s="282"/>
      <c r="AI30" s="282"/>
      <c r="AJ30" s="282"/>
      <c r="AK30" s="282"/>
      <c r="AL30" s="282"/>
      <c r="AM30" s="282"/>
      <c r="AP30" s="282"/>
    </row>
    <row r="31" spans="1:42" ht="15.75" customHeight="1">
      <c r="A31" s="149">
        <f>SUM(G37,K37,O37,S37,W37)</f>
        <v>0</v>
      </c>
      <c r="B31" s="211">
        <f>SUM(F37,J37,N37,R37,V37)</f>
        <v>6000</v>
      </c>
      <c r="C31" s="75" t="s">
        <v>39</v>
      </c>
      <c r="D31" s="288">
        <v>210155101020</v>
      </c>
      <c r="E31" s="146" t="s">
        <v>153</v>
      </c>
      <c r="F31" s="158">
        <v>1750</v>
      </c>
      <c r="G31" s="152"/>
      <c r="H31" s="150"/>
      <c r="I31" s="146"/>
      <c r="J31" s="147"/>
      <c r="K31" s="152"/>
      <c r="L31" s="150"/>
      <c r="M31" s="146"/>
      <c r="N31" s="147"/>
      <c r="O31" s="152"/>
      <c r="P31" s="150"/>
      <c r="Q31" s="146"/>
      <c r="R31" s="147"/>
      <c r="S31" s="152"/>
      <c r="T31" s="150"/>
      <c r="U31" s="146"/>
      <c r="V31" s="170"/>
      <c r="W31" s="152"/>
      <c r="X31" s="277" t="s">
        <v>545</v>
      </c>
      <c r="AA31" s="282"/>
      <c r="AB31" s="282"/>
      <c r="AC31" s="282"/>
      <c r="AD31" s="282"/>
      <c r="AE31" s="282"/>
      <c r="AF31" s="282"/>
      <c r="AG31" s="282"/>
      <c r="AH31" s="282"/>
      <c r="AI31" s="282"/>
      <c r="AJ31" s="282"/>
      <c r="AK31" s="282"/>
      <c r="AL31" s="282"/>
      <c r="AM31" s="282"/>
      <c r="AP31" s="282"/>
    </row>
    <row r="32" spans="1:42" ht="15.75" customHeight="1">
      <c r="A32" s="163"/>
      <c r="B32" s="215"/>
      <c r="C32" s="74"/>
      <c r="D32" s="164"/>
      <c r="E32" s="165"/>
      <c r="F32" s="169"/>
      <c r="G32" s="167"/>
      <c r="H32" s="164"/>
      <c r="I32" s="165"/>
      <c r="J32" s="168"/>
      <c r="K32" s="167"/>
      <c r="L32" s="164"/>
      <c r="M32" s="165"/>
      <c r="N32" s="168"/>
      <c r="O32" s="167"/>
      <c r="P32" s="164"/>
      <c r="Q32" s="165"/>
      <c r="R32" s="168"/>
      <c r="S32" s="167"/>
      <c r="T32" s="164"/>
      <c r="U32" s="165"/>
      <c r="V32" s="171"/>
      <c r="W32" s="167"/>
      <c r="X32" s="277"/>
      <c r="AA32" s="282"/>
      <c r="AB32" s="282"/>
      <c r="AC32" s="282"/>
      <c r="AD32" s="282"/>
      <c r="AE32" s="282"/>
      <c r="AF32" s="282"/>
      <c r="AG32" s="282"/>
      <c r="AH32" s="282"/>
      <c r="AI32" s="282"/>
      <c r="AJ32" s="282"/>
      <c r="AK32" s="282"/>
      <c r="AL32" s="282"/>
      <c r="AM32" s="282"/>
      <c r="AP32" s="282"/>
    </row>
    <row r="33" spans="1:42" ht="15.75" customHeight="1">
      <c r="A33" s="163"/>
      <c r="B33" s="215"/>
      <c r="C33" s="74"/>
      <c r="D33" s="164"/>
      <c r="E33" s="165"/>
      <c r="F33" s="169"/>
      <c r="G33" s="167"/>
      <c r="H33" s="164"/>
      <c r="I33" s="165"/>
      <c r="J33" s="168"/>
      <c r="K33" s="167"/>
      <c r="L33" s="164"/>
      <c r="M33" s="165"/>
      <c r="N33" s="168"/>
      <c r="O33" s="167"/>
      <c r="P33" s="164"/>
      <c r="Q33" s="165"/>
      <c r="R33" s="168"/>
      <c r="S33" s="167"/>
      <c r="T33" s="164"/>
      <c r="U33" s="165"/>
      <c r="V33" s="171"/>
      <c r="W33" s="167"/>
      <c r="X33" s="277"/>
      <c r="AA33" s="282"/>
      <c r="AB33" s="282"/>
      <c r="AC33" s="282"/>
      <c r="AD33" s="282"/>
      <c r="AE33" s="282"/>
      <c r="AF33" s="282"/>
      <c r="AG33" s="282"/>
      <c r="AH33" s="282"/>
      <c r="AI33" s="282"/>
      <c r="AJ33" s="282"/>
      <c r="AK33" s="282"/>
      <c r="AL33" s="282"/>
      <c r="AM33" s="282"/>
      <c r="AP33" s="282"/>
    </row>
    <row r="34" spans="1:42" ht="15.75" customHeight="1">
      <c r="A34" s="163"/>
      <c r="B34" s="215"/>
      <c r="C34" s="74"/>
      <c r="D34" s="164"/>
      <c r="E34" s="165"/>
      <c r="F34" s="169"/>
      <c r="G34" s="167"/>
      <c r="H34" s="164"/>
      <c r="I34" s="165"/>
      <c r="J34" s="168"/>
      <c r="K34" s="167"/>
      <c r="L34" s="164"/>
      <c r="M34" s="165"/>
      <c r="N34" s="168"/>
      <c r="O34" s="167"/>
      <c r="P34" s="164"/>
      <c r="Q34" s="165"/>
      <c r="R34" s="168"/>
      <c r="S34" s="167"/>
      <c r="T34" s="164"/>
      <c r="U34" s="165"/>
      <c r="V34" s="171"/>
      <c r="W34" s="167"/>
      <c r="X34" s="277"/>
      <c r="AA34" s="282"/>
      <c r="AB34" s="282"/>
      <c r="AC34" s="282"/>
      <c r="AD34" s="282"/>
      <c r="AE34" s="282"/>
      <c r="AF34" s="282"/>
      <c r="AG34" s="282"/>
      <c r="AH34" s="282"/>
      <c r="AI34" s="282"/>
      <c r="AJ34" s="282"/>
      <c r="AK34" s="282"/>
      <c r="AL34" s="282"/>
      <c r="AM34" s="282"/>
      <c r="AP34" s="282"/>
    </row>
    <row r="35" spans="1:42" ht="15.75" customHeight="1">
      <c r="A35" s="149"/>
      <c r="B35" s="219"/>
      <c r="C35" s="75"/>
      <c r="D35" s="150"/>
      <c r="E35" s="146"/>
      <c r="F35" s="158"/>
      <c r="G35" s="152"/>
      <c r="H35" s="150"/>
      <c r="I35" s="146"/>
      <c r="J35" s="147"/>
      <c r="K35" s="152"/>
      <c r="L35" s="150"/>
      <c r="M35" s="146"/>
      <c r="N35" s="147"/>
      <c r="O35" s="152"/>
      <c r="P35" s="150"/>
      <c r="Q35" s="146"/>
      <c r="R35" s="147"/>
      <c r="S35" s="152"/>
      <c r="T35" s="150"/>
      <c r="U35" s="146"/>
      <c r="V35" s="170"/>
      <c r="W35" s="152"/>
      <c r="X35" s="277"/>
      <c r="AA35" s="282"/>
      <c r="AB35" s="282"/>
      <c r="AC35" s="282"/>
      <c r="AD35" s="282"/>
      <c r="AE35" s="282"/>
      <c r="AF35" s="282"/>
      <c r="AG35" s="282"/>
      <c r="AH35" s="282"/>
      <c r="AI35" s="282"/>
      <c r="AJ35" s="282"/>
      <c r="AK35" s="282"/>
      <c r="AL35" s="282"/>
      <c r="AM35" s="282"/>
      <c r="AP35" s="282"/>
    </row>
    <row r="36" spans="1:42" ht="15.75" customHeight="1">
      <c r="A36" s="196"/>
      <c r="B36" s="220"/>
      <c r="C36" s="76"/>
      <c r="D36" s="197"/>
      <c r="E36" s="198"/>
      <c r="F36" s="199"/>
      <c r="G36" s="200"/>
      <c r="H36" s="197"/>
      <c r="I36" s="198"/>
      <c r="J36" s="201"/>
      <c r="K36" s="200"/>
      <c r="L36" s="197"/>
      <c r="M36" s="198"/>
      <c r="N36" s="201"/>
      <c r="O36" s="200"/>
      <c r="P36" s="197"/>
      <c r="Q36" s="198"/>
      <c r="R36" s="201"/>
      <c r="S36" s="200"/>
      <c r="T36" s="197"/>
      <c r="U36" s="198"/>
      <c r="V36" s="202"/>
      <c r="W36" s="200"/>
      <c r="X36" s="281"/>
      <c r="AA36" s="282"/>
      <c r="AB36" s="282"/>
      <c r="AC36" s="282"/>
      <c r="AD36" s="282"/>
      <c r="AE36" s="282"/>
      <c r="AF36" s="282"/>
      <c r="AG36" s="282"/>
      <c r="AH36" s="282"/>
      <c r="AI36" s="282"/>
      <c r="AJ36" s="282"/>
      <c r="AK36" s="282"/>
      <c r="AL36" s="282"/>
      <c r="AM36" s="282"/>
      <c r="AP36" s="282"/>
    </row>
    <row r="37" spans="1:42" ht="15.75" customHeight="1">
      <c r="A37" s="172"/>
      <c r="B37" s="216"/>
      <c r="C37" s="126"/>
      <c r="D37" s="173"/>
      <c r="E37" s="174" t="str">
        <f>CONCATENATE(FIXED(COUNTA(E30:E36),0,0),"　店")</f>
        <v>2　店</v>
      </c>
      <c r="F37" s="175">
        <f>SUM(F30:F36)</f>
        <v>3850</v>
      </c>
      <c r="G37" s="175">
        <f>SUM(G30:G36)</f>
        <v>0</v>
      </c>
      <c r="H37" s="173"/>
      <c r="I37" s="203" t="str">
        <f>CONCATENATE(FIXED(COUNTA(I30:I36),0,0),"　店")</f>
        <v>0　店</v>
      </c>
      <c r="J37" s="175">
        <f>SUM(J30:J36)</f>
        <v>0</v>
      </c>
      <c r="K37" s="175">
        <f>SUM(K30:K36)</f>
        <v>0</v>
      </c>
      <c r="L37" s="173"/>
      <c r="M37" s="203" t="str">
        <f>CONCATENATE(FIXED(COUNTA(M30:M36),0,0),"　店")</f>
        <v>0　店</v>
      </c>
      <c r="N37" s="175">
        <f>SUM(N30:N36)</f>
        <v>0</v>
      </c>
      <c r="O37" s="175">
        <f>SUM(O30:O36)</f>
        <v>0</v>
      </c>
      <c r="P37" s="173"/>
      <c r="Q37" s="203" t="str">
        <f>CONCATENATE(FIXED(COUNTA(Q30:Q36),0,0),"　店")</f>
        <v>1　店</v>
      </c>
      <c r="R37" s="175">
        <f>SUM(R30:R36)</f>
        <v>400</v>
      </c>
      <c r="S37" s="176">
        <f>SUM(S30:S36)</f>
        <v>0</v>
      </c>
      <c r="T37" s="173"/>
      <c r="U37" s="174" t="str">
        <f>CONCATENATE(FIXED(COUNTA(U30:U36),0,0),"　店")</f>
        <v>1　店</v>
      </c>
      <c r="V37" s="175">
        <f>SUM(V30:V36)</f>
        <v>1750</v>
      </c>
      <c r="W37" s="239">
        <f>SUM(W30:W36)</f>
        <v>0</v>
      </c>
      <c r="X37" s="240">
        <f>SUM(X30:X36)</f>
        <v>0</v>
      </c>
      <c r="AA37" s="282"/>
      <c r="AB37" s="282"/>
      <c r="AC37" s="282"/>
      <c r="AD37" s="282"/>
      <c r="AE37" s="282"/>
      <c r="AF37" s="282"/>
      <c r="AG37" s="282"/>
      <c r="AH37" s="282"/>
      <c r="AI37" s="282"/>
      <c r="AJ37" s="282"/>
      <c r="AK37" s="282"/>
      <c r="AL37" s="282"/>
      <c r="AM37" s="282"/>
      <c r="AP37" s="282"/>
    </row>
    <row r="38" spans="1:42" s="264" customFormat="1" ht="15.75" customHeight="1">
      <c r="A38" s="206"/>
      <c r="B38" s="221"/>
      <c r="C38" s="126"/>
      <c r="D38" s="207"/>
      <c r="E38" s="174"/>
      <c r="F38" s="208"/>
      <c r="G38" s="208"/>
      <c r="H38" s="207"/>
      <c r="I38" s="174"/>
      <c r="J38" s="208"/>
      <c r="K38" s="208"/>
      <c r="L38" s="207"/>
      <c r="M38" s="174"/>
      <c r="N38" s="208"/>
      <c r="O38" s="208"/>
      <c r="P38" s="207"/>
      <c r="Q38" s="174"/>
      <c r="R38" s="208"/>
      <c r="S38" s="208"/>
      <c r="T38" s="207"/>
      <c r="U38" s="174"/>
      <c r="V38" s="208"/>
      <c r="W38" s="208"/>
      <c r="X38" s="224"/>
      <c r="AA38" s="282"/>
      <c r="AB38" s="282"/>
      <c r="AC38" s="282"/>
      <c r="AD38" s="282"/>
      <c r="AE38" s="282"/>
      <c r="AF38" s="282"/>
      <c r="AG38" s="282"/>
      <c r="AH38" s="282"/>
      <c r="AI38" s="282"/>
      <c r="AJ38" s="282"/>
      <c r="AK38" s="282"/>
      <c r="AL38" s="282"/>
      <c r="AM38" s="282"/>
      <c r="AP38" s="282"/>
    </row>
    <row r="39" spans="1:42" s="250" customFormat="1" ht="15.75" customHeight="1">
      <c r="A39" s="351" t="s">
        <v>0</v>
      </c>
      <c r="B39" s="352"/>
      <c r="C39" s="77"/>
      <c r="D39" s="338" t="s">
        <v>3</v>
      </c>
      <c r="E39" s="339"/>
      <c r="F39" s="340"/>
      <c r="G39" s="136" t="s">
        <v>7</v>
      </c>
      <c r="H39" s="338" t="s">
        <v>4</v>
      </c>
      <c r="I39" s="339"/>
      <c r="J39" s="340"/>
      <c r="K39" s="137" t="s">
        <v>7</v>
      </c>
      <c r="L39" s="338" t="s">
        <v>5</v>
      </c>
      <c r="M39" s="339"/>
      <c r="N39" s="340"/>
      <c r="O39" s="137" t="s">
        <v>7</v>
      </c>
      <c r="P39" s="338" t="s">
        <v>6</v>
      </c>
      <c r="Q39" s="339"/>
      <c r="R39" s="340"/>
      <c r="S39" s="137" t="s">
        <v>7</v>
      </c>
      <c r="T39" s="348" t="s">
        <v>71</v>
      </c>
      <c r="U39" s="339"/>
      <c r="V39" s="340"/>
      <c r="W39" s="136" t="s">
        <v>7</v>
      </c>
      <c r="X39" s="204" t="s">
        <v>9</v>
      </c>
      <c r="AA39" s="282"/>
      <c r="AB39" s="282"/>
      <c r="AC39" s="282"/>
      <c r="AD39" s="282"/>
      <c r="AE39" s="282"/>
      <c r="AF39" s="282"/>
      <c r="AG39" s="282"/>
      <c r="AH39" s="282"/>
      <c r="AI39" s="282"/>
      <c r="AJ39" s="282"/>
      <c r="AK39" s="282"/>
      <c r="AL39" s="282"/>
      <c r="AM39" s="282"/>
      <c r="AP39" s="282"/>
    </row>
    <row r="40" spans="1:42" ht="15.75" customHeight="1">
      <c r="A40" s="189" t="s">
        <v>46</v>
      </c>
      <c r="B40" s="218"/>
      <c r="C40" s="78" t="s">
        <v>40</v>
      </c>
      <c r="D40" s="290">
        <v>210160101020</v>
      </c>
      <c r="E40" s="191" t="s">
        <v>156</v>
      </c>
      <c r="F40" s="192">
        <v>3500</v>
      </c>
      <c r="G40" s="193"/>
      <c r="H40" s="190"/>
      <c r="I40" s="191"/>
      <c r="J40" s="194"/>
      <c r="K40" s="193"/>
      <c r="L40" s="190"/>
      <c r="M40" s="191"/>
      <c r="N40" s="194"/>
      <c r="O40" s="193"/>
      <c r="P40" s="190">
        <v>210160405002</v>
      </c>
      <c r="Q40" s="191" t="s">
        <v>158</v>
      </c>
      <c r="R40" s="194">
        <v>100</v>
      </c>
      <c r="S40" s="193"/>
      <c r="T40" s="290">
        <v>210160504020</v>
      </c>
      <c r="U40" s="191" t="s">
        <v>159</v>
      </c>
      <c r="V40" s="195">
        <v>2150</v>
      </c>
      <c r="W40" s="193"/>
      <c r="X40" s="276" t="s">
        <v>546</v>
      </c>
      <c r="AA40" s="282"/>
      <c r="AB40" s="282"/>
      <c r="AC40" s="282"/>
      <c r="AD40" s="282"/>
      <c r="AE40" s="282"/>
      <c r="AF40" s="282"/>
      <c r="AG40" s="282"/>
      <c r="AH40" s="282"/>
      <c r="AI40" s="282"/>
      <c r="AJ40" s="282"/>
      <c r="AK40" s="282"/>
      <c r="AL40" s="282"/>
      <c r="AM40" s="282"/>
      <c r="AP40" s="282"/>
    </row>
    <row r="41" spans="1:42" ht="15.75" customHeight="1">
      <c r="A41" s="149">
        <f>SUM(G48,K48,O48,S48,W48)</f>
        <v>0</v>
      </c>
      <c r="B41" s="211">
        <f>SUM(F48,J48,N48,R48,V48)</f>
        <v>10750</v>
      </c>
      <c r="C41" s="75"/>
      <c r="D41" s="288">
        <v>210160101011</v>
      </c>
      <c r="E41" s="146" t="s">
        <v>157</v>
      </c>
      <c r="F41" s="158">
        <v>1100</v>
      </c>
      <c r="G41" s="152"/>
      <c r="H41" s="150"/>
      <c r="I41" s="146"/>
      <c r="J41" s="147"/>
      <c r="K41" s="152"/>
      <c r="L41" s="150"/>
      <c r="M41" s="146"/>
      <c r="N41" s="147"/>
      <c r="O41" s="152"/>
      <c r="P41" s="150"/>
      <c r="Q41" s="146"/>
      <c r="R41" s="147"/>
      <c r="S41" s="152"/>
      <c r="T41" s="288">
        <v>210160504010</v>
      </c>
      <c r="U41" s="146" t="s">
        <v>160</v>
      </c>
      <c r="V41" s="170">
        <v>2500</v>
      </c>
      <c r="W41" s="152"/>
      <c r="X41" s="277"/>
      <c r="AA41" s="282"/>
      <c r="AB41" s="282"/>
      <c r="AC41" s="282"/>
      <c r="AD41" s="282"/>
      <c r="AE41" s="282"/>
      <c r="AF41" s="282"/>
      <c r="AG41" s="282"/>
      <c r="AH41" s="282"/>
      <c r="AI41" s="282"/>
      <c r="AJ41" s="282"/>
      <c r="AK41" s="282"/>
      <c r="AL41" s="282"/>
      <c r="AM41" s="282"/>
      <c r="AP41" s="282"/>
    </row>
    <row r="42" spans="1:42" ht="15.75" customHeight="1">
      <c r="A42" s="163"/>
      <c r="B42" s="215"/>
      <c r="C42" s="74"/>
      <c r="D42" s="164"/>
      <c r="E42" s="165"/>
      <c r="F42" s="169"/>
      <c r="G42" s="167"/>
      <c r="H42" s="164"/>
      <c r="I42" s="165"/>
      <c r="J42" s="168"/>
      <c r="K42" s="167"/>
      <c r="L42" s="164"/>
      <c r="M42" s="165"/>
      <c r="N42" s="168"/>
      <c r="O42" s="167"/>
      <c r="P42" s="164"/>
      <c r="Q42" s="165"/>
      <c r="R42" s="168"/>
      <c r="S42" s="167"/>
      <c r="T42" s="289">
        <v>210160504001</v>
      </c>
      <c r="U42" s="165" t="s">
        <v>161</v>
      </c>
      <c r="V42" s="171">
        <v>1400</v>
      </c>
      <c r="W42" s="167"/>
      <c r="X42" s="277"/>
      <c r="AA42" s="282"/>
      <c r="AB42" s="282"/>
      <c r="AC42" s="282"/>
      <c r="AD42" s="282"/>
      <c r="AE42" s="282"/>
      <c r="AF42" s="282"/>
      <c r="AG42" s="282"/>
      <c r="AH42" s="282"/>
      <c r="AI42" s="282"/>
      <c r="AJ42" s="282"/>
      <c r="AK42" s="282"/>
      <c r="AL42" s="282"/>
      <c r="AM42" s="282"/>
      <c r="AP42" s="282"/>
    </row>
    <row r="43" spans="1:42" ht="15.75" customHeight="1">
      <c r="A43" s="163"/>
      <c r="B43" s="215"/>
      <c r="C43" s="74"/>
      <c r="D43" s="164"/>
      <c r="E43" s="165"/>
      <c r="F43" s="169"/>
      <c r="G43" s="167"/>
      <c r="H43" s="164"/>
      <c r="I43" s="165"/>
      <c r="J43" s="168"/>
      <c r="K43" s="167"/>
      <c r="L43" s="164"/>
      <c r="M43" s="165"/>
      <c r="N43" s="168"/>
      <c r="O43" s="167"/>
      <c r="P43" s="164"/>
      <c r="Q43" s="165"/>
      <c r="R43" s="168"/>
      <c r="S43" s="167"/>
      <c r="T43" s="164"/>
      <c r="U43" s="165"/>
      <c r="V43" s="171"/>
      <c r="W43" s="167"/>
      <c r="X43" s="277"/>
      <c r="AA43" s="282"/>
      <c r="AB43" s="282"/>
      <c r="AC43" s="282"/>
      <c r="AD43" s="282"/>
      <c r="AE43" s="282"/>
      <c r="AF43" s="282"/>
      <c r="AG43" s="282"/>
      <c r="AH43" s="282"/>
      <c r="AI43" s="282"/>
      <c r="AJ43" s="282"/>
      <c r="AK43" s="282"/>
      <c r="AL43" s="282"/>
      <c r="AM43" s="282"/>
      <c r="AP43" s="282"/>
    </row>
    <row r="44" spans="1:42" ht="15.75" customHeight="1">
      <c r="A44" s="163"/>
      <c r="B44" s="215"/>
      <c r="C44" s="74"/>
      <c r="D44" s="164"/>
      <c r="E44" s="165"/>
      <c r="F44" s="169"/>
      <c r="G44" s="167"/>
      <c r="H44" s="164"/>
      <c r="I44" s="165"/>
      <c r="J44" s="168"/>
      <c r="K44" s="167"/>
      <c r="L44" s="164"/>
      <c r="M44" s="165"/>
      <c r="N44" s="168"/>
      <c r="O44" s="167"/>
      <c r="P44" s="164"/>
      <c r="Q44" s="165"/>
      <c r="R44" s="168"/>
      <c r="S44" s="167"/>
      <c r="T44" s="164"/>
      <c r="U44" s="165"/>
      <c r="V44" s="171"/>
      <c r="W44" s="167"/>
      <c r="X44" s="277"/>
      <c r="AA44" s="282"/>
      <c r="AB44" s="282"/>
      <c r="AC44" s="282"/>
      <c r="AD44" s="282"/>
      <c r="AE44" s="282"/>
      <c r="AF44" s="282"/>
      <c r="AG44" s="282"/>
      <c r="AH44" s="282"/>
      <c r="AI44" s="282"/>
      <c r="AJ44" s="282"/>
      <c r="AK44" s="282"/>
      <c r="AL44" s="282"/>
      <c r="AM44" s="282"/>
      <c r="AP44" s="282"/>
    </row>
    <row r="45" spans="1:42" ht="15.75" customHeight="1">
      <c r="A45" s="149"/>
      <c r="B45" s="219"/>
      <c r="C45" s="75"/>
      <c r="D45" s="150"/>
      <c r="E45" s="146"/>
      <c r="F45" s="158"/>
      <c r="G45" s="152"/>
      <c r="H45" s="150"/>
      <c r="I45" s="146"/>
      <c r="J45" s="147"/>
      <c r="K45" s="152"/>
      <c r="L45" s="150"/>
      <c r="M45" s="146"/>
      <c r="N45" s="147"/>
      <c r="O45" s="152"/>
      <c r="P45" s="150"/>
      <c r="Q45" s="146"/>
      <c r="R45" s="147"/>
      <c r="S45" s="152"/>
      <c r="T45" s="150"/>
      <c r="U45" s="146"/>
      <c r="V45" s="170"/>
      <c r="W45" s="152"/>
      <c r="X45" s="277"/>
      <c r="AA45" s="282"/>
      <c r="AB45" s="282"/>
      <c r="AC45" s="282"/>
      <c r="AD45" s="282"/>
      <c r="AE45" s="282"/>
      <c r="AF45" s="282"/>
      <c r="AG45" s="282"/>
      <c r="AH45" s="282"/>
      <c r="AI45" s="282"/>
      <c r="AJ45" s="282"/>
      <c r="AK45" s="282"/>
      <c r="AL45" s="282"/>
      <c r="AM45" s="282"/>
      <c r="AP45" s="282"/>
    </row>
    <row r="46" spans="1:42" ht="15.75" customHeight="1">
      <c r="A46" s="149"/>
      <c r="B46" s="219"/>
      <c r="C46" s="75"/>
      <c r="D46" s="150"/>
      <c r="E46" s="146"/>
      <c r="F46" s="158"/>
      <c r="G46" s="152"/>
      <c r="H46" s="150"/>
      <c r="I46" s="146"/>
      <c r="J46" s="147"/>
      <c r="K46" s="152"/>
      <c r="L46" s="150"/>
      <c r="M46" s="146"/>
      <c r="N46" s="147"/>
      <c r="O46" s="152"/>
      <c r="P46" s="150"/>
      <c r="Q46" s="146"/>
      <c r="R46" s="147"/>
      <c r="S46" s="152"/>
      <c r="T46" s="150"/>
      <c r="U46" s="146"/>
      <c r="V46" s="170"/>
      <c r="W46" s="152"/>
      <c r="X46" s="277"/>
      <c r="AA46" s="282"/>
      <c r="AB46" s="282"/>
      <c r="AC46" s="282"/>
      <c r="AD46" s="282"/>
      <c r="AE46" s="282"/>
      <c r="AF46" s="282"/>
      <c r="AG46" s="282"/>
      <c r="AH46" s="282"/>
      <c r="AI46" s="282"/>
      <c r="AJ46" s="282"/>
      <c r="AK46" s="282"/>
      <c r="AL46" s="282"/>
      <c r="AM46" s="282"/>
      <c r="AP46" s="282"/>
    </row>
    <row r="47" spans="1:42" ht="15.75" customHeight="1">
      <c r="A47" s="196"/>
      <c r="B47" s="220"/>
      <c r="C47" s="76"/>
      <c r="D47" s="197"/>
      <c r="E47" s="198"/>
      <c r="F47" s="199"/>
      <c r="G47" s="200"/>
      <c r="H47" s="197"/>
      <c r="I47" s="198"/>
      <c r="J47" s="201"/>
      <c r="K47" s="200"/>
      <c r="L47" s="197"/>
      <c r="M47" s="198"/>
      <c r="N47" s="201"/>
      <c r="O47" s="200"/>
      <c r="P47" s="197"/>
      <c r="Q47" s="198"/>
      <c r="R47" s="201"/>
      <c r="S47" s="200"/>
      <c r="T47" s="197"/>
      <c r="U47" s="198"/>
      <c r="V47" s="202"/>
      <c r="W47" s="200"/>
      <c r="X47" s="281"/>
      <c r="AA47" s="282"/>
      <c r="AB47" s="282"/>
      <c r="AC47" s="282"/>
      <c r="AD47" s="282"/>
      <c r="AE47" s="282"/>
      <c r="AF47" s="282"/>
      <c r="AG47" s="282"/>
      <c r="AH47" s="282"/>
      <c r="AI47" s="282"/>
      <c r="AJ47" s="282"/>
      <c r="AK47" s="282"/>
      <c r="AL47" s="282"/>
      <c r="AM47" s="282"/>
      <c r="AP47" s="282"/>
    </row>
    <row r="48" spans="1:42" ht="15.75" customHeight="1">
      <c r="A48" s="172"/>
      <c r="B48" s="216"/>
      <c r="C48" s="126"/>
      <c r="D48" s="173"/>
      <c r="E48" s="174" t="str">
        <f>CONCATENATE(FIXED(COUNTA(E40:E47),0,0),"　店")</f>
        <v>2　店</v>
      </c>
      <c r="F48" s="175">
        <f>SUM(F40:F47)</f>
        <v>4600</v>
      </c>
      <c r="G48" s="175">
        <f>SUM(G40:G47)</f>
        <v>0</v>
      </c>
      <c r="H48" s="173"/>
      <c r="I48" s="203" t="str">
        <f>CONCATENATE(FIXED(COUNTA(I40:I47),0,0),"　店")</f>
        <v>0　店</v>
      </c>
      <c r="J48" s="175">
        <f>SUM(J40:J47)</f>
        <v>0</v>
      </c>
      <c r="K48" s="175">
        <f>SUM(K40:K47)</f>
        <v>0</v>
      </c>
      <c r="L48" s="173"/>
      <c r="M48" s="203" t="str">
        <f>CONCATENATE(FIXED(COUNTA(M40:M47),0,0),"　店")</f>
        <v>0　店</v>
      </c>
      <c r="N48" s="175">
        <f>SUM(N40:N47)</f>
        <v>0</v>
      </c>
      <c r="O48" s="175">
        <f>SUM(O40:O47)</f>
        <v>0</v>
      </c>
      <c r="P48" s="173"/>
      <c r="Q48" s="203" t="str">
        <f>CONCATENATE(FIXED(COUNTA(Q40:Q47),0,0),"　店")</f>
        <v>1　店</v>
      </c>
      <c r="R48" s="175">
        <f>SUM(R40:R47)</f>
        <v>100</v>
      </c>
      <c r="S48" s="176">
        <f>SUM(S40:S47)</f>
        <v>0</v>
      </c>
      <c r="T48" s="173"/>
      <c r="U48" s="174" t="str">
        <f>CONCATENATE(FIXED(COUNTA(U40:U47),0,0),"　店")</f>
        <v>3　店</v>
      </c>
      <c r="V48" s="175">
        <f>SUM(V40:V47)</f>
        <v>6050</v>
      </c>
      <c r="W48" s="239">
        <f>SUM(W40:W47)</f>
        <v>0</v>
      </c>
      <c r="X48" s="240">
        <f>SUM(X40:X47)</f>
        <v>0</v>
      </c>
      <c r="AA48" s="282"/>
      <c r="AB48" s="282"/>
      <c r="AC48" s="282"/>
      <c r="AD48" s="282"/>
      <c r="AE48" s="282"/>
      <c r="AF48" s="282"/>
      <c r="AG48" s="282"/>
      <c r="AH48" s="282"/>
      <c r="AI48" s="282"/>
      <c r="AJ48" s="282"/>
      <c r="AK48" s="282"/>
      <c r="AL48" s="282"/>
      <c r="AM48" s="282"/>
      <c r="AP48" s="282"/>
    </row>
    <row r="49" spans="1:42" ht="15.75" customHeight="1">
      <c r="A49" s="177" t="s">
        <v>592</v>
      </c>
      <c r="B49" s="257"/>
      <c r="C49" s="258"/>
      <c r="D49" s="259"/>
      <c r="E49" s="260"/>
      <c r="F49" s="261"/>
      <c r="G49" s="256"/>
      <c r="H49" s="259"/>
      <c r="I49" s="260"/>
      <c r="J49" s="256"/>
      <c r="K49" s="257"/>
      <c r="L49" s="259"/>
      <c r="M49" s="260"/>
      <c r="N49" s="256"/>
      <c r="O49" s="257"/>
      <c r="P49" s="259"/>
      <c r="Q49" s="260"/>
      <c r="R49" s="256"/>
      <c r="S49" s="262"/>
      <c r="T49" s="259"/>
      <c r="U49" s="260"/>
      <c r="V49" s="263"/>
      <c r="W49" s="257"/>
      <c r="X49" s="233" t="s">
        <v>8</v>
      </c>
      <c r="Y49" s="11"/>
      <c r="AA49" s="282"/>
      <c r="AB49" s="282"/>
      <c r="AC49" s="282"/>
      <c r="AD49" s="282"/>
      <c r="AE49" s="282"/>
      <c r="AF49" s="282"/>
      <c r="AG49" s="282"/>
      <c r="AH49" s="282"/>
      <c r="AI49" s="282"/>
      <c r="AJ49" s="282"/>
      <c r="AK49" s="282"/>
      <c r="AL49" s="282"/>
      <c r="AM49" s="282"/>
      <c r="AP49" s="282"/>
    </row>
    <row r="50" spans="1:25" ht="14.25">
      <c r="A50" s="179"/>
      <c r="D50" s="180"/>
      <c r="E50" s="181"/>
      <c r="G50" s="179"/>
      <c r="H50" s="180"/>
      <c r="I50" s="183"/>
      <c r="J50" s="179"/>
      <c r="K50" s="179"/>
      <c r="L50" s="180"/>
      <c r="M50" s="181"/>
      <c r="N50" s="179"/>
      <c r="O50" s="179"/>
      <c r="P50" s="180"/>
      <c r="Q50" s="181"/>
      <c r="R50" s="179"/>
      <c r="S50" s="179"/>
      <c r="T50" s="180"/>
      <c r="U50" s="181"/>
      <c r="V50" s="179"/>
      <c r="W50" s="179"/>
      <c r="X50" s="225"/>
      <c r="Y50" s="11"/>
    </row>
    <row r="51" spans="1:25" ht="14.25">
      <c r="A51" s="179"/>
      <c r="D51" s="180"/>
      <c r="E51" s="181"/>
      <c r="G51" s="179"/>
      <c r="H51" s="180"/>
      <c r="I51" s="181"/>
      <c r="J51" s="179"/>
      <c r="K51" s="179"/>
      <c r="L51" s="180"/>
      <c r="M51" s="181"/>
      <c r="N51" s="179"/>
      <c r="O51" s="179"/>
      <c r="P51" s="180"/>
      <c r="Q51" s="181"/>
      <c r="R51" s="179"/>
      <c r="S51" s="179"/>
      <c r="T51" s="180"/>
      <c r="U51" s="181"/>
      <c r="V51" s="179"/>
      <c r="W51" s="179"/>
      <c r="X51" s="226"/>
      <c r="Y51" s="11"/>
    </row>
    <row r="52" spans="1:25" ht="14.25">
      <c r="A52" s="179"/>
      <c r="D52" s="180"/>
      <c r="E52" s="181"/>
      <c r="G52" s="179"/>
      <c r="H52" s="180"/>
      <c r="I52" s="181"/>
      <c r="J52" s="179"/>
      <c r="K52" s="179"/>
      <c r="L52" s="180"/>
      <c r="M52" s="181"/>
      <c r="N52" s="179"/>
      <c r="O52" s="179"/>
      <c r="P52" s="180"/>
      <c r="Q52" s="181"/>
      <c r="R52" s="179"/>
      <c r="S52" s="179"/>
      <c r="T52" s="180"/>
      <c r="U52" s="181"/>
      <c r="V52" s="179"/>
      <c r="W52" s="179"/>
      <c r="X52" s="226"/>
      <c r="Y52" s="11"/>
    </row>
    <row r="53" spans="1:25" ht="14.25">
      <c r="A53" s="179"/>
      <c r="D53" s="180"/>
      <c r="E53" s="181"/>
      <c r="G53" s="179"/>
      <c r="H53" s="180"/>
      <c r="I53" s="181"/>
      <c r="J53" s="179"/>
      <c r="K53" s="179"/>
      <c r="L53" s="180"/>
      <c r="M53" s="181"/>
      <c r="N53" s="179"/>
      <c r="O53" s="179"/>
      <c r="P53" s="180"/>
      <c r="Q53" s="181"/>
      <c r="R53" s="179"/>
      <c r="S53" s="179"/>
      <c r="T53" s="180"/>
      <c r="U53" s="181"/>
      <c r="V53" s="179"/>
      <c r="W53" s="179"/>
      <c r="X53" s="226"/>
      <c r="Y53" s="11"/>
    </row>
    <row r="54" spans="1:25" ht="14.25">
      <c r="A54" s="179"/>
      <c r="D54" s="180"/>
      <c r="E54" s="181"/>
      <c r="G54" s="179"/>
      <c r="H54" s="180"/>
      <c r="I54" s="181"/>
      <c r="J54" s="179"/>
      <c r="K54" s="179"/>
      <c r="L54" s="180"/>
      <c r="M54" s="181"/>
      <c r="N54" s="179"/>
      <c r="O54" s="179"/>
      <c r="P54" s="180"/>
      <c r="Q54" s="181"/>
      <c r="R54" s="179"/>
      <c r="S54" s="179"/>
      <c r="T54" s="180"/>
      <c r="U54" s="181"/>
      <c r="V54" s="179"/>
      <c r="W54" s="179"/>
      <c r="X54" s="226"/>
      <c r="Y54" s="11"/>
    </row>
    <row r="55" spans="1:25" ht="14.25">
      <c r="A55" s="179"/>
      <c r="D55" s="180"/>
      <c r="E55" s="181"/>
      <c r="G55" s="179"/>
      <c r="H55" s="180"/>
      <c r="I55" s="181"/>
      <c r="J55" s="179"/>
      <c r="K55" s="179"/>
      <c r="L55" s="180"/>
      <c r="M55" s="181"/>
      <c r="N55" s="179"/>
      <c r="O55" s="179"/>
      <c r="P55" s="180"/>
      <c r="Q55" s="181"/>
      <c r="R55" s="179"/>
      <c r="S55" s="179"/>
      <c r="T55" s="180"/>
      <c r="U55" s="181"/>
      <c r="V55" s="179"/>
      <c r="W55" s="179"/>
      <c r="X55" s="226"/>
      <c r="Y55" s="11"/>
    </row>
    <row r="56" spans="1:25" ht="14.25">
      <c r="A56" s="179"/>
      <c r="D56" s="180"/>
      <c r="E56" s="181"/>
      <c r="G56" s="179"/>
      <c r="H56" s="180"/>
      <c r="I56" s="181"/>
      <c r="J56" s="179"/>
      <c r="K56" s="179"/>
      <c r="L56" s="180"/>
      <c r="M56" s="181"/>
      <c r="N56" s="179"/>
      <c r="O56" s="179"/>
      <c r="P56" s="180"/>
      <c r="Q56" s="181"/>
      <c r="R56" s="179"/>
      <c r="S56" s="179"/>
      <c r="T56" s="180"/>
      <c r="U56" s="181"/>
      <c r="V56" s="179"/>
      <c r="W56" s="179"/>
      <c r="X56" s="226"/>
      <c r="Y56" s="11"/>
    </row>
    <row r="57" spans="1:25" ht="14.25">
      <c r="A57" s="179"/>
      <c r="D57" s="180"/>
      <c r="E57" s="181"/>
      <c r="G57" s="179"/>
      <c r="H57" s="180"/>
      <c r="I57" s="181"/>
      <c r="J57" s="179"/>
      <c r="K57" s="179"/>
      <c r="L57" s="180"/>
      <c r="M57" s="181"/>
      <c r="N57" s="179"/>
      <c r="O57" s="179"/>
      <c r="P57" s="180"/>
      <c r="Q57" s="181"/>
      <c r="R57" s="179"/>
      <c r="S57" s="179"/>
      <c r="T57" s="180"/>
      <c r="U57" s="181"/>
      <c r="V57" s="179"/>
      <c r="W57" s="179"/>
      <c r="X57" s="226"/>
      <c r="Y57" s="11"/>
    </row>
    <row r="58" spans="1:25" ht="14.25">
      <c r="A58" s="179"/>
      <c r="D58" s="180"/>
      <c r="E58" s="181"/>
      <c r="G58" s="179"/>
      <c r="H58" s="180"/>
      <c r="I58" s="181"/>
      <c r="J58" s="179"/>
      <c r="K58" s="179"/>
      <c r="L58" s="180"/>
      <c r="M58" s="181"/>
      <c r="N58" s="179"/>
      <c r="O58" s="179"/>
      <c r="P58" s="180"/>
      <c r="Q58" s="181"/>
      <c r="R58" s="179"/>
      <c r="S58" s="179"/>
      <c r="T58" s="180"/>
      <c r="U58" s="181"/>
      <c r="V58" s="179"/>
      <c r="W58" s="179"/>
      <c r="X58" s="226"/>
      <c r="Y58" s="11"/>
    </row>
    <row r="59" spans="1:25" ht="14.25">
      <c r="A59" s="179"/>
      <c r="D59" s="180"/>
      <c r="E59" s="181"/>
      <c r="G59" s="179"/>
      <c r="H59" s="180"/>
      <c r="I59" s="181"/>
      <c r="J59" s="179"/>
      <c r="K59" s="179"/>
      <c r="L59" s="180"/>
      <c r="M59" s="181"/>
      <c r="N59" s="179"/>
      <c r="O59" s="179"/>
      <c r="P59" s="180"/>
      <c r="Q59" s="181"/>
      <c r="R59" s="179"/>
      <c r="S59" s="179"/>
      <c r="T59" s="180"/>
      <c r="U59" s="181"/>
      <c r="V59" s="179"/>
      <c r="W59" s="179"/>
      <c r="X59" s="226"/>
      <c r="Y59" s="11"/>
    </row>
    <row r="60" spans="1:24" ht="14.25">
      <c r="A60" s="184"/>
      <c r="B60" s="209"/>
      <c r="F60" s="133"/>
      <c r="G60" s="184"/>
      <c r="J60" s="184"/>
      <c r="K60" s="184"/>
      <c r="N60" s="184"/>
      <c r="O60" s="184"/>
      <c r="R60" s="184"/>
      <c r="S60" s="184"/>
      <c r="V60" s="184"/>
      <c r="W60" s="184"/>
      <c r="X60" s="227"/>
    </row>
    <row r="61" spans="1:24" ht="14.25">
      <c r="A61" s="184"/>
      <c r="B61" s="209"/>
      <c r="F61" s="133"/>
      <c r="G61" s="184"/>
      <c r="J61" s="184"/>
      <c r="K61" s="184"/>
      <c r="N61" s="184"/>
      <c r="O61" s="184"/>
      <c r="R61" s="184"/>
      <c r="S61" s="184"/>
      <c r="V61" s="184"/>
      <c r="W61" s="184"/>
      <c r="X61" s="227"/>
    </row>
  </sheetData>
  <sheetProtection password="CC6F" sheet="1" objects="1" scenarios="1" formatCells="0"/>
  <mergeCells count="33">
    <mergeCell ref="D4:F4"/>
    <mergeCell ref="H4:J4"/>
    <mergeCell ref="L4:N4"/>
    <mergeCell ref="T4:V4"/>
    <mergeCell ref="I2:O2"/>
    <mergeCell ref="T39:V39"/>
    <mergeCell ref="W1:X2"/>
    <mergeCell ref="R2:U2"/>
    <mergeCell ref="T29:V29"/>
    <mergeCell ref="T16:V16"/>
    <mergeCell ref="L16:N16"/>
    <mergeCell ref="H16:J16"/>
    <mergeCell ref="R1:U1"/>
    <mergeCell ref="F1:G1"/>
    <mergeCell ref="I1:O1"/>
    <mergeCell ref="F2:G2"/>
    <mergeCell ref="L29:N29"/>
    <mergeCell ref="P29:R29"/>
    <mergeCell ref="D16:F16"/>
    <mergeCell ref="P4:R4"/>
    <mergeCell ref="B1:E2"/>
    <mergeCell ref="J3:K3"/>
    <mergeCell ref="A4:B4"/>
    <mergeCell ref="A39:B39"/>
    <mergeCell ref="D39:F39"/>
    <mergeCell ref="H39:J39"/>
    <mergeCell ref="L39:N39"/>
    <mergeCell ref="P39:R39"/>
    <mergeCell ref="P16:R16"/>
    <mergeCell ref="H29:J29"/>
    <mergeCell ref="A16:B16"/>
    <mergeCell ref="A29:B29"/>
    <mergeCell ref="D29:F29"/>
  </mergeCells>
  <dataValidations count="10">
    <dataValidation type="whole" operator="lessThanOrEqual" allowBlank="1" showInputMessage="1" showErrorMessage="1" sqref="L15 G5:G15 K5:K15 S5:S15 L5:L13 P5:P12 O5:O15 O30:O38 S30:S38 G17:G28 K30:L30 L18:L26 L40:L47 L31:L36 O17:O28 K18:K28 W5:W15 W17:W28 S17:S28 K31:K38 O40:O48 W40:W48 W30:W38 G30:G38 G40:G48 K40:K48 K17:L17 S40:S48">
      <formula1>K15</formula1>
    </dataValidation>
    <dataValidation type="whole" operator="lessThanOrEqual" allowBlank="1" showInputMessage="1" showErrorMessage="1" sqref="V15 V5:V13 V17:V26 V30:V36 V40:V47">
      <formula1>G15</formula1>
    </dataValidation>
    <dataValidation type="whole" operator="lessThanOrEqual" allowBlank="1" showInputMessage="1" showErrorMessage="1" sqref="T15:U15 T5:T12 T13:U13 T17:U26 T30:U36 T40:U47">
      <formula1>G15</formula1>
    </dataValidation>
    <dataValidation type="whole" operator="lessThanOrEqual" allowBlank="1" showInputMessage="1" showErrorMessage="1" sqref="H15 H5:H13 H17:H26 H30:H36 H40:H47">
      <formula1>W15</formula1>
    </dataValidation>
    <dataValidation operator="lessThanOrEqual" allowBlank="1" showInputMessage="1" showErrorMessage="1" sqref="G29 S29 K16 O29 X5 G39 S39 K39 O39 G16 S16 W4:X4 O16 G4 S4 K4 O4 F1:F2 W16:X16 W39:X39 W29:X29 K29"/>
    <dataValidation type="list" allowBlank="1" showInputMessage="1" showErrorMessage="1" sqref="R1:U1">
      <formula1>"B5,B4,B3,B2,B1,A5,A4,A3,A2,A1,B5厚,B4厚,B3厚,B2厚,A6厚,A4厚,B3×4,B3×3,B3×2,B3+B4,B2+B3,B1+B2,三ツ折,はがき,横長B3,変形特殊,"</formula1>
    </dataValidation>
    <dataValidation type="whole" operator="lessThanOrEqual" showInputMessage="1" showErrorMessage="1" sqref="Y3:Z65536 AN3:AO65536 AQ3:IB65536">
      <formula1>#REF!</formula1>
    </dataValidation>
    <dataValidation type="whole" operator="lessThanOrEqual" showInputMessage="1" showErrorMessage="1" sqref="IC3:IV65536">
      <formula1>IA3</formula1>
    </dataValidation>
    <dataValidation type="whole" operator="lessThanOrEqual" allowBlank="1" showInputMessage="1" showErrorMessage="1" sqref="X30:X38 X6:X15 X17:X28 X40:X48">
      <formula1>瑞穂市・本巣市・本巣郡・山県市!#REF!</formula1>
    </dataValidation>
    <dataValidation operator="lessThanOrEqual" showInputMessage="1" showErrorMessage="1" sqref="AA1:AM65536 AP1:AP65536"/>
  </dataValidations>
  <printOptions horizontalCentered="1" verticalCentered="1"/>
  <pageMargins left="0.5905511811023623" right="0.5905511811023623" top="0.2362204724409449" bottom="0.4724409448818898" header="0" footer="0.1968503937007874"/>
  <pageSetup horizontalDpi="600" verticalDpi="600" orientation="landscape" paperSize="9" scale="69" r:id="rId1"/>
</worksheet>
</file>

<file path=xl/worksheets/sheet9.xml><?xml version="1.0" encoding="utf-8"?>
<worksheet xmlns="http://schemas.openxmlformats.org/spreadsheetml/2006/main" xmlns:r="http://schemas.openxmlformats.org/officeDocument/2006/relationships">
  <dimension ref="A1:AP61"/>
  <sheetViews>
    <sheetView showZeros="0" zoomScale="70" zoomScaleNormal="70" zoomScalePageLayoutView="0" workbookViewId="0" topLeftCell="A1">
      <pane xSplit="2" ySplit="2" topLeftCell="C3" activePane="bottomRight" state="frozen"/>
      <selection pane="topLeft" activeCell="A50" sqref="A50"/>
      <selection pane="topRight" activeCell="A50" sqref="A50"/>
      <selection pane="bottomLeft" activeCell="A50" sqref="A50"/>
      <selection pane="bottomRight" activeCell="A50" sqref="A50"/>
    </sheetView>
  </sheetViews>
  <sheetFormatPr defaultColWidth="9.00390625" defaultRowHeight="13.5"/>
  <cols>
    <col min="1" max="1" width="7.625" style="132" customWidth="1"/>
    <col min="2" max="2" width="10.625" style="205" customWidth="1"/>
    <col min="3" max="3" width="2.625" style="125" customWidth="1"/>
    <col min="4" max="4" width="0.875" style="134" hidden="1" customWidth="1"/>
    <col min="5" max="5" width="15.625" style="135" customWidth="1"/>
    <col min="6" max="6" width="7.625" style="182" customWidth="1"/>
    <col min="7" max="7" width="7.625" style="132" customWidth="1"/>
    <col min="8" max="8" width="0.875" style="134" hidden="1" customWidth="1"/>
    <col min="9" max="9" width="15.625" style="135" customWidth="1"/>
    <col min="10" max="11" width="7.625" style="132" customWidth="1"/>
    <col min="12" max="12" width="0.875" style="134" hidden="1" customWidth="1"/>
    <col min="13" max="13" width="15.625" style="135" customWidth="1"/>
    <col min="14" max="15" width="7.625" style="132" customWidth="1"/>
    <col min="16" max="16" width="0.875" style="134" hidden="1" customWidth="1"/>
    <col min="17" max="17" width="15.625" style="135" customWidth="1"/>
    <col min="18" max="19" width="7.625" style="132" customWidth="1"/>
    <col min="20" max="20" width="0.875" style="134" hidden="1" customWidth="1"/>
    <col min="21" max="21" width="15.625" style="135" customWidth="1"/>
    <col min="22" max="23" width="7.625" style="132" customWidth="1"/>
    <col min="24" max="24" width="20.625" style="228" customWidth="1"/>
    <col min="25" max="26" width="9.00390625" style="12" customWidth="1"/>
    <col min="27" max="39" width="9.00390625" style="283" customWidth="1"/>
    <col min="40" max="41" width="9.00390625" style="12" customWidth="1"/>
    <col min="42" max="42" width="9.00390625" style="283" customWidth="1"/>
    <col min="43" max="16384" width="9.00390625" style="12" customWidth="1"/>
  </cols>
  <sheetData>
    <row r="1" spans="1:42" s="11" customFormat="1" ht="34.5" customHeight="1">
      <c r="A1" s="127" t="s">
        <v>1</v>
      </c>
      <c r="B1" s="331"/>
      <c r="C1" s="331"/>
      <c r="D1" s="331"/>
      <c r="E1" s="332"/>
      <c r="F1" s="353" t="s">
        <v>10</v>
      </c>
      <c r="G1" s="354"/>
      <c r="H1" s="128"/>
      <c r="I1" s="335"/>
      <c r="J1" s="335"/>
      <c r="K1" s="335"/>
      <c r="L1" s="335"/>
      <c r="M1" s="335"/>
      <c r="N1" s="335"/>
      <c r="O1" s="335"/>
      <c r="P1" s="129"/>
      <c r="Q1" s="130" t="s">
        <v>2</v>
      </c>
      <c r="R1" s="336"/>
      <c r="S1" s="335"/>
      <c r="T1" s="335"/>
      <c r="U1" s="337"/>
      <c r="V1" s="265" t="s">
        <v>34</v>
      </c>
      <c r="W1" s="341"/>
      <c r="X1" s="342"/>
      <c r="AA1" s="282"/>
      <c r="AB1" s="282"/>
      <c r="AC1" s="282"/>
      <c r="AD1" s="282"/>
      <c r="AE1" s="282"/>
      <c r="AF1" s="282"/>
      <c r="AG1" s="282"/>
      <c r="AH1" s="282"/>
      <c r="AI1" s="282"/>
      <c r="AJ1" s="282"/>
      <c r="AK1" s="282"/>
      <c r="AL1" s="282"/>
      <c r="AM1" s="282"/>
      <c r="AP1" s="282"/>
    </row>
    <row r="2" spans="1:42" s="11" customFormat="1" ht="34.5" customHeight="1">
      <c r="A2" s="131"/>
      <c r="B2" s="333"/>
      <c r="C2" s="333"/>
      <c r="D2" s="333"/>
      <c r="E2" s="334"/>
      <c r="F2" s="353" t="s">
        <v>35</v>
      </c>
      <c r="G2" s="354"/>
      <c r="H2" s="128"/>
      <c r="I2" s="335"/>
      <c r="J2" s="335"/>
      <c r="K2" s="335"/>
      <c r="L2" s="335"/>
      <c r="M2" s="335"/>
      <c r="N2" s="335"/>
      <c r="O2" s="335"/>
      <c r="P2" s="129"/>
      <c r="Q2" s="130" t="s">
        <v>11</v>
      </c>
      <c r="R2" s="345">
        <f>A6+A30</f>
        <v>0</v>
      </c>
      <c r="S2" s="346"/>
      <c r="T2" s="346"/>
      <c r="U2" s="347"/>
      <c r="V2" s="266"/>
      <c r="W2" s="343"/>
      <c r="X2" s="344"/>
      <c r="AA2" s="282"/>
      <c r="AB2" s="282"/>
      <c r="AC2" s="282"/>
      <c r="AD2" s="282"/>
      <c r="AE2" s="282"/>
      <c r="AF2" s="282"/>
      <c r="AG2" s="282"/>
      <c r="AH2" s="282"/>
      <c r="AI2" s="282"/>
      <c r="AJ2" s="282"/>
      <c r="AK2" s="282"/>
      <c r="AL2" s="282"/>
      <c r="AM2" s="282"/>
      <c r="AP2" s="282"/>
    </row>
    <row r="3" spans="1:24" ht="22.5" customHeight="1">
      <c r="A3" s="267"/>
      <c r="B3" s="268"/>
      <c r="C3" s="269"/>
      <c r="D3" s="270"/>
      <c r="E3" s="271"/>
      <c r="F3" s="272"/>
      <c r="G3" s="272"/>
      <c r="H3" s="270"/>
      <c r="I3" s="273"/>
      <c r="J3" s="349"/>
      <c r="K3" s="350"/>
      <c r="L3" s="274"/>
      <c r="M3" s="271"/>
      <c r="N3" s="267"/>
      <c r="O3" s="267"/>
      <c r="P3" s="270"/>
      <c r="Q3" s="273"/>
      <c r="R3" s="267"/>
      <c r="S3" s="267"/>
      <c r="T3" s="274"/>
      <c r="U3" s="271"/>
      <c r="V3" s="272"/>
      <c r="W3" s="267"/>
      <c r="X3" s="275"/>
    </row>
    <row r="4" spans="1:42" s="250" customFormat="1" ht="15.75" customHeight="1">
      <c r="A4" s="351" t="s">
        <v>0</v>
      </c>
      <c r="B4" s="352"/>
      <c r="C4" s="124"/>
      <c r="D4" s="338" t="s">
        <v>3</v>
      </c>
      <c r="E4" s="339"/>
      <c r="F4" s="340"/>
      <c r="G4" s="136" t="s">
        <v>7</v>
      </c>
      <c r="H4" s="338" t="s">
        <v>4</v>
      </c>
      <c r="I4" s="339"/>
      <c r="J4" s="340"/>
      <c r="K4" s="137" t="s">
        <v>7</v>
      </c>
      <c r="L4" s="338" t="s">
        <v>5</v>
      </c>
      <c r="M4" s="339"/>
      <c r="N4" s="340"/>
      <c r="O4" s="137" t="s">
        <v>7</v>
      </c>
      <c r="P4" s="338" t="s">
        <v>6</v>
      </c>
      <c r="Q4" s="339"/>
      <c r="R4" s="340"/>
      <c r="S4" s="137" t="s">
        <v>7</v>
      </c>
      <c r="T4" s="348" t="s">
        <v>71</v>
      </c>
      <c r="U4" s="339"/>
      <c r="V4" s="340"/>
      <c r="W4" s="136" t="s">
        <v>7</v>
      </c>
      <c r="X4" s="204" t="s">
        <v>9</v>
      </c>
      <c r="AA4" s="284"/>
      <c r="AB4" s="284"/>
      <c r="AC4" s="284"/>
      <c r="AD4" s="284"/>
      <c r="AE4" s="284"/>
      <c r="AF4" s="284"/>
      <c r="AG4" s="284"/>
      <c r="AH4" s="284"/>
      <c r="AI4" s="284"/>
      <c r="AJ4" s="284"/>
      <c r="AK4" s="284"/>
      <c r="AL4" s="284"/>
      <c r="AM4" s="284"/>
      <c r="AP4" s="284"/>
    </row>
    <row r="5" spans="1:42" ht="15.75" customHeight="1">
      <c r="A5" s="138" t="s">
        <v>48</v>
      </c>
      <c r="B5" s="210"/>
      <c r="C5" s="70"/>
      <c r="D5" s="286">
        <v>210120101020</v>
      </c>
      <c r="E5" s="140" t="s">
        <v>163</v>
      </c>
      <c r="F5" s="141">
        <v>2950</v>
      </c>
      <c r="G5" s="142"/>
      <c r="H5" s="139"/>
      <c r="I5" s="140"/>
      <c r="J5" s="143"/>
      <c r="K5" s="251"/>
      <c r="L5" s="139"/>
      <c r="M5" s="140"/>
      <c r="N5" s="144"/>
      <c r="O5" s="252"/>
      <c r="P5" s="145">
        <v>210120405001</v>
      </c>
      <c r="Q5" s="146" t="s">
        <v>169</v>
      </c>
      <c r="R5" s="147">
        <v>650</v>
      </c>
      <c r="S5" s="253"/>
      <c r="T5" s="139">
        <v>210120504010</v>
      </c>
      <c r="U5" s="140" t="s">
        <v>170</v>
      </c>
      <c r="V5" s="148">
        <v>1850</v>
      </c>
      <c r="W5" s="142"/>
      <c r="X5" s="276"/>
      <c r="AA5" s="282"/>
      <c r="AB5" s="282"/>
      <c r="AC5" s="282"/>
      <c r="AD5" s="282"/>
      <c r="AE5" s="282"/>
      <c r="AF5" s="282"/>
      <c r="AG5" s="282"/>
      <c r="AH5" s="282"/>
      <c r="AI5" s="282"/>
      <c r="AJ5" s="282"/>
      <c r="AK5" s="282"/>
      <c r="AL5" s="282"/>
      <c r="AM5" s="282"/>
      <c r="AP5" s="282"/>
    </row>
    <row r="6" spans="1:42" ht="15.75" customHeight="1">
      <c r="A6" s="149">
        <f>SUM(G26,K26,O26,S26,W26)</f>
        <v>0</v>
      </c>
      <c r="B6" s="211">
        <f>SUM(F26,J26,N26,R26,V26)</f>
        <v>18450</v>
      </c>
      <c r="C6" s="71"/>
      <c r="D6" s="288">
        <v>210120101040</v>
      </c>
      <c r="E6" s="146" t="s">
        <v>164</v>
      </c>
      <c r="F6" s="151">
        <v>1100</v>
      </c>
      <c r="G6" s="152"/>
      <c r="H6" s="150"/>
      <c r="I6" s="146"/>
      <c r="J6" s="153"/>
      <c r="K6" s="254"/>
      <c r="L6" s="150"/>
      <c r="M6" s="146"/>
      <c r="N6" s="154"/>
      <c r="O6" s="255"/>
      <c r="P6" s="150"/>
      <c r="Q6" s="146"/>
      <c r="R6" s="147"/>
      <c r="S6" s="253"/>
      <c r="T6" s="288">
        <v>210120504020</v>
      </c>
      <c r="U6" s="146" t="s">
        <v>171</v>
      </c>
      <c r="V6" s="155">
        <v>2250</v>
      </c>
      <c r="W6" s="152"/>
      <c r="X6" s="277"/>
      <c r="AA6" s="282"/>
      <c r="AB6" s="282"/>
      <c r="AC6" s="282"/>
      <c r="AD6" s="282"/>
      <c r="AE6" s="282"/>
      <c r="AF6" s="282"/>
      <c r="AG6" s="282"/>
      <c r="AH6" s="282"/>
      <c r="AI6" s="282"/>
      <c r="AJ6" s="282"/>
      <c r="AK6" s="282"/>
      <c r="AL6" s="282"/>
      <c r="AM6" s="282"/>
      <c r="AP6" s="282"/>
    </row>
    <row r="7" spans="1:42" ht="15.75" customHeight="1">
      <c r="A7" s="156"/>
      <c r="B7" s="212"/>
      <c r="C7" s="72"/>
      <c r="D7" s="288">
        <v>210120101030</v>
      </c>
      <c r="E7" s="146" t="s">
        <v>165</v>
      </c>
      <c r="F7" s="151">
        <v>1300</v>
      </c>
      <c r="G7" s="152"/>
      <c r="H7" s="150"/>
      <c r="I7" s="146"/>
      <c r="J7" s="153"/>
      <c r="K7" s="254"/>
      <c r="L7" s="150"/>
      <c r="M7" s="146"/>
      <c r="N7" s="154"/>
      <c r="O7" s="255"/>
      <c r="P7" s="150"/>
      <c r="Q7" s="146"/>
      <c r="R7" s="147"/>
      <c r="S7" s="253"/>
      <c r="T7" s="288">
        <v>210120504030</v>
      </c>
      <c r="U7" s="146" t="s">
        <v>172</v>
      </c>
      <c r="V7" s="155">
        <v>2100</v>
      </c>
      <c r="W7" s="152"/>
      <c r="X7" s="277"/>
      <c r="AA7" s="282"/>
      <c r="AB7" s="282"/>
      <c r="AC7" s="282"/>
      <c r="AD7" s="282"/>
      <c r="AE7" s="282"/>
      <c r="AF7" s="282"/>
      <c r="AG7" s="282"/>
      <c r="AH7" s="282"/>
      <c r="AI7" s="282"/>
      <c r="AJ7" s="282"/>
      <c r="AK7" s="282"/>
      <c r="AL7" s="282"/>
      <c r="AM7" s="282"/>
      <c r="AP7" s="282"/>
    </row>
    <row r="8" spans="1:42" ht="15.75" customHeight="1">
      <c r="A8" s="156"/>
      <c r="B8" s="212"/>
      <c r="C8" s="72"/>
      <c r="D8" s="288">
        <v>210120101010</v>
      </c>
      <c r="E8" s="146" t="s">
        <v>166</v>
      </c>
      <c r="F8" s="151">
        <v>3200</v>
      </c>
      <c r="G8" s="152"/>
      <c r="H8" s="150"/>
      <c r="I8" s="146"/>
      <c r="J8" s="153"/>
      <c r="K8" s="254"/>
      <c r="L8" s="150"/>
      <c r="M8" s="146"/>
      <c r="N8" s="158"/>
      <c r="O8" s="253"/>
      <c r="P8" s="150"/>
      <c r="Q8" s="146"/>
      <c r="R8" s="147"/>
      <c r="S8" s="253"/>
      <c r="T8" s="150"/>
      <c r="U8" s="146"/>
      <c r="V8" s="155"/>
      <c r="W8" s="152"/>
      <c r="X8" s="277"/>
      <c r="AA8" s="282"/>
      <c r="AB8" s="282"/>
      <c r="AC8" s="282"/>
      <c r="AD8" s="282"/>
      <c r="AE8" s="282"/>
      <c r="AF8" s="282"/>
      <c r="AG8" s="282"/>
      <c r="AH8" s="282"/>
      <c r="AI8" s="282"/>
      <c r="AJ8" s="282"/>
      <c r="AK8" s="282"/>
      <c r="AL8" s="282"/>
      <c r="AM8" s="282"/>
      <c r="AP8" s="282"/>
    </row>
    <row r="9" spans="1:42" ht="15.75" customHeight="1">
      <c r="A9" s="156"/>
      <c r="B9" s="212"/>
      <c r="C9" s="72"/>
      <c r="D9" s="288">
        <v>210120101050</v>
      </c>
      <c r="E9" s="146" t="s">
        <v>167</v>
      </c>
      <c r="F9" s="151">
        <v>1600</v>
      </c>
      <c r="G9" s="152"/>
      <c r="H9" s="150"/>
      <c r="I9" s="146"/>
      <c r="J9" s="158"/>
      <c r="K9" s="253"/>
      <c r="L9" s="150"/>
      <c r="M9" s="146"/>
      <c r="N9" s="158"/>
      <c r="O9" s="253"/>
      <c r="P9" s="150"/>
      <c r="Q9" s="146"/>
      <c r="R9" s="147"/>
      <c r="S9" s="152"/>
      <c r="T9" s="150"/>
      <c r="U9" s="146"/>
      <c r="V9" s="155"/>
      <c r="W9" s="152"/>
      <c r="X9" s="277"/>
      <c r="AA9" s="282"/>
      <c r="AB9" s="282"/>
      <c r="AC9" s="282"/>
      <c r="AD9" s="282"/>
      <c r="AE9" s="282"/>
      <c r="AF9" s="282"/>
      <c r="AG9" s="282"/>
      <c r="AH9" s="282"/>
      <c r="AI9" s="282"/>
      <c r="AJ9" s="282"/>
      <c r="AK9" s="282"/>
      <c r="AL9" s="282"/>
      <c r="AM9" s="282"/>
      <c r="AP9" s="282"/>
    </row>
    <row r="10" spans="1:42" ht="15.75" customHeight="1">
      <c r="A10" s="156"/>
      <c r="B10" s="212"/>
      <c r="C10" s="72"/>
      <c r="D10" s="288">
        <v>210120101060</v>
      </c>
      <c r="E10" s="146" t="s">
        <v>168</v>
      </c>
      <c r="F10" s="151">
        <v>1450</v>
      </c>
      <c r="G10" s="152"/>
      <c r="H10" s="150"/>
      <c r="I10" s="146"/>
      <c r="J10" s="158"/>
      <c r="K10" s="253"/>
      <c r="L10" s="150"/>
      <c r="M10" s="146"/>
      <c r="N10" s="158"/>
      <c r="O10" s="253"/>
      <c r="P10" s="150"/>
      <c r="Q10" s="146"/>
      <c r="R10" s="147"/>
      <c r="S10" s="152"/>
      <c r="T10" s="150"/>
      <c r="U10" s="146"/>
      <c r="V10" s="155"/>
      <c r="W10" s="152"/>
      <c r="X10" s="277"/>
      <c r="AA10" s="282"/>
      <c r="AB10" s="282"/>
      <c r="AC10" s="282"/>
      <c r="AD10" s="282"/>
      <c r="AE10" s="282"/>
      <c r="AF10" s="282"/>
      <c r="AG10" s="282"/>
      <c r="AH10" s="282"/>
      <c r="AI10" s="282"/>
      <c r="AJ10" s="282"/>
      <c r="AK10" s="282"/>
      <c r="AL10" s="282"/>
      <c r="AM10" s="282"/>
      <c r="AP10" s="282"/>
    </row>
    <row r="11" spans="1:42" ht="15.75" customHeight="1">
      <c r="A11" s="156"/>
      <c r="B11" s="212"/>
      <c r="C11" s="72"/>
      <c r="D11" s="150"/>
      <c r="E11" s="146"/>
      <c r="F11" s="151"/>
      <c r="G11" s="152"/>
      <c r="H11" s="159"/>
      <c r="I11" s="160"/>
      <c r="J11" s="147"/>
      <c r="K11" s="152"/>
      <c r="L11" s="159"/>
      <c r="M11" s="160"/>
      <c r="N11" s="158"/>
      <c r="O11" s="152"/>
      <c r="P11" s="150"/>
      <c r="Q11" s="146"/>
      <c r="R11" s="147"/>
      <c r="S11" s="152"/>
      <c r="T11" s="150"/>
      <c r="U11" s="146"/>
      <c r="V11" s="155"/>
      <c r="W11" s="161"/>
      <c r="X11" s="277"/>
      <c r="AA11" s="282"/>
      <c r="AB11" s="282"/>
      <c r="AC11" s="282"/>
      <c r="AD11" s="282"/>
      <c r="AE11" s="282"/>
      <c r="AF11" s="282"/>
      <c r="AG11" s="282"/>
      <c r="AH11" s="282"/>
      <c r="AI11" s="282"/>
      <c r="AJ11" s="282"/>
      <c r="AK11" s="282"/>
      <c r="AL11" s="282"/>
      <c r="AM11" s="282"/>
      <c r="AP11" s="282"/>
    </row>
    <row r="12" spans="1:42" ht="15.75" customHeight="1">
      <c r="A12" s="156"/>
      <c r="B12" s="212"/>
      <c r="C12" s="72"/>
      <c r="D12" s="150"/>
      <c r="E12" s="146"/>
      <c r="F12" s="151"/>
      <c r="G12" s="152"/>
      <c r="H12" s="150"/>
      <c r="I12" s="146"/>
      <c r="J12" s="147"/>
      <c r="K12" s="152"/>
      <c r="L12" s="150"/>
      <c r="M12" s="146"/>
      <c r="N12" s="147"/>
      <c r="O12" s="152"/>
      <c r="P12" s="150"/>
      <c r="Q12" s="146"/>
      <c r="R12" s="147"/>
      <c r="S12" s="152"/>
      <c r="T12" s="150"/>
      <c r="U12" s="146"/>
      <c r="V12" s="155"/>
      <c r="W12" s="152"/>
      <c r="X12" s="277"/>
      <c r="AA12" s="282"/>
      <c r="AB12" s="282"/>
      <c r="AC12" s="282"/>
      <c r="AD12" s="282"/>
      <c r="AE12" s="282"/>
      <c r="AF12" s="282"/>
      <c r="AG12" s="282"/>
      <c r="AH12" s="282"/>
      <c r="AI12" s="282"/>
      <c r="AJ12" s="282"/>
      <c r="AK12" s="282"/>
      <c r="AL12" s="282"/>
      <c r="AM12" s="282"/>
      <c r="AP12" s="282"/>
    </row>
    <row r="13" spans="1:42" ht="15.75" customHeight="1">
      <c r="A13" s="156"/>
      <c r="B13" s="212"/>
      <c r="C13" s="72"/>
      <c r="D13" s="150"/>
      <c r="E13" s="146"/>
      <c r="F13" s="151"/>
      <c r="G13" s="152"/>
      <c r="H13" s="150"/>
      <c r="I13" s="146"/>
      <c r="J13" s="147"/>
      <c r="K13" s="152"/>
      <c r="L13" s="150"/>
      <c r="M13" s="146"/>
      <c r="N13" s="147"/>
      <c r="O13" s="152"/>
      <c r="P13" s="150"/>
      <c r="Q13" s="146"/>
      <c r="R13" s="147"/>
      <c r="S13" s="152"/>
      <c r="T13" s="150"/>
      <c r="U13" s="146"/>
      <c r="V13" s="155"/>
      <c r="W13" s="152"/>
      <c r="X13" s="277"/>
      <c r="AA13" s="282"/>
      <c r="AB13" s="282"/>
      <c r="AC13" s="282"/>
      <c r="AD13" s="282"/>
      <c r="AE13" s="282"/>
      <c r="AF13" s="282"/>
      <c r="AG13" s="282"/>
      <c r="AH13" s="282"/>
      <c r="AI13" s="282"/>
      <c r="AJ13" s="282"/>
      <c r="AK13" s="282"/>
      <c r="AL13" s="282"/>
      <c r="AM13" s="282"/>
      <c r="AP13" s="282"/>
    </row>
    <row r="14" spans="1:42" ht="15.75" customHeight="1">
      <c r="A14" s="156"/>
      <c r="B14" s="212"/>
      <c r="C14" s="72"/>
      <c r="D14" s="150"/>
      <c r="E14" s="146"/>
      <c r="F14" s="151"/>
      <c r="G14" s="152"/>
      <c r="H14" s="150"/>
      <c r="I14" s="146"/>
      <c r="J14" s="147"/>
      <c r="K14" s="152"/>
      <c r="L14" s="150"/>
      <c r="M14" s="146"/>
      <c r="N14" s="147"/>
      <c r="O14" s="152"/>
      <c r="P14" s="150"/>
      <c r="Q14" s="146"/>
      <c r="R14" s="147"/>
      <c r="S14" s="152"/>
      <c r="T14" s="150"/>
      <c r="U14" s="146"/>
      <c r="V14" s="155"/>
      <c r="W14" s="152"/>
      <c r="X14" s="277"/>
      <c r="AA14" s="282"/>
      <c r="AB14" s="282"/>
      <c r="AC14" s="282"/>
      <c r="AD14" s="282"/>
      <c r="AE14" s="282"/>
      <c r="AF14" s="282"/>
      <c r="AG14" s="282"/>
      <c r="AH14" s="282"/>
      <c r="AI14" s="282"/>
      <c r="AJ14" s="282"/>
      <c r="AK14" s="282"/>
      <c r="AL14" s="282"/>
      <c r="AM14" s="282"/>
      <c r="AP14" s="282"/>
    </row>
    <row r="15" spans="1:42" ht="15.75" customHeight="1">
      <c r="A15" s="162"/>
      <c r="B15" s="213"/>
      <c r="C15" s="72"/>
      <c r="D15" s="150"/>
      <c r="E15" s="146"/>
      <c r="F15" s="151"/>
      <c r="G15" s="152"/>
      <c r="H15" s="150"/>
      <c r="I15" s="146"/>
      <c r="J15" s="147"/>
      <c r="K15" s="152"/>
      <c r="L15" s="150"/>
      <c r="M15" s="146"/>
      <c r="N15" s="147"/>
      <c r="O15" s="152"/>
      <c r="P15" s="150"/>
      <c r="Q15" s="146"/>
      <c r="R15" s="147"/>
      <c r="S15" s="152"/>
      <c r="T15" s="150"/>
      <c r="U15" s="146"/>
      <c r="V15" s="155"/>
      <c r="W15" s="152"/>
      <c r="X15" s="277"/>
      <c r="AA15" s="282"/>
      <c r="AB15" s="282"/>
      <c r="AC15" s="282"/>
      <c r="AD15" s="282"/>
      <c r="AE15" s="282"/>
      <c r="AF15" s="282"/>
      <c r="AG15" s="282"/>
      <c r="AH15" s="282"/>
      <c r="AI15" s="282"/>
      <c r="AJ15" s="282"/>
      <c r="AK15" s="282"/>
      <c r="AL15" s="282"/>
      <c r="AM15" s="282"/>
      <c r="AP15" s="282"/>
    </row>
    <row r="16" spans="1:42" ht="15.75" customHeight="1">
      <c r="A16" s="157"/>
      <c r="B16" s="214"/>
      <c r="C16" s="72"/>
      <c r="D16" s="150"/>
      <c r="E16" s="146"/>
      <c r="F16" s="151"/>
      <c r="G16" s="152"/>
      <c r="H16" s="150"/>
      <c r="I16" s="146"/>
      <c r="J16" s="147"/>
      <c r="K16" s="152"/>
      <c r="L16" s="150"/>
      <c r="M16" s="146"/>
      <c r="N16" s="147"/>
      <c r="O16" s="152"/>
      <c r="P16" s="150"/>
      <c r="Q16" s="146"/>
      <c r="R16" s="147"/>
      <c r="S16" s="152"/>
      <c r="T16" s="150"/>
      <c r="U16" s="146"/>
      <c r="V16" s="155"/>
      <c r="W16" s="152"/>
      <c r="X16" s="277"/>
      <c r="AA16" s="282"/>
      <c r="AB16" s="282"/>
      <c r="AC16" s="282"/>
      <c r="AD16" s="282"/>
      <c r="AE16" s="282"/>
      <c r="AF16" s="282"/>
      <c r="AG16" s="282"/>
      <c r="AH16" s="282"/>
      <c r="AI16" s="282"/>
      <c r="AJ16" s="282"/>
      <c r="AK16" s="282"/>
      <c r="AL16" s="282"/>
      <c r="AM16" s="282"/>
      <c r="AP16" s="282"/>
    </row>
    <row r="17" spans="1:42" ht="15.75" customHeight="1">
      <c r="A17" s="157"/>
      <c r="B17" s="214"/>
      <c r="C17" s="72"/>
      <c r="D17" s="150"/>
      <c r="E17" s="146"/>
      <c r="F17" s="151"/>
      <c r="G17" s="152"/>
      <c r="H17" s="150"/>
      <c r="I17" s="146"/>
      <c r="J17" s="147"/>
      <c r="K17" s="152"/>
      <c r="L17" s="150"/>
      <c r="M17" s="146"/>
      <c r="N17" s="147"/>
      <c r="O17" s="152"/>
      <c r="P17" s="150"/>
      <c r="Q17" s="146"/>
      <c r="R17" s="147"/>
      <c r="S17" s="152"/>
      <c r="T17" s="150"/>
      <c r="U17" s="146"/>
      <c r="V17" s="155"/>
      <c r="W17" s="152"/>
      <c r="X17" s="277"/>
      <c r="AA17" s="282"/>
      <c r="AB17" s="282"/>
      <c r="AC17" s="282"/>
      <c r="AD17" s="282"/>
      <c r="AE17" s="282"/>
      <c r="AF17" s="282"/>
      <c r="AG17" s="282"/>
      <c r="AH17" s="282"/>
      <c r="AI17" s="282"/>
      <c r="AJ17" s="282"/>
      <c r="AK17" s="282"/>
      <c r="AL17" s="282"/>
      <c r="AM17" s="282"/>
      <c r="AP17" s="282"/>
    </row>
    <row r="18" spans="1:42" ht="15.75" customHeight="1">
      <c r="A18" s="163"/>
      <c r="B18" s="215"/>
      <c r="C18" s="73"/>
      <c r="D18" s="164"/>
      <c r="E18" s="165"/>
      <c r="F18" s="166"/>
      <c r="G18" s="167"/>
      <c r="H18" s="164"/>
      <c r="I18" s="165"/>
      <c r="J18" s="168"/>
      <c r="K18" s="167"/>
      <c r="L18" s="150"/>
      <c r="M18" s="146"/>
      <c r="N18" s="147"/>
      <c r="O18" s="167"/>
      <c r="P18" s="164"/>
      <c r="Q18" s="165"/>
      <c r="R18" s="168"/>
      <c r="S18" s="167"/>
      <c r="T18" s="164"/>
      <c r="U18" s="165"/>
      <c r="V18" s="155"/>
      <c r="W18" s="167"/>
      <c r="X18" s="277"/>
      <c r="AA18" s="282"/>
      <c r="AB18" s="282"/>
      <c r="AC18" s="282"/>
      <c r="AD18" s="282"/>
      <c r="AE18" s="282"/>
      <c r="AF18" s="282"/>
      <c r="AG18" s="282"/>
      <c r="AH18" s="282"/>
      <c r="AI18" s="282"/>
      <c r="AJ18" s="282"/>
      <c r="AK18" s="282"/>
      <c r="AL18" s="282"/>
      <c r="AM18" s="282"/>
      <c r="AP18" s="282"/>
    </row>
    <row r="19" spans="1:42" ht="15.75" customHeight="1">
      <c r="A19" s="163"/>
      <c r="B19" s="215"/>
      <c r="C19" s="73"/>
      <c r="D19" s="164"/>
      <c r="E19" s="165"/>
      <c r="F19" s="169"/>
      <c r="G19" s="167"/>
      <c r="H19" s="164"/>
      <c r="I19" s="165"/>
      <c r="J19" s="168"/>
      <c r="K19" s="167"/>
      <c r="L19" s="150"/>
      <c r="M19" s="146"/>
      <c r="N19" s="147"/>
      <c r="O19" s="167"/>
      <c r="P19" s="164"/>
      <c r="Q19" s="165"/>
      <c r="R19" s="168"/>
      <c r="S19" s="167"/>
      <c r="T19" s="164"/>
      <c r="U19" s="165"/>
      <c r="V19" s="170"/>
      <c r="W19" s="167"/>
      <c r="X19" s="277"/>
      <c r="AA19" s="282"/>
      <c r="AB19" s="282"/>
      <c r="AC19" s="282"/>
      <c r="AD19" s="282"/>
      <c r="AE19" s="282"/>
      <c r="AF19" s="282"/>
      <c r="AG19" s="282"/>
      <c r="AH19" s="282"/>
      <c r="AI19" s="282"/>
      <c r="AJ19" s="282"/>
      <c r="AK19" s="282"/>
      <c r="AL19" s="282"/>
      <c r="AM19" s="282"/>
      <c r="AP19" s="282"/>
    </row>
    <row r="20" spans="1:42" ht="15.75" customHeight="1">
      <c r="A20" s="163"/>
      <c r="B20" s="215"/>
      <c r="C20" s="73"/>
      <c r="D20" s="164"/>
      <c r="E20" s="165"/>
      <c r="F20" s="166"/>
      <c r="G20" s="167"/>
      <c r="H20" s="164"/>
      <c r="I20" s="165"/>
      <c r="J20" s="168"/>
      <c r="K20" s="167"/>
      <c r="L20" s="150"/>
      <c r="M20" s="146"/>
      <c r="N20" s="147"/>
      <c r="O20" s="167"/>
      <c r="P20" s="164"/>
      <c r="Q20" s="165"/>
      <c r="R20" s="168"/>
      <c r="S20" s="167"/>
      <c r="T20" s="164"/>
      <c r="U20" s="165"/>
      <c r="V20" s="155"/>
      <c r="W20" s="167"/>
      <c r="X20" s="277"/>
      <c r="AA20" s="282"/>
      <c r="AB20" s="282"/>
      <c r="AC20" s="282"/>
      <c r="AD20" s="282"/>
      <c r="AE20" s="282"/>
      <c r="AF20" s="282"/>
      <c r="AG20" s="282"/>
      <c r="AH20" s="282"/>
      <c r="AI20" s="282"/>
      <c r="AJ20" s="282"/>
      <c r="AK20" s="282"/>
      <c r="AL20" s="282"/>
      <c r="AM20" s="282"/>
      <c r="AP20" s="282"/>
    </row>
    <row r="21" spans="1:42" ht="15.75" customHeight="1">
      <c r="A21" s="163"/>
      <c r="B21" s="215"/>
      <c r="C21" s="73"/>
      <c r="D21" s="164"/>
      <c r="E21" s="165"/>
      <c r="F21" s="169"/>
      <c r="G21" s="167"/>
      <c r="H21" s="164"/>
      <c r="I21" s="165"/>
      <c r="J21" s="168"/>
      <c r="K21" s="167"/>
      <c r="L21" s="150"/>
      <c r="M21" s="146"/>
      <c r="N21" s="147"/>
      <c r="O21" s="167"/>
      <c r="P21" s="164"/>
      <c r="Q21" s="165"/>
      <c r="R21" s="168"/>
      <c r="S21" s="167"/>
      <c r="T21" s="164"/>
      <c r="U21" s="165"/>
      <c r="V21" s="170"/>
      <c r="W21" s="167"/>
      <c r="X21" s="277"/>
      <c r="AA21" s="282"/>
      <c r="AB21" s="282"/>
      <c r="AC21" s="282"/>
      <c r="AD21" s="282"/>
      <c r="AE21" s="282"/>
      <c r="AF21" s="282"/>
      <c r="AG21" s="282"/>
      <c r="AH21" s="282"/>
      <c r="AI21" s="282"/>
      <c r="AJ21" s="282"/>
      <c r="AK21" s="282"/>
      <c r="AL21" s="282"/>
      <c r="AM21" s="282"/>
      <c r="AP21" s="282"/>
    </row>
    <row r="22" spans="1:42" ht="15.75" customHeight="1">
      <c r="A22" s="163"/>
      <c r="B22" s="215"/>
      <c r="C22" s="73"/>
      <c r="D22" s="164"/>
      <c r="E22" s="165"/>
      <c r="F22" s="169"/>
      <c r="G22" s="167"/>
      <c r="H22" s="164"/>
      <c r="I22" s="165"/>
      <c r="J22" s="168"/>
      <c r="K22" s="167"/>
      <c r="L22" s="150"/>
      <c r="M22" s="146"/>
      <c r="N22" s="147"/>
      <c r="O22" s="167"/>
      <c r="P22" s="164"/>
      <c r="Q22" s="165"/>
      <c r="R22" s="168"/>
      <c r="S22" s="167"/>
      <c r="T22" s="164"/>
      <c r="U22" s="165"/>
      <c r="V22" s="170"/>
      <c r="W22" s="167"/>
      <c r="X22" s="277"/>
      <c r="AA22" s="282"/>
      <c r="AB22" s="282"/>
      <c r="AC22" s="282"/>
      <c r="AD22" s="282"/>
      <c r="AE22" s="282"/>
      <c r="AF22" s="282"/>
      <c r="AG22" s="282"/>
      <c r="AH22" s="282"/>
      <c r="AI22" s="282"/>
      <c r="AJ22" s="282"/>
      <c r="AK22" s="282"/>
      <c r="AL22" s="282"/>
      <c r="AM22" s="282"/>
      <c r="AP22" s="282"/>
    </row>
    <row r="23" spans="1:42" ht="15.75" customHeight="1">
      <c r="A23" s="163"/>
      <c r="B23" s="215"/>
      <c r="C23" s="73"/>
      <c r="D23" s="164"/>
      <c r="E23" s="165"/>
      <c r="F23" s="166"/>
      <c r="G23" s="167"/>
      <c r="H23" s="164"/>
      <c r="I23" s="165"/>
      <c r="J23" s="168"/>
      <c r="K23" s="167"/>
      <c r="L23" s="150"/>
      <c r="M23" s="146"/>
      <c r="N23" s="147"/>
      <c r="O23" s="167"/>
      <c r="P23" s="164"/>
      <c r="Q23" s="165"/>
      <c r="R23" s="168"/>
      <c r="S23" s="167"/>
      <c r="T23" s="164"/>
      <c r="U23" s="165"/>
      <c r="V23" s="155"/>
      <c r="W23" s="167"/>
      <c r="X23" s="277"/>
      <c r="AA23" s="282"/>
      <c r="AB23" s="282"/>
      <c r="AC23" s="282"/>
      <c r="AD23" s="282"/>
      <c r="AE23" s="282"/>
      <c r="AF23" s="282"/>
      <c r="AG23" s="282"/>
      <c r="AH23" s="282"/>
      <c r="AI23" s="282"/>
      <c r="AJ23" s="282"/>
      <c r="AK23" s="282"/>
      <c r="AL23" s="282"/>
      <c r="AM23" s="282"/>
      <c r="AP23" s="282"/>
    </row>
    <row r="24" spans="1:42" ht="15.75" customHeight="1">
      <c r="A24" s="163"/>
      <c r="B24" s="215"/>
      <c r="C24" s="73"/>
      <c r="D24" s="164"/>
      <c r="E24" s="165"/>
      <c r="F24" s="169"/>
      <c r="G24" s="167"/>
      <c r="H24" s="164"/>
      <c r="I24" s="165"/>
      <c r="J24" s="168"/>
      <c r="K24" s="167"/>
      <c r="L24" s="150"/>
      <c r="M24" s="146"/>
      <c r="N24" s="147"/>
      <c r="O24" s="167"/>
      <c r="P24" s="164"/>
      <c r="Q24" s="165"/>
      <c r="R24" s="168"/>
      <c r="S24" s="167"/>
      <c r="T24" s="164"/>
      <c r="U24" s="165"/>
      <c r="V24" s="170"/>
      <c r="W24" s="167"/>
      <c r="X24" s="277"/>
      <c r="AA24" s="282"/>
      <c r="AB24" s="282"/>
      <c r="AC24" s="282"/>
      <c r="AD24" s="282"/>
      <c r="AE24" s="282"/>
      <c r="AF24" s="282"/>
      <c r="AG24" s="282"/>
      <c r="AH24" s="282"/>
      <c r="AI24" s="282"/>
      <c r="AJ24" s="282"/>
      <c r="AK24" s="282"/>
      <c r="AL24" s="282"/>
      <c r="AM24" s="282"/>
      <c r="AP24" s="282"/>
    </row>
    <row r="25" spans="1:42" ht="15.75" customHeight="1">
      <c r="A25" s="163"/>
      <c r="B25" s="215"/>
      <c r="C25" s="73"/>
      <c r="D25" s="164"/>
      <c r="E25" s="165"/>
      <c r="F25" s="169"/>
      <c r="G25" s="167"/>
      <c r="H25" s="164"/>
      <c r="I25" s="165"/>
      <c r="J25" s="168"/>
      <c r="K25" s="167"/>
      <c r="L25" s="164"/>
      <c r="M25" s="165"/>
      <c r="N25" s="168"/>
      <c r="O25" s="167"/>
      <c r="P25" s="164"/>
      <c r="Q25" s="165"/>
      <c r="R25" s="168"/>
      <c r="S25" s="167"/>
      <c r="T25" s="164"/>
      <c r="U25" s="165"/>
      <c r="V25" s="171"/>
      <c r="W25" s="167"/>
      <c r="X25" s="281"/>
      <c r="AA25" s="282"/>
      <c r="AB25" s="282"/>
      <c r="AC25" s="282"/>
      <c r="AD25" s="282"/>
      <c r="AE25" s="282"/>
      <c r="AF25" s="282"/>
      <c r="AG25" s="282"/>
      <c r="AH25" s="282"/>
      <c r="AI25" s="282"/>
      <c r="AJ25" s="282"/>
      <c r="AK25" s="282"/>
      <c r="AL25" s="282"/>
      <c r="AM25" s="282"/>
      <c r="AP25" s="282"/>
    </row>
    <row r="26" spans="1:42" ht="15.75" customHeight="1">
      <c r="A26" s="172"/>
      <c r="B26" s="216"/>
      <c r="C26" s="79"/>
      <c r="D26" s="173"/>
      <c r="E26" s="174" t="str">
        <f>CONCATENATE(FIXED(COUNTA(E5:E25),0,0),"　店")</f>
        <v>6　店</v>
      </c>
      <c r="F26" s="175">
        <f>SUM(F5:F25)</f>
        <v>11600</v>
      </c>
      <c r="G26" s="176">
        <f>SUM(G5:G25)</f>
        <v>0</v>
      </c>
      <c r="H26" s="173"/>
      <c r="I26" s="174" t="str">
        <f>CONCATENATE(FIXED(COUNTA(I5:I25),0,0),"　店")</f>
        <v>0　店</v>
      </c>
      <c r="J26" s="175">
        <f>SUM(J5:J25)</f>
        <v>0</v>
      </c>
      <c r="K26" s="176">
        <f>SUM(K5:K25)</f>
        <v>0</v>
      </c>
      <c r="L26" s="173"/>
      <c r="M26" s="174" t="str">
        <f>CONCATENATE(FIXED(COUNTA(M5:M25),0,0),"　店")</f>
        <v>0　店</v>
      </c>
      <c r="N26" s="175">
        <f>SUM(N5:N25)</f>
        <v>0</v>
      </c>
      <c r="O26" s="176">
        <f>SUM(O5:O25)</f>
        <v>0</v>
      </c>
      <c r="P26" s="173"/>
      <c r="Q26" s="174" t="str">
        <f>CONCATENATE(FIXED(COUNTA(Q5:Q25),0,0),"　店")</f>
        <v>1　店</v>
      </c>
      <c r="R26" s="175">
        <f>SUM(R5:R25)</f>
        <v>650</v>
      </c>
      <c r="S26" s="176">
        <f>SUM(S5:S25)</f>
        <v>0</v>
      </c>
      <c r="T26" s="173"/>
      <c r="U26" s="174" t="str">
        <f>CONCATENATE(FIXED(COUNTA(U5:U25),0,0),"　店")</f>
        <v>3　店</v>
      </c>
      <c r="V26" s="175">
        <f>SUM(V5:V25)</f>
        <v>6200</v>
      </c>
      <c r="W26" s="176">
        <f>SUM(W5:W25)</f>
        <v>0</v>
      </c>
      <c r="X26" s="222">
        <f>SUM(X5:X25)</f>
        <v>0</v>
      </c>
      <c r="AA26" s="282"/>
      <c r="AB26" s="282"/>
      <c r="AC26" s="282"/>
      <c r="AD26" s="282"/>
      <c r="AE26" s="282"/>
      <c r="AF26" s="282"/>
      <c r="AG26" s="282"/>
      <c r="AH26" s="282"/>
      <c r="AI26" s="282"/>
      <c r="AJ26" s="282"/>
      <c r="AK26" s="282"/>
      <c r="AL26" s="282"/>
      <c r="AM26" s="282"/>
      <c r="AP26" s="282"/>
    </row>
    <row r="27" spans="1:42" s="264" customFormat="1" ht="15.75" customHeight="1">
      <c r="A27" s="185"/>
      <c r="B27" s="217"/>
      <c r="C27" s="74"/>
      <c r="D27" s="186"/>
      <c r="E27" s="165"/>
      <c r="F27" s="187"/>
      <c r="G27" s="188"/>
      <c r="H27" s="186"/>
      <c r="I27" s="165"/>
      <c r="J27" s="187"/>
      <c r="K27" s="188"/>
      <c r="L27" s="186"/>
      <c r="M27" s="165"/>
      <c r="N27" s="187"/>
      <c r="O27" s="188"/>
      <c r="P27" s="186"/>
      <c r="Q27" s="165"/>
      <c r="R27" s="187"/>
      <c r="S27" s="188"/>
      <c r="T27" s="186"/>
      <c r="U27" s="165"/>
      <c r="V27" s="188"/>
      <c r="W27" s="188"/>
      <c r="X27" s="223"/>
      <c r="AA27" s="282"/>
      <c r="AB27" s="285"/>
      <c r="AC27" s="285"/>
      <c r="AD27" s="282"/>
      <c r="AE27" s="282"/>
      <c r="AF27" s="285"/>
      <c r="AG27" s="285"/>
      <c r="AH27" s="282"/>
      <c r="AI27" s="282"/>
      <c r="AJ27" s="285"/>
      <c r="AK27" s="285"/>
      <c r="AL27" s="285"/>
      <c r="AM27" s="282"/>
      <c r="AP27" s="282"/>
    </row>
    <row r="28" spans="1:42" s="250" customFormat="1" ht="15.75" customHeight="1">
      <c r="A28" s="351" t="s">
        <v>0</v>
      </c>
      <c r="B28" s="352"/>
      <c r="C28" s="77"/>
      <c r="D28" s="338" t="s">
        <v>3</v>
      </c>
      <c r="E28" s="339"/>
      <c r="F28" s="340"/>
      <c r="G28" s="136" t="s">
        <v>7</v>
      </c>
      <c r="H28" s="338" t="s">
        <v>4</v>
      </c>
      <c r="I28" s="339"/>
      <c r="J28" s="340"/>
      <c r="K28" s="137" t="s">
        <v>7</v>
      </c>
      <c r="L28" s="338" t="s">
        <v>5</v>
      </c>
      <c r="M28" s="339"/>
      <c r="N28" s="340"/>
      <c r="O28" s="137" t="s">
        <v>7</v>
      </c>
      <c r="P28" s="338" t="s">
        <v>6</v>
      </c>
      <c r="Q28" s="339"/>
      <c r="R28" s="340"/>
      <c r="S28" s="137" t="s">
        <v>7</v>
      </c>
      <c r="T28" s="348" t="s">
        <v>71</v>
      </c>
      <c r="U28" s="339"/>
      <c r="V28" s="340"/>
      <c r="W28" s="136" t="s">
        <v>7</v>
      </c>
      <c r="X28" s="204" t="s">
        <v>9</v>
      </c>
      <c r="AA28" s="282"/>
      <c r="AB28" s="284"/>
      <c r="AC28" s="284"/>
      <c r="AD28" s="282"/>
      <c r="AE28" s="282"/>
      <c r="AF28" s="284"/>
      <c r="AG28" s="284"/>
      <c r="AH28" s="282"/>
      <c r="AI28" s="282"/>
      <c r="AJ28" s="284"/>
      <c r="AK28" s="284"/>
      <c r="AL28" s="284"/>
      <c r="AM28" s="282"/>
      <c r="AP28" s="282"/>
    </row>
    <row r="29" spans="1:42" ht="15.75" customHeight="1">
      <c r="A29" s="189" t="s">
        <v>47</v>
      </c>
      <c r="B29" s="218"/>
      <c r="C29" s="78"/>
      <c r="D29" s="290">
        <v>210140101050</v>
      </c>
      <c r="E29" s="191" t="s">
        <v>173</v>
      </c>
      <c r="F29" s="192">
        <v>1800</v>
      </c>
      <c r="G29" s="193"/>
      <c r="H29" s="190"/>
      <c r="I29" s="191"/>
      <c r="J29" s="194"/>
      <c r="K29" s="193"/>
      <c r="L29" s="190"/>
      <c r="M29" s="191"/>
      <c r="N29" s="194"/>
      <c r="O29" s="193"/>
      <c r="P29" s="190">
        <v>210140405002</v>
      </c>
      <c r="Q29" s="191" t="s">
        <v>176</v>
      </c>
      <c r="R29" s="194">
        <v>450</v>
      </c>
      <c r="S29" s="193"/>
      <c r="T29" s="190">
        <v>210140504030</v>
      </c>
      <c r="U29" s="191" t="s">
        <v>177</v>
      </c>
      <c r="V29" s="195">
        <v>2150</v>
      </c>
      <c r="W29" s="193"/>
      <c r="X29" s="276"/>
      <c r="AA29" s="282"/>
      <c r="AB29" s="282"/>
      <c r="AC29" s="282"/>
      <c r="AD29" s="282"/>
      <c r="AE29" s="282"/>
      <c r="AF29" s="282"/>
      <c r="AG29" s="282"/>
      <c r="AH29" s="282"/>
      <c r="AI29" s="282"/>
      <c r="AJ29" s="282"/>
      <c r="AK29" s="282"/>
      <c r="AL29" s="282"/>
      <c r="AM29" s="282"/>
      <c r="AP29" s="282"/>
    </row>
    <row r="30" spans="1:42" ht="15.75" customHeight="1">
      <c r="A30" s="149">
        <f>SUM(G48,K48,O48,S48,W48)</f>
        <v>0</v>
      </c>
      <c r="B30" s="211">
        <f>SUM(F48,J48,N48,R48,V48)</f>
        <v>9900</v>
      </c>
      <c r="C30" s="75"/>
      <c r="D30" s="288">
        <v>210140101060</v>
      </c>
      <c r="E30" s="146" t="s">
        <v>174</v>
      </c>
      <c r="F30" s="158">
        <v>2250</v>
      </c>
      <c r="G30" s="152"/>
      <c r="H30" s="150"/>
      <c r="I30" s="146"/>
      <c r="J30" s="147"/>
      <c r="K30" s="152"/>
      <c r="L30" s="150"/>
      <c r="M30" s="146"/>
      <c r="N30" s="147"/>
      <c r="O30" s="152"/>
      <c r="P30" s="150"/>
      <c r="Q30" s="146"/>
      <c r="R30" s="147"/>
      <c r="S30" s="152"/>
      <c r="T30" s="150"/>
      <c r="U30" s="146"/>
      <c r="V30" s="170"/>
      <c r="W30" s="152"/>
      <c r="X30" s="277"/>
      <c r="AA30" s="282"/>
      <c r="AB30" s="282"/>
      <c r="AC30" s="282"/>
      <c r="AD30" s="282"/>
      <c r="AE30" s="282"/>
      <c r="AF30" s="282"/>
      <c r="AG30" s="282"/>
      <c r="AH30" s="282"/>
      <c r="AI30" s="282"/>
      <c r="AJ30" s="282"/>
      <c r="AK30" s="282"/>
      <c r="AL30" s="282"/>
      <c r="AM30" s="282"/>
      <c r="AP30" s="282"/>
    </row>
    <row r="31" spans="1:42" ht="15.75" customHeight="1">
      <c r="A31" s="163"/>
      <c r="B31" s="215"/>
      <c r="C31" s="74" t="s">
        <v>39</v>
      </c>
      <c r="D31" s="289">
        <v>210140101010</v>
      </c>
      <c r="E31" s="165" t="s">
        <v>175</v>
      </c>
      <c r="F31" s="169">
        <v>3250</v>
      </c>
      <c r="G31" s="167"/>
      <c r="H31" s="164"/>
      <c r="I31" s="165"/>
      <c r="J31" s="168"/>
      <c r="K31" s="167"/>
      <c r="L31" s="164"/>
      <c r="M31" s="165"/>
      <c r="N31" s="168"/>
      <c r="O31" s="167"/>
      <c r="P31" s="164"/>
      <c r="Q31" s="165"/>
      <c r="R31" s="168"/>
      <c r="S31" s="167"/>
      <c r="T31" s="164"/>
      <c r="U31" s="165"/>
      <c r="V31" s="171"/>
      <c r="W31" s="167"/>
      <c r="X31" s="277" t="s">
        <v>544</v>
      </c>
      <c r="AA31" s="282"/>
      <c r="AB31" s="282"/>
      <c r="AC31" s="282"/>
      <c r="AD31" s="282"/>
      <c r="AE31" s="282"/>
      <c r="AF31" s="282"/>
      <c r="AG31" s="282"/>
      <c r="AH31" s="282"/>
      <c r="AI31" s="282"/>
      <c r="AJ31" s="282"/>
      <c r="AK31" s="282"/>
      <c r="AL31" s="282"/>
      <c r="AM31" s="282"/>
      <c r="AP31" s="282"/>
    </row>
    <row r="32" spans="1:42" ht="15.75" customHeight="1">
      <c r="A32" s="163"/>
      <c r="B32" s="215"/>
      <c r="C32" s="74"/>
      <c r="D32" s="164"/>
      <c r="E32" s="165"/>
      <c r="F32" s="169"/>
      <c r="G32" s="167"/>
      <c r="H32" s="164"/>
      <c r="I32" s="165"/>
      <c r="J32" s="168"/>
      <c r="K32" s="167"/>
      <c r="L32" s="164"/>
      <c r="M32" s="165"/>
      <c r="N32" s="168"/>
      <c r="O32" s="167"/>
      <c r="P32" s="164"/>
      <c r="Q32" s="165"/>
      <c r="R32" s="168"/>
      <c r="S32" s="167"/>
      <c r="T32" s="164"/>
      <c r="U32" s="165"/>
      <c r="V32" s="171"/>
      <c r="W32" s="167"/>
      <c r="X32" s="277"/>
      <c r="AA32" s="282"/>
      <c r="AB32" s="282"/>
      <c r="AC32" s="282"/>
      <c r="AD32" s="282"/>
      <c r="AE32" s="282"/>
      <c r="AF32" s="282"/>
      <c r="AG32" s="282"/>
      <c r="AH32" s="282"/>
      <c r="AI32" s="282"/>
      <c r="AJ32" s="282"/>
      <c r="AK32" s="282"/>
      <c r="AL32" s="282"/>
      <c r="AM32" s="282"/>
      <c r="AP32" s="282"/>
    </row>
    <row r="33" spans="1:42" ht="15.75" customHeight="1">
      <c r="A33" s="149">
        <f>SUM(F41,J41,N41,R41,V41)</f>
        <v>0</v>
      </c>
      <c r="B33" s="219">
        <f>SUM(G41,K41,O41,S41,W41)</f>
        <v>0</v>
      </c>
      <c r="C33" s="75"/>
      <c r="D33" s="150"/>
      <c r="E33" s="146"/>
      <c r="F33" s="158"/>
      <c r="G33" s="152"/>
      <c r="H33" s="150"/>
      <c r="I33" s="146"/>
      <c r="J33" s="147"/>
      <c r="K33" s="152"/>
      <c r="L33" s="150"/>
      <c r="M33" s="146"/>
      <c r="N33" s="147"/>
      <c r="O33" s="152"/>
      <c r="P33" s="150"/>
      <c r="Q33" s="146"/>
      <c r="R33" s="147"/>
      <c r="S33" s="152"/>
      <c r="T33" s="150"/>
      <c r="U33" s="146"/>
      <c r="V33" s="170"/>
      <c r="W33" s="152"/>
      <c r="X33" s="277"/>
      <c r="AA33" s="282"/>
      <c r="AB33" s="282"/>
      <c r="AC33" s="282"/>
      <c r="AD33" s="282"/>
      <c r="AE33" s="282"/>
      <c r="AF33" s="282"/>
      <c r="AG33" s="282"/>
      <c r="AH33" s="282"/>
      <c r="AI33" s="282"/>
      <c r="AJ33" s="282"/>
      <c r="AK33" s="282"/>
      <c r="AL33" s="282"/>
      <c r="AM33" s="282"/>
      <c r="AP33" s="282"/>
    </row>
    <row r="34" spans="1:42" ht="15.75" customHeight="1">
      <c r="A34" s="149"/>
      <c r="B34" s="219"/>
      <c r="C34" s="75"/>
      <c r="D34" s="150"/>
      <c r="E34" s="146"/>
      <c r="F34" s="158"/>
      <c r="G34" s="152"/>
      <c r="H34" s="150"/>
      <c r="I34" s="146"/>
      <c r="J34" s="147"/>
      <c r="K34" s="152"/>
      <c r="L34" s="150"/>
      <c r="M34" s="146"/>
      <c r="N34" s="147"/>
      <c r="O34" s="152"/>
      <c r="P34" s="150"/>
      <c r="Q34" s="146"/>
      <c r="R34" s="147"/>
      <c r="S34" s="152"/>
      <c r="T34" s="150"/>
      <c r="U34" s="146"/>
      <c r="V34" s="170"/>
      <c r="W34" s="152"/>
      <c r="X34" s="277"/>
      <c r="AA34" s="282"/>
      <c r="AB34" s="282"/>
      <c r="AC34" s="282"/>
      <c r="AD34" s="282"/>
      <c r="AE34" s="282"/>
      <c r="AF34" s="282"/>
      <c r="AG34" s="282"/>
      <c r="AH34" s="282"/>
      <c r="AI34" s="282"/>
      <c r="AJ34" s="282"/>
      <c r="AK34" s="282"/>
      <c r="AL34" s="282"/>
      <c r="AM34" s="282"/>
      <c r="AP34" s="282"/>
    </row>
    <row r="35" spans="1:42" ht="15.75" customHeight="1">
      <c r="A35" s="163"/>
      <c r="B35" s="215"/>
      <c r="C35" s="74"/>
      <c r="D35" s="164"/>
      <c r="E35" s="165"/>
      <c r="F35" s="169"/>
      <c r="G35" s="167"/>
      <c r="H35" s="164"/>
      <c r="I35" s="165"/>
      <c r="J35" s="168"/>
      <c r="K35" s="167"/>
      <c r="L35" s="164"/>
      <c r="M35" s="165"/>
      <c r="N35" s="168"/>
      <c r="O35" s="167"/>
      <c r="P35" s="164"/>
      <c r="Q35" s="165"/>
      <c r="R35" s="168"/>
      <c r="S35" s="167"/>
      <c r="T35" s="164"/>
      <c r="U35" s="165"/>
      <c r="V35" s="171"/>
      <c r="W35" s="167"/>
      <c r="X35" s="277"/>
      <c r="AA35" s="282"/>
      <c r="AB35" s="282"/>
      <c r="AC35" s="282"/>
      <c r="AD35" s="282"/>
      <c r="AE35" s="282"/>
      <c r="AF35" s="282"/>
      <c r="AG35" s="282"/>
      <c r="AH35" s="282"/>
      <c r="AI35" s="282"/>
      <c r="AJ35" s="282"/>
      <c r="AK35" s="282"/>
      <c r="AL35" s="282"/>
      <c r="AM35" s="282"/>
      <c r="AP35" s="282"/>
    </row>
    <row r="36" spans="1:42" ht="15.75" customHeight="1">
      <c r="A36" s="149"/>
      <c r="B36" s="219"/>
      <c r="C36" s="75"/>
      <c r="D36" s="150"/>
      <c r="E36" s="146"/>
      <c r="F36" s="158"/>
      <c r="G36" s="152"/>
      <c r="H36" s="150"/>
      <c r="I36" s="146"/>
      <c r="J36" s="147"/>
      <c r="K36" s="152"/>
      <c r="L36" s="150"/>
      <c r="M36" s="146"/>
      <c r="N36" s="147"/>
      <c r="O36" s="152"/>
      <c r="P36" s="150"/>
      <c r="Q36" s="146"/>
      <c r="R36" s="147"/>
      <c r="S36" s="152"/>
      <c r="T36" s="150"/>
      <c r="U36" s="146"/>
      <c r="V36" s="170"/>
      <c r="W36" s="152"/>
      <c r="X36" s="277"/>
      <c r="AA36" s="282"/>
      <c r="AB36" s="282"/>
      <c r="AC36" s="282"/>
      <c r="AD36" s="282"/>
      <c r="AE36" s="282"/>
      <c r="AF36" s="282"/>
      <c r="AG36" s="282"/>
      <c r="AH36" s="282"/>
      <c r="AI36" s="282"/>
      <c r="AJ36" s="282"/>
      <c r="AK36" s="282"/>
      <c r="AL36" s="282"/>
      <c r="AM36" s="282"/>
      <c r="AP36" s="282"/>
    </row>
    <row r="37" spans="1:42" ht="15.75" customHeight="1">
      <c r="A37" s="163"/>
      <c r="B37" s="215"/>
      <c r="C37" s="74"/>
      <c r="D37" s="164"/>
      <c r="E37" s="165"/>
      <c r="F37" s="169"/>
      <c r="G37" s="167"/>
      <c r="H37" s="164"/>
      <c r="I37" s="165"/>
      <c r="J37" s="168"/>
      <c r="K37" s="167"/>
      <c r="L37" s="164"/>
      <c r="M37" s="165"/>
      <c r="N37" s="168"/>
      <c r="O37" s="167"/>
      <c r="P37" s="164"/>
      <c r="Q37" s="165"/>
      <c r="R37" s="168"/>
      <c r="S37" s="167"/>
      <c r="T37" s="164"/>
      <c r="U37" s="165"/>
      <c r="V37" s="171"/>
      <c r="W37" s="167"/>
      <c r="X37" s="277"/>
      <c r="AA37" s="282"/>
      <c r="AB37" s="282"/>
      <c r="AC37" s="282"/>
      <c r="AD37" s="282"/>
      <c r="AE37" s="282"/>
      <c r="AF37" s="282"/>
      <c r="AG37" s="282"/>
      <c r="AH37" s="282"/>
      <c r="AI37" s="282"/>
      <c r="AJ37" s="282"/>
      <c r="AK37" s="282"/>
      <c r="AL37" s="282"/>
      <c r="AM37" s="282"/>
      <c r="AP37" s="282"/>
    </row>
    <row r="38" spans="1:42" ht="15.75" customHeight="1">
      <c r="A38" s="149"/>
      <c r="B38" s="219"/>
      <c r="C38" s="75"/>
      <c r="D38" s="150"/>
      <c r="E38" s="146"/>
      <c r="F38" s="158"/>
      <c r="G38" s="152"/>
      <c r="H38" s="150"/>
      <c r="I38" s="146"/>
      <c r="J38" s="147"/>
      <c r="K38" s="152"/>
      <c r="L38" s="150"/>
      <c r="M38" s="146"/>
      <c r="N38" s="147"/>
      <c r="O38" s="152"/>
      <c r="P38" s="150"/>
      <c r="Q38" s="146"/>
      <c r="R38" s="147"/>
      <c r="S38" s="152"/>
      <c r="T38" s="150"/>
      <c r="U38" s="146"/>
      <c r="V38" s="170"/>
      <c r="W38" s="152"/>
      <c r="X38" s="277"/>
      <c r="AA38" s="282"/>
      <c r="AB38" s="282"/>
      <c r="AC38" s="282"/>
      <c r="AD38" s="282"/>
      <c r="AE38" s="282"/>
      <c r="AF38" s="282"/>
      <c r="AG38" s="282"/>
      <c r="AH38" s="282"/>
      <c r="AI38" s="282"/>
      <c r="AJ38" s="282"/>
      <c r="AK38" s="282"/>
      <c r="AL38" s="282"/>
      <c r="AM38" s="282"/>
      <c r="AP38" s="282"/>
    </row>
    <row r="39" spans="1:42" ht="15.75" customHeight="1">
      <c r="A39" s="163"/>
      <c r="B39" s="215"/>
      <c r="C39" s="74"/>
      <c r="D39" s="164"/>
      <c r="E39" s="165"/>
      <c r="F39" s="169"/>
      <c r="G39" s="167"/>
      <c r="H39" s="164"/>
      <c r="I39" s="165"/>
      <c r="J39" s="168"/>
      <c r="K39" s="167"/>
      <c r="L39" s="164"/>
      <c r="M39" s="165"/>
      <c r="N39" s="168"/>
      <c r="O39" s="167"/>
      <c r="P39" s="164"/>
      <c r="Q39" s="165"/>
      <c r="R39" s="168"/>
      <c r="S39" s="167"/>
      <c r="T39" s="164"/>
      <c r="U39" s="165"/>
      <c r="V39" s="171"/>
      <c r="W39" s="167"/>
      <c r="X39" s="277"/>
      <c r="AA39" s="282"/>
      <c r="AB39" s="282"/>
      <c r="AC39" s="282"/>
      <c r="AD39" s="282"/>
      <c r="AE39" s="282"/>
      <c r="AF39" s="282"/>
      <c r="AG39" s="282"/>
      <c r="AH39" s="282"/>
      <c r="AI39" s="282"/>
      <c r="AJ39" s="282"/>
      <c r="AK39" s="282"/>
      <c r="AL39" s="282"/>
      <c r="AM39" s="282"/>
      <c r="AP39" s="282"/>
    </row>
    <row r="40" spans="1:42" ht="15.75" customHeight="1">
      <c r="A40" s="163"/>
      <c r="B40" s="215"/>
      <c r="C40" s="74"/>
      <c r="D40" s="164"/>
      <c r="E40" s="165"/>
      <c r="F40" s="169"/>
      <c r="G40" s="167"/>
      <c r="H40" s="164"/>
      <c r="I40" s="165"/>
      <c r="J40" s="168"/>
      <c r="K40" s="167"/>
      <c r="L40" s="164"/>
      <c r="M40" s="165"/>
      <c r="N40" s="168"/>
      <c r="O40" s="167"/>
      <c r="P40" s="164"/>
      <c r="Q40" s="165"/>
      <c r="R40" s="168"/>
      <c r="S40" s="167"/>
      <c r="T40" s="164"/>
      <c r="U40" s="165"/>
      <c r="V40" s="171"/>
      <c r="W40" s="167"/>
      <c r="X40" s="277"/>
      <c r="AA40" s="282"/>
      <c r="AB40" s="282"/>
      <c r="AC40" s="282"/>
      <c r="AD40" s="282"/>
      <c r="AE40" s="282"/>
      <c r="AF40" s="282"/>
      <c r="AG40" s="282"/>
      <c r="AH40" s="282"/>
      <c r="AI40" s="282"/>
      <c r="AJ40" s="282"/>
      <c r="AK40" s="282"/>
      <c r="AL40" s="282"/>
      <c r="AM40" s="282"/>
      <c r="AP40" s="282"/>
    </row>
    <row r="41" spans="1:42" ht="15.75" customHeight="1">
      <c r="A41" s="149"/>
      <c r="B41" s="219"/>
      <c r="C41" s="75"/>
      <c r="D41" s="150"/>
      <c r="E41" s="146"/>
      <c r="F41" s="158"/>
      <c r="G41" s="152"/>
      <c r="H41" s="150"/>
      <c r="I41" s="146"/>
      <c r="J41" s="147"/>
      <c r="K41" s="152"/>
      <c r="L41" s="150"/>
      <c r="M41" s="146"/>
      <c r="N41" s="147"/>
      <c r="O41" s="152"/>
      <c r="P41" s="150"/>
      <c r="Q41" s="146"/>
      <c r="R41" s="147"/>
      <c r="S41" s="152"/>
      <c r="T41" s="150"/>
      <c r="U41" s="146"/>
      <c r="V41" s="170"/>
      <c r="W41" s="152"/>
      <c r="X41" s="277"/>
      <c r="AA41" s="282"/>
      <c r="AB41" s="282"/>
      <c r="AC41" s="282"/>
      <c r="AD41" s="282"/>
      <c r="AE41" s="282"/>
      <c r="AF41" s="282"/>
      <c r="AG41" s="282"/>
      <c r="AH41" s="282"/>
      <c r="AI41" s="282"/>
      <c r="AJ41" s="282"/>
      <c r="AK41" s="282"/>
      <c r="AL41" s="282"/>
      <c r="AM41" s="282"/>
      <c r="AP41" s="282"/>
    </row>
    <row r="42" spans="1:42" ht="15.75" customHeight="1">
      <c r="A42" s="163"/>
      <c r="B42" s="215"/>
      <c r="C42" s="74"/>
      <c r="D42" s="164"/>
      <c r="E42" s="165"/>
      <c r="F42" s="169"/>
      <c r="G42" s="167"/>
      <c r="H42" s="164"/>
      <c r="I42" s="165"/>
      <c r="J42" s="168"/>
      <c r="K42" s="167"/>
      <c r="L42" s="164"/>
      <c r="M42" s="165"/>
      <c r="N42" s="168"/>
      <c r="O42" s="167"/>
      <c r="P42" s="164"/>
      <c r="Q42" s="165"/>
      <c r="R42" s="168"/>
      <c r="S42" s="167"/>
      <c r="T42" s="164"/>
      <c r="U42" s="165"/>
      <c r="V42" s="171"/>
      <c r="W42" s="167"/>
      <c r="X42" s="277"/>
      <c r="AA42" s="282"/>
      <c r="AB42" s="282"/>
      <c r="AC42" s="282"/>
      <c r="AD42" s="282"/>
      <c r="AE42" s="282"/>
      <c r="AF42" s="282"/>
      <c r="AG42" s="282"/>
      <c r="AH42" s="282"/>
      <c r="AI42" s="282"/>
      <c r="AJ42" s="282"/>
      <c r="AK42" s="282"/>
      <c r="AL42" s="282"/>
      <c r="AM42" s="282"/>
      <c r="AP42" s="282"/>
    </row>
    <row r="43" spans="1:42" ht="15.75" customHeight="1">
      <c r="A43" s="149"/>
      <c r="B43" s="219"/>
      <c r="C43" s="75"/>
      <c r="D43" s="150"/>
      <c r="E43" s="146"/>
      <c r="F43" s="158"/>
      <c r="G43" s="152"/>
      <c r="H43" s="150"/>
      <c r="I43" s="146"/>
      <c r="J43" s="147"/>
      <c r="K43" s="152"/>
      <c r="L43" s="150"/>
      <c r="M43" s="146"/>
      <c r="N43" s="147"/>
      <c r="O43" s="152"/>
      <c r="P43" s="150"/>
      <c r="Q43" s="146"/>
      <c r="R43" s="147"/>
      <c r="S43" s="152"/>
      <c r="T43" s="150"/>
      <c r="U43" s="146"/>
      <c r="V43" s="170"/>
      <c r="W43" s="152"/>
      <c r="X43" s="277"/>
      <c r="AA43" s="282"/>
      <c r="AB43" s="282"/>
      <c r="AC43" s="282"/>
      <c r="AD43" s="282"/>
      <c r="AE43" s="282"/>
      <c r="AF43" s="282"/>
      <c r="AG43" s="282"/>
      <c r="AH43" s="282"/>
      <c r="AI43" s="282"/>
      <c r="AJ43" s="282"/>
      <c r="AK43" s="282"/>
      <c r="AL43" s="282"/>
      <c r="AM43" s="282"/>
      <c r="AP43" s="282"/>
    </row>
    <row r="44" spans="1:42" ht="15.75" customHeight="1">
      <c r="A44" s="163"/>
      <c r="B44" s="215"/>
      <c r="C44" s="74"/>
      <c r="D44" s="164"/>
      <c r="E44" s="165"/>
      <c r="F44" s="169"/>
      <c r="G44" s="167"/>
      <c r="H44" s="164"/>
      <c r="I44" s="165"/>
      <c r="J44" s="168"/>
      <c r="K44" s="167"/>
      <c r="L44" s="164"/>
      <c r="M44" s="165"/>
      <c r="N44" s="168"/>
      <c r="O44" s="167"/>
      <c r="P44" s="164"/>
      <c r="Q44" s="165"/>
      <c r="R44" s="168"/>
      <c r="S44" s="167"/>
      <c r="T44" s="164"/>
      <c r="U44" s="165"/>
      <c r="V44" s="171"/>
      <c r="W44" s="167"/>
      <c r="X44" s="277"/>
      <c r="AA44" s="282"/>
      <c r="AB44" s="282"/>
      <c r="AC44" s="282"/>
      <c r="AD44" s="282"/>
      <c r="AE44" s="282"/>
      <c r="AF44" s="282"/>
      <c r="AG44" s="282"/>
      <c r="AH44" s="282"/>
      <c r="AI44" s="282"/>
      <c r="AJ44" s="282"/>
      <c r="AK44" s="282"/>
      <c r="AL44" s="282"/>
      <c r="AM44" s="282"/>
      <c r="AP44" s="282"/>
    </row>
    <row r="45" spans="1:42" ht="15.75" customHeight="1">
      <c r="A45" s="149"/>
      <c r="B45" s="219"/>
      <c r="C45" s="75"/>
      <c r="D45" s="150"/>
      <c r="E45" s="146"/>
      <c r="F45" s="158"/>
      <c r="G45" s="152"/>
      <c r="H45" s="150"/>
      <c r="I45" s="146"/>
      <c r="J45" s="147"/>
      <c r="K45" s="152"/>
      <c r="L45" s="150"/>
      <c r="M45" s="146"/>
      <c r="N45" s="147"/>
      <c r="O45" s="152"/>
      <c r="P45" s="150"/>
      <c r="Q45" s="146"/>
      <c r="R45" s="147"/>
      <c r="S45" s="152"/>
      <c r="T45" s="150"/>
      <c r="U45" s="146"/>
      <c r="V45" s="170"/>
      <c r="W45" s="152"/>
      <c r="X45" s="277"/>
      <c r="AA45" s="282"/>
      <c r="AB45" s="282"/>
      <c r="AC45" s="282"/>
      <c r="AD45" s="282"/>
      <c r="AE45" s="282"/>
      <c r="AF45" s="282"/>
      <c r="AG45" s="282"/>
      <c r="AH45" s="282"/>
      <c r="AI45" s="282"/>
      <c r="AJ45" s="282"/>
      <c r="AK45" s="282"/>
      <c r="AL45" s="282"/>
      <c r="AM45" s="282"/>
      <c r="AP45" s="282"/>
    </row>
    <row r="46" spans="1:42" ht="15.75" customHeight="1">
      <c r="A46" s="163"/>
      <c r="B46" s="215"/>
      <c r="C46" s="74"/>
      <c r="D46" s="164"/>
      <c r="E46" s="165"/>
      <c r="F46" s="169"/>
      <c r="G46" s="167"/>
      <c r="H46" s="164"/>
      <c r="I46" s="165"/>
      <c r="J46" s="168"/>
      <c r="K46" s="167"/>
      <c r="L46" s="164"/>
      <c r="M46" s="165"/>
      <c r="N46" s="168"/>
      <c r="O46" s="167"/>
      <c r="P46" s="164"/>
      <c r="Q46" s="165"/>
      <c r="R46" s="168"/>
      <c r="S46" s="167"/>
      <c r="T46" s="164"/>
      <c r="U46" s="165"/>
      <c r="V46" s="171"/>
      <c r="W46" s="167"/>
      <c r="X46" s="277"/>
      <c r="AA46" s="282"/>
      <c r="AB46" s="282"/>
      <c r="AC46" s="282"/>
      <c r="AD46" s="282"/>
      <c r="AE46" s="282"/>
      <c r="AF46" s="282"/>
      <c r="AG46" s="282"/>
      <c r="AH46" s="282"/>
      <c r="AI46" s="282"/>
      <c r="AJ46" s="282"/>
      <c r="AK46" s="282"/>
      <c r="AL46" s="282"/>
      <c r="AM46" s="282"/>
      <c r="AP46" s="282"/>
    </row>
    <row r="47" spans="1:42" ht="15.75" customHeight="1">
      <c r="A47" s="196"/>
      <c r="B47" s="220"/>
      <c r="C47" s="76"/>
      <c r="D47" s="197"/>
      <c r="E47" s="198"/>
      <c r="F47" s="199"/>
      <c r="G47" s="200"/>
      <c r="H47" s="197"/>
      <c r="I47" s="198"/>
      <c r="J47" s="201"/>
      <c r="K47" s="200"/>
      <c r="L47" s="197"/>
      <c r="M47" s="198"/>
      <c r="N47" s="201"/>
      <c r="O47" s="200"/>
      <c r="P47" s="197"/>
      <c r="Q47" s="198"/>
      <c r="R47" s="201"/>
      <c r="S47" s="200"/>
      <c r="T47" s="197"/>
      <c r="U47" s="198"/>
      <c r="V47" s="202"/>
      <c r="W47" s="200"/>
      <c r="X47" s="281"/>
      <c r="AA47" s="282"/>
      <c r="AB47" s="282"/>
      <c r="AC47" s="282"/>
      <c r="AD47" s="282"/>
      <c r="AE47" s="282"/>
      <c r="AF47" s="282"/>
      <c r="AG47" s="282"/>
      <c r="AH47" s="282"/>
      <c r="AI47" s="282"/>
      <c r="AJ47" s="282"/>
      <c r="AK47" s="282"/>
      <c r="AL47" s="282"/>
      <c r="AM47" s="282"/>
      <c r="AP47" s="282"/>
    </row>
    <row r="48" spans="1:42" ht="15.75" customHeight="1">
      <c r="A48" s="172"/>
      <c r="B48" s="216"/>
      <c r="C48" s="126"/>
      <c r="D48" s="173"/>
      <c r="E48" s="174" t="str">
        <f>CONCATENATE(FIXED(COUNTA(E29:E47),0,0),"　店")</f>
        <v>3　店</v>
      </c>
      <c r="F48" s="175">
        <f>SUM(F29:F47)</f>
        <v>7300</v>
      </c>
      <c r="G48" s="175">
        <f>SUM(G29:G47)</f>
        <v>0</v>
      </c>
      <c r="H48" s="173"/>
      <c r="I48" s="203" t="str">
        <f>CONCATENATE(FIXED(COUNTA(I29:I47),0,0),"　店")</f>
        <v>0　店</v>
      </c>
      <c r="J48" s="175">
        <f>SUM(J29:J47)</f>
        <v>0</v>
      </c>
      <c r="K48" s="175">
        <f>SUM(K29:K47)</f>
        <v>0</v>
      </c>
      <c r="L48" s="173"/>
      <c r="M48" s="203" t="str">
        <f>CONCATENATE(FIXED(COUNTA(M29:M47),0,0),"　店")</f>
        <v>0　店</v>
      </c>
      <c r="N48" s="175">
        <f>SUM(N29:N47)</f>
        <v>0</v>
      </c>
      <c r="O48" s="175">
        <f>SUM(O29:O47)</f>
        <v>0</v>
      </c>
      <c r="P48" s="173"/>
      <c r="Q48" s="203" t="str">
        <f>CONCATENATE(FIXED(COUNTA(Q29:Q47),0,0),"　店")</f>
        <v>1　店</v>
      </c>
      <c r="R48" s="175">
        <f>SUM(R29:R47)</f>
        <v>450</v>
      </c>
      <c r="S48" s="176">
        <f>SUM(S29:S47)</f>
        <v>0</v>
      </c>
      <c r="T48" s="173"/>
      <c r="U48" s="174" t="str">
        <f>CONCATENATE(FIXED(COUNTA(U29:U47),0,0),"　店")</f>
        <v>1　店</v>
      </c>
      <c r="V48" s="175">
        <f>SUM(V29:V47)</f>
        <v>2150</v>
      </c>
      <c r="W48" s="239">
        <f>SUM(W29:W47)</f>
        <v>0</v>
      </c>
      <c r="X48" s="240">
        <f>SUM(X29:X47)</f>
        <v>0</v>
      </c>
      <c r="AA48" s="282"/>
      <c r="AB48" s="282"/>
      <c r="AC48" s="282"/>
      <c r="AD48" s="282"/>
      <c r="AE48" s="282"/>
      <c r="AF48" s="282"/>
      <c r="AG48" s="282"/>
      <c r="AH48" s="282"/>
      <c r="AI48" s="282"/>
      <c r="AJ48" s="282"/>
      <c r="AK48" s="282"/>
      <c r="AL48" s="282"/>
      <c r="AM48" s="282"/>
      <c r="AP48" s="282"/>
    </row>
    <row r="49" spans="1:42" ht="15.75" customHeight="1">
      <c r="A49" s="177" t="s">
        <v>592</v>
      </c>
      <c r="B49" s="257"/>
      <c r="C49" s="258"/>
      <c r="D49" s="259"/>
      <c r="E49" s="260"/>
      <c r="F49" s="261"/>
      <c r="G49" s="256"/>
      <c r="H49" s="259"/>
      <c r="I49" s="260"/>
      <c r="J49" s="256"/>
      <c r="K49" s="257"/>
      <c r="L49" s="259"/>
      <c r="M49" s="260"/>
      <c r="N49" s="256"/>
      <c r="O49" s="257"/>
      <c r="P49" s="259"/>
      <c r="Q49" s="260"/>
      <c r="R49" s="256"/>
      <c r="S49" s="262"/>
      <c r="T49" s="259"/>
      <c r="U49" s="260"/>
      <c r="V49" s="263"/>
      <c r="W49" s="257"/>
      <c r="X49" s="233" t="s">
        <v>8</v>
      </c>
      <c r="Y49" s="11"/>
      <c r="AA49" s="282"/>
      <c r="AB49" s="282"/>
      <c r="AC49" s="282"/>
      <c r="AD49" s="282"/>
      <c r="AE49" s="282"/>
      <c r="AF49" s="282"/>
      <c r="AG49" s="282"/>
      <c r="AH49" s="282"/>
      <c r="AI49" s="282"/>
      <c r="AJ49" s="282"/>
      <c r="AK49" s="282"/>
      <c r="AL49" s="282"/>
      <c r="AM49" s="282"/>
      <c r="AP49" s="282"/>
    </row>
    <row r="50" spans="1:25" ht="14.25">
      <c r="A50" s="179"/>
      <c r="D50" s="180"/>
      <c r="E50" s="181"/>
      <c r="G50" s="179"/>
      <c r="H50" s="180"/>
      <c r="I50" s="183"/>
      <c r="J50" s="179"/>
      <c r="K50" s="179"/>
      <c r="L50" s="180"/>
      <c r="M50" s="181"/>
      <c r="N50" s="179"/>
      <c r="O50" s="179"/>
      <c r="P50" s="180"/>
      <c r="Q50" s="181"/>
      <c r="R50" s="179"/>
      <c r="S50" s="179"/>
      <c r="T50" s="180"/>
      <c r="U50" s="181"/>
      <c r="V50" s="179"/>
      <c r="W50" s="179"/>
      <c r="X50" s="225"/>
      <c r="Y50" s="11"/>
    </row>
    <row r="51" spans="1:25" ht="14.25">
      <c r="A51" s="179"/>
      <c r="D51" s="180"/>
      <c r="E51" s="181"/>
      <c r="G51" s="179"/>
      <c r="H51" s="180"/>
      <c r="I51" s="181"/>
      <c r="J51" s="179"/>
      <c r="K51" s="179"/>
      <c r="L51" s="180"/>
      <c r="M51" s="181"/>
      <c r="N51" s="179"/>
      <c r="O51" s="179"/>
      <c r="P51" s="180"/>
      <c r="Q51" s="181"/>
      <c r="R51" s="179"/>
      <c r="S51" s="179"/>
      <c r="T51" s="180"/>
      <c r="U51" s="181"/>
      <c r="V51" s="179"/>
      <c r="W51" s="179"/>
      <c r="X51" s="225"/>
      <c r="Y51" s="11"/>
    </row>
    <row r="52" spans="1:25" ht="14.25">
      <c r="A52" s="179"/>
      <c r="D52" s="180"/>
      <c r="E52" s="181"/>
      <c r="G52" s="179"/>
      <c r="H52" s="180"/>
      <c r="I52" s="181"/>
      <c r="J52" s="179"/>
      <c r="K52" s="179"/>
      <c r="L52" s="180"/>
      <c r="M52" s="181"/>
      <c r="N52" s="179"/>
      <c r="O52" s="179"/>
      <c r="P52" s="180"/>
      <c r="Q52" s="181"/>
      <c r="R52" s="179"/>
      <c r="S52" s="179"/>
      <c r="T52" s="180"/>
      <c r="U52" s="181"/>
      <c r="V52" s="179"/>
      <c r="W52" s="179"/>
      <c r="X52" s="225"/>
      <c r="Y52" s="11"/>
    </row>
    <row r="53" spans="1:25" ht="14.25">
      <c r="A53" s="179"/>
      <c r="D53" s="180"/>
      <c r="E53" s="181"/>
      <c r="G53" s="179"/>
      <c r="H53" s="180"/>
      <c r="I53" s="181"/>
      <c r="J53" s="179"/>
      <c r="K53" s="179"/>
      <c r="L53" s="180"/>
      <c r="M53" s="181"/>
      <c r="N53" s="179"/>
      <c r="O53" s="179"/>
      <c r="P53" s="180"/>
      <c r="Q53" s="181"/>
      <c r="R53" s="179"/>
      <c r="S53" s="179"/>
      <c r="T53" s="180"/>
      <c r="U53" s="181"/>
      <c r="V53" s="179"/>
      <c r="W53" s="179"/>
      <c r="X53" s="225"/>
      <c r="Y53" s="11"/>
    </row>
    <row r="54" spans="1:25" ht="14.25">
      <c r="A54" s="179"/>
      <c r="D54" s="180"/>
      <c r="E54" s="181"/>
      <c r="G54" s="179"/>
      <c r="H54" s="180"/>
      <c r="I54" s="181"/>
      <c r="J54" s="179"/>
      <c r="K54" s="179"/>
      <c r="L54" s="180"/>
      <c r="M54" s="181"/>
      <c r="N54" s="179"/>
      <c r="O54" s="179"/>
      <c r="P54" s="180"/>
      <c r="Q54" s="181"/>
      <c r="R54" s="179"/>
      <c r="S54" s="179"/>
      <c r="T54" s="180"/>
      <c r="U54" s="181"/>
      <c r="V54" s="179"/>
      <c r="W54" s="179"/>
      <c r="X54" s="226"/>
      <c r="Y54" s="11"/>
    </row>
    <row r="55" spans="1:25" ht="14.25">
      <c r="A55" s="179"/>
      <c r="D55" s="180"/>
      <c r="E55" s="181"/>
      <c r="G55" s="179"/>
      <c r="H55" s="180"/>
      <c r="I55" s="181"/>
      <c r="J55" s="179"/>
      <c r="K55" s="179"/>
      <c r="L55" s="180"/>
      <c r="M55" s="181"/>
      <c r="N55" s="179"/>
      <c r="O55" s="179"/>
      <c r="P55" s="180"/>
      <c r="Q55" s="181"/>
      <c r="R55" s="179"/>
      <c r="S55" s="179"/>
      <c r="T55" s="180"/>
      <c r="U55" s="181"/>
      <c r="V55" s="179"/>
      <c r="W55" s="179"/>
      <c r="X55" s="226"/>
      <c r="Y55" s="11"/>
    </row>
    <row r="56" spans="1:25" ht="14.25">
      <c r="A56" s="179"/>
      <c r="D56" s="180"/>
      <c r="E56" s="181"/>
      <c r="G56" s="179"/>
      <c r="H56" s="180"/>
      <c r="I56" s="181"/>
      <c r="J56" s="179"/>
      <c r="K56" s="179"/>
      <c r="L56" s="180"/>
      <c r="M56" s="181"/>
      <c r="N56" s="179"/>
      <c r="O56" s="179"/>
      <c r="P56" s="180"/>
      <c r="Q56" s="181"/>
      <c r="R56" s="179"/>
      <c r="S56" s="179"/>
      <c r="T56" s="180"/>
      <c r="U56" s="181"/>
      <c r="V56" s="179"/>
      <c r="W56" s="179"/>
      <c r="X56" s="226"/>
      <c r="Y56" s="11"/>
    </row>
    <row r="57" spans="1:25" ht="14.25">
      <c r="A57" s="179"/>
      <c r="D57" s="180"/>
      <c r="E57" s="181"/>
      <c r="G57" s="179"/>
      <c r="H57" s="180"/>
      <c r="I57" s="181"/>
      <c r="J57" s="179"/>
      <c r="K57" s="179"/>
      <c r="L57" s="180"/>
      <c r="M57" s="181"/>
      <c r="N57" s="179"/>
      <c r="O57" s="179"/>
      <c r="P57" s="180"/>
      <c r="Q57" s="181"/>
      <c r="R57" s="179"/>
      <c r="S57" s="179"/>
      <c r="T57" s="180"/>
      <c r="U57" s="181"/>
      <c r="V57" s="179"/>
      <c r="W57" s="179"/>
      <c r="X57" s="226"/>
      <c r="Y57" s="11"/>
    </row>
    <row r="58" spans="1:25" ht="14.25">
      <c r="A58" s="179"/>
      <c r="D58" s="180"/>
      <c r="E58" s="181"/>
      <c r="G58" s="179"/>
      <c r="H58" s="180"/>
      <c r="I58" s="181"/>
      <c r="J58" s="179"/>
      <c r="K58" s="179"/>
      <c r="L58" s="180"/>
      <c r="M58" s="181"/>
      <c r="N58" s="179"/>
      <c r="O58" s="179"/>
      <c r="P58" s="180"/>
      <c r="Q58" s="181"/>
      <c r="R58" s="179"/>
      <c r="S58" s="179"/>
      <c r="T58" s="180"/>
      <c r="U58" s="181"/>
      <c r="V58" s="179"/>
      <c r="W58" s="179"/>
      <c r="X58" s="226"/>
      <c r="Y58" s="11"/>
    </row>
    <row r="59" spans="1:25" ht="14.25">
      <c r="A59" s="179"/>
      <c r="D59" s="180"/>
      <c r="E59" s="181"/>
      <c r="G59" s="179"/>
      <c r="H59" s="180"/>
      <c r="I59" s="181"/>
      <c r="J59" s="179"/>
      <c r="K59" s="179"/>
      <c r="L59" s="180"/>
      <c r="M59" s="181"/>
      <c r="N59" s="179"/>
      <c r="O59" s="179"/>
      <c r="P59" s="180"/>
      <c r="Q59" s="181"/>
      <c r="R59" s="179"/>
      <c r="S59" s="179"/>
      <c r="T59" s="180"/>
      <c r="U59" s="181"/>
      <c r="V59" s="179"/>
      <c r="W59" s="179"/>
      <c r="X59" s="226"/>
      <c r="Y59" s="11"/>
    </row>
    <row r="60" spans="1:24" ht="14.25">
      <c r="A60" s="184"/>
      <c r="B60" s="209"/>
      <c r="F60" s="133"/>
      <c r="G60" s="184"/>
      <c r="J60" s="184"/>
      <c r="K60" s="184"/>
      <c r="N60" s="184"/>
      <c r="O60" s="184"/>
      <c r="R60" s="184"/>
      <c r="S60" s="184"/>
      <c r="V60" s="184"/>
      <c r="W60" s="184"/>
      <c r="X60" s="227"/>
    </row>
    <row r="61" spans="1:24" ht="14.25">
      <c r="A61" s="184"/>
      <c r="B61" s="209"/>
      <c r="F61" s="133"/>
      <c r="G61" s="184"/>
      <c r="J61" s="184"/>
      <c r="K61" s="184"/>
      <c r="N61" s="184"/>
      <c r="O61" s="184"/>
      <c r="R61" s="184"/>
      <c r="S61" s="184"/>
      <c r="V61" s="184"/>
      <c r="W61" s="184"/>
      <c r="X61" s="227"/>
    </row>
  </sheetData>
  <sheetProtection password="CC6F" sheet="1" objects="1" scenarios="1" formatCells="0"/>
  <mergeCells count="21">
    <mergeCell ref="B1:E2"/>
    <mergeCell ref="R1:U1"/>
    <mergeCell ref="W1:X2"/>
    <mergeCell ref="R2:U2"/>
    <mergeCell ref="F1:G1"/>
    <mergeCell ref="I1:O1"/>
    <mergeCell ref="F2:G2"/>
    <mergeCell ref="I2:O2"/>
    <mergeCell ref="J3:K3"/>
    <mergeCell ref="A4:B4"/>
    <mergeCell ref="D4:F4"/>
    <mergeCell ref="H4:J4"/>
    <mergeCell ref="L4:N4"/>
    <mergeCell ref="P4:R4"/>
    <mergeCell ref="T4:V4"/>
    <mergeCell ref="A28:B28"/>
    <mergeCell ref="D28:F28"/>
    <mergeCell ref="H28:J28"/>
    <mergeCell ref="L28:N28"/>
    <mergeCell ref="P28:R28"/>
    <mergeCell ref="T28:V28"/>
  </mergeCells>
  <dataValidations count="10">
    <dataValidation type="whole" operator="lessThanOrEqual" showInputMessage="1" showErrorMessage="1" sqref="IC3:IV65536">
      <formula1>IA3</formula1>
    </dataValidation>
    <dataValidation type="whole" operator="lessThanOrEqual" showInputMessage="1" showErrorMessage="1" sqref="Y3:Z65536 AN3:AO65536 AQ3:IB65536">
      <formula1>#REF!</formula1>
    </dataValidation>
    <dataValidation type="list" allowBlank="1" showInputMessage="1" showErrorMessage="1" sqref="R1:U1">
      <formula1>"B5,B4,B3,B2,B1,A5,A4,A3,A2,A1,B5厚,B4厚,B3厚,B2厚,A6厚,A4厚,B3×4,B3×3,B3×2,B3+B4,B2+B3,B1+B2,三ツ折,はがき,横長B3,変形特殊,"</formula1>
    </dataValidation>
    <dataValidation operator="lessThanOrEqual" allowBlank="1" showInputMessage="1" showErrorMessage="1" sqref="G28 S28 W4:X4 O28 X5 G4 S4 K4 O4 F1:F2 W28:X28 K28"/>
    <dataValidation type="whole" operator="lessThanOrEqual" allowBlank="1" showInputMessage="1" showErrorMessage="1" sqref="H29:H47 H27 H5:H25">
      <formula1>W29</formula1>
    </dataValidation>
    <dataValidation type="whole" operator="lessThanOrEqual" allowBlank="1" showInputMessage="1" showErrorMessage="1" sqref="U24:U25 U21:U22 T27:U27 T29:U47 T5:T25 U19">
      <formula1>H24</formula1>
    </dataValidation>
    <dataValidation type="whole" operator="lessThanOrEqual" allowBlank="1" showInputMessage="1" showErrorMessage="1" sqref="V29:V47 V27 V5:V25">
      <formula1>G29</formula1>
    </dataValidation>
    <dataValidation type="whole" operator="lessThanOrEqual" allowBlank="1" showInputMessage="1" showErrorMessage="1" sqref="L27 P5:P18 K30:K48 O23:P23 G29:G48 L30:L47 W5:W27 S29:S48 O29:O48 L5:L25 O24:O27 S5:S27 K5:K27 O20:P20 G5:G27 O5:O19 O21:O22 K29:L29 W29:W48">
      <formula1>K27</formula1>
    </dataValidation>
    <dataValidation type="whole" operator="lessThanOrEqual" allowBlank="1" showInputMessage="1" showErrorMessage="1" sqref="X29:X48 X6:X27">
      <formula1>羽島市・羽島郡!#REF!</formula1>
    </dataValidation>
    <dataValidation operator="lessThanOrEqual" showInputMessage="1" showErrorMessage="1" sqref="AA1:AM65536 AP1:AP65536"/>
  </dataValidations>
  <printOptions horizontalCentered="1" verticalCentered="1"/>
  <pageMargins left="0.5905511811023623" right="0.5905511811023623" top="0.2362204724409449" bottom="0.4724409448818898" header="0" footer="0.1968503937007874"/>
  <pageSetup horizontalDpi="600" verticalDpi="600" orientation="landscape" paperSize="9" scale="6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中日高速オフセット印刷</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管理責任者</dc:creator>
  <cp:keywords/>
  <dc:description/>
  <cp:lastModifiedBy>honsya03</cp:lastModifiedBy>
  <cp:lastPrinted>2018-06-27T00:57:50Z</cp:lastPrinted>
  <dcterms:created xsi:type="dcterms:W3CDTF">2001-09-20T06:42:30Z</dcterms:created>
  <dcterms:modified xsi:type="dcterms:W3CDTF">2019-06-04T03:40:25Z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