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4" activeTab="4"/>
  </bookViews>
  <sheets>
    <sheet name="表示" sheetId="1" r:id="rId1"/>
    <sheet name="取扱基準" sheetId="2" r:id="rId2"/>
    <sheet name="災害時注意事項" sheetId="3" r:id="rId3"/>
    <sheet name="取扱事項"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externalReferences>
    <externalReference r:id="rId43"/>
  </externalReferences>
  <definedNames>
    <definedName name="_xlfn.IFERROR" hidden="1">#NAME?</definedName>
    <definedName name="_xlnm.Print_Area" localSheetId="34">'みよし市・岡崎市'!$A$1:$K$49</definedName>
    <definedName name="_xlnm.Print_Area" localSheetId="32">'安城市・知立市'!$A$1:$K$49</definedName>
    <definedName name="_xlnm.Print_Area" localSheetId="17">'一宮市'!$A$1:$K$49</definedName>
    <definedName name="_xlnm.Print_Area" localSheetId="18">'稲沢市・津島市・愛西市'!$A$1:$K$49</definedName>
    <definedName name="_xlnm.Print_Area" localSheetId="35">'額田郡・西尾市・蒲郡市'!$A$1:$K$49</definedName>
    <definedName name="_xlnm.Print_Area" localSheetId="31">'刈谷市・高浜市・碧南市'!$A$1:$K$49</definedName>
    <definedName name="_xlnm.Print_Area" localSheetId="21">'江南市・丹羽郡・犬山市'!$A$1:$K$49</definedName>
    <definedName name="_xlnm.Print_Area" localSheetId="2">'災害時注意事項'!$A$1:$E$51</definedName>
    <definedName name="_xlnm.Print_Area" localSheetId="1">'取扱基準'!$A$1:$A$49</definedName>
    <definedName name="_xlnm.Print_Area" localSheetId="10">'守山区・昭和区'!$A$1:$K$49</definedName>
    <definedName name="_xlnm.Print_Area" localSheetId="23">'春日井市'!$A$1:$K$49</definedName>
    <definedName name="_xlnm.Print_Area" localSheetId="22">'小牧市'!$A$1:$K$49</definedName>
    <definedName name="_xlnm.Print_Area" localSheetId="37">'新城市・北設楽郡'!$A$1:$K$49</definedName>
    <definedName name="_xlnm.Print_Area" localSheetId="24">'瀬戸市・尾張旭市'!$A$1:$K$49</definedName>
    <definedName name="_xlnm.Print_Area" localSheetId="20">'清須市・北名古屋市・西春日井郡・岩倉市'!$A$1:$K$49</definedName>
    <definedName name="_xlnm.Print_Area" localSheetId="7">'西区'!$A$1:$K$49</definedName>
    <definedName name="_xlnm.Print_Area" localSheetId="9">'千種区・名東区'!$A$1:$K$49</definedName>
    <definedName name="_xlnm.Print_Area" localSheetId="29">'知多郡'!$A$1:$K$49</definedName>
    <definedName name="_xlnm.Print_Area" localSheetId="5">'中区・東区'!$A$1:$K$49</definedName>
    <definedName name="_xlnm.Print_Area" localSheetId="15">'中川区'!$A$1:$K$49</definedName>
    <definedName name="_xlnm.Print_Area" localSheetId="6">'中村区'!$A$1:$K$49</definedName>
    <definedName name="_xlnm.Print_Area" localSheetId="26">'長久手市・愛知郡・大府市'!$A$1:$K$49</definedName>
    <definedName name="_xlnm.Print_Area" localSheetId="11">'天白区・瑞穂区'!$A$1:$K$49</definedName>
    <definedName name="_xlnm.Print_Area" localSheetId="39">'田原市'!$A$1:$K$49</definedName>
    <definedName name="_xlnm.Print_Area" localSheetId="27">'東海市・知多市'!$A$1:$K$49</definedName>
    <definedName name="_xlnm.Print_Area" localSheetId="12">'南区'!$A$1:$K$49</definedName>
    <definedName name="_xlnm.Print_Area" localSheetId="25">'日進市・豊明市'!$A$1:$K$49</definedName>
    <definedName name="_xlnm.Print_Area" localSheetId="14">'熱田区・港区'!$A$1:$K$49</definedName>
    <definedName name="_xlnm.Print_Area" localSheetId="28">'半田市・常滑市'!$A$1:$K$49</definedName>
    <definedName name="_xlnm.Print_Area" localSheetId="38">'豊橋市'!$A$1:$K$49</definedName>
    <definedName name="_xlnm.Print_Area" localSheetId="36">'豊川市'!$A$1:$K$49</definedName>
    <definedName name="_xlnm.Print_Area" localSheetId="33">'豊田市'!$A$1:$K$49</definedName>
    <definedName name="_xlnm.Print_Area" localSheetId="8">'北区'!$A$1:$K$49</definedName>
    <definedName name="_xlnm.Print_Area" localSheetId="19">'弥富市・あま市・海部郡'!$A$1:$K$49</definedName>
    <definedName name="_xlnm.Print_Area" localSheetId="13">'緑区'!$A$1:$K$49</definedName>
  </definedNames>
  <calcPr fullCalcOnLoad="1"/>
</workbook>
</file>

<file path=xl/sharedStrings.xml><?xml version="1.0" encoding="utf-8"?>
<sst xmlns="http://schemas.openxmlformats.org/spreadsheetml/2006/main" count="3257" uniqueCount="1456">
  <si>
    <t>折込日</t>
  </si>
  <si>
    <t>地　　区</t>
  </si>
  <si>
    <t>中区</t>
  </si>
  <si>
    <t>東区</t>
  </si>
  <si>
    <t>中村区</t>
  </si>
  <si>
    <t>千種区</t>
  </si>
  <si>
    <t>名東区</t>
  </si>
  <si>
    <t>守山区</t>
  </si>
  <si>
    <t>昭和区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</si>
  <si>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</si>
  <si>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</si>
  <si>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</si>
  <si>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</si>
  <si>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</si>
  <si>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</si>
  <si>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</si>
  <si>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</si>
  <si>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</si>
  <si>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</si>
  <si>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</si>
  <si>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</si>
  <si>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</si>
  <si>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</si>
  <si>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</si>
  <si>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</si>
  <si>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</si>
  <si>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</si>
  <si>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</si>
  <si>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</si>
  <si>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</si>
  <si>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</si>
  <si>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</si>
  <si>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</si>
  <si>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</si>
  <si>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</si>
  <si>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</si>
  <si>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</si>
  <si>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</si>
  <si>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</si>
  <si>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</si>
  <si>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</si>
  <si>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</si>
  <si>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</si>
  <si>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</si>
  <si>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</si>
  <si>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</si>
  <si>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</si>
  <si>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</si>
  <si>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</si>
  <si>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</si>
  <si>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</si>
  <si>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</si>
  <si>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</si>
  <si>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</si>
  <si>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</si>
  <si>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</si>
  <si>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</si>
  <si>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</si>
  <si>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</si>
  <si>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</si>
  <si>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</si>
  <si>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</si>
  <si>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</si>
  <si>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</si>
  <si>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</si>
  <si>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</si>
  <si>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</si>
  <si>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</si>
  <si>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</si>
  <si>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</si>
  <si>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</si>
  <si>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</si>
  <si>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</si>
  <si>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</si>
  <si>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</si>
  <si>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</si>
  <si>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</si>
  <si>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</si>
  <si>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</si>
  <si>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</si>
  <si>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</si>
  <si>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</si>
  <si>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</si>
  <si>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</si>
  <si>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</si>
  <si>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</si>
  <si>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</si>
  <si>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</si>
  <si>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</si>
  <si>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</si>
  <si>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</si>
  <si>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</si>
  <si>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</si>
  <si>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</si>
  <si>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</si>
  <si>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</si>
  <si>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</si>
  <si>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</si>
  <si>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</si>
  <si>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</si>
  <si>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</si>
  <si>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</si>
  <si>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</si>
  <si>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</si>
  <si>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</si>
  <si>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</si>
  <si>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</si>
  <si>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</si>
  <si>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</si>
  <si>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</si>
  <si>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</si>
  <si>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</si>
  <si>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</si>
  <si>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</si>
  <si>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</si>
  <si>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</si>
  <si>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</si>
  <si>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</si>
  <si>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全域配布部数</t>
  </si>
  <si>
    <t>朝刊折込部数</t>
  </si>
  <si>
    <t>地区</t>
  </si>
  <si>
    <t>230165Z13101</t>
  </si>
  <si>
    <t>230165Z13102</t>
  </si>
  <si>
    <t>230165Z13104</t>
  </si>
  <si>
    <t>230165Z13106</t>
  </si>
  <si>
    <t>230165Z13109</t>
  </si>
  <si>
    <t>230165Z13110</t>
  </si>
  <si>
    <t>230165Z13111</t>
  </si>
  <si>
    <t>230165Z13112</t>
  </si>
  <si>
    <t>230160Z12101</t>
  </si>
  <si>
    <t>230160Z12102</t>
  </si>
  <si>
    <t>230160Z12103</t>
  </si>
  <si>
    <t>230160Z12105</t>
  </si>
  <si>
    <t>230160Z12106</t>
  </si>
  <si>
    <t>230160Z12107</t>
  </si>
  <si>
    <t>230160Z12109</t>
  </si>
  <si>
    <t>230160Z12110</t>
  </si>
  <si>
    <t>230160Z12111</t>
  </si>
  <si>
    <t>230145Z09104</t>
  </si>
  <si>
    <t>230145Z09120</t>
  </si>
  <si>
    <t>230145Z09108</t>
  </si>
  <si>
    <t>230145Z09109</t>
  </si>
  <si>
    <t>230145Z09110</t>
  </si>
  <si>
    <t>230145Z09111</t>
  </si>
  <si>
    <t>230145Z09113</t>
  </si>
  <si>
    <t>230145Z09114</t>
  </si>
  <si>
    <t>230145Z09115</t>
  </si>
  <si>
    <t>230145Z09116</t>
  </si>
  <si>
    <t>230145Z09117</t>
  </si>
  <si>
    <t>230145Z09118</t>
  </si>
  <si>
    <t>230150Z10102</t>
  </si>
  <si>
    <t>230150Z10103</t>
  </si>
  <si>
    <t>230150Z10104</t>
  </si>
  <si>
    <t>230150Z10106</t>
  </si>
  <si>
    <t>230150Z10107</t>
  </si>
  <si>
    <t>230150Z10109</t>
  </si>
  <si>
    <t>230150Z10110</t>
  </si>
  <si>
    <t>230150Z10113</t>
  </si>
  <si>
    <t>230150Z10115</t>
  </si>
  <si>
    <t>230150Z10120</t>
  </si>
  <si>
    <t>230150Z10122</t>
  </si>
  <si>
    <t>230150Z10123</t>
  </si>
  <si>
    <t>230150Z10125</t>
  </si>
  <si>
    <t>230150Z10127</t>
  </si>
  <si>
    <t>230155Z11101</t>
  </si>
  <si>
    <t>230155Z11102</t>
  </si>
  <si>
    <t>230155Z11103</t>
  </si>
  <si>
    <t>230155Z11107</t>
  </si>
  <si>
    <t>230155Z11109</t>
  </si>
  <si>
    <t>230155Z11110</t>
  </si>
  <si>
    <t>230155Z11112</t>
  </si>
  <si>
    <t>230155Z11114</t>
  </si>
  <si>
    <t>230155Z11115</t>
  </si>
  <si>
    <t>230155Z11116</t>
  </si>
  <si>
    <t>230155Z11117</t>
  </si>
  <si>
    <t>230155Z11121</t>
  </si>
  <si>
    <t>230155Z11130</t>
  </si>
  <si>
    <t>230155Z11131</t>
  </si>
  <si>
    <t>230155Z11134</t>
  </si>
  <si>
    <t>230155Z11133</t>
  </si>
  <si>
    <t>230105Z01103</t>
  </si>
  <si>
    <t>230105Z01104</t>
  </si>
  <si>
    <t>230105Z01105</t>
  </si>
  <si>
    <t>230105Z01107</t>
  </si>
  <si>
    <t>230105Z01110</t>
  </si>
  <si>
    <t>230105Z01113</t>
  </si>
  <si>
    <t>230105Z01114</t>
  </si>
  <si>
    <t>230105Z01116</t>
  </si>
  <si>
    <t>230105Z01117</t>
  </si>
  <si>
    <t>230105Z01118</t>
  </si>
  <si>
    <t>230105Z01119</t>
  </si>
  <si>
    <t>230110Z02102</t>
  </si>
  <si>
    <t>230110Z02104</t>
  </si>
  <si>
    <t>230110Z02105</t>
  </si>
  <si>
    <t>230110Z02107</t>
  </si>
  <si>
    <t>230110Z02108</t>
  </si>
  <si>
    <t>230110Z02109</t>
  </si>
  <si>
    <t>230110Z02110</t>
  </si>
  <si>
    <t>230110Z02111</t>
  </si>
  <si>
    <t>230110Z02112</t>
  </si>
  <si>
    <t>230110Z02113</t>
  </si>
  <si>
    <t>230110Z02115</t>
  </si>
  <si>
    <t>230110Z02116</t>
  </si>
  <si>
    <t>230110Z02117</t>
  </si>
  <si>
    <t>230110Z02118</t>
  </si>
  <si>
    <t>230110Z02119</t>
  </si>
  <si>
    <t>230170Z01010</t>
  </si>
  <si>
    <t>230170Z01030</t>
  </si>
  <si>
    <t>230170Z01050</t>
  </si>
  <si>
    <t>230170Z01060</t>
  </si>
  <si>
    <t>230170Z01090</t>
  </si>
  <si>
    <t>230170Z01100</t>
  </si>
  <si>
    <t>230170Z01120</t>
  </si>
  <si>
    <t>230170Z01150</t>
  </si>
  <si>
    <t>230170Z01170</t>
  </si>
  <si>
    <t>230115Z03101</t>
  </si>
  <si>
    <t>230115Z03104</t>
  </si>
  <si>
    <t>230115Z03106</t>
  </si>
  <si>
    <t>230115Z03108</t>
  </si>
  <si>
    <t>230115Z03109</t>
  </si>
  <si>
    <t>230115Z03110</t>
  </si>
  <si>
    <t>230115Z03112</t>
  </si>
  <si>
    <t>230115Z03115</t>
  </si>
  <si>
    <t>230115Z03117</t>
  </si>
  <si>
    <t>230175Z01005</t>
  </si>
  <si>
    <t>230175Z01010</t>
  </si>
  <si>
    <t>230175Z01020</t>
  </si>
  <si>
    <t>230175Z01030</t>
  </si>
  <si>
    <t>230175Z01040</t>
  </si>
  <si>
    <t>230175Z01070</t>
  </si>
  <si>
    <t>230175Z01090</t>
  </si>
  <si>
    <t>230175Z01110</t>
  </si>
  <si>
    <t>230175Z01120</t>
  </si>
  <si>
    <t>230175Z01150</t>
  </si>
  <si>
    <t>230120Z04101</t>
  </si>
  <si>
    <t>230120Z04102</t>
  </si>
  <si>
    <t>230120Z04103</t>
  </si>
  <si>
    <t>230120Z04104</t>
  </si>
  <si>
    <t>230120Z04106</t>
  </si>
  <si>
    <t>230120Z04107</t>
  </si>
  <si>
    <t>230120Z04109</t>
  </si>
  <si>
    <t>230120Z04110</t>
  </si>
  <si>
    <t>230120Z04111</t>
  </si>
  <si>
    <t>230120Z04112</t>
  </si>
  <si>
    <t>230125Z05102</t>
  </si>
  <si>
    <t>230125Z05105</t>
  </si>
  <si>
    <t>230125Z05106</t>
  </si>
  <si>
    <t>230125Z05108</t>
  </si>
  <si>
    <t>230125Z05109</t>
  </si>
  <si>
    <t>230125Z05110</t>
  </si>
  <si>
    <t>230125Z05111</t>
  </si>
  <si>
    <t>230125Z05113</t>
  </si>
  <si>
    <t>230125Z05114</t>
  </si>
  <si>
    <t>230125Z05118</t>
  </si>
  <si>
    <t>230125Z05119</t>
  </si>
  <si>
    <t>230125Z05120</t>
  </si>
  <si>
    <t>230125Z05121</t>
  </si>
  <si>
    <t>230125Z05122</t>
  </si>
  <si>
    <t>230180Z01010</t>
  </si>
  <si>
    <t>230180Z01030</t>
  </si>
  <si>
    <t>230180Z01040</t>
  </si>
  <si>
    <t>230180Z01050</t>
  </si>
  <si>
    <t>230180Z01070</t>
  </si>
  <si>
    <t>230180Z01080</t>
  </si>
  <si>
    <t>230180Z01100</t>
  </si>
  <si>
    <t>230180Z01110</t>
  </si>
  <si>
    <t>230180Z01120</t>
  </si>
  <si>
    <t>230180Z01140</t>
  </si>
  <si>
    <t>230180Z01150</t>
  </si>
  <si>
    <t>230180Z01160</t>
  </si>
  <si>
    <t>230180Z01180</t>
  </si>
  <si>
    <t>230180Z01190</t>
  </si>
  <si>
    <t>230180Z01200</t>
  </si>
  <si>
    <t>230180Z01201</t>
  </si>
  <si>
    <t>230180Z01210</t>
  </si>
  <si>
    <t>230180Z01220</t>
  </si>
  <si>
    <t>230180Z01230</t>
  </si>
  <si>
    <t>230180Z01240</t>
  </si>
  <si>
    <t>230180Z01250</t>
  </si>
  <si>
    <t>230130Z06101</t>
  </si>
  <si>
    <t>230130Z06102</t>
  </si>
  <si>
    <t>230130Z06104</t>
  </si>
  <si>
    <t>230130Z06106</t>
  </si>
  <si>
    <t>230130Z06105</t>
  </si>
  <si>
    <t>230135Z07101</t>
  </si>
  <si>
    <t>230135Z07102</t>
  </si>
  <si>
    <t>230135Z07104</t>
  </si>
  <si>
    <t>230135Z07105</t>
  </si>
  <si>
    <t>230135Z07106</t>
  </si>
  <si>
    <t>230135Z07107</t>
  </si>
  <si>
    <t>230135Z07109</t>
  </si>
  <si>
    <t>230135Z07110</t>
  </si>
  <si>
    <t>230135Z07112</t>
  </si>
  <si>
    <t>230135Z07113</t>
  </si>
  <si>
    <t>230135Z07114</t>
  </si>
  <si>
    <t>230135Z07115</t>
  </si>
  <si>
    <t>230135Z07116</t>
  </si>
  <si>
    <t>230140Z08101</t>
  </si>
  <si>
    <t>230140Z08102</t>
  </si>
  <si>
    <t>230140Z08103</t>
  </si>
  <si>
    <t>230140Z08104</t>
  </si>
  <si>
    <t>230140Z08105</t>
  </si>
  <si>
    <t>230140Z08106</t>
  </si>
  <si>
    <t>230140Z08110</t>
  </si>
  <si>
    <t>230140Z08111</t>
  </si>
  <si>
    <t>230140Z08112</t>
  </si>
  <si>
    <t>230140Z08115</t>
  </si>
  <si>
    <t>230140Z08116</t>
  </si>
  <si>
    <t>230140Z08118</t>
  </si>
  <si>
    <t>230140Z08120</t>
  </si>
  <si>
    <t>230140Z08122</t>
  </si>
  <si>
    <t>230140Z08131</t>
  </si>
  <si>
    <t>230140Z08132</t>
  </si>
  <si>
    <t>230140Z08133</t>
  </si>
  <si>
    <t>230140Z08134</t>
  </si>
  <si>
    <t>230140Z08136</t>
  </si>
  <si>
    <t>230140Z08137</t>
  </si>
  <si>
    <t>230140Z08138</t>
  </si>
  <si>
    <t>230320Z01010</t>
  </si>
  <si>
    <t>230320Z01020</t>
  </si>
  <si>
    <t>230320Z01040</t>
  </si>
  <si>
    <t>230320Z01060</t>
  </si>
  <si>
    <t>230320Z01070</t>
  </si>
  <si>
    <t>230320Z01200</t>
  </si>
  <si>
    <t>230320Z01160</t>
  </si>
  <si>
    <t>230320Z01080</t>
  </si>
  <si>
    <t>230320Z01210</t>
  </si>
  <si>
    <t>230320Z01030</t>
  </si>
  <si>
    <t>230320Z01130</t>
  </si>
  <si>
    <t>230320Z01150</t>
  </si>
  <si>
    <t>230320Z01110</t>
  </si>
  <si>
    <t>230320Z01180</t>
  </si>
  <si>
    <t>230320Z01220</t>
  </si>
  <si>
    <t>230320Z01230</t>
  </si>
  <si>
    <t>230320Z01090</t>
  </si>
  <si>
    <t>230320Z01170</t>
  </si>
  <si>
    <t>230320Z01100</t>
  </si>
  <si>
    <t>230320Z01190</t>
  </si>
  <si>
    <t>230320Z01250</t>
  </si>
  <si>
    <t>230320Z01260</t>
  </si>
  <si>
    <t>230320Z01270</t>
  </si>
  <si>
    <t>230320Z01290</t>
  </si>
  <si>
    <t>230320Z01300</t>
  </si>
  <si>
    <t>230320Z01310</t>
  </si>
  <si>
    <t>230320Z01320</t>
  </si>
  <si>
    <t>230340Z01010</t>
  </si>
  <si>
    <t>230340Z01080</t>
  </si>
  <si>
    <t>230340Z01030</t>
  </si>
  <si>
    <t>230340Z01120</t>
  </si>
  <si>
    <t>230340Z01050</t>
  </si>
  <si>
    <t>230340Z01060</t>
  </si>
  <si>
    <t>230340Z01070</t>
  </si>
  <si>
    <t>230340Z01040</t>
  </si>
  <si>
    <t>230340Z01110</t>
  </si>
  <si>
    <t>230340Z01130</t>
  </si>
  <si>
    <t>230340Z01140</t>
  </si>
  <si>
    <t>230340Z01150</t>
  </si>
  <si>
    <t>230310Z01010</t>
  </si>
  <si>
    <t>230310Z01040</t>
  </si>
  <si>
    <t>230310Z01050</t>
  </si>
  <si>
    <t>230310Z01020</t>
  </si>
  <si>
    <t>230310Z01030</t>
  </si>
  <si>
    <t>230375Z01010</t>
  </si>
  <si>
    <t>230375Z01020</t>
  </si>
  <si>
    <t>230375Z01030</t>
  </si>
  <si>
    <t>230375Z01040</t>
  </si>
  <si>
    <t>230375Z01050</t>
  </si>
  <si>
    <t>230390Z01010</t>
  </si>
  <si>
    <t>230390Z01020</t>
  </si>
  <si>
    <t>230390Z01030</t>
  </si>
  <si>
    <t>230395Z01010</t>
  </si>
  <si>
    <t>230395Z01020</t>
  </si>
  <si>
    <t>230395Z01040</t>
  </si>
  <si>
    <t>230395Z01050</t>
  </si>
  <si>
    <t>230395Z01060</t>
  </si>
  <si>
    <t>230395Z01070</t>
  </si>
  <si>
    <t>230380Z01040</t>
  </si>
  <si>
    <t>230380Z01050</t>
  </si>
  <si>
    <t>230380Z01070</t>
  </si>
  <si>
    <t>230380Z01060</t>
  </si>
  <si>
    <t>230380Z01080</t>
  </si>
  <si>
    <t>230380Z01200</t>
  </si>
  <si>
    <t>230380Z01210</t>
  </si>
  <si>
    <t>230380Z01220</t>
  </si>
  <si>
    <t>230380Z01240</t>
  </si>
  <si>
    <t>230385Z01080</t>
  </si>
  <si>
    <t>230385Z01060</t>
  </si>
  <si>
    <t>230385Z01020</t>
  </si>
  <si>
    <t>230385Z01030</t>
  </si>
  <si>
    <t>230385Z01040</t>
  </si>
  <si>
    <t>230385Z01050</t>
  </si>
  <si>
    <t>230370Z01010</t>
  </si>
  <si>
    <t>230365Z01010</t>
  </si>
  <si>
    <t>230365Z01020</t>
  </si>
  <si>
    <t>230230Z01010</t>
  </si>
  <si>
    <t>230230Z01020</t>
  </si>
  <si>
    <t>230230Z01030</t>
  </si>
  <si>
    <t>230220Z01010</t>
  </si>
  <si>
    <t>230220Z01100</t>
  </si>
  <si>
    <t>230220Z01050</t>
  </si>
  <si>
    <t>230220Z01060</t>
  </si>
  <si>
    <t>230220Z01080</t>
  </si>
  <si>
    <t>230220Z01031</t>
  </si>
  <si>
    <t>230220Z01040</t>
  </si>
  <si>
    <t>230220Z01070</t>
  </si>
  <si>
    <t>230220Z01090</t>
  </si>
  <si>
    <t>230240Z01040</t>
  </si>
  <si>
    <t>230240Z01010</t>
  </si>
  <si>
    <t>230240Z01030</t>
  </si>
  <si>
    <t>230240Z01020</t>
  </si>
  <si>
    <t>230240Z01050</t>
  </si>
  <si>
    <t>230240Z01060</t>
  </si>
  <si>
    <t>230210Z01010</t>
  </si>
  <si>
    <t>230210Z01050</t>
  </si>
  <si>
    <t>230210Z01040</t>
  </si>
  <si>
    <t>230210Z01080</t>
  </si>
  <si>
    <t>230210Z01070</t>
  </si>
  <si>
    <t>230210Z01060</t>
  </si>
  <si>
    <t>230210Z01020</t>
  </si>
  <si>
    <t>230210Z01030</t>
  </si>
  <si>
    <t>230520Z01010</t>
  </si>
  <si>
    <t>230520Z01020</t>
  </si>
  <si>
    <t>230520Z01150</t>
  </si>
  <si>
    <t>230520Z01030</t>
  </si>
  <si>
    <t>230520Z01040</t>
  </si>
  <si>
    <t>230520Z01050</t>
  </si>
  <si>
    <t>230520Z01060</t>
  </si>
  <si>
    <t>230520Z01080</t>
  </si>
  <si>
    <t>230520Z01090</t>
  </si>
  <si>
    <t>230520Z01100</t>
  </si>
  <si>
    <t>230520Z01110</t>
  </si>
  <si>
    <t>230520Z01130</t>
  </si>
  <si>
    <t>230520Z01140</t>
  </si>
  <si>
    <t>230520Z01170</t>
  </si>
  <si>
    <t>230520Z01180</t>
  </si>
  <si>
    <t>230510Z01010</t>
  </si>
  <si>
    <t>230510Z01020</t>
  </si>
  <si>
    <t>230510Z01030</t>
  </si>
  <si>
    <t>230510Z01040</t>
  </si>
  <si>
    <t>230510Z01050</t>
  </si>
  <si>
    <t>230510Z01070</t>
  </si>
  <si>
    <t>230510Z01080</t>
  </si>
  <si>
    <t>230510Z01090</t>
  </si>
  <si>
    <t>230510Z01100</t>
  </si>
  <si>
    <t>230510Z01110</t>
  </si>
  <si>
    <t>230510Z01120</t>
  </si>
  <si>
    <t>230510Z01130</t>
  </si>
  <si>
    <t>230510Z01140</t>
  </si>
  <si>
    <t>230510Z01150</t>
  </si>
  <si>
    <t>230510Z01160</t>
  </si>
  <si>
    <t>230510Z01200</t>
  </si>
  <si>
    <t>230510Z01210</t>
  </si>
  <si>
    <t>230510Z01220</t>
  </si>
  <si>
    <t>230510Z01230</t>
  </si>
  <si>
    <t>230510Z01240</t>
  </si>
  <si>
    <t>230510Z01180</t>
  </si>
  <si>
    <t>230530Z01010</t>
  </si>
  <si>
    <t>230530Z01030</t>
  </si>
  <si>
    <t>230530Z01040</t>
  </si>
  <si>
    <t>230530Z01050</t>
  </si>
  <si>
    <t>230530Z01070</t>
  </si>
  <si>
    <t>230530Z01080</t>
  </si>
  <si>
    <t>230530Z01100</t>
  </si>
  <si>
    <t>230530Z01090</t>
  </si>
  <si>
    <t>230530Z01110</t>
  </si>
  <si>
    <t>230530Z01120</t>
  </si>
  <si>
    <t>230530Z01140</t>
  </si>
  <si>
    <t>230530Z01170</t>
  </si>
  <si>
    <t>230530Z01150</t>
  </si>
  <si>
    <t>230530Z01180</t>
  </si>
  <si>
    <t>230540Z01010</t>
  </si>
  <si>
    <t>230540Z01020</t>
  </si>
  <si>
    <t>230540Z01040</t>
  </si>
  <si>
    <t>230540Z01030</t>
  </si>
  <si>
    <t>230540Z01050</t>
  </si>
  <si>
    <t>230540Z01070</t>
  </si>
  <si>
    <t>230580Z01010</t>
  </si>
  <si>
    <t>230580Z01025</t>
  </si>
  <si>
    <t>230580Z01020</t>
  </si>
  <si>
    <t>230580Z01040</t>
  </si>
  <si>
    <t>230550Z01010</t>
  </si>
  <si>
    <t>230550Z01040</t>
  </si>
  <si>
    <t>230550Z01020</t>
  </si>
  <si>
    <t>230550Z01030</t>
  </si>
  <si>
    <t>230550Z01050</t>
  </si>
  <si>
    <t>230550Z01060</t>
  </si>
  <si>
    <t>230420Z01020</t>
  </si>
  <si>
    <t>230420Z01070</t>
  </si>
  <si>
    <t>230420Z01050</t>
  </si>
  <si>
    <t>230420Z01010</t>
  </si>
  <si>
    <t>230420Z01030</t>
  </si>
  <si>
    <t>230420Z01060</t>
  </si>
  <si>
    <t>230410Z01070</t>
  </si>
  <si>
    <t>230410Z01010</t>
  </si>
  <si>
    <t>230410Z01050</t>
  </si>
  <si>
    <t>230410Z01090</t>
  </si>
  <si>
    <t>230410Z01030</t>
  </si>
  <si>
    <t>230410Z01100</t>
  </si>
  <si>
    <t>230410Z01080</t>
  </si>
  <si>
    <t>230410Z01110</t>
  </si>
  <si>
    <t>230430Z01050</t>
  </si>
  <si>
    <t>230430Z01060</t>
  </si>
  <si>
    <t>230430Z01070</t>
  </si>
  <si>
    <t>230430Z01040</t>
  </si>
  <si>
    <t>230430Z01020</t>
  </si>
  <si>
    <t>230430Z01010</t>
  </si>
  <si>
    <t>230450Z01070</t>
  </si>
  <si>
    <t>230450Z01080</t>
  </si>
  <si>
    <t>230450Z01060</t>
  </si>
  <si>
    <t>230450Z01130</t>
  </si>
  <si>
    <t>230450Z01020</t>
  </si>
  <si>
    <t>230450Z01010</t>
  </si>
  <si>
    <t>230450Z01120</t>
  </si>
  <si>
    <t>230450Z01110</t>
  </si>
  <si>
    <t>230450Z01100</t>
  </si>
  <si>
    <t>230450Z01050</t>
  </si>
  <si>
    <t>230450Z01090</t>
  </si>
  <si>
    <t>230450Z01030</t>
  </si>
  <si>
    <t>230450Z01040</t>
  </si>
  <si>
    <t>230440Z01020</t>
  </si>
  <si>
    <t>230440Z01030</t>
  </si>
  <si>
    <t>230440Z01010</t>
  </si>
  <si>
    <t>230460Z01010</t>
  </si>
  <si>
    <t>230460Z01020</t>
  </si>
  <si>
    <t>230460Z01160</t>
  </si>
  <si>
    <t>230460Z01050</t>
  </si>
  <si>
    <t>230460Z01060</t>
  </si>
  <si>
    <t>230460Z01070</t>
  </si>
  <si>
    <t>230460Z01080</t>
  </si>
  <si>
    <t>230460Z01090</t>
  </si>
  <si>
    <t>230460Z01100</t>
  </si>
  <si>
    <t>230460Z01110</t>
  </si>
  <si>
    <t>230460Z01120</t>
  </si>
  <si>
    <t>230460Z01150</t>
  </si>
  <si>
    <t>230460Z01140</t>
  </si>
  <si>
    <t>230460Z01130</t>
  </si>
  <si>
    <t>230615Z01010</t>
  </si>
  <si>
    <t>230615Z01020</t>
  </si>
  <si>
    <t>230615Z01030</t>
  </si>
  <si>
    <t>230615Z01040</t>
  </si>
  <si>
    <t>230615Z01060</t>
  </si>
  <si>
    <t>230615Z01070</t>
  </si>
  <si>
    <t>230615Z01080</t>
  </si>
  <si>
    <t>230615Z01050</t>
  </si>
  <si>
    <t>230620Z01040</t>
  </si>
  <si>
    <t>230620Z01030</t>
  </si>
  <si>
    <t>230620Z01010</t>
  </si>
  <si>
    <t>230625Z01090</t>
  </si>
  <si>
    <t>230625Z01080</t>
  </si>
  <si>
    <t>230625Z01060</t>
  </si>
  <si>
    <t>230625Z01010</t>
  </si>
  <si>
    <t>230625Z01030</t>
  </si>
  <si>
    <t>230625Z01020</t>
  </si>
  <si>
    <t>230635Z01010</t>
  </si>
  <si>
    <t>230635Z01070</t>
  </si>
  <si>
    <t>230635Z01150</t>
  </si>
  <si>
    <t>230635Z01030</t>
  </si>
  <si>
    <t>230635Z01040</t>
  </si>
  <si>
    <t>230635Z01050</t>
  </si>
  <si>
    <t>230635Z01080</t>
  </si>
  <si>
    <t>230635Z01090</t>
  </si>
  <si>
    <t>230635Z01100</t>
  </si>
  <si>
    <t>230635Z01120</t>
  </si>
  <si>
    <t>230635Z01020</t>
  </si>
  <si>
    <t>230635Z01110</t>
  </si>
  <si>
    <t>230635Z01140</t>
  </si>
  <si>
    <t>230635Z01160</t>
  </si>
  <si>
    <t>230610Z01010</t>
  </si>
  <si>
    <t>230610Z01020</t>
  </si>
  <si>
    <t>230610Z01030</t>
  </si>
  <si>
    <t>230610Z01040</t>
  </si>
  <si>
    <t>230610Z01050</t>
  </si>
  <si>
    <t>230610Z01060</t>
  </si>
  <si>
    <t>230605Z01010</t>
  </si>
  <si>
    <t>230605Z01040</t>
  </si>
  <si>
    <t>230605Z01030</t>
  </si>
  <si>
    <t>230605Z01270</t>
  </si>
  <si>
    <t>230605Z01230</t>
  </si>
  <si>
    <t>230605Z01050</t>
  </si>
  <si>
    <t>230605Z01200</t>
  </si>
  <si>
    <t>230605Z01220</t>
  </si>
  <si>
    <t>230605Z01070</t>
  </si>
  <si>
    <t>230605Z01240</t>
  </si>
  <si>
    <t>230605Z01020</t>
  </si>
  <si>
    <t>230605Z01060</t>
  </si>
  <si>
    <t>230605Z01250</t>
  </si>
  <si>
    <t>230605Z01120</t>
  </si>
  <si>
    <t>230605Z01130</t>
  </si>
  <si>
    <t>230605Z01140</t>
  </si>
  <si>
    <t>230605Z01110</t>
  </si>
  <si>
    <t>230605Z01101</t>
  </si>
  <si>
    <t>230605Z01090</t>
  </si>
  <si>
    <t>230605Z01100</t>
  </si>
  <si>
    <t>230605Z01300</t>
  </si>
  <si>
    <t>230605Z01150</t>
  </si>
  <si>
    <t>230605Z01160</t>
  </si>
  <si>
    <t>230605Z01210</t>
  </si>
  <si>
    <t>230605Z01170</t>
  </si>
  <si>
    <t>230605Z01360</t>
  </si>
  <si>
    <t>230605Z01370</t>
  </si>
  <si>
    <t>230605Z01380</t>
  </si>
  <si>
    <t>230605Z01180</t>
  </si>
  <si>
    <t>230605Z01330</t>
  </si>
  <si>
    <t>230605Z01390</t>
  </si>
  <si>
    <t>230605Z01400</t>
  </si>
  <si>
    <t>230605Z01340</t>
  </si>
  <si>
    <t>230661Z01010</t>
  </si>
  <si>
    <t>230655Z01010</t>
  </si>
  <si>
    <t>230655Z01030</t>
  </si>
  <si>
    <t>230655Z01020</t>
  </si>
  <si>
    <t>230630Z01050</t>
  </si>
  <si>
    <t>230630Z01070</t>
  </si>
  <si>
    <t>230630Z01060</t>
  </si>
  <si>
    <t>230630Z01080</t>
  </si>
  <si>
    <t>230630Z01040</t>
  </si>
  <si>
    <t>230630Z01170</t>
  </si>
  <si>
    <t>230630Z01090</t>
  </si>
  <si>
    <t>230630Z01290</t>
  </si>
  <si>
    <t>230630Z01150</t>
  </si>
  <si>
    <t>230630Z01160</t>
  </si>
  <si>
    <t>230630Z01100</t>
  </si>
  <si>
    <t>230630Z01110</t>
  </si>
  <si>
    <t>230630Z01140</t>
  </si>
  <si>
    <t>230630Z01020</t>
  </si>
  <si>
    <t>230630Z01030</t>
  </si>
  <si>
    <t>230630Z01260</t>
  </si>
  <si>
    <t>230630Z01180</t>
  </si>
  <si>
    <t>230630Z01130</t>
  </si>
  <si>
    <t>230630Z01240</t>
  </si>
  <si>
    <t>230630Z01010</t>
  </si>
  <si>
    <t>230630Z01190</t>
  </si>
  <si>
    <t>230630Z01200</t>
  </si>
  <si>
    <t>230630Z01220</t>
  </si>
  <si>
    <t>230630Z01210</t>
  </si>
  <si>
    <t>230630Z01270</t>
  </si>
  <si>
    <t>230630Z01280</t>
  </si>
  <si>
    <t>230650Z01030</t>
  </si>
  <si>
    <t>230640Z01010</t>
  </si>
  <si>
    <t>230640Z01020</t>
  </si>
  <si>
    <t>230640Z01030</t>
  </si>
  <si>
    <t>230640Z01040</t>
  </si>
  <si>
    <t>230640Z01050</t>
  </si>
  <si>
    <t>230640Z01060</t>
  </si>
  <si>
    <t>230640Z01070</t>
  </si>
  <si>
    <t>230640Z01080</t>
  </si>
  <si>
    <t>230640Z01090</t>
  </si>
  <si>
    <t>230740Z01010</t>
  </si>
  <si>
    <t>230720Z01010</t>
  </si>
  <si>
    <t>230720Z01020</t>
  </si>
  <si>
    <t>230720Z01030</t>
  </si>
  <si>
    <t>230720Z01040</t>
  </si>
  <si>
    <t>230720Z01050</t>
  </si>
  <si>
    <t>230720Z01060</t>
  </si>
  <si>
    <t>230720Z01070</t>
  </si>
  <si>
    <t>230720Z01080</t>
  </si>
  <si>
    <t>230720Z01090</t>
  </si>
  <si>
    <t>230720Z01100</t>
  </si>
  <si>
    <t>230720Z01140</t>
  </si>
  <si>
    <t>230720Z01150</t>
  </si>
  <si>
    <t>230720Z01160</t>
  </si>
  <si>
    <t>230720Z01120</t>
  </si>
  <si>
    <t>230720Z01170</t>
  </si>
  <si>
    <t>230720Z01180</t>
  </si>
  <si>
    <t>230720Z01190</t>
  </si>
  <si>
    <t>230730Z01010</t>
  </si>
  <si>
    <t>230730Z01020</t>
  </si>
  <si>
    <t>230760Z01010</t>
  </si>
  <si>
    <t>230760Z01020</t>
  </si>
  <si>
    <t>230760Z01030</t>
  </si>
  <si>
    <t>230760Z01040</t>
  </si>
  <si>
    <t>230760Z01050</t>
  </si>
  <si>
    <t>230770Z01030</t>
  </si>
  <si>
    <t>230770Z01040</t>
  </si>
  <si>
    <t>230770Z01050</t>
  </si>
  <si>
    <t>230770Z01020</t>
  </si>
  <si>
    <t>230770Z01080</t>
  </si>
  <si>
    <t>230770Z01090</t>
  </si>
  <si>
    <t>230710Z01010</t>
  </si>
  <si>
    <t>230710Z01020</t>
  </si>
  <si>
    <t>230710Z01030</t>
  </si>
  <si>
    <t>230710Z01040</t>
  </si>
  <si>
    <t>230710Z01050</t>
  </si>
  <si>
    <t>230710Z01330</t>
  </si>
  <si>
    <t>230710Z01070</t>
  </si>
  <si>
    <t>230710Z01080</t>
  </si>
  <si>
    <t>230710Z01090</t>
  </si>
  <si>
    <t>230710Z01100</t>
  </si>
  <si>
    <t>230710Z01110</t>
  </si>
  <si>
    <t>230710Z01120</t>
  </si>
  <si>
    <t>230710Z01130</t>
  </si>
  <si>
    <t>230710Z01140</t>
  </si>
  <si>
    <t>230710Z01160</t>
  </si>
  <si>
    <t>230710Z01170</t>
  </si>
  <si>
    <t>230710Z01190</t>
  </si>
  <si>
    <t>230710Z01200</t>
  </si>
  <si>
    <t>230710Z01220</t>
  </si>
  <si>
    <t>230710Z01230</t>
  </si>
  <si>
    <t>230710Z01240</t>
  </si>
  <si>
    <t>230710Z01250</t>
  </si>
  <si>
    <t>230710Z01270</t>
  </si>
  <si>
    <t>230710Z01290</t>
  </si>
  <si>
    <t>230710Z01300</t>
  </si>
  <si>
    <t>230710Z01310</t>
  </si>
  <si>
    <t>230780Z01010</t>
  </si>
  <si>
    <t>230785Z01010</t>
  </si>
  <si>
    <t>230785Z01020</t>
  </si>
  <si>
    <t>230785Z01030</t>
  </si>
  <si>
    <t>　　・中日新聞の購読者へは朝刊に折り込み。</t>
  </si>
  <si>
    <t>　　・配布エリア地区の新聞折込チラシと同額を原則とする。</t>
  </si>
  <si>
    <t>　　・特殊な形態、サイズは折込広告料金に準じ個別に検討する。</t>
  </si>
  <si>
    <t>豊田市</t>
  </si>
  <si>
    <t>230605Z01440</t>
  </si>
  <si>
    <t>230605Z01450</t>
  </si>
  <si>
    <t>一宮市</t>
  </si>
  <si>
    <t>230110Z02101</t>
  </si>
  <si>
    <t>長久手市</t>
  </si>
  <si>
    <t>230590Z01010</t>
  </si>
  <si>
    <t>230590Z01020</t>
  </si>
  <si>
    <t>230590Z01030</t>
  </si>
  <si>
    <t>230590Z01050</t>
  </si>
  <si>
    <t>230420Z01080</t>
  </si>
  <si>
    <t>サイズ</t>
  </si>
  <si>
    <t>230440Z01070</t>
  </si>
  <si>
    <t>　　・中日新聞折込広告取扱い基準を満たしたチラシ。</t>
  </si>
  <si>
    <t>　　・中日新聞未購読者へは情報紙とともに配布。</t>
  </si>
  <si>
    <t>　　・愛知県：毎月第2金曜日　第4金曜日</t>
  </si>
  <si>
    <t>　　・一部地域では全域配布サービスは行っておりません。</t>
  </si>
  <si>
    <t>　　・同じ配布エリアでも配布日によって情報紙が異なります。</t>
  </si>
  <si>
    <t>　　・台風などの悪天候の場合、配布日は上記の限りではありません。</t>
  </si>
  <si>
    <t>　　全域配布定数＝①折込定数＋②未購読配布数</t>
  </si>
  <si>
    <t>　　②未購読配布数＝行政発表世帯数－①折込定数－配布不能世帯数</t>
  </si>
  <si>
    <t>※未購読者への配布は当日とその翌日中が原則</t>
  </si>
  <si>
    <t>　　投函禁止など配布不能世帯数により販売店ごとの世帯カバー率は異なります。</t>
  </si>
  <si>
    <t>　　・合売店では一部他紙一般紙にも折り込まれます。</t>
  </si>
  <si>
    <t>230510Z01270</t>
  </si>
  <si>
    <t>　　・販売店個店単位で全域定数を満たすことが原則となります.</t>
  </si>
  <si>
    <t>鳴海N</t>
  </si>
  <si>
    <t>みどり徳重N</t>
  </si>
  <si>
    <t>みどり篭山N</t>
  </si>
  <si>
    <t>起西部N</t>
  </si>
  <si>
    <t>木曽川(大塚)N</t>
  </si>
  <si>
    <t>稲沢大里N</t>
  </si>
  <si>
    <t>下津北部N</t>
  </si>
  <si>
    <t>稲沢南部N</t>
  </si>
  <si>
    <t>刈谷南部N</t>
  </si>
  <si>
    <t>尾張新川北部N</t>
  </si>
  <si>
    <t>稲葉地NM</t>
  </si>
  <si>
    <t>篠原NM</t>
  </si>
  <si>
    <t>明徳NM</t>
  </si>
  <si>
    <t>当知NM</t>
  </si>
  <si>
    <t>惟信NM</t>
  </si>
  <si>
    <t>鳴尾NM</t>
  </si>
  <si>
    <t>三階橋NM</t>
  </si>
  <si>
    <t>平田NM</t>
  </si>
  <si>
    <t>市内楠NM</t>
  </si>
  <si>
    <t>喜惣治NM</t>
  </si>
  <si>
    <t>浅井北部NM</t>
  </si>
  <si>
    <t>一宮春明NM</t>
  </si>
  <si>
    <t>緒川新田NM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</si>
  <si>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</si>
  <si>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</si>
  <si>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</si>
  <si>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</si>
  <si>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</si>
  <si>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</si>
  <si>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</si>
  <si>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</si>
  <si>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</si>
  <si>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</si>
  <si>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</si>
  <si>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</si>
  <si>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</si>
  <si>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</si>
  <si>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</si>
  <si>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</si>
  <si>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尾張津島NM</t>
  </si>
  <si>
    <t>青塚NM</t>
  </si>
  <si>
    <t>勝幡NM</t>
  </si>
  <si>
    <t>藤浪NM</t>
  </si>
  <si>
    <t>舟入NAM</t>
  </si>
  <si>
    <t>刈谷恩田NM</t>
  </si>
  <si>
    <t>小垣江NM</t>
  </si>
  <si>
    <t>刈谷半城土NM</t>
  </si>
  <si>
    <t>豊橋鷹丘NM</t>
  </si>
  <si>
    <t>豊橋北部NM</t>
  </si>
  <si>
    <t>豊橋牛川NM</t>
  </si>
  <si>
    <t>豊橋栄NM</t>
  </si>
  <si>
    <t>豊橋上野NM</t>
  </si>
  <si>
    <t>豊橋西口NM</t>
  </si>
  <si>
    <t>豊橋大村NM</t>
  </si>
  <si>
    <t>豊橋磯辺NM</t>
  </si>
  <si>
    <t>豊橋曙NM</t>
  </si>
  <si>
    <t>牛久保(大万)NM</t>
  </si>
  <si>
    <t>豊川八南NM</t>
  </si>
  <si>
    <t>豊川美園NM</t>
  </si>
  <si>
    <t>上横須賀NM</t>
  </si>
  <si>
    <t>岡崎上和田NM</t>
  </si>
  <si>
    <t>豊田美山NM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</si>
  <si>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</si>
  <si>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</si>
  <si>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</si>
  <si>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</si>
  <si>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</si>
  <si>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</si>
  <si>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</si>
  <si>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</si>
  <si>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</si>
  <si>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</si>
  <si>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</si>
  <si>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</si>
  <si>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</si>
  <si>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</si>
  <si>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</si>
  <si>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</si>
  <si>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</si>
  <si>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</si>
  <si>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</si>
  <si>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</si>
  <si>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</si>
  <si>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</si>
  <si>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</si>
  <si>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</si>
  <si>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</si>
  <si>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</si>
  <si>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</si>
  <si>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</si>
  <si>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依頼部数</t>
  </si>
  <si>
    <t>中日新聞専売店の「全域配布」について</t>
  </si>
  <si>
    <t>1.　配布日</t>
  </si>
  <si>
    <t>2.　配布物</t>
  </si>
  <si>
    <t>3.　配布方法</t>
  </si>
  <si>
    <t>4.　定義に関して</t>
  </si>
  <si>
    <t>5.　配布料金</t>
  </si>
  <si>
    <t>6.　取扱注意事項</t>
  </si>
  <si>
    <t>230175Z01170</t>
  </si>
  <si>
    <t>西区</t>
  </si>
  <si>
    <t>230760Z01060</t>
  </si>
  <si>
    <t>大嵐富山A</t>
  </si>
  <si>
    <t>豊根AM</t>
  </si>
  <si>
    <t>230145Z09119</t>
  </si>
  <si>
    <r>
      <t>　　・三重県：毎月第2金曜日</t>
    </r>
    <r>
      <rPr>
        <sz val="6"/>
        <rFont val="ＭＳ Ｐゴシック"/>
        <family val="3"/>
      </rPr>
      <t>（※1）</t>
    </r>
    <r>
      <rPr>
        <sz val="11"/>
        <rFont val="ＭＳ Ｐゴシック"/>
        <family val="3"/>
      </rPr>
      <t>　第4金曜日</t>
    </r>
  </si>
  <si>
    <t>北陵NM</t>
  </si>
  <si>
    <t>230560Z01010</t>
  </si>
  <si>
    <t>230560Z01110</t>
  </si>
  <si>
    <t>230560Z01100</t>
  </si>
  <si>
    <t>230560Z01030</t>
  </si>
  <si>
    <t>230560Z01040</t>
  </si>
  <si>
    <t>230560Z01050</t>
  </si>
  <si>
    <t>230560Z01060</t>
  </si>
  <si>
    <t>230560Z01070</t>
  </si>
  <si>
    <t>230560Z01080</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</si>
  <si>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</si>
  <si>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</si>
  <si>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</si>
  <si>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</si>
  <si>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</si>
  <si>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</si>
  <si>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小原別口AM</t>
  </si>
  <si>
    <t>豊田下山NAM</t>
  </si>
  <si>
    <t>未購読部数</t>
  </si>
  <si>
    <t>未購読部数</t>
  </si>
  <si>
    <t>未購読部数</t>
  </si>
  <si>
    <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</si>
  <si>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</si>
  <si>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</si>
  <si>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</si>
  <si>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</si>
  <si>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</si>
  <si>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</si>
  <si>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</si>
  <si>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</si>
  <si>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</si>
  <si>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</si>
  <si>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</si>
  <si>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</si>
  <si>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</si>
  <si>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</si>
  <si>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</si>
  <si>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</si>
  <si>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　　　</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</si>
  <si>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</si>
  <si>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</si>
  <si>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</si>
  <si>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</si>
  <si>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</si>
  <si>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 xml:space="preserve">     </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</si>
  <si>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</si>
  <si>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</si>
  <si>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</si>
  <si>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</si>
  <si>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</si>
  <si>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</si>
  <si>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</si>
  <si>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</si>
  <si>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</si>
  <si>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</si>
  <si>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</si>
  <si>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</si>
  <si>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</si>
  <si>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</si>
  <si>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</si>
  <si>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</si>
  <si>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</si>
  <si>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</si>
  <si>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</si>
  <si>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</si>
  <si>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</si>
  <si>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</si>
  <si>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</si>
  <si>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</si>
  <si>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</si>
  <si>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</si>
  <si>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</si>
  <si>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</si>
  <si>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新栄NS</t>
  </si>
  <si>
    <t>中部NS</t>
  </si>
  <si>
    <t>上前津NS</t>
  </si>
  <si>
    <t>久屋大通NS</t>
  </si>
  <si>
    <t>市内金山NMS</t>
  </si>
  <si>
    <t>正木N</t>
  </si>
  <si>
    <t>大曽根NMS</t>
  </si>
  <si>
    <t>矢田NMS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</si>
  <si>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</si>
  <si>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</si>
  <si>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</si>
  <si>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</si>
  <si>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</si>
  <si>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</si>
  <si>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</si>
  <si>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</si>
  <si>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</si>
  <si>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</si>
  <si>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</si>
  <si>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</si>
  <si>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</si>
  <si>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</si>
  <si>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</si>
  <si>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</si>
  <si>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</si>
  <si>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</si>
  <si>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</si>
  <si>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</si>
  <si>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</si>
  <si>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</si>
  <si>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</si>
  <si>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</si>
  <si>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</si>
  <si>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</si>
  <si>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</si>
  <si>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</si>
  <si>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</si>
  <si>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</si>
  <si>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</si>
  <si>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</si>
  <si>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</si>
  <si>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如意NMS</t>
  </si>
  <si>
    <t>東山NMS</t>
  </si>
  <si>
    <t>自由ヶ丘NMS</t>
  </si>
  <si>
    <t>千種星ヶ丘NMS</t>
  </si>
  <si>
    <t>覚王山NMS</t>
  </si>
  <si>
    <t>今池NMS</t>
  </si>
  <si>
    <t>丸山NMS</t>
  </si>
  <si>
    <t>古井ノ坂NMS</t>
  </si>
  <si>
    <t>内山NMS</t>
  </si>
  <si>
    <t>汁谷NMS</t>
  </si>
  <si>
    <t>天満NMS</t>
  </si>
  <si>
    <t>萱場NMS</t>
  </si>
  <si>
    <t>名東星ヶ丘NM</t>
  </si>
  <si>
    <t>高針NMS</t>
  </si>
  <si>
    <t>虹ヶ丘NMS</t>
  </si>
  <si>
    <t>南猪子石NM</t>
  </si>
  <si>
    <t>梅森NMS</t>
  </si>
  <si>
    <t>藤が丘NMS</t>
  </si>
  <si>
    <t>上社南NMS</t>
  </si>
  <si>
    <t>名東NMS</t>
  </si>
  <si>
    <t>猪子石台NMS</t>
  </si>
  <si>
    <t>極楽NMS</t>
  </si>
  <si>
    <t>本郷NMS</t>
  </si>
  <si>
    <t>千種高校前NMS</t>
  </si>
  <si>
    <t>上社NMS</t>
  </si>
  <si>
    <t>平和が丘NMS</t>
  </si>
  <si>
    <t>森孝NMS</t>
  </si>
  <si>
    <t>大森NMS</t>
  </si>
  <si>
    <t>小幡NMS</t>
  </si>
  <si>
    <t>志段味西部NMS</t>
  </si>
  <si>
    <t>瀬古NMS</t>
  </si>
  <si>
    <t>阿由知NMS</t>
  </si>
  <si>
    <t>御器所NMS</t>
  </si>
  <si>
    <t>川名NMS</t>
  </si>
  <si>
    <t>円上NMS</t>
  </si>
  <si>
    <t>山手通NMS</t>
  </si>
  <si>
    <t>桜山NMS</t>
  </si>
  <si>
    <t>鶴舞NMS</t>
  </si>
  <si>
    <t>滝子NMS</t>
  </si>
  <si>
    <t>川原通NMS</t>
  </si>
  <si>
    <t>梅が丘NMS</t>
  </si>
  <si>
    <t>一ツ山NMS</t>
  </si>
  <si>
    <t>植田NMS</t>
  </si>
  <si>
    <t>島田NMS</t>
  </si>
  <si>
    <t>平針NMS</t>
  </si>
  <si>
    <t>植田北部NMS</t>
  </si>
  <si>
    <t>黒石NMS</t>
  </si>
  <si>
    <t>野並NMS</t>
  </si>
  <si>
    <t>天白相生NS</t>
  </si>
  <si>
    <t>八事NMS</t>
  </si>
  <si>
    <t>汐路NMS</t>
  </si>
  <si>
    <t>石川橋NMS</t>
  </si>
  <si>
    <t>井戸田NS</t>
  </si>
  <si>
    <t>堀田NS</t>
  </si>
  <si>
    <t>瑞穂NMS</t>
  </si>
  <si>
    <t>雁道NMS</t>
  </si>
  <si>
    <t>中根NS</t>
  </si>
  <si>
    <t>市内弥富NMS</t>
  </si>
  <si>
    <t>昭和高校前NMS</t>
  </si>
  <si>
    <t>笠寺NMS</t>
  </si>
  <si>
    <t>呼続NS</t>
  </si>
  <si>
    <t>柴田NMS</t>
  </si>
  <si>
    <t>明治NMS</t>
  </si>
  <si>
    <t>市内豊田NMS</t>
  </si>
  <si>
    <t>南陽通NMS</t>
  </si>
  <si>
    <t>大江NMS</t>
  </si>
  <si>
    <t>道徳NMS</t>
  </si>
  <si>
    <t>ゆたかNMS</t>
  </si>
  <si>
    <t>鳴海住宅NS</t>
  </si>
  <si>
    <t>左京山NS</t>
  </si>
  <si>
    <t>鳴子NS</t>
  </si>
  <si>
    <t>大高NS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</si>
  <si>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</si>
  <si>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</si>
  <si>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</si>
  <si>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</si>
  <si>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</si>
  <si>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</si>
  <si>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</si>
  <si>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</si>
  <si>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</si>
  <si>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</si>
  <si>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</si>
  <si>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</si>
  <si>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</si>
  <si>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</si>
  <si>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</si>
  <si>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</si>
  <si>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名港NAMS</t>
  </si>
  <si>
    <t>東海橋NAMS</t>
  </si>
  <si>
    <t>港西NAM</t>
  </si>
  <si>
    <t>市内南陽NAMS</t>
  </si>
  <si>
    <t>南陽西部NAMS</t>
  </si>
  <si>
    <t>東起NM</t>
  </si>
  <si>
    <t>昭和橋NMS</t>
  </si>
  <si>
    <t>八熊NMS</t>
  </si>
  <si>
    <t>正色NAMS</t>
  </si>
  <si>
    <t>八幡NMS</t>
  </si>
  <si>
    <t>野田NMS</t>
  </si>
  <si>
    <t>中川常磐NMS</t>
  </si>
  <si>
    <t>荒子NMS</t>
  </si>
  <si>
    <t>高杉NMS</t>
  </si>
  <si>
    <t>伏屋NMS</t>
  </si>
  <si>
    <t>戸田NMS</t>
  </si>
  <si>
    <t>万場NMS</t>
  </si>
  <si>
    <t>春田NMS</t>
  </si>
  <si>
    <t>豊治NAMS</t>
  </si>
  <si>
    <t>とみた吉津NMS</t>
  </si>
  <si>
    <t>一宮東部NS</t>
  </si>
  <si>
    <t>一宮南部NS</t>
  </si>
  <si>
    <t>一宮西部NS</t>
  </si>
  <si>
    <t>一宮北部NS</t>
  </si>
  <si>
    <t>一宮浅井NMS</t>
  </si>
  <si>
    <t>今伊勢南部NS</t>
  </si>
  <si>
    <t>一宮奥町NS</t>
  </si>
  <si>
    <t>木曽川(宇佐見)NS</t>
  </si>
  <si>
    <t>玉の井NS</t>
  </si>
  <si>
    <t>起南部NMS</t>
  </si>
  <si>
    <t>一宮萩原NMS</t>
  </si>
  <si>
    <t>一宮大毛NS</t>
  </si>
  <si>
    <t>今伊勢西NS</t>
  </si>
  <si>
    <t>苅安賀NS</t>
  </si>
  <si>
    <t>今伊勢北部NS</t>
  </si>
  <si>
    <t>一宮浅渕NS</t>
  </si>
  <si>
    <t>千秋NMS</t>
  </si>
  <si>
    <t>一宮瀬時NMS</t>
  </si>
  <si>
    <t>一宮北方NS</t>
  </si>
  <si>
    <t>一宮戸塚NS</t>
  </si>
  <si>
    <t>一宮西御堂NM</t>
  </si>
  <si>
    <t>尾西みなみNMS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</si>
  <si>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</si>
  <si>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</si>
  <si>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</si>
  <si>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</si>
  <si>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</si>
  <si>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</si>
  <si>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</si>
  <si>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</si>
  <si>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</si>
  <si>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</si>
  <si>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</si>
  <si>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</si>
  <si>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</si>
  <si>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豊山北NMS</t>
  </si>
  <si>
    <t>岩倉NMS</t>
  </si>
  <si>
    <t>岩倉東部NMS</t>
  </si>
  <si>
    <t>岩倉南部NMS</t>
  </si>
  <si>
    <t>古知野NMS</t>
  </si>
  <si>
    <t>布袋NMS</t>
  </si>
  <si>
    <t>古知野東部NMS</t>
  </si>
  <si>
    <t>江南北部NMS</t>
  </si>
  <si>
    <t>江南まんだら寺前NMS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</si>
  <si>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</si>
  <si>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</si>
  <si>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</si>
  <si>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</si>
  <si>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</si>
  <si>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</si>
  <si>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</si>
  <si>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</si>
  <si>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</si>
  <si>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</si>
  <si>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</si>
  <si>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</si>
  <si>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</si>
  <si>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</si>
  <si>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</si>
  <si>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</si>
  <si>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</si>
  <si>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</si>
  <si>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</si>
  <si>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</si>
  <si>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</si>
  <si>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鷹来桃山(鷹来)NMS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</si>
  <si>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</si>
  <si>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</si>
  <si>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</si>
  <si>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</si>
  <si>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</si>
  <si>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</si>
  <si>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</si>
  <si>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</si>
  <si>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</si>
  <si>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</si>
  <si>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</si>
  <si>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</si>
  <si>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</si>
  <si>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</si>
  <si>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</si>
  <si>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</si>
  <si>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</si>
  <si>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</si>
  <si>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</si>
  <si>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</si>
  <si>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</si>
  <si>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</si>
  <si>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</si>
  <si>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</si>
  <si>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</si>
  <si>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</si>
  <si>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</si>
  <si>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</si>
  <si>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</si>
  <si>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</si>
  <si>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</si>
  <si>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</si>
  <si>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</si>
  <si>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</si>
  <si>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</si>
  <si>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</si>
  <si>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</si>
  <si>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</si>
  <si>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</si>
  <si>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</si>
  <si>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</si>
  <si>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</si>
  <si>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</si>
  <si>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</si>
  <si>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</si>
  <si>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</si>
  <si>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</si>
  <si>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</si>
  <si>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</si>
  <si>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</si>
  <si>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</si>
  <si>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</si>
  <si>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</si>
  <si>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</si>
  <si>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</si>
  <si>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</si>
  <si>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</si>
  <si>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</si>
  <si>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</si>
  <si>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</si>
  <si>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</si>
  <si>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</si>
  <si>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</si>
  <si>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</si>
  <si>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</si>
  <si>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</si>
  <si>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</si>
  <si>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高横須賀NMS</t>
  </si>
  <si>
    <t>巽ヶ丘NMS</t>
  </si>
  <si>
    <t>寺本NM</t>
  </si>
  <si>
    <t>朝倉団地NMS</t>
  </si>
  <si>
    <t>乙川NMS</t>
  </si>
  <si>
    <t>亀崎南部NMS</t>
  </si>
  <si>
    <t>亀崎NMS</t>
  </si>
  <si>
    <t>半田衣浦NMS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</si>
  <si>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</si>
  <si>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</si>
  <si>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</si>
  <si>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</si>
  <si>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</si>
  <si>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</si>
  <si>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</si>
  <si>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</si>
  <si>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</si>
  <si>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</si>
  <si>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</si>
  <si>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</si>
  <si>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</si>
  <si>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</si>
  <si>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</si>
  <si>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</si>
  <si>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</si>
  <si>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</si>
  <si>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</si>
  <si>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</si>
  <si>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</si>
  <si>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</si>
  <si>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</si>
  <si>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</si>
  <si>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</si>
  <si>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甚目寺NMS</t>
  </si>
  <si>
    <t>七宝NMS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</si>
  <si>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</si>
  <si>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</si>
  <si>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</si>
  <si>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</si>
  <si>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</si>
  <si>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</si>
  <si>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</si>
  <si>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</si>
  <si>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</si>
  <si>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</si>
  <si>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</si>
  <si>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</si>
  <si>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</si>
  <si>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</si>
  <si>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</si>
  <si>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</si>
  <si>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</si>
  <si>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知立南陽NMS</t>
  </si>
  <si>
    <t>知立西部NMS</t>
  </si>
  <si>
    <t>知立谷田NMS</t>
  </si>
  <si>
    <t>知立東部NMS</t>
  </si>
  <si>
    <t>上郷NMS</t>
  </si>
  <si>
    <t>九久平NAMS</t>
  </si>
  <si>
    <t>三河高岡NAMS</t>
  </si>
  <si>
    <t>若林NMS</t>
  </si>
  <si>
    <t>足助NAMS</t>
  </si>
  <si>
    <t>挙母中央NM</t>
  </si>
  <si>
    <t>挙母北部NM</t>
  </si>
  <si>
    <t>豊田駅西NMS</t>
  </si>
  <si>
    <t>浄水四郷NMS</t>
  </si>
  <si>
    <t>西中金NAMS</t>
  </si>
  <si>
    <t>豊田(柘植)NMS</t>
  </si>
  <si>
    <t>旭NAM</t>
  </si>
  <si>
    <t>藤岡NAMS</t>
  </si>
  <si>
    <t>挙母栄町NMS</t>
  </si>
  <si>
    <t>挙母小清水NM</t>
  </si>
  <si>
    <t>保見NMS</t>
  </si>
  <si>
    <t>上挙母NMS</t>
  </si>
  <si>
    <t>稲武NAMS</t>
  </si>
  <si>
    <t>上郷畝部NMS</t>
  </si>
  <si>
    <t>豊田元町NMS</t>
  </si>
  <si>
    <t>平戸橋NMS</t>
  </si>
  <si>
    <t>藤岡北NAMS</t>
  </si>
  <si>
    <t>若林西NMS</t>
  </si>
  <si>
    <t>三好NMS</t>
  </si>
  <si>
    <t>三好莇生NMS</t>
  </si>
  <si>
    <t>三好ヶ丘NMS</t>
  </si>
  <si>
    <t>岡崎(石垣)NMS</t>
  </si>
  <si>
    <t>岡崎南部NS</t>
  </si>
  <si>
    <t>岡崎北部NMS</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</si>
  <si>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</si>
  <si>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</si>
  <si>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</si>
  <si>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</si>
  <si>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</si>
  <si>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</si>
  <si>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</si>
  <si>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</si>
  <si>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</si>
  <si>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</si>
  <si>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</si>
  <si>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</si>
  <si>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</si>
  <si>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</si>
  <si>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</si>
  <si>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</si>
  <si>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岡崎針崎NMS</t>
  </si>
  <si>
    <t>岡崎真伝NMS</t>
  </si>
  <si>
    <t>光ヶ丘NS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</si>
  <si>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</si>
  <si>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</si>
  <si>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</si>
  <si>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</si>
  <si>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</si>
  <si>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</si>
  <si>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</si>
  <si>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</si>
  <si>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</si>
  <si>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</si>
  <si>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</si>
  <si>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</si>
  <si>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</si>
  <si>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</si>
  <si>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</si>
  <si>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</si>
  <si>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</si>
  <si>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</si>
  <si>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豊川中条NMS</t>
  </si>
  <si>
    <t>新城西NAMYS</t>
  </si>
  <si>
    <t>新城東NAMYS</t>
  </si>
  <si>
    <t>長篠NAMYS</t>
  </si>
  <si>
    <t>三河本郷NAMYS</t>
  </si>
  <si>
    <t>津具NAMS</t>
  </si>
  <si>
    <t>豊橋中央(佐久間)NMS</t>
  </si>
  <si>
    <t>豊橋北山NMS</t>
  </si>
  <si>
    <t>豊橋東部NMS</t>
  </si>
  <si>
    <t>豊橋南部NMS</t>
  </si>
  <si>
    <t>豊橋南栄NM</t>
  </si>
  <si>
    <t>豊橋西部NM</t>
  </si>
  <si>
    <t>豊橋吉田方NMS</t>
  </si>
  <si>
    <t>豊橋花田NM</t>
  </si>
  <si>
    <t>豊橋上地NMS</t>
  </si>
  <si>
    <t>豊橋向山NMS</t>
  </si>
  <si>
    <t>豊橋二川南NMS</t>
  </si>
  <si>
    <t>豊橋玉川NAM</t>
  </si>
  <si>
    <t>豊橋東岩田NMS</t>
  </si>
  <si>
    <t>豊橋佐藤町NMS</t>
  </si>
  <si>
    <t>豊橋野依NMS</t>
  </si>
  <si>
    <t>福江NAMYS</t>
  </si>
  <si>
    <t>田原NAMS</t>
  </si>
  <si>
    <t>　　　岐阜県、三重県の12月第2金曜日実施に関しては、通常第4金曜日実施エリアが対象となります。</t>
  </si>
  <si>
    <t>喜多山NMS</t>
  </si>
  <si>
    <t>競馬場前NS</t>
  </si>
  <si>
    <t>桃花台西NMS</t>
  </si>
  <si>
    <t>知立(前島)NMS</t>
  </si>
  <si>
    <t>全域配布サービス紙数表</t>
  </si>
  <si>
    <t>230165Z13103</t>
  </si>
  <si>
    <t>猪子石NMS</t>
  </si>
  <si>
    <t>星崎NM</t>
  </si>
  <si>
    <t>小碓NM</t>
  </si>
  <si>
    <t>五女子NMS</t>
  </si>
  <si>
    <t>大須・水主町NMS</t>
  </si>
  <si>
    <t>中郷NMS</t>
  </si>
  <si>
    <t>榎NM</t>
  </si>
  <si>
    <t>栄生NM</t>
  </si>
  <si>
    <t>味鋺NAMS</t>
  </si>
  <si>
    <t>赤塚N</t>
  </si>
  <si>
    <t>長塀町N</t>
  </si>
  <si>
    <t>高岳N</t>
  </si>
  <si>
    <t>大須NS</t>
  </si>
  <si>
    <t>瓦町N</t>
  </si>
  <si>
    <t>橘N</t>
  </si>
  <si>
    <t>志段味NM</t>
  </si>
  <si>
    <t>守山南部NMS</t>
  </si>
  <si>
    <t>新守山NMS</t>
  </si>
  <si>
    <t>平手NS</t>
  </si>
  <si>
    <t>有松NMS</t>
  </si>
  <si>
    <t>有松南NM</t>
  </si>
  <si>
    <t>みどり桃山NMS</t>
  </si>
  <si>
    <t>桶狭間NM</t>
  </si>
  <si>
    <t>前原NMS</t>
  </si>
  <si>
    <t>稲沢高御堂N</t>
  </si>
  <si>
    <t>稲沢千代田NM</t>
  </si>
  <si>
    <t>名和水谷N</t>
  </si>
  <si>
    <t>春日井高校前NMS</t>
  </si>
  <si>
    <t>小牧北部NM</t>
  </si>
  <si>
    <t>小牧北里NM</t>
  </si>
  <si>
    <t>桃花台東NMS</t>
  </si>
  <si>
    <t>瀬戸南山NMS</t>
  </si>
  <si>
    <t>豊明南館NM</t>
  </si>
  <si>
    <t>棚尾NAMS</t>
  </si>
  <si>
    <t>大浜南NAMS</t>
  </si>
  <si>
    <t>大浜NAMS</t>
  </si>
  <si>
    <t>鷲塚NAM</t>
  </si>
  <si>
    <t>碧南新川NAMS</t>
  </si>
  <si>
    <t>碧南西端NAM</t>
  </si>
  <si>
    <t>安城北部NM</t>
  </si>
  <si>
    <t>石橋団地NMS</t>
  </si>
  <si>
    <t>平坂NMS</t>
  </si>
  <si>
    <t>三河一色NAMS</t>
  </si>
  <si>
    <t>豊橋飯村NMS</t>
  </si>
  <si>
    <t>豊橋向ヶ丘NM</t>
  </si>
  <si>
    <t>豊橋下条NMS</t>
  </si>
  <si>
    <t>海老NAMYS</t>
  </si>
  <si>
    <t>新城北NAM</t>
  </si>
  <si>
    <t>泉NAMYS</t>
  </si>
  <si>
    <t>庄内通NMS</t>
  </si>
  <si>
    <t>半田北部NMS</t>
  </si>
  <si>
    <t>半田住吉NM</t>
  </si>
  <si>
    <t>半田岩滑NM</t>
  </si>
  <si>
    <t>半田清城NM</t>
  </si>
  <si>
    <t>知多半田NMS</t>
  </si>
  <si>
    <t>半田中町NMS</t>
  </si>
  <si>
    <t>半田板山NM</t>
  </si>
  <si>
    <t>成岩NM</t>
  </si>
  <si>
    <t>半田青山NMS</t>
  </si>
  <si>
    <t>豊川音羽NAMS</t>
  </si>
  <si>
    <t>230630Z01310</t>
  </si>
  <si>
    <t>岡崎東部NMS</t>
  </si>
  <si>
    <t>岡崎西部NMS</t>
  </si>
  <si>
    <t>甚目寺南部NAMS</t>
  </si>
  <si>
    <t>木田NAMS</t>
  </si>
  <si>
    <t>美和正則NAMS</t>
  </si>
  <si>
    <t>大治東部NAM</t>
  </si>
  <si>
    <t>大治南部NAMS</t>
  </si>
  <si>
    <t>大治西部NAM</t>
  </si>
  <si>
    <t>万場北NAM</t>
  </si>
  <si>
    <t>230710Z01320</t>
  </si>
  <si>
    <t>230710Z01340</t>
  </si>
  <si>
    <t>〇</t>
  </si>
  <si>
    <t>大和三条NS</t>
  </si>
  <si>
    <t>太平通NMS</t>
  </si>
  <si>
    <t>柳原・主税町NMS</t>
  </si>
  <si>
    <t>弥富駅前NAMS</t>
  </si>
  <si>
    <t>大手NAMS</t>
  </si>
  <si>
    <t>※未購読者への配布は当日とその翌日午前中が原則</t>
  </si>
  <si>
    <t>230390Z01040</t>
  </si>
  <si>
    <t>弥富中央NAMS</t>
  </si>
  <si>
    <t>さくらNMS</t>
  </si>
  <si>
    <t>大磯NMS</t>
  </si>
  <si>
    <t>桜田NMS</t>
  </si>
  <si>
    <t>江南中部NMS</t>
  </si>
  <si>
    <t>中村常磐NM</t>
  </si>
  <si>
    <t>土橋NMS</t>
  </si>
  <si>
    <t>230630Z01250</t>
  </si>
  <si>
    <t>六ツ美北NMS</t>
  </si>
  <si>
    <t>　　※2024年8月は第4金曜日のみ、2024年12月は第2金曜日のみの実施となります。</t>
  </si>
  <si>
    <t>　　※全戸配布ではございませんのでご注意下さい。</t>
  </si>
  <si>
    <t>230510Z01280</t>
  </si>
  <si>
    <t>葵NM</t>
  </si>
  <si>
    <t>布池NMS</t>
  </si>
  <si>
    <t>高田NMS</t>
  </si>
  <si>
    <t>内海NAM</t>
  </si>
  <si>
    <t>千音寺NMS</t>
  </si>
  <si>
    <t>平針住宅NMS</t>
  </si>
  <si>
    <t>南桜井NM</t>
  </si>
  <si>
    <t>安城桜井NM</t>
  </si>
  <si>
    <t>230635Z01170</t>
  </si>
  <si>
    <t>2024年後期</t>
  </si>
  <si>
    <t>※2024年8月は第4金曜日のみ、2024年12月は第2金曜日のみの実施となります。</t>
  </si>
  <si>
    <t>木曽岬NAMSI</t>
  </si>
  <si>
    <t>230610Z01070</t>
  </si>
  <si>
    <t>知立団地NM</t>
  </si>
  <si>
    <t>2024年後期（7月1日以降）</t>
  </si>
  <si>
    <t>2024年後期（7月1日以降）</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</si>
</sst>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
    <numFmt numFmtId="195" formatCode="#,###&quot;枚&quot;"/>
    <numFmt numFmtId="196" formatCode="0.0"/>
    <numFmt numFmtId="197" formatCode="#,##0;[Red]\-#,##0;&quot;枚&quot;"/>
    <numFmt numFmtId="198" formatCode="#,##0_ ;[Red]\-#,##0\ "/>
    <numFmt numFmtId="199" formatCode="#,###&quot;0&quot;;[Red]\-#,###&quot;0&quot;;&quot;枚&quot;"/>
    <numFmt numFmtId="200" formatCode="0;\-0;0"/>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8"/>
      <name val="ＭＳ Ｐゴシック"/>
      <family val="3"/>
    </font>
    <font>
      <sz val="12"/>
      <name val="メイリオ"/>
      <family val="3"/>
    </font>
    <font>
      <sz val="24"/>
      <name val="メイリオ"/>
      <family val="3"/>
    </font>
    <font>
      <sz val="3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0"/>
      <color rgb="FFFF0000"/>
      <name val="ＭＳ Ｐゴシック"/>
      <family val="3"/>
    </font>
    <font>
      <sz val="9"/>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style="thin"/>
      <right>
        <color indexed="63"/>
      </right>
      <top style="thin"/>
      <bottom>
        <color indexed="63"/>
      </bottom>
    </border>
    <border>
      <left>
        <color indexed="63"/>
      </left>
      <right style="hair"/>
      <top style="thin"/>
      <bottom style="thin"/>
    </border>
    <border>
      <left>
        <color indexed="63"/>
      </left>
      <right style="hair"/>
      <top style="hair"/>
      <bottom>
        <color indexed="63"/>
      </bottom>
    </border>
    <border>
      <left style="hair"/>
      <right style="thin"/>
      <top style="hair"/>
      <bottom style="hair"/>
    </border>
    <border>
      <left style="hair"/>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hair"/>
    </border>
    <border>
      <left style="hair"/>
      <right style="thin"/>
      <top style="hair"/>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hair"/>
      <bottom style="thin"/>
    </border>
    <border>
      <left style="thin"/>
      <right style="hair"/>
      <top style="hair"/>
      <bottom style="thin"/>
    </border>
    <border>
      <left style="thin"/>
      <right style="hair"/>
      <top style="thin"/>
      <bottom style="hair"/>
    </border>
    <border>
      <left style="thin"/>
      <right style="hair"/>
      <top>
        <color indexed="63"/>
      </top>
      <bottom>
        <color indexed="63"/>
      </bottom>
    </border>
    <border>
      <left style="hair"/>
      <right style="thin"/>
      <top>
        <color indexed="63"/>
      </top>
      <bottom style="thin"/>
    </border>
    <border>
      <left style="thin"/>
      <right style="hair"/>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920">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15" xfId="49" applyNumberFormat="1" applyFont="1" applyBorder="1" applyAlignment="1" applyProtection="1">
      <alignment horizontal="center" vertical="center"/>
      <protection/>
    </xf>
    <xf numFmtId="38" fontId="4" fillId="0" borderId="14" xfId="49" applyFont="1" applyBorder="1" applyAlignment="1" applyProtection="1">
      <alignment horizontal="right" vertical="center"/>
      <protection/>
    </xf>
    <xf numFmtId="38" fontId="4" fillId="0" borderId="16" xfId="49" applyFont="1" applyBorder="1" applyAlignment="1" applyProtection="1">
      <alignment horizontal="right" vertical="center"/>
      <protection/>
    </xf>
    <xf numFmtId="185" fontId="4" fillId="0" borderId="16"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7"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9" xfId="0" applyNumberFormat="1" applyFont="1" applyBorder="1" applyAlignment="1" applyProtection="1">
      <alignment horizontal="right" vertical="center"/>
      <protection/>
    </xf>
    <xf numFmtId="185" fontId="4" fillId="0" borderId="17" xfId="0" applyNumberFormat="1" applyFont="1" applyBorder="1" applyAlignment="1" applyProtection="1">
      <alignment/>
      <protection/>
    </xf>
    <xf numFmtId="185" fontId="4" fillId="0" borderId="16" xfId="0" applyNumberFormat="1" applyFont="1" applyBorder="1" applyAlignment="1" applyProtection="1">
      <alignment horizontal="right" vertical="center"/>
      <protection/>
    </xf>
    <xf numFmtId="185" fontId="4" fillId="0" borderId="14"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5"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5"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8"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8"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8"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0" xfId="49" applyFont="1" applyBorder="1" applyAlignment="1" applyProtection="1">
      <alignment horizontal="left" vertical="center" shrinkToFit="1"/>
      <protection/>
    </xf>
    <xf numFmtId="38" fontId="4" fillId="0" borderId="12" xfId="49" applyFont="1" applyBorder="1" applyAlignment="1" applyProtection="1">
      <alignment horizontal="left" vertical="center"/>
      <protection/>
    </xf>
    <xf numFmtId="38" fontId="4" fillId="0" borderId="27" xfId="49" applyFont="1" applyBorder="1" applyAlignment="1" applyProtection="1">
      <alignment horizontal="left" vertical="center" shrinkToFit="1"/>
      <protection/>
    </xf>
    <xf numFmtId="38" fontId="0" fillId="0" borderId="15"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5"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5"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10" xfId="49" applyNumberFormat="1" applyFont="1" applyBorder="1" applyAlignment="1" applyProtection="1">
      <alignment horizontal="center" vertical="center"/>
      <protection/>
    </xf>
    <xf numFmtId="38" fontId="4" fillId="0" borderId="10" xfId="49" applyFont="1" applyBorder="1" applyAlignment="1" applyProtection="1">
      <alignment vertical="center"/>
      <protection/>
    </xf>
    <xf numFmtId="185" fontId="4" fillId="0" borderId="10" xfId="0" applyNumberFormat="1" applyFont="1" applyBorder="1" applyAlignment="1" applyProtection="1">
      <alignment horizontal="center" vertical="center" wrapText="1"/>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8"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8"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8"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8"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8"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8"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8"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38" fontId="4" fillId="0" borderId="19" xfId="51" applyFont="1" applyBorder="1" applyAlignment="1" applyProtection="1">
      <alignment horizontal="right" vertical="center"/>
      <protection/>
    </xf>
    <xf numFmtId="185" fontId="0" fillId="0" borderId="0" xfId="0" applyNumberFormat="1" applyFont="1" applyAlignment="1" applyProtection="1">
      <alignment/>
      <protection/>
    </xf>
    <xf numFmtId="185" fontId="4" fillId="0" borderId="14" xfId="0"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right" vertical="center"/>
      <protection/>
    </xf>
    <xf numFmtId="185" fontId="4" fillId="0" borderId="14"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5"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4"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3"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8" fillId="0" borderId="37" xfId="49" applyNumberFormat="1" applyFont="1" applyBorder="1" applyAlignment="1" applyProtection="1">
      <alignment horizontal="left" vertical="center" shrinkToFit="1"/>
      <protection/>
    </xf>
    <xf numFmtId="191" fontId="58" fillId="0" borderId="22" xfId="49" applyNumberFormat="1" applyFont="1" applyBorder="1" applyAlignment="1" applyProtection="1">
      <alignment horizontal="left" vertical="center" shrinkToFit="1"/>
      <protection/>
    </xf>
    <xf numFmtId="191" fontId="58" fillId="0" borderId="17" xfId="49" applyNumberFormat="1" applyFont="1" applyBorder="1" applyAlignment="1" applyProtection="1">
      <alignment shrinkToFit="1"/>
      <protection/>
    </xf>
    <xf numFmtId="191" fontId="58" fillId="0" borderId="0" xfId="49" applyNumberFormat="1" applyFont="1" applyBorder="1" applyAlignment="1" applyProtection="1">
      <alignment/>
      <protection locked="0"/>
    </xf>
    <xf numFmtId="191" fontId="58" fillId="0" borderId="22" xfId="49" applyNumberFormat="1" applyFont="1" applyBorder="1" applyAlignment="1" applyProtection="1">
      <alignment shrinkToFit="1"/>
      <protection/>
    </xf>
    <xf numFmtId="191" fontId="58" fillId="0" borderId="38" xfId="49" applyNumberFormat="1" applyFont="1" applyBorder="1" applyAlignment="1" applyProtection="1">
      <alignment shrinkToFit="1"/>
      <protection/>
    </xf>
    <xf numFmtId="191" fontId="58" fillId="0" borderId="22" xfId="49" applyNumberFormat="1" applyFont="1" applyBorder="1" applyAlignment="1" applyProtection="1">
      <alignment/>
      <protection/>
    </xf>
    <xf numFmtId="191" fontId="58" fillId="0" borderId="22" xfId="49" applyNumberFormat="1" applyFont="1" applyBorder="1" applyAlignment="1" applyProtection="1">
      <alignment horizontal="left" vertical="center"/>
      <protection/>
    </xf>
    <xf numFmtId="191" fontId="58" fillId="0" borderId="38" xfId="49" applyNumberFormat="1" applyFont="1" applyBorder="1" applyAlignment="1" applyProtection="1">
      <alignment/>
      <protection/>
    </xf>
    <xf numFmtId="191" fontId="58" fillId="0" borderId="17" xfId="49" applyNumberFormat="1" applyFont="1" applyBorder="1" applyAlignment="1" applyProtection="1">
      <alignment/>
      <protection/>
    </xf>
    <xf numFmtId="191" fontId="58" fillId="0" borderId="38" xfId="49" applyNumberFormat="1" applyFont="1" applyBorder="1" applyAlignment="1" applyProtection="1">
      <alignment horizontal="left" vertical="center" shrinkToFit="1"/>
      <protection/>
    </xf>
    <xf numFmtId="191" fontId="58" fillId="0" borderId="39" xfId="49" applyNumberFormat="1" applyFont="1" applyBorder="1" applyAlignment="1" applyProtection="1">
      <alignment horizontal="left" vertical="center" shrinkToFit="1"/>
      <protection/>
    </xf>
    <xf numFmtId="191" fontId="58" fillId="0" borderId="22" xfId="49" applyNumberFormat="1" applyFont="1" applyBorder="1" applyAlignment="1" applyProtection="1">
      <alignment horizontal="right" vertical="center" shrinkToFit="1"/>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29" xfId="49" applyFont="1" applyBorder="1" applyAlignment="1" applyProtection="1">
      <alignment horizontal="left" vertical="center"/>
      <protection/>
    </xf>
    <xf numFmtId="38" fontId="4" fillId="0" borderId="40" xfId="49" applyFont="1" applyBorder="1" applyAlignment="1" applyProtection="1">
      <alignment horizontal="left" vertical="center" shrinkToFit="1"/>
      <protection/>
    </xf>
    <xf numFmtId="38" fontId="4" fillId="0" borderId="41" xfId="49" applyFont="1" applyBorder="1" applyAlignment="1" applyProtection="1">
      <alignment horizontal="left" vertical="center" shrinkToFit="1"/>
      <protection/>
    </xf>
    <xf numFmtId="191" fontId="58" fillId="0" borderId="0" xfId="49" applyNumberFormat="1" applyFont="1" applyBorder="1" applyAlignment="1" applyProtection="1">
      <alignment shrinkToFit="1"/>
      <protection locked="0"/>
    </xf>
    <xf numFmtId="191" fontId="58" fillId="0" borderId="0" xfId="145" applyNumberFormat="1" applyFont="1" applyBorder="1" applyAlignment="1" applyProtection="1">
      <alignment shrinkToFit="1"/>
      <protection/>
    </xf>
    <xf numFmtId="191" fontId="58" fillId="0" borderId="37" xfId="0" applyNumberFormat="1" applyFont="1" applyBorder="1" applyAlignment="1" applyProtection="1">
      <alignment horizontal="left" vertical="center" shrinkToFit="1"/>
      <protection/>
    </xf>
    <xf numFmtId="191" fontId="58" fillId="0" borderId="22" xfId="0" applyNumberFormat="1" applyFont="1" applyBorder="1" applyAlignment="1" applyProtection="1">
      <alignment horizontal="left" vertical="center" shrinkToFit="1"/>
      <protection/>
    </xf>
    <xf numFmtId="191" fontId="58" fillId="0" borderId="38" xfId="0" applyNumberFormat="1" applyFont="1" applyBorder="1" applyAlignment="1" applyProtection="1">
      <alignment horizontal="left" vertical="center"/>
      <protection/>
    </xf>
    <xf numFmtId="191" fontId="58" fillId="0" borderId="17" xfId="0" applyNumberFormat="1" applyFont="1" applyBorder="1" applyAlignment="1" applyProtection="1">
      <alignment horizontal="left" vertical="center"/>
      <protection/>
    </xf>
    <xf numFmtId="191" fontId="59" fillId="0" borderId="0" xfId="0" applyNumberFormat="1" applyFont="1" applyBorder="1" applyAlignment="1" applyProtection="1">
      <alignment horizontal="left" vertical="center"/>
      <protection locked="0"/>
    </xf>
    <xf numFmtId="191" fontId="58" fillId="0" borderId="0" xfId="0" applyNumberFormat="1" applyFont="1" applyBorder="1" applyAlignment="1" applyProtection="1">
      <alignment horizontal="left" vertical="center"/>
      <protection locked="0"/>
    </xf>
    <xf numFmtId="191" fontId="58" fillId="0" borderId="22" xfId="0" applyNumberFormat="1" applyFont="1" applyBorder="1" applyAlignment="1" applyProtection="1">
      <alignment horizontal="left" vertical="center"/>
      <protection/>
    </xf>
    <xf numFmtId="191" fontId="58" fillId="0" borderId="30" xfId="0" applyNumberFormat="1" applyFont="1" applyBorder="1" applyAlignment="1" applyProtection="1">
      <alignment horizontal="left" vertical="center" shrinkToFit="1"/>
      <protection/>
    </xf>
    <xf numFmtId="191" fontId="58" fillId="0" borderId="22" xfId="0" applyNumberFormat="1" applyFont="1" applyBorder="1" applyAlignment="1" applyProtection="1">
      <alignment horizontal="center" vertical="center"/>
      <protection/>
    </xf>
    <xf numFmtId="191" fontId="58" fillId="0" borderId="17" xfId="0" applyNumberFormat="1" applyFont="1" applyBorder="1" applyAlignment="1" applyProtection="1">
      <alignment/>
      <protection/>
    </xf>
    <xf numFmtId="191" fontId="58" fillId="0" borderId="22" xfId="0" applyNumberFormat="1" applyFont="1" applyBorder="1" applyAlignment="1" applyProtection="1">
      <alignment/>
      <protection/>
    </xf>
    <xf numFmtId="191" fontId="58" fillId="0" borderId="38" xfId="0" applyNumberFormat="1" applyFont="1" applyBorder="1" applyAlignment="1" applyProtection="1">
      <alignment/>
      <protection/>
    </xf>
    <xf numFmtId="191" fontId="59" fillId="0" borderId="0" xfId="0" applyNumberFormat="1" applyFont="1" applyBorder="1" applyAlignment="1" applyProtection="1">
      <alignment/>
      <protection locked="0"/>
    </xf>
    <xf numFmtId="191" fontId="58" fillId="0" borderId="38" xfId="0" applyNumberFormat="1" applyFont="1" applyBorder="1" applyAlignment="1" applyProtection="1">
      <alignment horizontal="left" vertical="center" shrinkToFit="1"/>
      <protection/>
    </xf>
    <xf numFmtId="191" fontId="59" fillId="0" borderId="30" xfId="0" applyNumberFormat="1" applyFont="1" applyBorder="1" applyAlignment="1" applyProtection="1">
      <alignment horizontal="left" vertical="center" shrinkToFit="1"/>
      <protection/>
    </xf>
    <xf numFmtId="191" fontId="58" fillId="0" borderId="43" xfId="0" applyNumberFormat="1" applyFont="1" applyBorder="1" applyAlignment="1" applyProtection="1">
      <alignment horizontal="left" vertical="center" shrinkToFit="1"/>
      <protection/>
    </xf>
    <xf numFmtId="191" fontId="58" fillId="0" borderId="43" xfId="0" applyNumberFormat="1" applyFont="1" applyBorder="1" applyAlignment="1" applyProtection="1">
      <alignment horizontal="left" vertical="center"/>
      <protection/>
    </xf>
    <xf numFmtId="191" fontId="59" fillId="0" borderId="22" xfId="0" applyNumberFormat="1" applyFont="1" applyBorder="1" applyAlignment="1" applyProtection="1">
      <alignment horizontal="left" vertical="center" shrinkToFit="1"/>
      <protection/>
    </xf>
    <xf numFmtId="191" fontId="58" fillId="0" borderId="17" xfId="0" applyNumberFormat="1" applyFont="1" applyBorder="1" applyAlignment="1" applyProtection="1">
      <alignment horizontal="left" vertical="center" shrinkToFit="1"/>
      <protection/>
    </xf>
    <xf numFmtId="191" fontId="59" fillId="0" borderId="22" xfId="0" applyNumberFormat="1" applyFont="1" applyBorder="1" applyAlignment="1" applyProtection="1">
      <alignment vertical="center" shrinkToFit="1"/>
      <protection/>
    </xf>
    <xf numFmtId="191" fontId="58" fillId="0" borderId="38"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5"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4" fillId="0" borderId="41"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1"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8" fillId="0" borderId="0" xfId="0" applyNumberFormat="1" applyFont="1" applyBorder="1" applyAlignment="1" applyProtection="1">
      <alignment/>
      <protection locked="0"/>
    </xf>
    <xf numFmtId="191" fontId="58" fillId="0" borderId="37" xfId="51" applyNumberFormat="1" applyFont="1" applyBorder="1" applyAlignment="1" applyProtection="1">
      <alignment horizontal="left" vertical="center" shrinkToFit="1"/>
      <protection/>
    </xf>
    <xf numFmtId="191" fontId="58" fillId="0" borderId="22" xfId="51" applyNumberFormat="1" applyFont="1" applyBorder="1" applyAlignment="1" applyProtection="1">
      <alignment horizontal="left" vertical="center" shrinkToFit="1"/>
      <protection/>
    </xf>
    <xf numFmtId="191" fontId="58" fillId="0" borderId="22" xfId="51" applyNumberFormat="1" applyFont="1" applyBorder="1" applyAlignment="1" applyProtection="1">
      <alignment horizontal="left" vertical="center"/>
      <protection/>
    </xf>
    <xf numFmtId="191" fontId="58" fillId="0" borderId="17" xfId="51" applyNumberFormat="1" applyFont="1" applyBorder="1" applyAlignment="1" applyProtection="1">
      <alignment horizontal="left" vertical="center"/>
      <protection/>
    </xf>
    <xf numFmtId="191" fontId="58" fillId="0" borderId="39" xfId="51" applyNumberFormat="1" applyFont="1" applyBorder="1" applyAlignment="1" applyProtection="1">
      <alignment horizontal="left" vertical="center"/>
      <protection/>
    </xf>
    <xf numFmtId="191" fontId="58" fillId="0" borderId="38" xfId="51" applyNumberFormat="1" applyFont="1" applyBorder="1" applyAlignment="1" applyProtection="1">
      <alignment horizontal="left" vertical="center" shrinkToFit="1"/>
      <protection/>
    </xf>
    <xf numFmtId="191" fontId="58" fillId="0" borderId="43" xfId="51" applyNumberFormat="1" applyFont="1" applyBorder="1" applyAlignment="1" applyProtection="1">
      <alignment horizontal="left" vertical="center" shrinkToFit="1"/>
      <protection/>
    </xf>
    <xf numFmtId="191" fontId="58" fillId="0" borderId="38" xfId="51" applyNumberFormat="1" applyFont="1" applyBorder="1" applyAlignment="1" applyProtection="1">
      <alignment horizontal="left" vertical="center"/>
      <protection/>
    </xf>
    <xf numFmtId="191" fontId="58" fillId="0" borderId="30" xfId="51" applyNumberFormat="1" applyFont="1" applyBorder="1" applyAlignment="1" applyProtection="1">
      <alignment horizontal="left" vertical="center"/>
      <protection/>
    </xf>
    <xf numFmtId="191" fontId="58"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32"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185" fontId="4" fillId="0" borderId="14" xfId="49" applyNumberFormat="1" applyFont="1" applyBorder="1" applyAlignment="1" applyProtection="1">
      <alignment horizontal="right" vertical="center"/>
      <protection/>
    </xf>
    <xf numFmtId="185" fontId="4" fillId="0" borderId="13" xfId="160" applyNumberFormat="1" applyFont="1" applyBorder="1" applyAlignment="1" applyProtection="1">
      <alignment horizontal="right" vertical="center" shrinkToFit="1"/>
      <protection locked="0"/>
    </xf>
    <xf numFmtId="185" fontId="4" fillId="0" borderId="18"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18"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8"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60" fillId="0" borderId="44" xfId="0" applyFont="1" applyBorder="1" applyAlignment="1" applyProtection="1">
      <alignment horizontal="center" vertical="center"/>
      <protection/>
    </xf>
    <xf numFmtId="191" fontId="58"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9" xfId="49" applyFont="1" applyBorder="1" applyAlignment="1" applyProtection="1">
      <alignment horizontal="right" vertical="center"/>
      <protection/>
    </xf>
    <xf numFmtId="38" fontId="4" fillId="0" borderId="50" xfId="49" applyFont="1" applyBorder="1" applyAlignment="1" applyProtection="1">
      <alignment vertical="center"/>
      <protection/>
    </xf>
    <xf numFmtId="38" fontId="0" fillId="0" borderId="37"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38" fontId="4" fillId="0" borderId="41" xfId="49" applyFont="1" applyBorder="1" applyAlignment="1" applyProtection="1">
      <alignment horizontal="distributed" vertical="center"/>
      <protection/>
    </xf>
    <xf numFmtId="38" fontId="4" fillId="0" borderId="46" xfId="49" applyFont="1" applyBorder="1" applyAlignment="1" applyProtection="1">
      <alignment vertical="center"/>
      <protection/>
    </xf>
    <xf numFmtId="38" fontId="4" fillId="0" borderId="52" xfId="49" applyFont="1" applyBorder="1" applyAlignment="1" applyProtection="1">
      <alignment vertical="center"/>
      <protection/>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47" xfId="49" applyFont="1" applyBorder="1" applyAlignment="1" applyProtection="1">
      <alignment vertical="center"/>
      <protection/>
    </xf>
    <xf numFmtId="178" fontId="0" fillId="0" borderId="17" xfId="0" applyNumberFormat="1" applyFont="1" applyBorder="1" applyAlignment="1" applyProtection="1">
      <alignment horizontal="left" vertical="top"/>
      <protection/>
    </xf>
    <xf numFmtId="0" fontId="0" fillId="0" borderId="17" xfId="0" applyNumberFormat="1" applyFont="1" applyBorder="1" applyAlignment="1" applyProtection="1">
      <alignment horizontal="left" vertical="top"/>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91" fontId="58"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9" xfId="0" applyNumberFormat="1" applyFont="1" applyBorder="1" applyAlignment="1" applyProtection="1">
      <alignment horizontal="right" vertical="center"/>
      <protection/>
    </xf>
    <xf numFmtId="185" fontId="4" fillId="0" borderId="50" xfId="0" applyNumberFormat="1" applyFont="1" applyBorder="1" applyAlignment="1" applyProtection="1">
      <alignment vertical="center"/>
      <protection/>
    </xf>
    <xf numFmtId="185" fontId="4" fillId="0" borderId="30"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43"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9"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3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185" fontId="4" fillId="0" borderId="3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8" fillId="0" borderId="3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3"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8"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8"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52"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7"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3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8"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5" xfId="51" applyNumberFormat="1" applyFont="1" applyBorder="1" applyAlignment="1" applyProtection="1">
      <alignment horizontal="right" vertical="center"/>
      <protection/>
    </xf>
    <xf numFmtId="185" fontId="4" fillId="0" borderId="50" xfId="51" applyNumberFormat="1" applyFont="1" applyBorder="1" applyAlignment="1" applyProtection="1">
      <alignment vertical="center"/>
      <protection/>
    </xf>
    <xf numFmtId="185" fontId="4" fillId="0" borderId="43"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9"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1" xfId="110" applyNumberFormat="1" applyFont="1" applyBorder="1" applyAlignment="1" applyProtection="1">
      <alignment horizontal="left" vertical="center"/>
      <protection/>
    </xf>
    <xf numFmtId="185" fontId="4" fillId="0" borderId="54" xfId="51" applyNumberFormat="1" applyFont="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0" fillId="0" borderId="28" xfId="51" applyFont="1" applyBorder="1" applyAlignment="1" applyProtection="1">
      <alignment horizontal="center" vertical="center" shrinkToFit="1"/>
      <protection locked="0"/>
    </xf>
    <xf numFmtId="0" fontId="9" fillId="0" borderId="0" xfId="0" applyFont="1" applyAlignment="1">
      <alignment/>
    </xf>
    <xf numFmtId="185" fontId="4" fillId="0" borderId="0" xfId="51" applyNumberFormat="1" applyFont="1" applyAlignment="1" applyProtection="1">
      <alignment vertical="center"/>
      <protection/>
    </xf>
    <xf numFmtId="185" fontId="4" fillId="0" borderId="37"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7" xfId="51" applyNumberFormat="1" applyFont="1" applyBorder="1" applyAlignment="1" applyProtection="1">
      <alignment vertical="center"/>
      <protection/>
    </xf>
    <xf numFmtId="185" fontId="4" fillId="0" borderId="15"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39" xfId="51" applyNumberFormat="1" applyFont="1" applyBorder="1" applyAlignment="1" applyProtection="1">
      <alignment vertical="center"/>
      <protection/>
    </xf>
    <xf numFmtId="185" fontId="4" fillId="0" borderId="42" xfId="51" applyNumberFormat="1" applyFont="1" applyBorder="1" applyAlignment="1" applyProtection="1">
      <alignment vertical="center"/>
      <protection/>
    </xf>
    <xf numFmtId="185" fontId="4" fillId="0" borderId="51" xfId="51" applyNumberFormat="1" applyFont="1" applyBorder="1" applyAlignment="1" applyProtection="1">
      <alignment vertical="center"/>
      <protection/>
    </xf>
    <xf numFmtId="185" fontId="4" fillId="0" borderId="31" xfId="51" applyNumberFormat="1" applyFont="1" applyBorder="1" applyAlignment="1" applyProtection="1">
      <alignment vertical="center"/>
      <protection/>
    </xf>
    <xf numFmtId="185" fontId="4" fillId="0" borderId="56"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31" xfId="51" applyNumberFormat="1" applyFont="1" applyBorder="1" applyAlignment="1" applyProtection="1">
      <alignment horizontal="center" vertical="center" shrinkToFit="1"/>
      <protection/>
    </xf>
    <xf numFmtId="189" fontId="4" fillId="0" borderId="22"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5" fontId="4" fillId="0" borderId="43"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38" fontId="4" fillId="0" borderId="22" xfId="49" applyFont="1" applyBorder="1" applyAlignment="1" applyProtection="1">
      <alignment horizontal="center" vertical="center" shrinkToFit="1"/>
      <protection/>
    </xf>
    <xf numFmtId="185" fontId="4" fillId="0" borderId="38" xfId="0" applyNumberFormat="1" applyFont="1" applyBorder="1" applyAlignment="1" applyProtection="1">
      <alignment horizontal="center" vertical="center" shrinkToFit="1"/>
      <protection/>
    </xf>
    <xf numFmtId="185" fontId="4" fillId="0" borderId="38" xfId="0" applyNumberFormat="1" applyFont="1" applyBorder="1" applyAlignment="1" applyProtection="1">
      <alignment vertical="center"/>
      <protection/>
    </xf>
    <xf numFmtId="185" fontId="4" fillId="0" borderId="12" xfId="0" applyNumberFormat="1" applyFont="1" applyBorder="1" applyAlignment="1" applyProtection="1">
      <alignment vertical="center"/>
      <protection/>
    </xf>
    <xf numFmtId="185" fontId="4" fillId="0" borderId="17" xfId="0" applyNumberFormat="1" applyFont="1" applyBorder="1" applyAlignment="1" applyProtection="1">
      <alignment vertical="center"/>
      <protection/>
    </xf>
    <xf numFmtId="185" fontId="4" fillId="0" borderId="15" xfId="0" applyNumberFormat="1" applyFont="1" applyBorder="1" applyAlignment="1" applyProtection="1">
      <alignment vertical="center"/>
      <protection/>
    </xf>
    <xf numFmtId="185" fontId="4" fillId="0" borderId="48" xfId="0" applyNumberFormat="1" applyFont="1" applyBorder="1" applyAlignment="1" applyProtection="1">
      <alignment vertical="center"/>
      <protection/>
    </xf>
    <xf numFmtId="185" fontId="4" fillId="0" borderId="0" xfId="0" applyNumberFormat="1" applyFont="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38" xfId="0" applyNumberFormat="1" applyFont="1" applyBorder="1" applyAlignment="1" applyProtection="1">
      <alignment vertical="center"/>
      <protection/>
    </xf>
    <xf numFmtId="0" fontId="4" fillId="0" borderId="1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185" fontId="4" fillId="0" borderId="30" xfId="0" applyNumberFormat="1" applyFont="1" applyBorder="1" applyAlignment="1" applyProtection="1">
      <alignment vertical="center" shrinkToFit="1"/>
      <protection/>
    </xf>
    <xf numFmtId="185" fontId="4" fillId="0" borderId="29" xfId="0" applyNumberFormat="1" applyFont="1" applyBorder="1" applyAlignment="1" applyProtection="1">
      <alignment vertical="center" shrinkToFit="1"/>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8" fontId="0" fillId="0" borderId="22" xfId="49" applyNumberFormat="1" applyFont="1" applyBorder="1" applyAlignment="1" applyProtection="1">
      <alignment vertical="center"/>
      <protection/>
    </xf>
    <xf numFmtId="188" fontId="0" fillId="0" borderId="10" xfId="49" applyNumberFormat="1" applyFont="1" applyBorder="1" applyAlignment="1" applyProtection="1">
      <alignment vertical="center"/>
      <protection/>
    </xf>
    <xf numFmtId="188" fontId="0" fillId="0" borderId="31" xfId="49" applyNumberFormat="1" applyFont="1" applyBorder="1" applyAlignment="1" applyProtection="1">
      <alignment vertical="center"/>
      <protection/>
    </xf>
    <xf numFmtId="38" fontId="0" fillId="0" borderId="31" xfId="49" applyNumberFormat="1" applyFont="1" applyBorder="1" applyAlignment="1" applyProtection="1">
      <alignment vertical="center"/>
      <protection/>
    </xf>
    <xf numFmtId="38" fontId="0" fillId="0" borderId="56" xfId="49" applyNumberFormat="1" applyFont="1" applyBorder="1" applyAlignment="1" applyProtection="1">
      <alignment vertical="center"/>
      <protection/>
    </xf>
    <xf numFmtId="38" fontId="0" fillId="0" borderId="17"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48" xfId="49" applyNumberFormat="1" applyFont="1" applyBorder="1" applyAlignment="1" applyProtection="1">
      <alignment vertical="center"/>
      <protection/>
    </xf>
    <xf numFmtId="38" fontId="0" fillId="0" borderId="0" xfId="49" applyNumberFormat="1" applyFont="1" applyBorder="1" applyAlignment="1" applyProtection="1">
      <alignment vertical="center"/>
      <protection/>
    </xf>
    <xf numFmtId="38" fontId="0" fillId="0" borderId="57" xfId="49"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38" fontId="0" fillId="0" borderId="39" xfId="49" applyNumberFormat="1" applyFont="1" applyBorder="1" applyAlignment="1" applyProtection="1">
      <alignment vertical="center"/>
      <protection/>
    </xf>
    <xf numFmtId="38" fontId="0" fillId="0" borderId="42" xfId="49" applyNumberFormat="1" applyFont="1" applyBorder="1" applyAlignment="1" applyProtection="1">
      <alignment vertical="center"/>
      <protection/>
    </xf>
    <xf numFmtId="38" fontId="0" fillId="0" borderId="22" xfId="49" applyNumberFormat="1" applyFont="1" applyBorder="1" applyAlignment="1" applyProtection="1">
      <alignment horizontal="center" vertical="center"/>
      <protection/>
    </xf>
    <xf numFmtId="38" fontId="0" fillId="0" borderId="31"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38" xfId="49" applyNumberFormat="1" applyFont="1" applyBorder="1" applyAlignment="1" applyProtection="1">
      <alignment horizontal="center" vertical="center"/>
      <protection/>
    </xf>
    <xf numFmtId="38" fontId="0" fillId="0" borderId="12" xfId="49"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185" fontId="4" fillId="0" borderId="21" xfId="51" applyNumberFormat="1" applyFont="1" applyBorder="1" applyAlignment="1" applyProtection="1">
      <alignment vertical="center"/>
      <protection/>
    </xf>
    <xf numFmtId="38" fontId="7" fillId="0" borderId="17" xfId="51" applyFont="1" applyBorder="1" applyAlignment="1" applyProtection="1">
      <alignment vertical="top"/>
      <protection/>
    </xf>
    <xf numFmtId="0" fontId="7" fillId="0" borderId="17" xfId="0" applyFont="1" applyBorder="1" applyAlignment="1" applyProtection="1">
      <alignment vertical="top"/>
      <protection/>
    </xf>
    <xf numFmtId="38" fontId="0" fillId="0" borderId="0" xfId="49" applyFont="1" applyAlignment="1" applyProtection="1">
      <alignment horizontal="right" vertical="center"/>
      <protection/>
    </xf>
    <xf numFmtId="38" fontId="0" fillId="0" borderId="58" xfId="49" applyFont="1" applyBorder="1" applyAlignment="1" applyProtection="1">
      <alignment/>
      <protection/>
    </xf>
    <xf numFmtId="38" fontId="0" fillId="0" borderId="14" xfId="49" applyFont="1" applyBorder="1" applyAlignment="1" applyProtection="1">
      <alignment/>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185" fontId="0" fillId="0" borderId="58" xfId="0" applyNumberFormat="1" applyFont="1" applyBorder="1" applyAlignment="1" applyProtection="1">
      <alignment/>
      <protection/>
    </xf>
    <xf numFmtId="185" fontId="0" fillId="0" borderId="14" xfId="0" applyNumberFormat="1" applyFont="1" applyBorder="1" applyAlignment="1" applyProtection="1">
      <alignment/>
      <protection/>
    </xf>
    <xf numFmtId="185" fontId="0" fillId="0" borderId="58" xfId="51" applyNumberFormat="1" applyFont="1" applyBorder="1" applyAlignment="1" applyProtection="1">
      <alignment/>
      <protection/>
    </xf>
    <xf numFmtId="185" fontId="0" fillId="0" borderId="14" xfId="51" applyNumberFormat="1" applyFont="1" applyBorder="1" applyAlignment="1" applyProtection="1">
      <alignment/>
      <protection/>
    </xf>
    <xf numFmtId="38" fontId="0" fillId="0" borderId="17" xfId="49" applyFont="1" applyBorder="1" applyAlignment="1" applyProtection="1">
      <alignment/>
      <protection/>
    </xf>
    <xf numFmtId="185" fontId="0" fillId="0" borderId="58" xfId="0" applyNumberFormat="1" applyFont="1" applyBorder="1" applyAlignment="1" applyProtection="1">
      <alignment horizontal="center" vertical="center"/>
      <protection/>
    </xf>
    <xf numFmtId="185" fontId="0" fillId="0" borderId="14" xfId="0" applyNumberFormat="1" applyFont="1" applyBorder="1" applyAlignment="1" applyProtection="1">
      <alignment horizontal="center" vertical="center"/>
      <protection/>
    </xf>
    <xf numFmtId="185" fontId="0" fillId="0" borderId="17" xfId="51" applyNumberFormat="1"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0" xfId="49" applyFont="1" applyBorder="1" applyAlignment="1" applyProtection="1">
      <alignment horizontal="center" vertical="center"/>
      <protection/>
    </xf>
    <xf numFmtId="38" fontId="0" fillId="0" borderId="46" xfId="49" applyFont="1" applyBorder="1" applyAlignment="1" applyProtection="1">
      <alignment horizontal="center" vertical="center"/>
      <protection/>
    </xf>
    <xf numFmtId="38" fontId="0" fillId="0" borderId="60" xfId="49" applyFont="1" applyBorder="1" applyAlignment="1" applyProtection="1">
      <alignment/>
      <protection/>
    </xf>
    <xf numFmtId="38" fontId="0" fillId="0" borderId="46" xfId="49" applyFont="1" applyBorder="1" applyAlignment="1" applyProtection="1">
      <alignment/>
      <protection/>
    </xf>
    <xf numFmtId="38" fontId="0" fillId="0" borderId="61" xfId="49" applyFont="1" applyBorder="1" applyAlignment="1" applyProtection="1">
      <alignment/>
      <protection/>
    </xf>
    <xf numFmtId="38" fontId="0" fillId="0" borderId="52" xfId="49"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1" xfId="49" applyFont="1" applyBorder="1" applyAlignment="1" applyProtection="1">
      <alignment horizontal="center" vertical="center"/>
      <protection/>
    </xf>
    <xf numFmtId="38" fontId="0" fillId="0" borderId="52" xfId="49" applyFont="1" applyBorder="1" applyAlignment="1" applyProtection="1">
      <alignment horizontal="center" vertical="center"/>
      <protection/>
    </xf>
    <xf numFmtId="185" fontId="0" fillId="0" borderId="59" xfId="0" applyNumberFormat="1" applyFont="1" applyBorder="1" applyAlignment="1" applyProtection="1">
      <alignment horizontal="center" vertical="center"/>
      <protection/>
    </xf>
    <xf numFmtId="185" fontId="0" fillId="0" borderId="54" xfId="0" applyNumberFormat="1" applyFont="1" applyBorder="1" applyAlignment="1" applyProtection="1">
      <alignment horizontal="center" vertical="center"/>
      <protection/>
    </xf>
    <xf numFmtId="185" fontId="0" fillId="0" borderId="60" xfId="0" applyNumberFormat="1" applyFont="1" applyBorder="1" applyAlignment="1" applyProtection="1">
      <alignment horizontal="center" vertical="center"/>
      <protection/>
    </xf>
    <xf numFmtId="185" fontId="0" fillId="0" borderId="46" xfId="0" applyNumberFormat="1" applyFont="1" applyBorder="1" applyAlignment="1" applyProtection="1">
      <alignment horizontal="center" vertical="center"/>
      <protection/>
    </xf>
    <xf numFmtId="185" fontId="0" fillId="0" borderId="60" xfId="0" applyNumberFormat="1" applyFont="1" applyBorder="1" applyAlignment="1" applyProtection="1">
      <alignment/>
      <protection/>
    </xf>
    <xf numFmtId="185" fontId="0" fillId="0" borderId="46" xfId="0" applyNumberFormat="1" applyFont="1" applyBorder="1" applyAlignment="1" applyProtection="1">
      <alignment/>
      <protection/>
    </xf>
    <xf numFmtId="185" fontId="0" fillId="0" borderId="61" xfId="0" applyNumberFormat="1" applyFont="1" applyBorder="1" applyAlignment="1" applyProtection="1">
      <alignment/>
      <protection/>
    </xf>
    <xf numFmtId="185" fontId="0" fillId="0" borderId="52" xfId="0" applyNumberFormat="1" applyFont="1" applyBorder="1" applyAlignment="1" applyProtection="1">
      <alignment/>
      <protection/>
    </xf>
    <xf numFmtId="185" fontId="0" fillId="0" borderId="61" xfId="0" applyNumberFormat="1"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9" xfId="51" applyNumberFormat="1" applyFont="1" applyBorder="1" applyAlignment="1" applyProtection="1">
      <alignment horizontal="center" vertical="center"/>
      <protection/>
    </xf>
    <xf numFmtId="185" fontId="0" fillId="0" borderId="54" xfId="51" applyNumberFormat="1" applyFont="1" applyBorder="1" applyAlignment="1" applyProtection="1">
      <alignment horizontal="center" vertical="center"/>
      <protection/>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185" fontId="0" fillId="0" borderId="60" xfId="51" applyNumberFormat="1" applyFont="1" applyBorder="1" applyAlignment="1" applyProtection="1">
      <alignment/>
      <protection/>
    </xf>
    <xf numFmtId="185" fontId="0" fillId="0" borderId="46" xfId="51" applyNumberFormat="1" applyFont="1" applyBorder="1" applyAlignment="1" applyProtection="1">
      <alignment/>
      <protection/>
    </xf>
    <xf numFmtId="185" fontId="0" fillId="0" borderId="61" xfId="51" applyNumberFormat="1" applyFont="1" applyBorder="1" applyAlignment="1" applyProtection="1">
      <alignment/>
      <protection/>
    </xf>
    <xf numFmtId="185" fontId="0" fillId="0" borderId="52" xfId="51" applyNumberFormat="1" applyFont="1" applyBorder="1" applyAlignment="1" applyProtection="1">
      <alignment/>
      <protection/>
    </xf>
    <xf numFmtId="185" fontId="0" fillId="0" borderId="59" xfId="51" applyNumberFormat="1" applyFont="1" applyBorder="1" applyAlignment="1" applyProtection="1">
      <alignment/>
      <protection/>
    </xf>
    <xf numFmtId="185" fontId="0" fillId="0" borderId="54" xfId="51" applyNumberFormat="1" applyFont="1" applyBorder="1" applyAlignment="1" applyProtection="1">
      <alignment/>
      <protection/>
    </xf>
    <xf numFmtId="185" fontId="4" fillId="0" borderId="12" xfId="139" applyNumberFormat="1" applyFont="1" applyBorder="1" applyAlignment="1" applyProtection="1">
      <alignment horizontal="left" vertical="center" shrinkToFit="1"/>
      <protection/>
    </xf>
    <xf numFmtId="185" fontId="0" fillId="0" borderId="61" xfId="51" applyNumberFormat="1" applyFont="1" applyBorder="1" applyAlignment="1" applyProtection="1">
      <alignment horizontal="center" vertical="center"/>
      <protection/>
    </xf>
    <xf numFmtId="185" fontId="0" fillId="0" borderId="52" xfId="51" applyNumberFormat="1" applyFont="1" applyBorder="1" applyAlignment="1" applyProtection="1">
      <alignment horizontal="center" vertical="center"/>
      <protection/>
    </xf>
    <xf numFmtId="185" fontId="4" fillId="0" borderId="53" xfId="51" applyNumberFormat="1" applyFont="1" applyBorder="1" applyAlignment="1" applyProtection="1">
      <alignment vertical="center"/>
      <protection/>
    </xf>
    <xf numFmtId="185" fontId="4" fillId="0" borderId="42" xfId="51" applyNumberFormat="1" applyFont="1" applyBorder="1" applyAlignment="1" applyProtection="1">
      <alignment horizontal="center" vertical="center" shrinkToFit="1"/>
      <protection/>
    </xf>
    <xf numFmtId="185" fontId="4" fillId="0" borderId="62" xfId="51" applyNumberFormat="1" applyFont="1" applyBorder="1" applyAlignment="1" applyProtection="1">
      <alignment horizontal="right" vertical="center"/>
      <protection/>
    </xf>
    <xf numFmtId="185" fontId="0" fillId="0" borderId="63" xfId="51" applyNumberFormat="1" applyFont="1" applyBorder="1" applyAlignment="1" applyProtection="1">
      <alignment/>
      <protection/>
    </xf>
    <xf numFmtId="185" fontId="0" fillId="0" borderId="62" xfId="51" applyNumberFormat="1" applyFont="1" applyBorder="1" applyAlignment="1" applyProtection="1">
      <alignment/>
      <protection/>
    </xf>
    <xf numFmtId="189" fontId="4" fillId="0" borderId="31" xfId="51" applyNumberFormat="1"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60" fillId="0" borderId="58" xfId="0" applyFont="1" applyBorder="1" applyAlignment="1" applyProtection="1">
      <alignment horizontal="center" vertical="center"/>
      <protection/>
    </xf>
    <xf numFmtId="0" fontId="60" fillId="0" borderId="14" xfId="0" applyFont="1" applyBorder="1" applyAlignment="1" applyProtection="1">
      <alignment horizontal="center" vertical="center"/>
      <protection/>
    </xf>
    <xf numFmtId="38" fontId="4" fillId="0" borderId="64" xfId="186" applyFont="1" applyBorder="1" applyAlignment="1" applyProtection="1">
      <alignment horizontal="right" vertical="center"/>
      <protection/>
    </xf>
    <xf numFmtId="38" fontId="4" fillId="0" borderId="54" xfId="186" applyFont="1" applyBorder="1" applyAlignment="1" applyProtection="1">
      <alignment horizontal="right" vertical="center"/>
      <protection/>
    </xf>
    <xf numFmtId="38" fontId="4" fillId="0" borderId="60" xfId="186" applyFont="1" applyBorder="1" applyAlignment="1" applyProtection="1">
      <alignment horizontal="right" vertical="center"/>
      <protection/>
    </xf>
    <xf numFmtId="38" fontId="4" fillId="0" borderId="60" xfId="49" applyFont="1" applyBorder="1" applyAlignment="1" applyProtection="1">
      <alignment vertical="center"/>
      <protection/>
    </xf>
    <xf numFmtId="38" fontId="4" fillId="0" borderId="61" xfId="49" applyFont="1" applyBorder="1" applyAlignment="1" applyProtection="1">
      <alignment vertical="center"/>
      <protection/>
    </xf>
    <xf numFmtId="38" fontId="4" fillId="0" borderId="58" xfId="49" applyFont="1" applyBorder="1" applyAlignment="1" applyProtection="1">
      <alignment horizontal="right" vertical="center"/>
      <protection/>
    </xf>
    <xf numFmtId="38" fontId="4" fillId="0" borderId="65" xfId="49" applyFont="1" applyBorder="1" applyAlignment="1" applyProtection="1">
      <alignment vertical="center"/>
      <protection/>
    </xf>
    <xf numFmtId="38" fontId="4" fillId="0" borderId="64" xfId="190" applyFont="1" applyBorder="1" applyAlignment="1" applyProtection="1">
      <alignment horizontal="right" vertical="center"/>
      <protection/>
    </xf>
    <xf numFmtId="38" fontId="4" fillId="0" borderId="60" xfId="190"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38" fontId="4" fillId="0" borderId="64" xfId="49" applyFont="1" applyBorder="1" applyAlignment="1" applyProtection="1">
      <alignment vertical="center"/>
      <protection/>
    </xf>
    <xf numFmtId="38" fontId="4" fillId="0" borderId="54" xfId="49" applyFont="1" applyBorder="1" applyAlignment="1" applyProtection="1">
      <alignment vertical="center"/>
      <protection/>
    </xf>
    <xf numFmtId="38" fontId="4" fillId="0" borderId="63" xfId="49"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60" fillId="0" borderId="58" xfId="0" applyFont="1" applyBorder="1" applyAlignment="1" applyProtection="1">
      <alignment horizontal="center" vertical="center"/>
      <protection/>
    </xf>
    <xf numFmtId="177" fontId="4" fillId="0" borderId="47" xfId="49" applyNumberFormat="1" applyFont="1" applyFill="1" applyBorder="1" applyAlignment="1" applyProtection="1">
      <alignment vertical="center"/>
      <protection/>
    </xf>
    <xf numFmtId="177" fontId="4" fillId="0" borderId="46" xfId="49" applyNumberFormat="1" applyFont="1" applyFill="1" applyBorder="1" applyAlignment="1" applyProtection="1">
      <alignment vertical="center"/>
      <protection/>
    </xf>
    <xf numFmtId="177" fontId="4" fillId="0" borderId="62" xfId="49" applyNumberFormat="1" applyFont="1" applyFill="1" applyBorder="1" applyAlignment="1" applyProtection="1">
      <alignment vertical="center"/>
      <protection/>
    </xf>
    <xf numFmtId="177" fontId="4" fillId="0" borderId="14" xfId="0" applyNumberFormat="1" applyFont="1" applyBorder="1" applyAlignment="1" applyProtection="1">
      <alignment horizontal="right" vertical="center"/>
      <protection/>
    </xf>
    <xf numFmtId="177" fontId="0" fillId="0" borderId="54" xfId="51" applyNumberFormat="1" applyFont="1" applyFill="1" applyBorder="1" applyAlignment="1" applyProtection="1">
      <alignment vertical="center" shrinkToFit="1"/>
      <protection/>
    </xf>
    <xf numFmtId="177" fontId="0" fillId="0" borderId="46"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177" fontId="4" fillId="0" borderId="15" xfId="0" applyNumberFormat="1" applyFont="1" applyFill="1" applyBorder="1" applyAlignment="1" applyProtection="1">
      <alignment horizontal="center" vertical="center"/>
      <protection/>
    </xf>
    <xf numFmtId="177" fontId="0" fillId="0" borderId="47" xfId="51" applyNumberFormat="1" applyFont="1" applyFill="1" applyBorder="1" applyAlignment="1" applyProtection="1">
      <alignment vertical="center" shrinkToFit="1"/>
      <protection/>
    </xf>
    <xf numFmtId="0" fontId="60" fillId="0" borderId="36" xfId="0" applyFont="1" applyBorder="1" applyAlignment="1" applyProtection="1">
      <alignment horizontal="center" vertical="center"/>
      <protection/>
    </xf>
    <xf numFmtId="177" fontId="4" fillId="0" borderId="66" xfId="0" applyNumberFormat="1" applyFont="1" applyBorder="1" applyAlignment="1" applyProtection="1">
      <alignment horizontal="right" vertical="center"/>
      <protection/>
    </xf>
    <xf numFmtId="185" fontId="4" fillId="0" borderId="64" xfId="0" applyNumberFormat="1" applyFont="1" applyBorder="1" applyAlignment="1" applyProtection="1">
      <alignment vertical="center"/>
      <protection/>
    </xf>
    <xf numFmtId="185" fontId="4" fillId="0" borderId="60" xfId="0" applyNumberFormat="1" applyFont="1" applyBorder="1" applyAlignment="1" applyProtection="1">
      <alignment vertical="center"/>
      <protection/>
    </xf>
    <xf numFmtId="185" fontId="4" fillId="0" borderId="61" xfId="0" applyNumberFormat="1" applyFont="1" applyBorder="1" applyAlignment="1" applyProtection="1">
      <alignment vertical="center"/>
      <protection/>
    </xf>
    <xf numFmtId="185" fontId="4" fillId="0" borderId="63" xfId="0" applyNumberFormat="1" applyFont="1" applyBorder="1" applyAlignment="1" applyProtection="1">
      <alignment vertical="center"/>
      <protection/>
    </xf>
    <xf numFmtId="185" fontId="4" fillId="0" borderId="58" xfId="0" applyNumberFormat="1" applyFont="1" applyBorder="1" applyAlignment="1" applyProtection="1">
      <alignment horizontal="right" vertical="center"/>
      <protection/>
    </xf>
    <xf numFmtId="185" fontId="4" fillId="0" borderId="59" xfId="0" applyNumberFormat="1" applyFont="1" applyBorder="1" applyAlignment="1" applyProtection="1">
      <alignment vertical="center"/>
      <protection/>
    </xf>
    <xf numFmtId="185" fontId="4" fillId="0" borderId="58" xfId="0" applyNumberFormat="1" applyFont="1" applyBorder="1" applyAlignment="1" applyProtection="1">
      <alignment vertical="center"/>
      <protection/>
    </xf>
    <xf numFmtId="185" fontId="4" fillId="0" borderId="67" xfId="0" applyNumberFormat="1" applyFont="1" applyBorder="1" applyAlignment="1" applyProtection="1">
      <alignment vertical="center"/>
      <protection/>
    </xf>
    <xf numFmtId="185" fontId="4" fillId="0" borderId="65" xfId="0" applyNumberFormat="1" applyFont="1" applyBorder="1" applyAlignment="1" applyProtection="1">
      <alignment vertical="center"/>
      <protection/>
    </xf>
    <xf numFmtId="185" fontId="4" fillId="0" borderId="67" xfId="51" applyNumberFormat="1" applyFont="1" applyBorder="1" applyAlignment="1" applyProtection="1">
      <alignment vertical="center"/>
      <protection/>
    </xf>
    <xf numFmtId="185" fontId="4" fillId="0" borderId="60" xfId="51" applyNumberFormat="1" applyFont="1" applyBorder="1" applyAlignment="1" applyProtection="1">
      <alignment vertical="center"/>
      <protection/>
    </xf>
    <xf numFmtId="185" fontId="4" fillId="0" borderId="58" xfId="51" applyNumberFormat="1" applyFont="1" applyBorder="1" applyAlignment="1" applyProtection="1">
      <alignment horizontal="right" vertical="center"/>
      <protection/>
    </xf>
    <xf numFmtId="185" fontId="4" fillId="0" borderId="61" xfId="51" applyNumberFormat="1" applyFont="1" applyBorder="1" applyAlignment="1" applyProtection="1">
      <alignment vertical="center"/>
      <protection/>
    </xf>
    <xf numFmtId="185" fontId="4" fillId="0" borderId="64" xfId="51" applyNumberFormat="1" applyFont="1" applyBorder="1" applyAlignment="1" applyProtection="1">
      <alignment vertical="center"/>
      <protection/>
    </xf>
    <xf numFmtId="185" fontId="4" fillId="0" borderId="63" xfId="51" applyNumberFormat="1" applyFont="1" applyBorder="1" applyAlignment="1" applyProtection="1">
      <alignment vertical="center"/>
      <protection/>
    </xf>
    <xf numFmtId="185" fontId="4" fillId="0" borderId="58" xfId="51" applyNumberFormat="1" applyFont="1" applyBorder="1" applyAlignment="1" applyProtection="1">
      <alignment vertical="center"/>
      <protection/>
    </xf>
    <xf numFmtId="185" fontId="4" fillId="0" borderId="59" xfId="51" applyNumberFormat="1" applyFont="1" applyBorder="1" applyAlignment="1" applyProtection="1">
      <alignment vertical="center"/>
      <protection/>
    </xf>
    <xf numFmtId="185" fontId="4" fillId="0" borderId="65" xfId="51" applyNumberFormat="1" applyFont="1" applyBorder="1" applyAlignment="1" applyProtection="1">
      <alignment vertical="center"/>
      <protection/>
    </xf>
    <xf numFmtId="185" fontId="4" fillId="0" borderId="63" xfId="51" applyNumberFormat="1" applyFont="1" applyBorder="1" applyAlignment="1" applyProtection="1">
      <alignment horizontal="right" vertical="center"/>
      <protection/>
    </xf>
    <xf numFmtId="185" fontId="0" fillId="0" borderId="65" xfId="51" applyNumberFormat="1" applyFont="1" applyBorder="1" applyAlignment="1" applyProtection="1">
      <alignment horizontal="center" vertical="center"/>
      <protection/>
    </xf>
    <xf numFmtId="185" fontId="0" fillId="0" borderId="50" xfId="51" applyNumberFormat="1" applyFont="1" applyBorder="1" applyAlignment="1" applyProtection="1">
      <alignment horizontal="center" vertical="center"/>
      <protection/>
    </xf>
    <xf numFmtId="185" fontId="0" fillId="0" borderId="64" xfId="51" applyNumberFormat="1" applyFont="1" applyBorder="1" applyAlignment="1" applyProtection="1">
      <alignment horizontal="center" vertical="center"/>
      <protection/>
    </xf>
    <xf numFmtId="185" fontId="0" fillId="0" borderId="47" xfId="51" applyNumberFormat="1" applyFont="1" applyBorder="1" applyAlignment="1" applyProtection="1">
      <alignment horizontal="center" vertical="center"/>
      <protection/>
    </xf>
    <xf numFmtId="38" fontId="4" fillId="0" borderId="54" xfId="0" applyNumberFormat="1" applyFont="1" applyBorder="1" applyAlignment="1" applyProtection="1">
      <alignment vertical="center"/>
      <protection/>
    </xf>
    <xf numFmtId="200" fontId="4" fillId="0" borderId="54" xfId="0" applyNumberFormat="1" applyFont="1" applyBorder="1" applyAlignment="1" applyProtection="1">
      <alignment vertical="center"/>
      <protection/>
    </xf>
    <xf numFmtId="200" fontId="4" fillId="0" borderId="46" xfId="51" applyNumberFormat="1" applyFont="1" applyBorder="1" applyAlignment="1" applyProtection="1">
      <alignment vertical="center"/>
      <protection/>
    </xf>
    <xf numFmtId="200" fontId="4" fillId="0" borderId="47" xfId="51" applyNumberFormat="1" applyFont="1" applyBorder="1" applyAlignment="1" applyProtection="1">
      <alignment vertical="center"/>
      <protection/>
    </xf>
    <xf numFmtId="200" fontId="4" fillId="0" borderId="52" xfId="51" applyNumberFormat="1" applyFont="1" applyBorder="1" applyAlignment="1" applyProtection="1">
      <alignment vertical="center"/>
      <protection/>
    </xf>
    <xf numFmtId="200" fontId="4" fillId="0" borderId="54" xfId="51" applyNumberFormat="1" applyFont="1" applyBorder="1" applyAlignment="1" applyProtection="1">
      <alignment vertical="center"/>
      <protection/>
    </xf>
    <xf numFmtId="200" fontId="4" fillId="0" borderId="62" xfId="49" applyNumberFormat="1" applyFont="1" applyFill="1" applyBorder="1" applyAlignment="1" applyProtection="1">
      <alignment vertical="center"/>
      <protection/>
    </xf>
    <xf numFmtId="200" fontId="4" fillId="0" borderId="46" xfId="49" applyNumberFormat="1" applyFont="1" applyFill="1" applyBorder="1" applyAlignment="1" applyProtection="1">
      <alignment vertical="center"/>
      <protection/>
    </xf>
    <xf numFmtId="0" fontId="60" fillId="0" borderId="44" xfId="0" applyFont="1" applyBorder="1" applyAlignment="1" applyProtection="1">
      <alignment horizontal="center" vertical="center"/>
      <protection/>
    </xf>
    <xf numFmtId="195" fontId="10" fillId="0" borderId="28" xfId="51" applyNumberFormat="1" applyFont="1" applyBorder="1" applyAlignment="1" applyProtection="1">
      <alignment horizontal="right" vertical="center" shrinkToFit="1"/>
      <protection/>
    </xf>
    <xf numFmtId="38" fontId="0" fillId="0" borderId="56" xfId="49" applyNumberFormat="1" applyFont="1" applyBorder="1" applyAlignment="1" applyProtection="1">
      <alignment horizontal="center" vertical="center"/>
      <protection/>
    </xf>
    <xf numFmtId="38" fontId="4" fillId="0" borderId="47" xfId="195" applyFont="1" applyBorder="1" applyAlignment="1" applyProtection="1">
      <alignment horizontal="right" vertical="center"/>
      <protection locked="0"/>
    </xf>
    <xf numFmtId="38" fontId="4" fillId="0" borderId="46" xfId="195" applyFont="1" applyBorder="1" applyAlignment="1" applyProtection="1">
      <alignment horizontal="right" vertical="center"/>
      <protection locked="0"/>
    </xf>
    <xf numFmtId="38" fontId="4" fillId="0" borderId="52" xfId="49" applyFont="1" applyBorder="1" applyAlignment="1" applyProtection="1">
      <alignment horizontal="right" vertical="center"/>
      <protection locked="0"/>
    </xf>
    <xf numFmtId="38" fontId="4" fillId="0" borderId="54" xfId="206" applyFont="1" applyBorder="1" applyAlignment="1" applyProtection="1">
      <alignment horizontal="right" vertical="center"/>
      <protection locked="0"/>
    </xf>
    <xf numFmtId="38" fontId="4" fillId="0" borderId="46" xfId="206" applyFont="1" applyBorder="1" applyAlignment="1" applyProtection="1">
      <alignment horizontal="right" vertical="center"/>
      <protection locked="0"/>
    </xf>
    <xf numFmtId="38" fontId="4" fillId="0" borderId="46" xfId="49" applyFont="1" applyBorder="1" applyAlignment="1" applyProtection="1">
      <alignment horizontal="right" vertical="center"/>
      <protection locked="0"/>
    </xf>
    <xf numFmtId="38" fontId="4" fillId="0" borderId="47" xfId="201" applyFont="1" applyBorder="1" applyAlignment="1" applyProtection="1">
      <alignment horizontal="right" vertical="center"/>
      <protection locked="0"/>
    </xf>
    <xf numFmtId="38" fontId="4" fillId="0" borderId="46" xfId="201" applyFont="1" applyBorder="1" applyAlignment="1" applyProtection="1">
      <alignment horizontal="right" vertical="center"/>
      <protection locked="0"/>
    </xf>
    <xf numFmtId="38" fontId="4" fillId="0" borderId="52" xfId="201" applyFont="1" applyBorder="1" applyAlignment="1" applyProtection="1">
      <alignment horizontal="right" vertical="center"/>
      <protection locked="0"/>
    </xf>
    <xf numFmtId="38" fontId="4" fillId="0" borderId="54" xfId="52" applyFont="1" applyBorder="1" applyAlignment="1" applyProtection="1">
      <alignment horizontal="right" vertical="center"/>
      <protection locked="0"/>
    </xf>
    <xf numFmtId="38" fontId="4" fillId="0" borderId="46" xfId="52" applyFont="1" applyBorder="1" applyAlignment="1" applyProtection="1">
      <alignment horizontal="right" vertical="center"/>
      <protection locked="0"/>
    </xf>
    <xf numFmtId="38" fontId="4" fillId="0" borderId="52" xfId="49" applyFont="1" applyBorder="1" applyAlignment="1" applyProtection="1">
      <alignment horizontal="right" vertical="center"/>
      <protection/>
    </xf>
    <xf numFmtId="38" fontId="4" fillId="0" borderId="47" xfId="57" applyFont="1" applyBorder="1" applyAlignment="1" applyProtection="1">
      <alignment horizontal="right" vertical="center"/>
      <protection locked="0"/>
    </xf>
    <xf numFmtId="38" fontId="4" fillId="0" borderId="46" xfId="57" applyFont="1" applyBorder="1" applyAlignment="1" applyProtection="1">
      <alignment horizontal="right" vertical="center"/>
      <protection locked="0"/>
    </xf>
    <xf numFmtId="38" fontId="4" fillId="0" borderId="52" xfId="57" applyFont="1" applyBorder="1" applyAlignment="1" applyProtection="1">
      <alignment horizontal="right" vertical="center"/>
      <protection locked="0"/>
    </xf>
    <xf numFmtId="38" fontId="4" fillId="0" borderId="47" xfId="61" applyFont="1" applyBorder="1" applyAlignment="1" applyProtection="1">
      <alignment horizontal="right" vertical="center"/>
      <protection locked="0"/>
    </xf>
    <xf numFmtId="38" fontId="4" fillId="0" borderId="46" xfId="61" applyFont="1" applyBorder="1" applyAlignment="1" applyProtection="1">
      <alignment horizontal="right" vertical="center"/>
      <protection locked="0"/>
    </xf>
    <xf numFmtId="38" fontId="4" fillId="0" borderId="47" xfId="66" applyFont="1" applyBorder="1" applyAlignment="1" applyProtection="1">
      <alignment horizontal="right" vertical="center"/>
      <protection locked="0"/>
    </xf>
    <xf numFmtId="38" fontId="4" fillId="0" borderId="46" xfId="66" applyFont="1" applyBorder="1" applyAlignment="1" applyProtection="1">
      <alignment horizontal="right" vertical="center"/>
      <protection locked="0"/>
    </xf>
    <xf numFmtId="38" fontId="0" fillId="0" borderId="51" xfId="49" applyNumberFormat="1" applyFont="1" applyBorder="1" applyAlignment="1" applyProtection="1">
      <alignment vertical="center"/>
      <protection/>
    </xf>
    <xf numFmtId="38" fontId="4" fillId="0" borderId="47" xfId="51" applyFont="1" applyBorder="1" applyAlignment="1" applyProtection="1">
      <alignment horizontal="right" vertical="center"/>
      <protection locked="0"/>
    </xf>
    <xf numFmtId="38" fontId="4" fillId="0" borderId="46" xfId="51" applyFont="1" applyBorder="1" applyAlignment="1" applyProtection="1">
      <alignment horizontal="right" vertical="center"/>
      <protection locked="0"/>
    </xf>
    <xf numFmtId="38" fontId="4" fillId="0" borderId="54" xfId="51" applyFont="1" applyBorder="1" applyAlignment="1" applyProtection="1">
      <alignment horizontal="right" vertical="center"/>
      <protection locked="0"/>
    </xf>
    <xf numFmtId="38" fontId="0" fillId="0" borderId="53" xfId="49" applyNumberFormat="1" applyFont="1" applyBorder="1" applyAlignment="1" applyProtection="1">
      <alignment vertical="center"/>
      <protection/>
    </xf>
    <xf numFmtId="38" fontId="4" fillId="0" borderId="52" xfId="51" applyFont="1" applyBorder="1" applyAlignment="1" applyProtection="1">
      <alignment horizontal="right" vertical="center"/>
      <protection locked="0"/>
    </xf>
    <xf numFmtId="38" fontId="4" fillId="0" borderId="62" xfId="51" applyFont="1" applyBorder="1" applyAlignment="1" applyProtection="1">
      <alignment horizontal="right" vertical="center"/>
      <protection locked="0"/>
    </xf>
    <xf numFmtId="185" fontId="4" fillId="0" borderId="51" xfId="0" applyNumberFormat="1" applyFont="1" applyBorder="1" applyAlignment="1" applyProtection="1">
      <alignment vertical="center"/>
      <protection/>
    </xf>
    <xf numFmtId="185" fontId="4" fillId="0" borderId="31"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wrapText="1"/>
      <protection/>
    </xf>
    <xf numFmtId="185" fontId="4" fillId="0" borderId="56" xfId="0" applyNumberFormat="1" applyFont="1" applyBorder="1" applyAlignment="1" applyProtection="1">
      <alignment vertical="center"/>
      <protection/>
    </xf>
    <xf numFmtId="0" fontId="5" fillId="0" borderId="31" xfId="0" applyFont="1" applyBorder="1" applyAlignment="1" applyProtection="1">
      <alignment vertical="center"/>
      <protection/>
    </xf>
    <xf numFmtId="185" fontId="4" fillId="0" borderId="28" xfId="0" applyNumberFormat="1" applyFont="1" applyBorder="1" applyAlignment="1" applyProtection="1">
      <alignment/>
      <protection/>
    </xf>
    <xf numFmtId="185" fontId="4" fillId="0" borderId="47" xfId="51" applyNumberFormat="1" applyFont="1" applyBorder="1" applyAlignment="1" applyProtection="1">
      <alignment horizontal="right" vertical="center"/>
      <protection locked="0"/>
    </xf>
    <xf numFmtId="185" fontId="4" fillId="0" borderId="46" xfId="51"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locked="0"/>
    </xf>
    <xf numFmtId="185" fontId="4" fillId="0" borderId="54" xfId="51" applyNumberFormat="1" applyFont="1" applyBorder="1" applyAlignment="1" applyProtection="1">
      <alignment horizontal="right" vertical="center"/>
      <protection locked="0"/>
    </xf>
    <xf numFmtId="185" fontId="4" fillId="0" borderId="52"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xf>
    <xf numFmtId="185" fontId="4" fillId="0" borderId="68" xfId="0" applyNumberFormat="1" applyFont="1" applyBorder="1" applyAlignment="1" applyProtection="1">
      <alignment horizontal="center" vertical="center"/>
      <protection/>
    </xf>
    <xf numFmtId="185" fontId="4" fillId="0" borderId="28" xfId="0" applyNumberFormat="1" applyFont="1" applyBorder="1" applyAlignment="1" applyProtection="1">
      <alignment vertical="center"/>
      <protection/>
    </xf>
    <xf numFmtId="185" fontId="4" fillId="0" borderId="57" xfId="0" applyNumberFormat="1" applyFont="1" applyBorder="1" applyAlignment="1" applyProtection="1">
      <alignment vertical="center"/>
      <protection/>
    </xf>
    <xf numFmtId="185" fontId="4" fillId="0" borderId="69" xfId="0" applyNumberFormat="1" applyFont="1" applyBorder="1" applyAlignment="1" applyProtection="1">
      <alignment vertical="center"/>
      <protection/>
    </xf>
    <xf numFmtId="0" fontId="4" fillId="0" borderId="31" xfId="0" applyFont="1" applyBorder="1" applyAlignment="1" applyProtection="1">
      <alignment vertical="center"/>
      <protection/>
    </xf>
    <xf numFmtId="0" fontId="4" fillId="0" borderId="56" xfId="0" applyFont="1" applyBorder="1" applyAlignment="1" applyProtection="1">
      <alignment vertical="center"/>
      <protection/>
    </xf>
    <xf numFmtId="185" fontId="4" fillId="0" borderId="46" xfId="0" applyNumberFormat="1" applyFont="1" applyBorder="1" applyAlignment="1" applyProtection="1">
      <alignment horizontal="right" vertical="center"/>
      <protection locked="0"/>
    </xf>
    <xf numFmtId="185" fontId="4" fillId="0" borderId="50" xfId="0" applyNumberFormat="1" applyFont="1" applyBorder="1" applyAlignment="1" applyProtection="1">
      <alignment horizontal="right" vertical="center"/>
      <protection/>
    </xf>
    <xf numFmtId="185" fontId="4" fillId="0" borderId="52" xfId="0" applyNumberFormat="1" applyFont="1" applyBorder="1" applyAlignment="1" applyProtection="1">
      <alignment horizontal="right" vertical="center"/>
      <protection/>
    </xf>
    <xf numFmtId="185" fontId="4" fillId="0" borderId="36" xfId="51" applyNumberFormat="1" applyFont="1" applyBorder="1" applyAlignment="1" applyProtection="1">
      <alignment horizontal="right" vertical="center"/>
      <protection locked="0"/>
    </xf>
    <xf numFmtId="0" fontId="4" fillId="0" borderId="51" xfId="0" applyFont="1" applyBorder="1" applyAlignment="1" applyProtection="1">
      <alignment vertical="center"/>
      <protection/>
    </xf>
    <xf numFmtId="185" fontId="4" fillId="0" borderId="69"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left" vertical="center" shrinkToFit="1"/>
      <protection/>
    </xf>
    <xf numFmtId="0" fontId="4" fillId="0" borderId="56"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center" vertical="center"/>
      <protection/>
    </xf>
    <xf numFmtId="0" fontId="4" fillId="0" borderId="68" xfId="0" applyNumberFormat="1" applyFont="1" applyBorder="1" applyAlignment="1" applyProtection="1">
      <alignment horizontal="center" vertical="center"/>
      <protection/>
    </xf>
    <xf numFmtId="185" fontId="4" fillId="0" borderId="47" xfId="0" applyNumberFormat="1" applyFont="1" applyBorder="1" applyAlignment="1" applyProtection="1">
      <alignment horizontal="right" vertical="center" shrinkToFit="1"/>
      <protection locked="0"/>
    </xf>
    <xf numFmtId="185" fontId="4" fillId="0" borderId="46" xfId="0" applyNumberFormat="1" applyFont="1" applyBorder="1" applyAlignment="1" applyProtection="1">
      <alignment horizontal="right" vertical="center" shrinkToFit="1"/>
      <protection locked="0"/>
    </xf>
    <xf numFmtId="185" fontId="4" fillId="0" borderId="52" xfId="0" applyNumberFormat="1" applyFont="1" applyBorder="1" applyAlignment="1" applyProtection="1">
      <alignment horizontal="right" vertical="center" shrinkToFit="1"/>
      <protection/>
    </xf>
    <xf numFmtId="185" fontId="4" fillId="0" borderId="52" xfId="0" applyNumberFormat="1" applyFont="1" applyBorder="1" applyAlignment="1" applyProtection="1">
      <alignment horizontal="right" vertical="center" shrinkToFit="1"/>
      <protection locked="0"/>
    </xf>
    <xf numFmtId="185" fontId="4" fillId="0" borderId="51" xfId="0" applyNumberFormat="1" applyFont="1" applyBorder="1" applyAlignment="1" applyProtection="1">
      <alignment horizontal="left" vertical="center" shrinkToFit="1"/>
      <protection/>
    </xf>
    <xf numFmtId="185" fontId="4" fillId="0" borderId="56"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vertical="center" shrinkToFit="1"/>
      <protection/>
    </xf>
    <xf numFmtId="185" fontId="4" fillId="0" borderId="68" xfId="0" applyNumberFormat="1" applyFont="1" applyBorder="1" applyAlignment="1" applyProtection="1">
      <alignment vertical="center" shrinkToFit="1"/>
      <protection/>
    </xf>
    <xf numFmtId="0" fontId="4" fillId="0" borderId="68"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69" xfId="0" applyFont="1" applyBorder="1" applyAlignment="1" applyProtection="1">
      <alignment horizontal="left" vertical="center" shrinkToFit="1"/>
      <protection/>
    </xf>
    <xf numFmtId="185" fontId="4" fillId="0" borderId="68" xfId="0" applyNumberFormat="1" applyFont="1" applyBorder="1" applyAlignment="1" applyProtection="1">
      <alignment horizontal="left" vertical="center" shrinkToFit="1"/>
      <protection/>
    </xf>
    <xf numFmtId="185" fontId="4" fillId="0" borderId="47" xfId="0" applyNumberFormat="1" applyFont="1" applyBorder="1" applyAlignment="1" applyProtection="1">
      <alignment horizontal="right" vertical="center"/>
      <protection locked="0"/>
    </xf>
    <xf numFmtId="185" fontId="4" fillId="0" borderId="36" xfId="0" applyNumberFormat="1" applyFont="1" applyBorder="1" applyAlignment="1" applyProtection="1">
      <alignment horizontal="right" vertical="center"/>
      <protection/>
    </xf>
    <xf numFmtId="0" fontId="4" fillId="0" borderId="51" xfId="0" applyNumberFormat="1" applyFont="1" applyBorder="1" applyAlignment="1" applyProtection="1">
      <alignment vertical="center"/>
      <protection/>
    </xf>
    <xf numFmtId="0" fontId="4" fillId="0" borderId="31" xfId="0" applyNumberFormat="1" applyFont="1" applyBorder="1" applyAlignment="1" applyProtection="1">
      <alignment horizontal="center" vertical="center" wrapText="1"/>
      <protection/>
    </xf>
    <xf numFmtId="0" fontId="4" fillId="0" borderId="31" xfId="0" applyNumberFormat="1" applyFont="1" applyBorder="1" applyAlignment="1" applyProtection="1">
      <alignment vertical="center"/>
      <protection/>
    </xf>
    <xf numFmtId="185" fontId="0" fillId="0" borderId="31" xfId="0" applyNumberFormat="1" applyFont="1" applyBorder="1" applyAlignment="1" applyProtection="1">
      <alignment horizontal="center" vertical="center" wrapText="1"/>
      <protection/>
    </xf>
    <xf numFmtId="0" fontId="0" fillId="0" borderId="31" xfId="0" applyFont="1" applyBorder="1" applyAlignment="1" applyProtection="1">
      <alignment vertical="center"/>
      <protection/>
    </xf>
    <xf numFmtId="0" fontId="4" fillId="0" borderId="56" xfId="0" applyNumberFormat="1" applyFont="1" applyBorder="1" applyAlignment="1" applyProtection="1">
      <alignment vertical="center"/>
      <protection/>
    </xf>
    <xf numFmtId="185" fontId="4" fillId="0" borderId="46" xfId="51" applyNumberFormat="1" applyFont="1" applyBorder="1" applyAlignment="1" applyProtection="1">
      <alignment horizontal="right" vertical="center"/>
      <protection/>
    </xf>
    <xf numFmtId="0" fontId="4" fillId="0" borderId="51" xfId="0" applyNumberFormat="1" applyFont="1" applyBorder="1" applyAlignment="1" applyProtection="1">
      <alignment horizontal="left" vertical="center"/>
      <protection/>
    </xf>
    <xf numFmtId="185" fontId="4" fillId="0" borderId="56" xfId="0" applyNumberFormat="1" applyFont="1" applyBorder="1" applyAlignment="1" applyProtection="1">
      <alignment horizontal="center" vertical="center"/>
      <protection/>
    </xf>
    <xf numFmtId="185" fontId="4" fillId="0" borderId="51" xfId="0" applyNumberFormat="1" applyFont="1" applyBorder="1" applyAlignment="1" applyProtection="1">
      <alignment horizontal="left" vertical="center"/>
      <protection/>
    </xf>
    <xf numFmtId="185" fontId="4" fillId="0" borderId="68" xfId="0" applyNumberFormat="1" applyFont="1" applyBorder="1" applyAlignment="1" applyProtection="1">
      <alignment vertical="center"/>
      <protection/>
    </xf>
    <xf numFmtId="185" fontId="8" fillId="0" borderId="46"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right" vertical="center"/>
      <protection locked="0"/>
    </xf>
    <xf numFmtId="185" fontId="4" fillId="0" borderId="31" xfId="51"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right" vertical="center"/>
      <protection locked="0"/>
    </xf>
    <xf numFmtId="185" fontId="8" fillId="0" borderId="46" xfId="51" applyNumberFormat="1" applyFont="1" applyBorder="1" applyAlignment="1" applyProtection="1">
      <alignment horizontal="right" vertical="center"/>
      <protection/>
    </xf>
    <xf numFmtId="185" fontId="4" fillId="0" borderId="54" xfId="0" applyNumberFormat="1" applyFont="1" applyBorder="1" applyAlignment="1" applyProtection="1">
      <alignment horizontal="right" vertical="center"/>
      <protection locked="0"/>
    </xf>
    <xf numFmtId="185" fontId="4" fillId="0" borderId="54" xfId="0" applyNumberFormat="1" applyFont="1" applyBorder="1" applyAlignment="1" applyProtection="1">
      <alignment horizontal="right" vertical="center" shrinkToFit="1"/>
      <protection locked="0"/>
    </xf>
    <xf numFmtId="185" fontId="4" fillId="0" borderId="40"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protection/>
    </xf>
    <xf numFmtId="185" fontId="4" fillId="0" borderId="45"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center" vertical="center"/>
      <protection/>
    </xf>
    <xf numFmtId="185" fontId="4" fillId="0" borderId="36" xfId="87" applyNumberFormat="1" applyFont="1" applyBorder="1" applyAlignment="1" applyProtection="1">
      <alignment horizontal="right" vertical="center"/>
      <protection locked="0"/>
    </xf>
    <xf numFmtId="185" fontId="4" fillId="0" borderId="46" xfId="87"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xf>
    <xf numFmtId="185" fontId="4" fillId="0" borderId="47" xfId="90" applyNumberFormat="1" applyFont="1" applyBorder="1" applyAlignment="1" applyProtection="1">
      <alignment horizontal="right" vertical="center"/>
      <protection locked="0"/>
    </xf>
    <xf numFmtId="185" fontId="4" fillId="0" borderId="46" xfId="90" applyNumberFormat="1" applyFont="1" applyBorder="1" applyAlignment="1" applyProtection="1">
      <alignment horizontal="right" vertical="center"/>
      <protection locked="0"/>
    </xf>
    <xf numFmtId="185" fontId="4" fillId="0" borderId="3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vertical="center"/>
      <protection locked="0"/>
    </xf>
    <xf numFmtId="185" fontId="4" fillId="0" borderId="52" xfId="92" applyNumberFormat="1" applyFont="1" applyBorder="1" applyAlignment="1" applyProtection="1">
      <alignment horizontal="right" vertical="center"/>
      <protection locked="0"/>
    </xf>
    <xf numFmtId="185" fontId="4" fillId="0" borderId="62"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center" vertical="center"/>
      <protection/>
    </xf>
    <xf numFmtId="185" fontId="4" fillId="0" borderId="36" xfId="136" applyNumberFormat="1" applyFont="1" applyBorder="1" applyAlignment="1" applyProtection="1">
      <alignment horizontal="right" vertical="center" shrinkToFit="1"/>
      <protection locked="0"/>
    </xf>
    <xf numFmtId="185" fontId="4" fillId="0" borderId="46" xfId="136" applyNumberFormat="1" applyFont="1" applyBorder="1" applyAlignment="1" applyProtection="1">
      <alignment horizontal="right" vertical="center" shrinkToFit="1"/>
      <protection locked="0"/>
    </xf>
    <xf numFmtId="185" fontId="4" fillId="0" borderId="46" xfId="99" applyNumberFormat="1" applyFont="1" applyBorder="1" applyAlignment="1" applyProtection="1">
      <alignment horizontal="right" vertical="center"/>
      <protection locked="0"/>
    </xf>
    <xf numFmtId="185" fontId="4" fillId="0" borderId="52" xfId="99" applyNumberFormat="1" applyFont="1" applyBorder="1" applyAlignment="1" applyProtection="1">
      <alignment horizontal="right" vertical="center"/>
      <protection locked="0"/>
    </xf>
    <xf numFmtId="185" fontId="4" fillId="0" borderId="47" xfId="99" applyNumberFormat="1" applyFont="1" applyBorder="1" applyAlignment="1" applyProtection="1">
      <alignment horizontal="right" vertical="center"/>
      <protection locked="0"/>
    </xf>
    <xf numFmtId="185" fontId="4" fillId="0" borderId="46" xfId="100" applyNumberFormat="1" applyFont="1" applyBorder="1" applyAlignment="1" applyProtection="1">
      <alignment horizontal="right" vertical="center"/>
      <protection locked="0"/>
    </xf>
    <xf numFmtId="185" fontId="4" fillId="0" borderId="52" xfId="100" applyNumberFormat="1" applyFont="1" applyBorder="1" applyAlignment="1" applyProtection="1">
      <alignment horizontal="right" vertical="center"/>
      <protection locked="0"/>
    </xf>
    <xf numFmtId="185" fontId="4" fillId="0" borderId="69"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right" vertical="center"/>
      <protection/>
    </xf>
    <xf numFmtId="185" fontId="4" fillId="0" borderId="53" xfId="51" applyNumberFormat="1" applyFont="1" applyBorder="1" applyAlignment="1" applyProtection="1">
      <alignment horizontal="center" vertical="center"/>
      <protection/>
    </xf>
    <xf numFmtId="185" fontId="4" fillId="0" borderId="57"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left" vertical="center"/>
      <protection/>
    </xf>
    <xf numFmtId="185" fontId="4" fillId="0" borderId="50" xfId="51" applyNumberFormat="1" applyFont="1" applyBorder="1" applyAlignment="1" applyProtection="1">
      <alignment horizontal="right" vertical="center"/>
      <protection/>
    </xf>
    <xf numFmtId="185" fontId="4" fillId="0" borderId="47" xfId="147" applyNumberFormat="1" applyFont="1" applyBorder="1" applyAlignment="1" applyProtection="1">
      <alignment horizontal="right" vertical="center" shrinkToFit="1"/>
      <protection locked="0"/>
    </xf>
    <xf numFmtId="185" fontId="4" fillId="0" borderId="46" xfId="147" applyNumberFormat="1" applyFont="1" applyBorder="1" applyAlignment="1" applyProtection="1">
      <alignment horizontal="right" vertical="center" shrinkToFit="1"/>
      <protection locked="0"/>
    </xf>
    <xf numFmtId="185" fontId="4" fillId="0" borderId="46" xfId="149" applyNumberFormat="1" applyFont="1" applyBorder="1" applyAlignment="1" applyProtection="1">
      <alignment horizontal="right" vertical="center" shrinkToFit="1"/>
      <protection locked="0"/>
    </xf>
    <xf numFmtId="185" fontId="4" fillId="0" borderId="70" xfId="51"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shrinkToFit="1"/>
      <protection/>
    </xf>
    <xf numFmtId="0" fontId="4" fillId="0" borderId="56" xfId="51" applyNumberFormat="1" applyFont="1" applyBorder="1" applyAlignment="1" applyProtection="1">
      <alignment horizontal="center" vertical="center"/>
      <protection/>
    </xf>
    <xf numFmtId="185" fontId="4" fillId="0" borderId="68"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185" fontId="4" fillId="0" borderId="31" xfId="157" applyNumberFormat="1" applyFont="1" applyBorder="1" applyAlignment="1" applyProtection="1">
      <alignment horizontal="right" vertical="center" shrinkToFit="1"/>
      <protection locked="0"/>
    </xf>
    <xf numFmtId="185" fontId="4" fillId="0" borderId="46" xfId="157" applyNumberFormat="1" applyFont="1" applyBorder="1" applyAlignment="1" applyProtection="1">
      <alignment horizontal="right" vertical="center" shrinkToFit="1"/>
      <protection locked="0"/>
    </xf>
    <xf numFmtId="185" fontId="4" fillId="0" borderId="47" xfId="159" applyNumberFormat="1" applyFont="1" applyBorder="1" applyAlignment="1" applyProtection="1">
      <alignment horizontal="right" vertical="center" shrinkToFit="1"/>
      <protection locked="0"/>
    </xf>
    <xf numFmtId="185" fontId="4" fillId="0" borderId="46" xfId="159" applyNumberFormat="1" applyFont="1" applyBorder="1" applyAlignment="1" applyProtection="1">
      <alignment horizontal="right" vertical="center" shrinkToFit="1"/>
      <protection locked="0"/>
    </xf>
    <xf numFmtId="185" fontId="4" fillId="0" borderId="46" xfId="160" applyNumberFormat="1" applyFont="1" applyBorder="1" applyAlignment="1" applyProtection="1">
      <alignment horizontal="right" vertical="center" shrinkToFit="1"/>
      <protection locked="0"/>
    </xf>
    <xf numFmtId="185" fontId="4" fillId="0" borderId="52" xfId="160" applyNumberFormat="1" applyFont="1" applyBorder="1" applyAlignment="1" applyProtection="1">
      <alignment horizontal="right" vertical="center" shrinkToFit="1"/>
      <protection locked="0"/>
    </xf>
    <xf numFmtId="185" fontId="4" fillId="0" borderId="36" xfId="112" applyNumberFormat="1" applyFont="1" applyBorder="1" applyAlignment="1" applyProtection="1">
      <alignment horizontal="right" vertical="center"/>
      <protection locked="0"/>
    </xf>
    <xf numFmtId="185" fontId="4" fillId="0" borderId="46" xfId="112" applyNumberFormat="1" applyFont="1" applyBorder="1" applyAlignment="1" applyProtection="1">
      <alignment horizontal="right" vertical="center"/>
      <protection locked="0"/>
    </xf>
    <xf numFmtId="185" fontId="4" fillId="0" borderId="52" xfId="112" applyNumberFormat="1" applyFont="1" applyBorder="1" applyAlignment="1" applyProtection="1">
      <alignment horizontal="right" vertical="center"/>
      <protection locked="0"/>
    </xf>
    <xf numFmtId="185" fontId="4" fillId="0" borderId="47" xfId="168" applyNumberFormat="1" applyFont="1" applyBorder="1" applyAlignment="1" applyProtection="1">
      <alignment horizontal="right" vertical="center" shrinkToFit="1"/>
      <protection locked="0"/>
    </xf>
    <xf numFmtId="185" fontId="4" fillId="0" borderId="46" xfId="168" applyNumberFormat="1" applyFont="1" applyBorder="1" applyAlignment="1" applyProtection="1">
      <alignment horizontal="right" vertical="center" shrinkToFit="1"/>
      <protection locked="0"/>
    </xf>
    <xf numFmtId="200" fontId="4" fillId="0" borderId="14" xfId="51"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0" fillId="0" borderId="0" xfId="0" applyFont="1" applyAlignment="1">
      <alignment/>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9" xfId="222" applyFont="1" applyFill="1" applyBorder="1" applyAlignment="1">
      <alignment horizontal="center" vertical="center"/>
      <protection/>
    </xf>
    <xf numFmtId="0" fontId="7" fillId="0" borderId="0" xfId="0" applyFont="1" applyBorder="1" applyAlignment="1">
      <alignment horizontal="center"/>
    </xf>
    <xf numFmtId="0" fontId="7" fillId="0" borderId="71" xfId="0" applyFont="1" applyBorder="1" applyAlignment="1">
      <alignment horizontal="center"/>
    </xf>
    <xf numFmtId="0" fontId="7" fillId="0" borderId="0" xfId="0" applyFont="1" applyAlignment="1">
      <alignment horizontal="center"/>
    </xf>
    <xf numFmtId="0" fontId="16" fillId="0" borderId="49" xfId="222" applyFont="1" applyFill="1" applyBorder="1">
      <alignment vertical="center"/>
      <protection/>
    </xf>
    <xf numFmtId="0" fontId="16" fillId="0" borderId="0" xfId="222" applyFont="1" applyFill="1" applyBorder="1">
      <alignment vertical="center"/>
      <protection/>
    </xf>
    <xf numFmtId="0" fontId="16" fillId="0" borderId="71" xfId="222" applyFont="1" applyFill="1" applyBorder="1">
      <alignment vertical="center"/>
      <protection/>
    </xf>
    <xf numFmtId="0" fontId="19" fillId="0" borderId="71" xfId="222" applyFont="1" applyFill="1" applyBorder="1">
      <alignment vertical="center"/>
      <protection/>
    </xf>
    <xf numFmtId="0" fontId="16" fillId="0" borderId="19" xfId="222" applyFont="1" applyFill="1" applyBorder="1">
      <alignment vertical="center"/>
      <protection/>
    </xf>
    <xf numFmtId="0" fontId="16" fillId="0" borderId="29" xfId="222" applyFont="1" applyFill="1" applyBorder="1">
      <alignment vertical="center"/>
      <protection/>
    </xf>
    <xf numFmtId="0" fontId="16" fillId="0" borderId="72" xfId="222" applyFont="1" applyFill="1" applyBorder="1">
      <alignment vertical="center"/>
      <protection/>
    </xf>
    <xf numFmtId="0" fontId="0" fillId="0" borderId="0" xfId="0" applyFont="1" applyFill="1" applyAlignment="1">
      <alignment/>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38" fontId="20" fillId="0" borderId="73" xfId="49" applyFont="1" applyBorder="1" applyAlignment="1" applyProtection="1">
      <alignment/>
      <protection locked="0"/>
    </xf>
    <xf numFmtId="38" fontId="7" fillId="0" borderId="73" xfId="49" applyFont="1" applyBorder="1" applyAlignment="1" applyProtection="1">
      <alignment horizontal="right"/>
      <protection locked="0"/>
    </xf>
    <xf numFmtId="0" fontId="61"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177" fontId="4" fillId="0" borderId="10"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27" xfId="49" applyNumberFormat="1" applyFont="1" applyFill="1" applyBorder="1" applyAlignment="1" applyProtection="1">
      <alignment vertical="center"/>
      <protection/>
    </xf>
    <xf numFmtId="177" fontId="4" fillId="0" borderId="16" xfId="0" applyNumberFormat="1" applyFont="1" applyBorder="1" applyAlignment="1" applyProtection="1">
      <alignment vertical="center"/>
      <protection/>
    </xf>
    <xf numFmtId="177" fontId="4" fillId="0" borderId="15" xfId="0" applyNumberFormat="1" applyFont="1" applyBorder="1" applyAlignment="1" applyProtection="1">
      <alignment vertical="center"/>
      <protection/>
    </xf>
    <xf numFmtId="177" fontId="58" fillId="0" borderId="18" xfId="49" applyNumberFormat="1" applyFont="1" applyFill="1" applyBorder="1" applyAlignment="1" applyProtection="1">
      <alignment vertical="center"/>
      <protection/>
    </xf>
    <xf numFmtId="177" fontId="58" fillId="0" borderId="11" xfId="49" applyNumberFormat="1" applyFont="1" applyFill="1" applyBorder="1" applyAlignment="1" applyProtection="1">
      <alignment vertical="center"/>
      <protection/>
    </xf>
    <xf numFmtId="177" fontId="58" fillId="0" borderId="34" xfId="49" applyNumberFormat="1" applyFont="1" applyFill="1" applyBorder="1" applyAlignment="1" applyProtection="1">
      <alignment vertical="center"/>
      <protection/>
    </xf>
    <xf numFmtId="38" fontId="4" fillId="0" borderId="27" xfId="49" applyFont="1" applyFill="1" applyBorder="1" applyAlignment="1" applyProtection="1">
      <alignment vertical="center"/>
      <protection/>
    </xf>
    <xf numFmtId="38" fontId="4" fillId="0" borderId="10" xfId="49" applyFont="1" applyFill="1" applyBorder="1" applyAlignment="1" applyProtection="1">
      <alignment horizontal="right" vertical="center"/>
      <protection/>
    </xf>
    <xf numFmtId="38" fontId="4" fillId="0" borderId="42" xfId="49" applyFont="1" applyFill="1" applyBorder="1" applyAlignment="1" applyProtection="1">
      <alignment horizontal="right" vertical="center"/>
      <protection/>
    </xf>
    <xf numFmtId="38" fontId="4" fillId="0" borderId="15" xfId="49" applyFont="1" applyBorder="1" applyAlignment="1" applyProtection="1">
      <alignment vertical="center"/>
      <protection/>
    </xf>
    <xf numFmtId="177" fontId="58" fillId="0" borderId="18" xfId="49" applyNumberFormat="1" applyFont="1" applyFill="1" applyBorder="1" applyAlignment="1" applyProtection="1">
      <alignment horizontal="right" vertical="center"/>
      <protection/>
    </xf>
    <xf numFmtId="177" fontId="58" fillId="0" borderId="11" xfId="49" applyNumberFormat="1" applyFont="1" applyFill="1" applyBorder="1" applyAlignment="1" applyProtection="1">
      <alignment horizontal="right" vertical="center"/>
      <protection/>
    </xf>
    <xf numFmtId="177" fontId="58" fillId="0" borderId="34" xfId="49" applyNumberFormat="1" applyFont="1" applyFill="1" applyBorder="1" applyAlignment="1" applyProtection="1">
      <alignment horizontal="right" vertical="center"/>
      <protection/>
    </xf>
    <xf numFmtId="38" fontId="4" fillId="0" borderId="27" xfId="49" applyFont="1" applyFill="1" applyBorder="1" applyAlignment="1" applyProtection="1">
      <alignment horizontal="right" vertical="center"/>
      <protection/>
    </xf>
    <xf numFmtId="38" fontId="4" fillId="0" borderId="15" xfId="49" applyFont="1" applyBorder="1" applyAlignment="1" applyProtection="1">
      <alignment horizontal="right" vertical="center"/>
      <protection/>
    </xf>
    <xf numFmtId="38" fontId="58" fillId="0" borderId="18" xfId="49" applyFont="1" applyFill="1" applyBorder="1" applyAlignment="1" applyProtection="1">
      <alignment horizontal="right" vertical="center"/>
      <protection/>
    </xf>
    <xf numFmtId="38" fontId="58" fillId="0" borderId="11" xfId="49" applyFont="1" applyFill="1" applyBorder="1" applyAlignment="1" applyProtection="1">
      <alignment horizontal="right" vertical="center"/>
      <protection/>
    </xf>
    <xf numFmtId="38" fontId="58" fillId="0" borderId="34" xfId="49" applyFont="1" applyFill="1" applyBorder="1" applyAlignment="1" applyProtection="1">
      <alignment horizontal="right" vertical="center"/>
      <protection/>
    </xf>
    <xf numFmtId="177" fontId="0" fillId="0" borderId="42"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177" fontId="58" fillId="0" borderId="11" xfId="51" applyNumberFormat="1" applyFont="1" applyFill="1" applyBorder="1" applyAlignment="1" applyProtection="1">
      <alignment vertical="center" shrinkToFit="1"/>
      <protection/>
    </xf>
    <xf numFmtId="177" fontId="58" fillId="0" borderId="34" xfId="51" applyNumberFormat="1" applyFont="1" applyFill="1" applyBorder="1" applyAlignment="1" applyProtection="1">
      <alignment vertical="center" shrinkToFit="1"/>
      <protection/>
    </xf>
    <xf numFmtId="177" fontId="58" fillId="0" borderId="18" xfId="51" applyNumberFormat="1" applyFont="1" applyFill="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58" fillId="0" borderId="16" xfId="51" applyNumberFormat="1" applyFont="1" applyFill="1" applyBorder="1" applyAlignment="1" applyProtection="1">
      <alignment vertical="center" shrinkToFit="1"/>
      <protection/>
    </xf>
    <xf numFmtId="0" fontId="62" fillId="0" borderId="0" xfId="0" applyFont="1" applyAlignment="1">
      <alignment/>
    </xf>
    <xf numFmtId="0" fontId="63" fillId="0" borderId="0" xfId="0" applyFont="1" applyAlignment="1">
      <alignment/>
    </xf>
    <xf numFmtId="38" fontId="5" fillId="0" borderId="0" xfId="49" applyFont="1" applyBorder="1" applyAlignment="1" applyProtection="1">
      <alignment vertical="center"/>
      <protection locked="0"/>
    </xf>
    <xf numFmtId="185" fontId="5" fillId="0" borderId="32" xfId="0" applyNumberFormat="1" applyFont="1" applyBorder="1" applyAlignment="1" applyProtection="1">
      <alignment vertical="center"/>
      <protection locked="0"/>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Alignment="1">
      <alignment/>
    </xf>
    <xf numFmtId="178" fontId="11" fillId="0" borderId="74" xfId="134" applyNumberFormat="1" applyFont="1" applyBorder="1" applyAlignment="1" applyProtection="1">
      <alignment horizontal="center" vertical="top" shrinkToFit="1"/>
      <protection locked="0"/>
    </xf>
    <xf numFmtId="178" fontId="11" fillId="0" borderId="75" xfId="134" applyNumberFormat="1" applyFont="1" applyBorder="1" applyAlignment="1" applyProtection="1">
      <alignment horizontal="center" vertical="top" shrinkToFit="1"/>
      <protection locked="0"/>
    </xf>
    <xf numFmtId="185" fontId="4" fillId="0" borderId="43" xfId="134" applyNumberFormat="1" applyFont="1" applyBorder="1" applyAlignment="1" applyProtection="1">
      <alignment horizontal="left" vertical="top"/>
      <protection/>
    </xf>
    <xf numFmtId="185" fontId="4" fillId="0" borderId="69" xfId="134" applyNumberFormat="1" applyFont="1" applyBorder="1" applyAlignment="1" applyProtection="1">
      <alignment horizontal="left" vertical="top"/>
      <protection/>
    </xf>
    <xf numFmtId="0" fontId="2" fillId="0" borderId="22" xfId="43" applyBorder="1" applyAlignment="1" applyProtection="1">
      <alignment horizontal="center" vertical="center"/>
      <protection/>
    </xf>
    <xf numFmtId="0" fontId="2" fillId="0" borderId="31" xfId="43" applyBorder="1" applyAlignment="1" applyProtection="1">
      <alignment horizontal="center" vertical="center"/>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3"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31" xfId="43" applyNumberFormat="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51" xfId="0" applyNumberFormat="1" applyFont="1" applyBorder="1" applyAlignment="1" applyProtection="1">
      <alignment horizontal="center" vertical="center"/>
      <protection/>
    </xf>
    <xf numFmtId="177" fontId="0" fillId="0" borderId="42" xfId="51" applyNumberFormat="1" applyFont="1" applyFill="1" applyBorder="1" applyAlignment="1" applyProtection="1">
      <alignment vertical="center" shrinkToFit="1"/>
      <protection/>
    </xf>
    <xf numFmtId="0" fontId="0" fillId="0" borderId="70" xfId="0" applyFont="1"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0" fillId="0" borderId="41" xfId="0" applyBorder="1" applyAlignment="1" applyProtection="1">
      <alignment vertical="center"/>
      <protection/>
    </xf>
    <xf numFmtId="177" fontId="4" fillId="0" borderId="17" xfId="0" applyNumberFormat="1" applyFont="1" applyFill="1" applyBorder="1" applyAlignment="1" applyProtection="1">
      <alignment horizontal="center" vertical="center"/>
      <protection/>
    </xf>
    <xf numFmtId="177" fontId="4" fillId="0" borderId="28" xfId="0" applyNumberFormat="1" applyFont="1" applyFill="1" applyBorder="1" applyAlignment="1" applyProtection="1">
      <alignment horizontal="center" vertical="center"/>
      <protection/>
    </xf>
    <xf numFmtId="177" fontId="2" fillId="0" borderId="39" xfId="43" applyNumberFormat="1" applyFill="1" applyBorder="1" applyAlignment="1" applyProtection="1">
      <alignment horizontal="center" vertical="center"/>
      <protection/>
    </xf>
    <xf numFmtId="177" fontId="2" fillId="0" borderId="53" xfId="43" applyNumberFormat="1" applyFill="1" applyBorder="1" applyAlignment="1" applyProtection="1">
      <alignment horizontal="center" vertical="center"/>
      <protection/>
    </xf>
    <xf numFmtId="177" fontId="4" fillId="0" borderId="27" xfId="49" applyNumberFormat="1" applyFont="1" applyFill="1" applyBorder="1" applyAlignment="1" applyProtection="1">
      <alignment vertical="center"/>
      <protection/>
    </xf>
    <xf numFmtId="0" fontId="0" fillId="0" borderId="40" xfId="0" applyBorder="1" applyAlignment="1" applyProtection="1">
      <alignment vertical="center"/>
      <protection/>
    </xf>
    <xf numFmtId="0" fontId="2" fillId="0" borderId="37" xfId="43" applyBorder="1" applyAlignment="1" applyProtection="1">
      <alignment horizontal="center" vertical="center"/>
      <protection/>
    </xf>
    <xf numFmtId="0" fontId="2" fillId="0" borderId="51" xfId="43" applyBorder="1" applyAlignment="1" applyProtection="1">
      <alignment horizontal="center" vertical="center"/>
      <protection/>
    </xf>
    <xf numFmtId="177" fontId="2" fillId="0" borderId="22" xfId="43" applyNumberFormat="1" applyFill="1" applyBorder="1" applyAlignment="1" applyProtection="1">
      <alignment horizontal="center" vertical="center"/>
      <protection/>
    </xf>
    <xf numFmtId="177" fontId="2" fillId="0" borderId="31" xfId="43" applyNumberFormat="1" applyFill="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177" fontId="4" fillId="0" borderId="42" xfId="49" applyNumberFormat="1" applyFont="1" applyFill="1" applyBorder="1" applyAlignment="1" applyProtection="1">
      <alignment vertical="center"/>
      <protection/>
    </xf>
    <xf numFmtId="0" fontId="0" fillId="0" borderId="70"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4" xfId="0" applyBorder="1" applyAlignment="1" applyProtection="1">
      <alignment vertical="center"/>
      <protection/>
    </xf>
    <xf numFmtId="177" fontId="4" fillId="0" borderId="60" xfId="49" applyNumberFormat="1" applyFont="1" applyFill="1" applyBorder="1" applyAlignment="1" applyProtection="1">
      <alignment vertical="center"/>
      <protection/>
    </xf>
    <xf numFmtId="0" fontId="0" fillId="0" borderId="21" xfId="0" applyBorder="1" applyAlignment="1" applyProtection="1">
      <alignment vertical="center"/>
      <protection/>
    </xf>
    <xf numFmtId="177" fontId="0" fillId="0" borderId="15" xfId="51" applyNumberFormat="1" applyFont="1" applyFill="1" applyBorder="1" applyAlignment="1" applyProtection="1">
      <alignment vertical="center" shrinkToFit="1"/>
      <protection/>
    </xf>
    <xf numFmtId="0" fontId="0" fillId="0" borderId="44" xfId="0" applyFont="1" applyBorder="1" applyAlignment="1" applyProtection="1">
      <alignment vertical="center"/>
      <protection/>
    </xf>
    <xf numFmtId="0" fontId="60" fillId="0" borderId="16" xfId="0" applyFont="1" applyBorder="1" applyAlignment="1" applyProtection="1">
      <alignment horizontal="center" vertical="center"/>
      <protection/>
    </xf>
    <xf numFmtId="177" fontId="0" fillId="0" borderId="10" xfId="51" applyNumberFormat="1" applyFont="1" applyFill="1" applyBorder="1" applyAlignment="1" applyProtection="1">
      <alignment vertical="center" shrinkToFit="1"/>
      <protection/>
    </xf>
    <xf numFmtId="0" fontId="0" fillId="0" borderId="41" xfId="0" applyFont="1" applyBorder="1" applyAlignment="1" applyProtection="1">
      <alignment vertical="center"/>
      <protection/>
    </xf>
    <xf numFmtId="177" fontId="0" fillId="0" borderId="29" xfId="51" applyNumberFormat="1" applyFont="1" applyFill="1" applyBorder="1" applyAlignment="1" applyProtection="1">
      <alignment vertical="center" shrinkToFit="1"/>
      <protection/>
    </xf>
    <xf numFmtId="0" fontId="0" fillId="0" borderId="72" xfId="0" applyFont="1" applyBorder="1" applyAlignment="1" applyProtection="1">
      <alignment vertical="center"/>
      <protection/>
    </xf>
    <xf numFmtId="0" fontId="60" fillId="0" borderId="58" xfId="0" applyFont="1" applyBorder="1" applyAlignment="1" applyProtection="1">
      <alignment horizontal="center" vertical="center"/>
      <protection/>
    </xf>
    <xf numFmtId="0" fontId="0" fillId="0" borderId="20" xfId="0" applyBorder="1" applyAlignment="1" applyProtection="1">
      <alignment vertical="center"/>
      <protection/>
    </xf>
    <xf numFmtId="177" fontId="0" fillId="0" borderId="60"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63"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177" fontId="4" fillId="0" borderId="64" xfId="49" applyNumberFormat="1" applyFont="1" applyFill="1" applyBorder="1" applyAlignment="1" applyProtection="1">
      <alignment vertical="center"/>
      <protection/>
    </xf>
    <xf numFmtId="0" fontId="0" fillId="0" borderId="26" xfId="0" applyBorder="1" applyAlignment="1" applyProtection="1">
      <alignment vertical="center"/>
      <protection/>
    </xf>
    <xf numFmtId="177" fontId="4" fillId="0" borderId="63" xfId="49" applyNumberFormat="1" applyFont="1" applyFill="1" applyBorder="1" applyAlignment="1" applyProtection="1">
      <alignment vertical="center"/>
      <protection/>
    </xf>
    <xf numFmtId="0" fontId="0" fillId="0" borderId="24" xfId="0" applyBorder="1" applyAlignment="1" applyProtection="1">
      <alignment vertical="center"/>
      <protection/>
    </xf>
    <xf numFmtId="178" fontId="10" fillId="0" borderId="15"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179" fontId="10" fillId="0" borderId="15" xfId="0" applyNumberFormat="1" applyFont="1" applyBorder="1" applyAlignment="1" applyProtection="1">
      <alignment horizontal="right" vertical="center"/>
      <protection/>
    </xf>
    <xf numFmtId="179" fontId="10" fillId="0" borderId="28" xfId="0" applyNumberFormat="1" applyFont="1" applyBorder="1" applyAlignment="1" applyProtection="1">
      <alignment horizontal="right" vertical="center"/>
      <protection/>
    </xf>
    <xf numFmtId="177" fontId="0" fillId="0" borderId="58"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59"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8" fontId="10" fillId="0" borderId="15"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177" fontId="4" fillId="0" borderId="58" xfId="0" applyNumberFormat="1" applyFont="1" applyBorder="1" applyAlignment="1" applyProtection="1">
      <alignment horizontal="right" vertical="center"/>
      <protection/>
    </xf>
    <xf numFmtId="0" fontId="0" fillId="0" borderId="17" xfId="0" applyBorder="1" applyAlignment="1" applyProtection="1">
      <alignment horizontal="center" vertical="center"/>
      <protection/>
    </xf>
    <xf numFmtId="0" fontId="0" fillId="0" borderId="28" xfId="0" applyBorder="1" applyAlignment="1" applyProtection="1">
      <alignment horizontal="center" vertical="center"/>
      <protection/>
    </xf>
    <xf numFmtId="38" fontId="7" fillId="0" borderId="43" xfId="51" applyFont="1" applyBorder="1" applyAlignment="1" applyProtection="1">
      <alignment horizontal="left" vertical="top"/>
      <protection/>
    </xf>
    <xf numFmtId="38" fontId="7" fillId="0" borderId="32" xfId="51" applyFont="1" applyBorder="1" applyAlignment="1" applyProtection="1">
      <alignment horizontal="left" vertical="top"/>
      <protection/>
    </xf>
    <xf numFmtId="38" fontId="7" fillId="0" borderId="69" xfId="51" applyFont="1" applyBorder="1" applyAlignment="1" applyProtection="1">
      <alignment horizontal="left" vertical="top"/>
      <protection/>
    </xf>
    <xf numFmtId="178" fontId="10" fillId="0" borderId="74" xfId="51" applyNumberFormat="1" applyFont="1" applyBorder="1" applyAlignment="1" applyProtection="1">
      <alignment horizontal="center" vertical="top" shrinkToFit="1"/>
      <protection locked="0"/>
    </xf>
    <xf numFmtId="178" fontId="10" fillId="0" borderId="73" xfId="51" applyNumberFormat="1" applyFont="1" applyBorder="1" applyAlignment="1" applyProtection="1">
      <alignment horizontal="center" vertical="top" shrinkToFit="1"/>
      <protection locked="0"/>
    </xf>
    <xf numFmtId="178" fontId="10" fillId="0" borderId="75" xfId="51" applyNumberFormat="1" applyFont="1" applyBorder="1" applyAlignment="1" applyProtection="1">
      <alignment horizontal="center" vertical="top" shrinkToFit="1"/>
      <protection locked="0"/>
    </xf>
    <xf numFmtId="0" fontId="60" fillId="0" borderId="17" xfId="0" applyFont="1" applyBorder="1" applyAlignment="1" applyProtection="1">
      <alignment horizontal="center" vertical="center"/>
      <protection/>
    </xf>
    <xf numFmtId="0" fontId="60" fillId="0" borderId="44" xfId="0" applyFont="1" applyBorder="1" applyAlignment="1" applyProtection="1">
      <alignment horizontal="center" vertical="center"/>
      <protection/>
    </xf>
    <xf numFmtId="0" fontId="0" fillId="0" borderId="15" xfId="0" applyBorder="1" applyAlignment="1" applyProtection="1">
      <alignment vertical="center"/>
      <protection/>
    </xf>
    <xf numFmtId="177" fontId="0" fillId="0" borderId="27"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177" fontId="0" fillId="0" borderId="64"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185" fontId="2" fillId="0" borderId="22" xfId="43" applyNumberFormat="1" applyFill="1" applyBorder="1" applyAlignment="1" applyProtection="1">
      <alignment horizontal="center" vertical="center"/>
      <protection/>
    </xf>
    <xf numFmtId="185" fontId="2" fillId="0" borderId="31" xfId="43" applyNumberFormat="1" applyFill="1" applyBorder="1" applyAlignment="1" applyProtection="1">
      <alignment horizontal="center" vertical="center"/>
      <protection/>
    </xf>
    <xf numFmtId="195" fontId="10" fillId="0" borderId="15" xfId="0" applyNumberFormat="1" applyFont="1" applyBorder="1" applyAlignment="1" applyProtection="1">
      <alignment horizontal="right" vertical="center"/>
      <protection/>
    </xf>
    <xf numFmtId="195" fontId="10" fillId="0" borderId="28" xfId="0" applyNumberFormat="1" applyFont="1" applyBorder="1" applyAlignment="1" applyProtection="1">
      <alignment horizontal="right" vertical="center"/>
      <protection/>
    </xf>
    <xf numFmtId="177" fontId="2" fillId="0" borderId="39" xfId="43" applyNumberFormat="1" applyBorder="1" applyAlignment="1" applyProtection="1">
      <alignment horizontal="center" vertical="center"/>
      <protection/>
    </xf>
    <xf numFmtId="177" fontId="2" fillId="0" borderId="53"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31"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51" xfId="43" applyNumberFormat="1" applyBorder="1" applyAlignment="1" applyProtection="1">
      <alignment horizontal="center" vertical="center"/>
      <protection/>
    </xf>
    <xf numFmtId="38" fontId="10" fillId="0" borderId="15" xfId="51" applyFont="1" applyBorder="1" applyAlignment="1" applyProtection="1">
      <alignment horizontal="center" vertical="center" shrinkToFit="1"/>
      <protection locked="0"/>
    </xf>
    <xf numFmtId="38" fontId="10" fillId="0" borderId="28" xfId="51" applyFont="1" applyBorder="1" applyAlignment="1" applyProtection="1">
      <alignment horizontal="center" vertical="center" shrinkToFit="1"/>
      <protection locked="0"/>
    </xf>
    <xf numFmtId="0" fontId="0" fillId="0" borderId="10" xfId="0" applyBorder="1" applyAlignment="1" applyProtection="1">
      <alignment vertical="center"/>
      <protection/>
    </xf>
    <xf numFmtId="0" fontId="0" fillId="0" borderId="42" xfId="0" applyBorder="1" applyAlignment="1" applyProtection="1">
      <alignment vertical="center"/>
      <protection/>
    </xf>
    <xf numFmtId="177" fontId="0" fillId="0" borderId="40" xfId="51" applyNumberFormat="1" applyFont="1" applyFill="1" applyBorder="1" applyAlignment="1" applyProtection="1">
      <alignment vertical="center" shrinkToFit="1"/>
      <protection/>
    </xf>
    <xf numFmtId="185" fontId="2" fillId="0" borderId="22" xfId="43" applyNumberFormat="1" applyFill="1" applyBorder="1" applyAlignment="1" applyProtection="1">
      <alignment horizontal="center" vertical="center" shrinkToFit="1"/>
      <protection/>
    </xf>
    <xf numFmtId="185" fontId="2" fillId="0" borderId="31" xfId="43" applyNumberFormat="1" applyFill="1" applyBorder="1" applyAlignment="1" applyProtection="1">
      <alignment horizontal="center" vertical="center" shrinkToFit="1"/>
      <protection/>
    </xf>
    <xf numFmtId="0" fontId="60" fillId="0" borderId="67" xfId="0" applyFont="1" applyBorder="1" applyAlignment="1" applyProtection="1">
      <alignment horizontal="center" vertical="center"/>
      <protection/>
    </xf>
    <xf numFmtId="0" fontId="0" fillId="0" borderId="35" xfId="0" applyBorder="1" applyAlignment="1" applyProtection="1">
      <alignment vertical="center"/>
      <protection/>
    </xf>
    <xf numFmtId="0" fontId="0" fillId="0" borderId="27" xfId="0" applyBorder="1" applyAlignment="1" applyProtection="1">
      <alignment vertical="center"/>
      <protection/>
    </xf>
    <xf numFmtId="177" fontId="0" fillId="0" borderId="44"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0" fillId="0" borderId="70" xfId="51" applyNumberFormat="1" applyFont="1" applyFill="1" applyBorder="1" applyAlignment="1" applyProtection="1">
      <alignment vertical="center" shrinkToFit="1"/>
      <protection/>
    </xf>
    <xf numFmtId="177" fontId="4" fillId="0" borderId="76" xfId="0" applyNumberFormat="1" applyFont="1" applyBorder="1" applyAlignment="1" applyProtection="1">
      <alignment horizontal="right" vertical="center"/>
      <protection/>
    </xf>
    <xf numFmtId="0" fontId="0" fillId="0" borderId="77" xfId="0" applyBorder="1" applyAlignment="1" applyProtection="1">
      <alignment vertical="center"/>
      <protection/>
    </xf>
    <xf numFmtId="178" fontId="10" fillId="0" borderId="28" xfId="0" applyNumberFormat="1" applyFont="1" applyBorder="1" applyAlignment="1" applyProtection="1">
      <alignment horizontal="center" vertical="center" shrinkToFit="1"/>
      <protection locked="0"/>
    </xf>
    <xf numFmtId="195" fontId="10" fillId="0" borderId="15" xfId="51" applyNumberFormat="1" applyFont="1" applyBorder="1" applyAlignment="1" applyProtection="1">
      <alignment horizontal="right" vertical="center" shrinkToFit="1"/>
      <protection/>
    </xf>
    <xf numFmtId="195" fontId="10" fillId="0" borderId="28" xfId="51" applyNumberFormat="1" applyFont="1" applyBorder="1" applyAlignment="1" applyProtection="1">
      <alignment horizontal="right" vertical="center" shrinkToFit="1"/>
      <protection/>
    </xf>
    <xf numFmtId="185" fontId="2" fillId="0" borderId="37" xfId="43" applyNumberFormat="1" applyFill="1" applyBorder="1" applyAlignment="1" applyProtection="1">
      <alignment horizontal="center" vertical="center" shrinkToFit="1"/>
      <protection/>
    </xf>
    <xf numFmtId="185" fontId="2" fillId="0" borderId="51" xfId="43" applyNumberFormat="1" applyFill="1" applyBorder="1" applyAlignment="1" applyProtection="1">
      <alignment horizontal="center" vertical="center" shrinkToFit="1"/>
      <protection/>
    </xf>
    <xf numFmtId="185" fontId="2" fillId="0" borderId="22" xfId="43" applyNumberFormat="1" applyBorder="1" applyAlignment="1" applyProtection="1">
      <alignment horizontal="center" vertical="center" shrinkToFit="1"/>
      <protection/>
    </xf>
    <xf numFmtId="185" fontId="2" fillId="0" borderId="31" xfId="43" applyNumberFormat="1" applyBorder="1" applyAlignment="1" applyProtection="1">
      <alignment horizontal="center" vertical="center" shrinkToFit="1"/>
      <protection/>
    </xf>
    <xf numFmtId="177" fontId="4" fillId="0" borderId="39" xfId="0" applyNumberFormat="1"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9"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0" name="Text Box 3"/>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1" name="Text Box 4"/>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2"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3"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5"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9"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20"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1"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3"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5"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9"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0" name="Text Box 3"/>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1" name="Text Box 4"/>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2"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3"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5"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9"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40"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2"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4"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9"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0"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2"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0"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1"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2"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16</xdr:row>
      <xdr:rowOff>0</xdr:rowOff>
    </xdr:from>
    <xdr:ext cx="85725" cy="228600"/>
    <xdr:sp fLocksText="0">
      <xdr:nvSpPr>
        <xdr:cNvPr id="1" name="Text Box 1"/>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28600"/>
    <xdr:sp fLocksText="0">
      <xdr:nvSpPr>
        <xdr:cNvPr id="3" name="Text Box 2"/>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5"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9"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21"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2" name="Text Box 1"/>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3" name="Text Box 2"/>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5"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9"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41"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2" name="Text Box 1"/>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3" name="Text Box 2"/>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5"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9"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0" name="Text Box 3"/>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1" name="Text Box 4"/>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2"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3" name="Text Box 1"/>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5"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9"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60"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61"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2"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3"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5"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0</xdr:rowOff>
    </xdr:from>
    <xdr:ext cx="85725" cy="228600"/>
    <xdr:sp fLocksText="0">
      <xdr:nvSpPr>
        <xdr:cNvPr id="1"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47</xdr:row>
      <xdr:rowOff>0</xdr:rowOff>
    </xdr:from>
    <xdr:ext cx="85725" cy="228600"/>
    <xdr:sp fLocksText="0">
      <xdr:nvSpPr>
        <xdr:cNvPr id="2" name="Text Box 2"/>
        <xdr:cNvSpPr txBox="1">
          <a:spLocks noChangeArrowheads="1"/>
        </xdr:cNvSpPr>
      </xdr:nvSpPr>
      <xdr:spPr>
        <a:xfrm>
          <a:off x="98488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3"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5"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9"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0"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1"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2"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3"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5"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0"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22"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23"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24"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5"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6"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8"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2"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3"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4"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5"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6"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2"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3"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45"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46"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7"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8"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2"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28600"/>
    <xdr:sp fLocksText="0">
      <xdr:nvSpPr>
        <xdr:cNvPr id="3" name="Text Box 1"/>
        <xdr:cNvSpPr txBox="1">
          <a:spLocks noChangeArrowheads="1"/>
        </xdr:cNvSpPr>
      </xdr:nvSpPr>
      <xdr:spPr>
        <a:xfrm>
          <a:off x="7038975" y="10648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28600"/>
    <xdr:sp fLocksText="0">
      <xdr:nvSpPr>
        <xdr:cNvPr id="4" name="Text Box 1"/>
        <xdr:cNvSpPr txBox="1">
          <a:spLocks noChangeArrowheads="1"/>
        </xdr:cNvSpPr>
      </xdr:nvSpPr>
      <xdr:spPr>
        <a:xfrm>
          <a:off x="7038975" y="10915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28600"/>
    <xdr:sp fLocksText="0">
      <xdr:nvSpPr>
        <xdr:cNvPr id="5" name="Text Box 1"/>
        <xdr:cNvSpPr txBox="1">
          <a:spLocks noChangeArrowheads="1"/>
        </xdr:cNvSpPr>
      </xdr:nvSpPr>
      <xdr:spPr>
        <a:xfrm>
          <a:off x="7038975" y="11182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41</xdr:row>
      <xdr:rowOff>0</xdr:rowOff>
    </xdr:from>
    <xdr:ext cx="85725" cy="228600"/>
    <xdr:sp fLocksText="0">
      <xdr:nvSpPr>
        <xdr:cNvPr id="6" name="Text Box 1"/>
        <xdr:cNvSpPr txBox="1">
          <a:spLocks noChangeArrowheads="1"/>
        </xdr:cNvSpPr>
      </xdr:nvSpPr>
      <xdr:spPr>
        <a:xfrm>
          <a:off x="7038975" y="11449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7" name="Text Box 1"/>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9"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4"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5"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6"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8"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9"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0"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1"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2"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3"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6"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7"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9"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0"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1" name="Text Box 1"/>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22"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23"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24"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25"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26"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27"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28"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29"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30"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85750"/>
    <xdr:sp fLocksText="0">
      <xdr:nvSpPr>
        <xdr:cNvPr id="2" name="Text Box 2"/>
        <xdr:cNvSpPr txBox="1">
          <a:spLocks noChangeArrowheads="1"/>
        </xdr:cNvSpPr>
      </xdr:nvSpPr>
      <xdr:spPr>
        <a:xfrm>
          <a:off x="7038975" y="12515850"/>
          <a:ext cx="8572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4"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5" name="Text Box 1"/>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6"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7" name="Text Box 1"/>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8" name="Text Box 2"/>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9" name="Text Box 17"/>
        <xdr:cNvSpPr txBox="1">
          <a:spLocks noChangeArrowheads="1"/>
        </xdr:cNvSpPr>
      </xdr:nvSpPr>
      <xdr:spPr>
        <a:xfrm>
          <a:off x="7038975" y="1331595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2" name="Text Box 2"/>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3"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4"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5"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6" name="Text Box 1"/>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7"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8" name="Text Box 1"/>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9" name="Text Box 2"/>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61950"/>
    <xdr:sp fLocksText="0">
      <xdr:nvSpPr>
        <xdr:cNvPr id="10" name="Text Box 17"/>
        <xdr:cNvSpPr txBox="1">
          <a:spLocks noChangeArrowheads="1"/>
        </xdr:cNvSpPr>
      </xdr:nvSpPr>
      <xdr:spPr>
        <a:xfrm>
          <a:off x="7038975" y="13315950"/>
          <a:ext cx="666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2"/>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7038975" y="13315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5"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6"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7"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9"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0"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1"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2"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0</xdr:rowOff>
    </xdr:from>
    <xdr:ext cx="85725" cy="228600"/>
    <xdr:sp fLocksText="0">
      <xdr:nvSpPr>
        <xdr:cNvPr id="1"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3"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4"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5"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6"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7"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8" name="Text Box 1"/>
        <xdr:cNvSpPr txBox="1">
          <a:spLocks noChangeArrowheads="1"/>
        </xdr:cNvSpPr>
      </xdr:nvSpPr>
      <xdr:spPr>
        <a:xfrm>
          <a:off x="800100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9" name="Text Box 1"/>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10" name="Text Box 2"/>
        <xdr:cNvSpPr txBox="1">
          <a:spLocks noChangeArrowheads="1"/>
        </xdr:cNvSpPr>
      </xdr:nvSpPr>
      <xdr:spPr>
        <a:xfrm>
          <a:off x="8001000"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1"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2"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3" name="Text Box 1"/>
        <xdr:cNvSpPr txBox="1">
          <a:spLocks noChangeArrowheads="1"/>
        </xdr:cNvSpPr>
      </xdr:nvSpPr>
      <xdr:spPr>
        <a:xfrm>
          <a:off x="800100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32</xdr:row>
      <xdr:rowOff>0</xdr:rowOff>
    </xdr:from>
    <xdr:ext cx="85725" cy="228600"/>
    <xdr:sp fLocksText="0">
      <xdr:nvSpPr>
        <xdr:cNvPr id="14" name="Text Box 1"/>
        <xdr:cNvSpPr txBox="1">
          <a:spLocks noChangeArrowheads="1"/>
        </xdr:cNvSpPr>
      </xdr:nvSpPr>
      <xdr:spPr>
        <a:xfrm>
          <a:off x="8001000"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32</xdr:row>
      <xdr:rowOff>0</xdr:rowOff>
    </xdr:from>
    <xdr:ext cx="85725" cy="228600"/>
    <xdr:sp fLocksText="0">
      <xdr:nvSpPr>
        <xdr:cNvPr id="15" name="Text Box 2"/>
        <xdr:cNvSpPr txBox="1">
          <a:spLocks noChangeArrowheads="1"/>
        </xdr:cNvSpPr>
      </xdr:nvSpPr>
      <xdr:spPr>
        <a:xfrm>
          <a:off x="8001000"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32</xdr:row>
      <xdr:rowOff>0</xdr:rowOff>
    </xdr:from>
    <xdr:ext cx="85725" cy="228600"/>
    <xdr:sp fLocksText="0">
      <xdr:nvSpPr>
        <xdr:cNvPr id="16" name="Text Box 1"/>
        <xdr:cNvSpPr txBox="1">
          <a:spLocks noChangeArrowheads="1"/>
        </xdr:cNvSpPr>
      </xdr:nvSpPr>
      <xdr:spPr>
        <a:xfrm>
          <a:off x="8001000"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32</xdr:row>
      <xdr:rowOff>0</xdr:rowOff>
    </xdr:from>
    <xdr:ext cx="85725" cy="228600"/>
    <xdr:sp fLocksText="0">
      <xdr:nvSpPr>
        <xdr:cNvPr id="17" name="Text Box 2"/>
        <xdr:cNvSpPr txBox="1">
          <a:spLocks noChangeArrowheads="1"/>
        </xdr:cNvSpPr>
      </xdr:nvSpPr>
      <xdr:spPr>
        <a:xfrm>
          <a:off x="8001000"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32</xdr:row>
      <xdr:rowOff>0</xdr:rowOff>
    </xdr:from>
    <xdr:ext cx="85725" cy="228600"/>
    <xdr:sp fLocksText="0">
      <xdr:nvSpPr>
        <xdr:cNvPr id="18" name="Text Box 1"/>
        <xdr:cNvSpPr txBox="1">
          <a:spLocks noChangeArrowheads="1"/>
        </xdr:cNvSpPr>
      </xdr:nvSpPr>
      <xdr:spPr>
        <a:xfrm>
          <a:off x="8001000"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32</xdr:row>
      <xdr:rowOff>0</xdr:rowOff>
    </xdr:from>
    <xdr:ext cx="85725" cy="228600"/>
    <xdr:sp fLocksText="0">
      <xdr:nvSpPr>
        <xdr:cNvPr id="19" name="Text Box 2"/>
        <xdr:cNvSpPr txBox="1">
          <a:spLocks noChangeArrowheads="1"/>
        </xdr:cNvSpPr>
      </xdr:nvSpPr>
      <xdr:spPr>
        <a:xfrm>
          <a:off x="8001000"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66700"/>
    <xdr:sp fLocksText="0">
      <xdr:nvSpPr>
        <xdr:cNvPr id="7" name="Text Box 2"/>
        <xdr:cNvSpPr txBox="1">
          <a:spLocks noChangeArrowheads="1"/>
        </xdr:cNvSpPr>
      </xdr:nvSpPr>
      <xdr:spPr>
        <a:xfrm>
          <a:off x="7038975" y="85153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2"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3"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4" name="Text Box 1"/>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5"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6" name="Text Box 1"/>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7" name="Text Box 2"/>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8" name="Text Box 17"/>
        <xdr:cNvSpPr txBox="1">
          <a:spLocks noChangeArrowheads="1"/>
        </xdr:cNvSpPr>
      </xdr:nvSpPr>
      <xdr:spPr>
        <a:xfrm>
          <a:off x="7038975" y="1331595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66700"/>
    <xdr:sp fLocksText="0">
      <xdr:nvSpPr>
        <xdr:cNvPr id="1" name="Text Box 2"/>
        <xdr:cNvSpPr txBox="1">
          <a:spLocks noChangeArrowheads="1"/>
        </xdr:cNvSpPr>
      </xdr:nvSpPr>
      <xdr:spPr>
        <a:xfrm>
          <a:off x="7038975" y="37147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9"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10"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76225"/>
    <xdr:sp fLocksText="0">
      <xdr:nvSpPr>
        <xdr:cNvPr id="11" name="Text Box 2"/>
        <xdr:cNvSpPr txBox="1">
          <a:spLocks noChangeArrowheads="1"/>
        </xdr:cNvSpPr>
      </xdr:nvSpPr>
      <xdr:spPr>
        <a:xfrm>
          <a:off x="7038975" y="34480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66700"/>
    <xdr:sp fLocksText="0">
      <xdr:nvSpPr>
        <xdr:cNvPr id="12" name="Text Box 2"/>
        <xdr:cNvSpPr txBox="1">
          <a:spLocks noChangeArrowheads="1"/>
        </xdr:cNvSpPr>
      </xdr:nvSpPr>
      <xdr:spPr>
        <a:xfrm>
          <a:off x="7038975" y="34480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76225"/>
    <xdr:sp fLocksText="0">
      <xdr:nvSpPr>
        <xdr:cNvPr id="13" name="Text Box 2"/>
        <xdr:cNvSpPr txBox="1">
          <a:spLocks noChangeArrowheads="1"/>
        </xdr:cNvSpPr>
      </xdr:nvSpPr>
      <xdr:spPr>
        <a:xfrm>
          <a:off x="7038975" y="31813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7"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9"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28600"/>
    <xdr:sp fLocksText="0">
      <xdr:nvSpPr>
        <xdr:cNvPr id="10" name="Text Box 1"/>
        <xdr:cNvSpPr txBox="1">
          <a:spLocks noChangeArrowheads="1"/>
        </xdr:cNvSpPr>
      </xdr:nvSpPr>
      <xdr:spPr>
        <a:xfrm>
          <a:off x="7038975" y="8515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11" name="Text Box 1"/>
        <xdr:cNvSpPr txBox="1">
          <a:spLocks noChangeArrowheads="1"/>
        </xdr:cNvSpPr>
      </xdr:nvSpPr>
      <xdr:spPr>
        <a:xfrm>
          <a:off x="7038975" y="8248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17"/>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3"/>
        <xdr:cNvSpPr txBox="1">
          <a:spLocks noChangeArrowheads="1"/>
        </xdr:cNvSpPr>
      </xdr:nvSpPr>
      <xdr:spPr>
        <a:xfrm>
          <a:off x="8001000"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28600"/>
    <xdr:sp fLocksText="0">
      <xdr:nvSpPr>
        <xdr:cNvPr id="1"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3" name="Text Box 3"/>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4" name="Text Box 4"/>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5"/>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6"/>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7" name="Text Box 1"/>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 name="Text Box 2"/>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3"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28600"/>
    <xdr:sp fLocksText="0">
      <xdr:nvSpPr>
        <xdr:cNvPr id="1"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2" name="Text Box 2"/>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4"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5" name="Text Box 1"/>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28600"/>
    <xdr:sp fLocksText="0">
      <xdr:nvSpPr>
        <xdr:cNvPr id="6" name="Text Box 1"/>
        <xdr:cNvSpPr txBox="1">
          <a:spLocks noChangeArrowheads="1"/>
        </xdr:cNvSpPr>
      </xdr:nvSpPr>
      <xdr:spPr>
        <a:xfrm>
          <a:off x="7038975" y="6115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7" name="Text Box 1"/>
        <xdr:cNvSpPr txBox="1">
          <a:spLocks noChangeArrowheads="1"/>
        </xdr:cNvSpPr>
      </xdr:nvSpPr>
      <xdr:spPr>
        <a:xfrm>
          <a:off x="7038975" y="4514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28600"/>
    <xdr:sp fLocksText="0">
      <xdr:nvSpPr>
        <xdr:cNvPr id="8" name="Text Box 1"/>
        <xdr:cNvSpPr txBox="1">
          <a:spLocks noChangeArrowheads="1"/>
        </xdr:cNvSpPr>
      </xdr:nvSpPr>
      <xdr:spPr>
        <a:xfrm>
          <a:off x="7038975" y="6381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4"/>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5" name="Text Box 1"/>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6"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7" name="Text Box 1"/>
        <xdr:cNvSpPr txBox="1">
          <a:spLocks noChangeArrowheads="1"/>
        </xdr:cNvSpPr>
      </xdr:nvSpPr>
      <xdr:spPr>
        <a:xfrm>
          <a:off x="7038975" y="8782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8"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9"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0"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1"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11</xdr:row>
      <xdr:rowOff>0</xdr:rowOff>
    </xdr:from>
    <xdr:ext cx="85725" cy="228600"/>
    <xdr:sp fLocksText="0">
      <xdr:nvSpPr>
        <xdr:cNvPr id="1" name="Text Box 1"/>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48</xdr:row>
      <xdr:rowOff>0</xdr:rowOff>
    </xdr:from>
    <xdr:ext cx="85725" cy="228600"/>
    <xdr:sp fLocksText="0">
      <xdr:nvSpPr>
        <xdr:cNvPr id="2" name="Text Box 2"/>
        <xdr:cNvSpPr txBox="1">
          <a:spLocks noChangeArrowheads="1"/>
        </xdr:cNvSpPr>
      </xdr:nvSpPr>
      <xdr:spPr>
        <a:xfrm>
          <a:off x="1602105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28600"/>
    <xdr:sp fLocksText="0">
      <xdr:nvSpPr>
        <xdr:cNvPr id="3" name="Text Box 2"/>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00025"/>
    <xdr:sp fLocksText="0">
      <xdr:nvSpPr>
        <xdr:cNvPr id="4" name="Text Box 1"/>
        <xdr:cNvSpPr txBox="1">
          <a:spLocks noChangeArrowheads="1"/>
        </xdr:cNvSpPr>
      </xdr:nvSpPr>
      <xdr:spPr>
        <a:xfrm>
          <a:off x="160210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 name="Text Box 2"/>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28600"/>
    <xdr:sp fLocksText="0">
      <xdr:nvSpPr>
        <xdr:cNvPr id="6" name="Text Box 1"/>
        <xdr:cNvSpPr txBox="1">
          <a:spLocks noChangeArrowheads="1"/>
        </xdr:cNvSpPr>
      </xdr:nvSpPr>
      <xdr:spPr>
        <a:xfrm>
          <a:off x="180784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7" name="Text Box 1"/>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8" name="Text Box 2"/>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9" name="Text Box 1"/>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10" name="Text Box 2"/>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00025"/>
    <xdr:sp fLocksText="0">
      <xdr:nvSpPr>
        <xdr:cNvPr id="11" name="Text Box 1"/>
        <xdr:cNvSpPr txBox="1">
          <a:spLocks noChangeArrowheads="1"/>
        </xdr:cNvSpPr>
      </xdr:nvSpPr>
      <xdr:spPr>
        <a:xfrm>
          <a:off x="187642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2"/>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3" name="Text Box 1"/>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4" name="Text Box 2"/>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5"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6"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7"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8"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9"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0"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1" name="Text Box 3"/>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22" name="Text Box 4"/>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3" name="Text Box 1"/>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4" name="Text Box 2"/>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5"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6"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7"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8"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9"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0"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1" name="Text Box 3"/>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28</xdr:row>
      <xdr:rowOff>0</xdr:rowOff>
    </xdr:from>
    <xdr:ext cx="85725" cy="200025"/>
    <xdr:sp fLocksText="0">
      <xdr:nvSpPr>
        <xdr:cNvPr id="32" name="Text Box 4"/>
        <xdr:cNvSpPr txBox="1">
          <a:spLocks noChangeArrowheads="1"/>
        </xdr:cNvSpPr>
      </xdr:nvSpPr>
      <xdr:spPr>
        <a:xfrm>
          <a:off x="187642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3" name="Text Box 1"/>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4" name="Text Box 2"/>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5"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7"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8"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0"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1"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2"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5" name="Text Box 1"/>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6" name="Text Box 2"/>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7"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48"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9"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0"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51"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2"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3" name="Text Box 3"/>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54" name="Text Box 4"/>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55"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28600"/>
    <xdr:sp fLocksText="0">
      <xdr:nvSpPr>
        <xdr:cNvPr id="1"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2" name="Text Box 2"/>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4" name="Text Box 4"/>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9" name="Text Box 4"/>
        <xdr:cNvSpPr txBox="1">
          <a:spLocks noChangeArrowheads="1"/>
        </xdr:cNvSpPr>
      </xdr:nvSpPr>
      <xdr:spPr>
        <a:xfrm>
          <a:off x="7038975" y="2647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0"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1"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2"/>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4"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9"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0" name="Text Box 3"/>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11" name="Text Box 3"/>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7"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8"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9"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3</xdr:row>
      <xdr:rowOff>0</xdr:rowOff>
    </xdr:from>
    <xdr:ext cx="85725" cy="228600"/>
    <xdr:sp fLocksText="0">
      <xdr:nvSpPr>
        <xdr:cNvPr id="6" name="Text Box 1"/>
        <xdr:cNvSpPr txBox="1">
          <a:spLocks noChangeArrowheads="1"/>
        </xdr:cNvSpPr>
      </xdr:nvSpPr>
      <xdr:spPr>
        <a:xfrm>
          <a:off x="180784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7" name="Text Box 1"/>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8" name="Text Box 2"/>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9"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10"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1"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2"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3" name="Text Box 1"/>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4" name="Text Box 2"/>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5"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6"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8"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0"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1" name="Text Box 3"/>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7</xdr:row>
      <xdr:rowOff>0</xdr:rowOff>
    </xdr:from>
    <xdr:ext cx="85725" cy="200025"/>
    <xdr:sp fLocksText="0">
      <xdr:nvSpPr>
        <xdr:cNvPr id="22" name="Text Box 4"/>
        <xdr:cNvSpPr txBox="1">
          <a:spLocks noChangeArrowheads="1"/>
        </xdr:cNvSpPr>
      </xdr:nvSpPr>
      <xdr:spPr>
        <a:xfrm>
          <a:off x="160210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3" name="Text Box 1"/>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4" name="Text Box 2"/>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6"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3"/>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85725" cy="200025"/>
    <xdr:sp fLocksText="0">
      <xdr:nvSpPr>
        <xdr:cNvPr id="32" name="Text Box 4"/>
        <xdr:cNvSpPr txBox="1">
          <a:spLocks noChangeArrowheads="1"/>
        </xdr:cNvSpPr>
      </xdr:nvSpPr>
      <xdr:spPr>
        <a:xfrm>
          <a:off x="187642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3" name="Text Box 1"/>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4" name="Text Box 2"/>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5"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6"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3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0"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1"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2"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3"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44"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5"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6"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7"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8"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0"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5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3"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54"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4"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5"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3"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2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2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6"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7"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7"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0" name="Text Box 1"/>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1" name="Text Box 2"/>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3"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6"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7"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8" name="Text Box 3"/>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39" name="Text Box 4"/>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0" name="Text Box 1"/>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41" name="Text Box 1"/>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3"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9"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0"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5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3"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5"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1"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3"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1" name="Text Box 1"/>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2" name="Text Box 2"/>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4"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8"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9" name="Text Box 3"/>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0" name="Text Box 4"/>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1"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4"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8"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9"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0"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6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_&#26412;&#31038;\&#27969;&#36890;&#31649;&#29702;&#37096;\&#27969;&#36890;&#31649;&#29702;&#37096;&#20849;&#26377;\&#23470;&#28580;\&#37096;&#25968;&#34920;&#26356;&#26032;\2024&#24180;&#24460;&#26399;&#32025;&#25968;&#12501;&#12457;&#12540;&#12510;&#12483;&#12488;&#65288;&#21508;&#31038;&#65289;\&#37096;&#25968;&#12510;&#12473;&#12479;&#12540;(060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紙"/>
      <sheetName val="中日"/>
      <sheetName val="朝日"/>
      <sheetName val="毎日"/>
      <sheetName val="読売"/>
      <sheetName val="岐阜"/>
      <sheetName val="Sheet2"/>
    </sheetNames>
    <sheetDataSet>
      <sheetData sheetId="0">
        <row r="1">
          <cell r="F1" t="str">
            <v>コード全域Z</v>
          </cell>
          <cell r="G1" t="str">
            <v>地区名</v>
          </cell>
          <cell r="H1" t="str">
            <v>銘柄</v>
          </cell>
          <cell r="I1" t="str">
            <v>販売店名</v>
          </cell>
          <cell r="J1" t="str">
            <v>現部数</v>
          </cell>
          <cell r="K1" t="str">
            <v>改訂部数</v>
          </cell>
        </row>
        <row r="2">
          <cell r="F2" t="str">
            <v>210110Z01010</v>
          </cell>
          <cell r="G2" t="str">
            <v>岐阜市</v>
          </cell>
          <cell r="H2" t="str">
            <v>中日</v>
          </cell>
          <cell r="I2" t="str">
            <v>鵜飼黒野ＮＡＳ</v>
          </cell>
          <cell r="J2">
            <v>1900</v>
          </cell>
          <cell r="K2">
            <v>1850</v>
          </cell>
        </row>
        <row r="3">
          <cell r="F3" t="str">
            <v>210110Z01020</v>
          </cell>
          <cell r="G3" t="str">
            <v>岐阜市</v>
          </cell>
          <cell r="H3" t="str">
            <v>中日</v>
          </cell>
          <cell r="I3" t="str">
            <v>鷺山ＮＳ</v>
          </cell>
          <cell r="J3">
            <v>1350</v>
          </cell>
          <cell r="K3">
            <v>1300</v>
          </cell>
        </row>
        <row r="4">
          <cell r="F4" t="str">
            <v>210110Z01030</v>
          </cell>
          <cell r="G4" t="str">
            <v>岐阜市</v>
          </cell>
          <cell r="H4" t="str">
            <v>中日</v>
          </cell>
          <cell r="I4" t="str">
            <v>藍川橋ＮＳ</v>
          </cell>
          <cell r="J4">
            <v>2850</v>
          </cell>
          <cell r="K4">
            <v>2750</v>
          </cell>
        </row>
        <row r="5">
          <cell r="F5" t="str">
            <v>210110Z01040</v>
          </cell>
          <cell r="G5" t="str">
            <v>岐阜市</v>
          </cell>
          <cell r="H5" t="str">
            <v>中日</v>
          </cell>
          <cell r="I5" t="str">
            <v>大洞ＮＳ</v>
          </cell>
          <cell r="J5">
            <v>1250</v>
          </cell>
          <cell r="K5">
            <v>1250</v>
          </cell>
        </row>
        <row r="6">
          <cell r="F6" t="str">
            <v>210110Z01050</v>
          </cell>
          <cell r="G6" t="str">
            <v>岐阜市</v>
          </cell>
          <cell r="H6" t="str">
            <v>中日</v>
          </cell>
          <cell r="I6" t="str">
            <v>下芥見ＮＭ</v>
          </cell>
          <cell r="J6">
            <v>850</v>
          </cell>
          <cell r="K6">
            <v>850</v>
          </cell>
        </row>
        <row r="7">
          <cell r="F7" t="str">
            <v>210110Z01060</v>
          </cell>
          <cell r="G7" t="str">
            <v>岐阜市</v>
          </cell>
          <cell r="H7" t="str">
            <v>中日</v>
          </cell>
          <cell r="I7" t="str">
            <v>岩田坂ＮＭ</v>
          </cell>
          <cell r="J7">
            <v>700</v>
          </cell>
          <cell r="K7">
            <v>700</v>
          </cell>
        </row>
        <row r="8">
          <cell r="F8" t="str">
            <v>210110Z01080</v>
          </cell>
          <cell r="G8" t="str">
            <v>岐阜市</v>
          </cell>
          <cell r="H8" t="str">
            <v>中日</v>
          </cell>
          <cell r="I8" t="str">
            <v>長良北部ＮＳ</v>
          </cell>
          <cell r="J8">
            <v>1350</v>
          </cell>
          <cell r="K8">
            <v>1300</v>
          </cell>
        </row>
        <row r="9">
          <cell r="F9" t="str">
            <v>210110Z01090</v>
          </cell>
          <cell r="G9" t="str">
            <v>岐阜市</v>
          </cell>
          <cell r="H9" t="str">
            <v>中日</v>
          </cell>
          <cell r="I9" t="str">
            <v>長良西部Ｎ</v>
          </cell>
          <cell r="J9">
            <v>2300</v>
          </cell>
          <cell r="K9">
            <v>2300</v>
          </cell>
        </row>
        <row r="10">
          <cell r="F10" t="str">
            <v>210110Z01100</v>
          </cell>
          <cell r="G10" t="str">
            <v>岐阜市</v>
          </cell>
          <cell r="H10" t="str">
            <v>中日</v>
          </cell>
          <cell r="I10" t="str">
            <v>長良中央Ｎ</v>
          </cell>
          <cell r="J10">
            <v>1000</v>
          </cell>
          <cell r="K10">
            <v>1000</v>
          </cell>
        </row>
        <row r="11">
          <cell r="F11" t="str">
            <v>210110Z01120</v>
          </cell>
          <cell r="G11" t="str">
            <v>岐阜市</v>
          </cell>
          <cell r="H11" t="str">
            <v>中日</v>
          </cell>
          <cell r="I11" t="str">
            <v>岐阜則武ＮＳ</v>
          </cell>
          <cell r="J11">
            <v>1200</v>
          </cell>
          <cell r="K11">
            <v>1200</v>
          </cell>
        </row>
        <row r="12">
          <cell r="F12" t="str">
            <v>210110Z01130</v>
          </cell>
          <cell r="G12" t="str">
            <v>岐阜市</v>
          </cell>
          <cell r="H12" t="str">
            <v>中日</v>
          </cell>
          <cell r="I12" t="str">
            <v>尻毛ＮＳ</v>
          </cell>
          <cell r="J12">
            <v>1650</v>
          </cell>
          <cell r="K12">
            <v>1650</v>
          </cell>
        </row>
        <row r="13">
          <cell r="F13" t="str">
            <v>210110Z01140</v>
          </cell>
          <cell r="G13" t="str">
            <v>岐阜市</v>
          </cell>
          <cell r="H13" t="str">
            <v>中日</v>
          </cell>
          <cell r="I13" t="str">
            <v>岐商前ＮＳ</v>
          </cell>
          <cell r="J13">
            <v>1550</v>
          </cell>
          <cell r="K13">
            <v>1550</v>
          </cell>
        </row>
        <row r="14">
          <cell r="F14" t="str">
            <v>210110Z01160</v>
          </cell>
          <cell r="G14" t="str">
            <v>岐阜市</v>
          </cell>
          <cell r="H14" t="str">
            <v>中日</v>
          </cell>
          <cell r="I14" t="str">
            <v>近の島Ｎ</v>
          </cell>
          <cell r="J14">
            <v>1400</v>
          </cell>
          <cell r="K14">
            <v>1400</v>
          </cell>
        </row>
        <row r="15">
          <cell r="F15" t="str">
            <v>210110Z01170</v>
          </cell>
          <cell r="G15" t="str">
            <v>岐阜市</v>
          </cell>
          <cell r="H15" t="str">
            <v>中日</v>
          </cell>
          <cell r="I15" t="str">
            <v>日野長森東ＮＭ</v>
          </cell>
          <cell r="J15">
            <v>1050</v>
          </cell>
          <cell r="K15">
            <v>1000</v>
          </cell>
        </row>
        <row r="16">
          <cell r="F16" t="str">
            <v>210110Z01180</v>
          </cell>
          <cell r="G16" t="str">
            <v>岐阜市</v>
          </cell>
          <cell r="H16" t="str">
            <v>中日</v>
          </cell>
          <cell r="I16" t="str">
            <v>岐阜北部（松山）Ｎ</v>
          </cell>
          <cell r="J16">
            <v>1800</v>
          </cell>
          <cell r="K16">
            <v>1800</v>
          </cell>
        </row>
        <row r="17">
          <cell r="F17" t="str">
            <v>210110Z01195</v>
          </cell>
          <cell r="G17" t="str">
            <v>岐阜市</v>
          </cell>
          <cell r="H17" t="str">
            <v>中日</v>
          </cell>
          <cell r="I17" t="str">
            <v>岐阜中央（中野）Ｎ</v>
          </cell>
          <cell r="J17">
            <v>1500</v>
          </cell>
          <cell r="K17">
            <v>1500</v>
          </cell>
        </row>
        <row r="18">
          <cell r="F18" t="str">
            <v>210110Z01210</v>
          </cell>
          <cell r="G18" t="str">
            <v>岐阜市</v>
          </cell>
          <cell r="H18" t="str">
            <v>中日</v>
          </cell>
          <cell r="I18" t="str">
            <v>鏡島Ｎ</v>
          </cell>
          <cell r="J18">
            <v>1900</v>
          </cell>
          <cell r="K18">
            <v>1850</v>
          </cell>
        </row>
        <row r="19">
          <cell r="F19" t="str">
            <v>210110Z01220</v>
          </cell>
          <cell r="G19" t="str">
            <v>岐阜市</v>
          </cell>
          <cell r="H19" t="str">
            <v>中日</v>
          </cell>
          <cell r="I19" t="str">
            <v>岐阜本荘Ｎ</v>
          </cell>
          <cell r="J19">
            <v>1300</v>
          </cell>
          <cell r="K19">
            <v>1300</v>
          </cell>
        </row>
        <row r="20">
          <cell r="F20" t="str">
            <v>210110Z01230</v>
          </cell>
          <cell r="G20" t="str">
            <v>岐阜市</v>
          </cell>
          <cell r="H20" t="str">
            <v>中日</v>
          </cell>
          <cell r="I20" t="str">
            <v>岐阜駅前Ｎ</v>
          </cell>
          <cell r="J20">
            <v>1550</v>
          </cell>
          <cell r="K20">
            <v>1550</v>
          </cell>
        </row>
        <row r="21">
          <cell r="F21" t="str">
            <v>210110Z01240</v>
          </cell>
          <cell r="G21" t="str">
            <v>岐阜市</v>
          </cell>
          <cell r="H21" t="str">
            <v>中日</v>
          </cell>
          <cell r="I21" t="str">
            <v>長森ＮＭ</v>
          </cell>
          <cell r="J21">
            <v>2650</v>
          </cell>
          <cell r="K21">
            <v>2650</v>
          </cell>
        </row>
        <row r="22">
          <cell r="F22" t="str">
            <v>210110Z01250</v>
          </cell>
          <cell r="G22" t="str">
            <v>岐阜市</v>
          </cell>
          <cell r="H22" t="str">
            <v>中日</v>
          </cell>
          <cell r="I22" t="str">
            <v>手力ＮＳ</v>
          </cell>
          <cell r="J22">
            <v>1800</v>
          </cell>
          <cell r="K22">
            <v>1800</v>
          </cell>
        </row>
        <row r="23">
          <cell r="F23" t="str">
            <v>210110Z01270</v>
          </cell>
          <cell r="G23" t="str">
            <v>岐阜市</v>
          </cell>
          <cell r="H23" t="str">
            <v>中日</v>
          </cell>
          <cell r="I23" t="str">
            <v>岐阜加納ＮＭ</v>
          </cell>
          <cell r="J23">
            <v>1950</v>
          </cell>
          <cell r="K23">
            <v>1900</v>
          </cell>
        </row>
        <row r="24">
          <cell r="F24" t="str">
            <v>210110Z01280</v>
          </cell>
          <cell r="G24" t="str">
            <v>岐阜市</v>
          </cell>
          <cell r="H24" t="str">
            <v>中日</v>
          </cell>
          <cell r="I24" t="str">
            <v>加納西部ＮＭ</v>
          </cell>
          <cell r="J24">
            <v>800</v>
          </cell>
          <cell r="K24">
            <v>750</v>
          </cell>
        </row>
        <row r="25">
          <cell r="F25" t="str">
            <v>210110Z01290</v>
          </cell>
          <cell r="G25" t="str">
            <v>岐阜市</v>
          </cell>
          <cell r="H25" t="str">
            <v>中日</v>
          </cell>
          <cell r="I25" t="str">
            <v>加納六条ＮＭ</v>
          </cell>
          <cell r="J25">
            <v>1250</v>
          </cell>
          <cell r="K25">
            <v>1200</v>
          </cell>
        </row>
        <row r="26">
          <cell r="F26" t="str">
            <v>210110Z01300</v>
          </cell>
          <cell r="G26" t="str">
            <v>岐阜市</v>
          </cell>
          <cell r="H26" t="str">
            <v>中日</v>
          </cell>
          <cell r="I26" t="str">
            <v>岐阜県庁前Ｎ</v>
          </cell>
          <cell r="J26">
            <v>1950</v>
          </cell>
          <cell r="K26">
            <v>1950</v>
          </cell>
        </row>
        <row r="27">
          <cell r="F27" t="str">
            <v>210110Z01310</v>
          </cell>
          <cell r="G27" t="str">
            <v>岐阜市</v>
          </cell>
          <cell r="H27" t="str">
            <v>中日</v>
          </cell>
          <cell r="I27" t="str">
            <v>鶉ＮＭＳ</v>
          </cell>
          <cell r="J27">
            <v>1400</v>
          </cell>
          <cell r="K27">
            <v>1350</v>
          </cell>
        </row>
        <row r="28">
          <cell r="F28" t="str">
            <v>210110Z01320</v>
          </cell>
          <cell r="G28" t="str">
            <v>岐阜市</v>
          </cell>
          <cell r="H28" t="str">
            <v>中日</v>
          </cell>
          <cell r="I28" t="str">
            <v>岐阜茜部ＮＭＳ</v>
          </cell>
          <cell r="J28">
            <v>1550</v>
          </cell>
          <cell r="K28">
            <v>1550</v>
          </cell>
        </row>
        <row r="29">
          <cell r="F29" t="str">
            <v>210110Z01340</v>
          </cell>
          <cell r="G29" t="str">
            <v>岐阜市</v>
          </cell>
          <cell r="H29" t="str">
            <v>中日</v>
          </cell>
          <cell r="I29" t="str">
            <v>岐阜ときわＮ</v>
          </cell>
          <cell r="J29">
            <v>800</v>
          </cell>
          <cell r="K29">
            <v>800</v>
          </cell>
        </row>
        <row r="30">
          <cell r="F30" t="str">
            <v>210110Z01350</v>
          </cell>
          <cell r="G30" t="str">
            <v>岐阜市</v>
          </cell>
          <cell r="H30" t="str">
            <v>中日</v>
          </cell>
          <cell r="I30" t="str">
            <v>岐阜中野入舟支店ＮＭ</v>
          </cell>
          <cell r="J30">
            <v>1900</v>
          </cell>
          <cell r="K30">
            <v>1900</v>
          </cell>
        </row>
        <row r="31">
          <cell r="F31" t="str">
            <v>210110Z01360</v>
          </cell>
          <cell r="G31" t="str">
            <v>岐阜市</v>
          </cell>
          <cell r="H31" t="str">
            <v>中日</v>
          </cell>
          <cell r="I31" t="str">
            <v>柳津ＮＭ</v>
          </cell>
          <cell r="J31">
            <v>1500</v>
          </cell>
          <cell r="K31">
            <v>1500</v>
          </cell>
        </row>
        <row r="32">
          <cell r="F32" t="str">
            <v>210110Z01370</v>
          </cell>
          <cell r="G32" t="str">
            <v>岐阜市</v>
          </cell>
          <cell r="H32" t="str">
            <v>中日</v>
          </cell>
          <cell r="I32" t="str">
            <v>茜部佐波ＮＭＳ</v>
          </cell>
          <cell r="J32">
            <v>1400</v>
          </cell>
          <cell r="K32">
            <v>1400</v>
          </cell>
        </row>
        <row r="33">
          <cell r="F33" t="str">
            <v>210110Z05004</v>
          </cell>
          <cell r="G33" t="str">
            <v>岐阜市</v>
          </cell>
          <cell r="H33" t="str">
            <v>読売</v>
          </cell>
          <cell r="I33" t="str">
            <v>岐阜南部</v>
          </cell>
          <cell r="J33">
            <v>800</v>
          </cell>
          <cell r="K33">
            <v>750</v>
          </cell>
        </row>
        <row r="34">
          <cell r="F34" t="str">
            <v>210110Z05005</v>
          </cell>
          <cell r="G34" t="str">
            <v>岐阜市</v>
          </cell>
          <cell r="H34" t="str">
            <v>読売</v>
          </cell>
          <cell r="I34" t="str">
            <v>岐北</v>
          </cell>
          <cell r="J34">
            <v>350</v>
          </cell>
          <cell r="K34">
            <v>350</v>
          </cell>
        </row>
        <row r="35">
          <cell r="F35" t="str">
            <v>210110Z05006</v>
          </cell>
          <cell r="G35" t="str">
            <v>岐阜市</v>
          </cell>
          <cell r="H35" t="str">
            <v>読売</v>
          </cell>
          <cell r="I35" t="str">
            <v>長良</v>
          </cell>
          <cell r="J35">
            <v>500</v>
          </cell>
          <cell r="K35">
            <v>500</v>
          </cell>
        </row>
        <row r="36">
          <cell r="F36" t="str">
            <v>210110Z05007</v>
          </cell>
          <cell r="G36" t="str">
            <v>岐阜市</v>
          </cell>
          <cell r="H36" t="str">
            <v>読売</v>
          </cell>
          <cell r="I36" t="str">
            <v>岐阜県庁前</v>
          </cell>
          <cell r="J36">
            <v>800</v>
          </cell>
          <cell r="K36">
            <v>800</v>
          </cell>
        </row>
        <row r="37">
          <cell r="F37" t="str">
            <v>210110Z05008</v>
          </cell>
          <cell r="G37" t="str">
            <v>岐阜市</v>
          </cell>
          <cell r="H37" t="str">
            <v>読売</v>
          </cell>
          <cell r="I37" t="str">
            <v>忠節</v>
          </cell>
          <cell r="J37">
            <v>550</v>
          </cell>
          <cell r="K37">
            <v>550</v>
          </cell>
        </row>
        <row r="38">
          <cell r="F38" t="str">
            <v>210110Z05011</v>
          </cell>
          <cell r="G38" t="str">
            <v>岐阜市</v>
          </cell>
          <cell r="H38" t="str">
            <v>読売</v>
          </cell>
          <cell r="I38" t="str">
            <v>岐阜本荘</v>
          </cell>
          <cell r="J38">
            <v>450</v>
          </cell>
          <cell r="K38">
            <v>450</v>
          </cell>
        </row>
        <row r="39">
          <cell r="F39" t="str">
            <v>210110Z05012</v>
          </cell>
          <cell r="G39" t="str">
            <v>岐阜市</v>
          </cell>
          <cell r="H39" t="str">
            <v>読売</v>
          </cell>
          <cell r="I39" t="str">
            <v>岐阜東部</v>
          </cell>
          <cell r="J39">
            <v>800</v>
          </cell>
          <cell r="K39">
            <v>800</v>
          </cell>
        </row>
        <row r="40">
          <cell r="F40" t="str">
            <v>210110Z05014</v>
          </cell>
          <cell r="G40" t="str">
            <v>岐阜市</v>
          </cell>
          <cell r="H40" t="str">
            <v>読売</v>
          </cell>
          <cell r="I40" t="str">
            <v>長良北部</v>
          </cell>
          <cell r="J40">
            <v>550</v>
          </cell>
          <cell r="K40">
            <v>550</v>
          </cell>
        </row>
        <row r="41">
          <cell r="F41" t="str">
            <v>210110Z04010</v>
          </cell>
          <cell r="G41" t="str">
            <v>岐阜市</v>
          </cell>
          <cell r="H41" t="str">
            <v>岐阜</v>
          </cell>
          <cell r="I41" t="str">
            <v>県庁北ＡＭＳ</v>
          </cell>
          <cell r="J41">
            <v>4250</v>
          </cell>
          <cell r="K41">
            <v>4250</v>
          </cell>
        </row>
        <row r="42">
          <cell r="F42" t="str">
            <v>210110Z04020</v>
          </cell>
          <cell r="G42" t="str">
            <v>岐阜市</v>
          </cell>
          <cell r="H42" t="str">
            <v>岐阜</v>
          </cell>
          <cell r="I42" t="str">
            <v>県庁前ＡＭＳ</v>
          </cell>
          <cell r="J42">
            <v>1950</v>
          </cell>
          <cell r="K42">
            <v>1950</v>
          </cell>
        </row>
        <row r="43">
          <cell r="F43" t="str">
            <v>210110Z04040</v>
          </cell>
          <cell r="G43" t="str">
            <v>岐阜市</v>
          </cell>
          <cell r="H43" t="str">
            <v>岐阜</v>
          </cell>
          <cell r="I43" t="str">
            <v>長森南岐南ＡＭＳ</v>
          </cell>
          <cell r="J43">
            <v>2900</v>
          </cell>
          <cell r="K43">
            <v>2900</v>
          </cell>
        </row>
        <row r="44">
          <cell r="F44" t="str">
            <v>210110Z04045</v>
          </cell>
          <cell r="G44" t="str">
            <v>岐阜市</v>
          </cell>
          <cell r="H44" t="str">
            <v>岐阜</v>
          </cell>
          <cell r="I44" t="str">
            <v>岐阜南ＡＭＳ</v>
          </cell>
          <cell r="J44">
            <v>2100</v>
          </cell>
          <cell r="K44">
            <v>2100</v>
          </cell>
        </row>
        <row r="45">
          <cell r="F45" t="str">
            <v>210110Z04060</v>
          </cell>
          <cell r="G45" t="str">
            <v>岐阜市</v>
          </cell>
          <cell r="H45" t="str">
            <v>岐阜</v>
          </cell>
          <cell r="I45" t="str">
            <v>長森東日野ＡＳ</v>
          </cell>
          <cell r="J45">
            <v>2350</v>
          </cell>
          <cell r="K45">
            <v>2350</v>
          </cell>
        </row>
        <row r="46">
          <cell r="F46" t="str">
            <v>210110Z04070</v>
          </cell>
          <cell r="G46" t="str">
            <v>岐阜市</v>
          </cell>
          <cell r="H46" t="str">
            <v>岐阜</v>
          </cell>
          <cell r="I46" t="str">
            <v>岐阜ＡＭＳ</v>
          </cell>
          <cell r="J46">
            <v>4800</v>
          </cell>
          <cell r="K46">
            <v>4800</v>
          </cell>
        </row>
        <row r="47">
          <cell r="F47" t="str">
            <v>210110Z04100</v>
          </cell>
          <cell r="G47" t="str">
            <v>岐阜市</v>
          </cell>
          <cell r="H47" t="str">
            <v>岐阜</v>
          </cell>
          <cell r="I47" t="str">
            <v>茜部川手ＡMＳ</v>
          </cell>
          <cell r="J47">
            <v>2050</v>
          </cell>
          <cell r="K47">
            <v>2050</v>
          </cell>
        </row>
        <row r="48">
          <cell r="F48" t="str">
            <v>210110Z04110</v>
          </cell>
          <cell r="G48" t="str">
            <v>岐阜市</v>
          </cell>
          <cell r="H48" t="str">
            <v>岐阜</v>
          </cell>
          <cell r="I48" t="str">
            <v>岐阜中部ＡＭＳ</v>
          </cell>
          <cell r="J48">
            <v>2950</v>
          </cell>
          <cell r="K48">
            <v>2950</v>
          </cell>
        </row>
        <row r="49">
          <cell r="F49" t="str">
            <v>210110Z04120</v>
          </cell>
          <cell r="G49" t="str">
            <v>岐阜市</v>
          </cell>
          <cell r="H49" t="str">
            <v>岐阜</v>
          </cell>
          <cell r="I49" t="str">
            <v>岐阜西部ＡＭＳ</v>
          </cell>
          <cell r="J49">
            <v>1800</v>
          </cell>
          <cell r="K49">
            <v>1800</v>
          </cell>
        </row>
        <row r="50">
          <cell r="F50" t="str">
            <v>210110Z04130</v>
          </cell>
          <cell r="G50" t="str">
            <v>岐阜市</v>
          </cell>
          <cell r="H50" t="str">
            <v>岐阜</v>
          </cell>
          <cell r="I50" t="str">
            <v>岐阜東部ＡＭＳ</v>
          </cell>
          <cell r="J50">
            <v>2450</v>
          </cell>
          <cell r="K50">
            <v>2450</v>
          </cell>
        </row>
        <row r="51">
          <cell r="F51" t="str">
            <v>210110Z04140</v>
          </cell>
          <cell r="G51" t="str">
            <v>岐阜市</v>
          </cell>
          <cell r="H51" t="str">
            <v>岐阜</v>
          </cell>
          <cell r="I51" t="str">
            <v>東栄ＡＭＳ</v>
          </cell>
          <cell r="J51">
            <v>1900</v>
          </cell>
          <cell r="K51">
            <v>1900</v>
          </cell>
        </row>
        <row r="52">
          <cell r="F52" t="str">
            <v>210110Z04150</v>
          </cell>
          <cell r="G52" t="str">
            <v>岐阜市</v>
          </cell>
          <cell r="H52" t="str">
            <v>岐阜</v>
          </cell>
          <cell r="I52" t="str">
            <v>長良西部ＡＭＳ</v>
          </cell>
          <cell r="J52">
            <v>1900</v>
          </cell>
          <cell r="K52">
            <v>1900</v>
          </cell>
        </row>
        <row r="53">
          <cell r="F53" t="str">
            <v>210110Z04170</v>
          </cell>
          <cell r="G53" t="str">
            <v>岐阜市</v>
          </cell>
          <cell r="H53" t="str">
            <v>岐阜</v>
          </cell>
          <cell r="I53" t="str">
            <v>長良東部ＡＭＳ</v>
          </cell>
          <cell r="J53">
            <v>2750</v>
          </cell>
          <cell r="K53">
            <v>2750</v>
          </cell>
        </row>
        <row r="54">
          <cell r="F54" t="str">
            <v>210110Z04180</v>
          </cell>
          <cell r="G54" t="str">
            <v>岐阜市</v>
          </cell>
          <cell r="H54" t="str">
            <v>岐阜</v>
          </cell>
          <cell r="I54" t="str">
            <v>島ＡＭＳ</v>
          </cell>
          <cell r="J54">
            <v>1100</v>
          </cell>
          <cell r="K54">
            <v>1100</v>
          </cell>
        </row>
        <row r="55">
          <cell r="F55" t="str">
            <v>210110Z04190</v>
          </cell>
          <cell r="G55" t="str">
            <v>岐阜市</v>
          </cell>
          <cell r="H55" t="str">
            <v>岐阜</v>
          </cell>
          <cell r="I55" t="str">
            <v>城西ＡＭＳ</v>
          </cell>
          <cell r="J55">
            <v>2000</v>
          </cell>
          <cell r="K55">
            <v>2000</v>
          </cell>
        </row>
        <row r="56">
          <cell r="F56" t="str">
            <v>210110Z04200</v>
          </cell>
          <cell r="G56" t="str">
            <v>岐阜市</v>
          </cell>
          <cell r="H56" t="str">
            <v>岐阜</v>
          </cell>
          <cell r="I56" t="str">
            <v>則武早田ＡＭ</v>
          </cell>
          <cell r="J56">
            <v>2200</v>
          </cell>
          <cell r="K56">
            <v>2200</v>
          </cell>
        </row>
        <row r="57">
          <cell r="F57" t="str">
            <v>210110Z04220</v>
          </cell>
          <cell r="G57" t="str">
            <v>岐阜市</v>
          </cell>
          <cell r="H57" t="str">
            <v>岐阜</v>
          </cell>
          <cell r="I57" t="str">
            <v>黒野ＡＭＮＳ</v>
          </cell>
          <cell r="J57">
            <v>1650</v>
          </cell>
          <cell r="K57">
            <v>1650</v>
          </cell>
        </row>
        <row r="58">
          <cell r="F58" t="str">
            <v>210110Z04230</v>
          </cell>
          <cell r="G58" t="str">
            <v>岐阜市</v>
          </cell>
          <cell r="H58" t="str">
            <v>岐阜</v>
          </cell>
          <cell r="I58" t="str">
            <v>黒野西岐陽ＡＭ</v>
          </cell>
          <cell r="J58">
            <v>900</v>
          </cell>
          <cell r="K58">
            <v>900</v>
          </cell>
        </row>
        <row r="59">
          <cell r="F59" t="str">
            <v>210110Z04240</v>
          </cell>
          <cell r="G59" t="str">
            <v>岐阜市</v>
          </cell>
          <cell r="H59" t="str">
            <v>岐阜</v>
          </cell>
          <cell r="I59" t="str">
            <v>北方七郷ＡＭＳ</v>
          </cell>
          <cell r="J59">
            <v>1100</v>
          </cell>
          <cell r="K59">
            <v>1100</v>
          </cell>
        </row>
        <row r="60">
          <cell r="F60" t="str">
            <v>210110Z04245</v>
          </cell>
          <cell r="G60" t="str">
            <v>岐阜市</v>
          </cell>
          <cell r="H60" t="str">
            <v>岐阜</v>
          </cell>
          <cell r="I60" t="str">
            <v>北方東部ＡＭＳ</v>
          </cell>
          <cell r="J60">
            <v>1550</v>
          </cell>
          <cell r="K60">
            <v>1550</v>
          </cell>
        </row>
        <row r="61">
          <cell r="F61" t="str">
            <v>210110Z04250</v>
          </cell>
          <cell r="G61" t="str">
            <v>岐阜市</v>
          </cell>
          <cell r="H61" t="str">
            <v>岐阜</v>
          </cell>
          <cell r="I61" t="str">
            <v>芥見Ａ</v>
          </cell>
          <cell r="J61">
            <v>1550</v>
          </cell>
          <cell r="K61">
            <v>1550</v>
          </cell>
        </row>
        <row r="62">
          <cell r="F62" t="str">
            <v>210110Z04260</v>
          </cell>
          <cell r="G62" t="str">
            <v>岐阜市</v>
          </cell>
          <cell r="H62" t="str">
            <v>岐阜</v>
          </cell>
          <cell r="I62" t="str">
            <v>藍川ＡＭＮＳ</v>
          </cell>
          <cell r="J62">
            <v>2300</v>
          </cell>
          <cell r="K62">
            <v>2300</v>
          </cell>
        </row>
        <row r="63">
          <cell r="F63" t="str">
            <v>210110Z04270</v>
          </cell>
          <cell r="G63" t="str">
            <v>岐阜市</v>
          </cell>
          <cell r="H63" t="str">
            <v>岐阜</v>
          </cell>
          <cell r="I63" t="str">
            <v>岩野田ＡＭＮ</v>
          </cell>
          <cell r="J63">
            <v>2050</v>
          </cell>
          <cell r="K63">
            <v>2050</v>
          </cell>
        </row>
        <row r="64">
          <cell r="F64" t="str">
            <v>210110Z04280</v>
          </cell>
          <cell r="G64" t="str">
            <v>岐阜市</v>
          </cell>
          <cell r="H64" t="str">
            <v>岐阜</v>
          </cell>
          <cell r="I64" t="str">
            <v>大洞団地ＡＭＮＳ</v>
          </cell>
          <cell r="J64">
            <v>1450</v>
          </cell>
          <cell r="K64">
            <v>1450</v>
          </cell>
        </row>
        <row r="65">
          <cell r="F65" t="str">
            <v>210110Z04290</v>
          </cell>
          <cell r="G65" t="str">
            <v>岐阜市</v>
          </cell>
          <cell r="H65" t="str">
            <v>岐阜</v>
          </cell>
          <cell r="I65" t="str">
            <v>鷺山西部ＡＭＳ</v>
          </cell>
          <cell r="J65">
            <v>950</v>
          </cell>
          <cell r="K65">
            <v>950</v>
          </cell>
        </row>
        <row r="66">
          <cell r="F66" t="str">
            <v>210110Z04300</v>
          </cell>
          <cell r="G66" t="str">
            <v>岐阜市</v>
          </cell>
          <cell r="H66" t="str">
            <v>岐阜</v>
          </cell>
          <cell r="I66" t="str">
            <v>鷺山東部ＡＭＳ</v>
          </cell>
          <cell r="J66">
            <v>1150</v>
          </cell>
          <cell r="K66">
            <v>1150</v>
          </cell>
        </row>
        <row r="67">
          <cell r="F67" t="str">
            <v>210110Z04310</v>
          </cell>
          <cell r="G67" t="str">
            <v>岐阜市</v>
          </cell>
          <cell r="H67" t="str">
            <v>岐阜</v>
          </cell>
          <cell r="I67" t="str">
            <v>本郷ＡＭＳ</v>
          </cell>
          <cell r="J67">
            <v>2050</v>
          </cell>
          <cell r="K67">
            <v>2050</v>
          </cell>
        </row>
        <row r="68">
          <cell r="F68" t="str">
            <v>210110Z04330</v>
          </cell>
          <cell r="G68" t="str">
            <v>岐阜市</v>
          </cell>
          <cell r="H68" t="str">
            <v>岐阜</v>
          </cell>
          <cell r="I68" t="str">
            <v>加納厚見ＡＳ</v>
          </cell>
          <cell r="J68">
            <v>1500</v>
          </cell>
          <cell r="K68">
            <v>1500</v>
          </cell>
        </row>
        <row r="69">
          <cell r="F69" t="str">
            <v>210110Z04340</v>
          </cell>
          <cell r="G69" t="str">
            <v>岐阜市</v>
          </cell>
          <cell r="H69" t="str">
            <v>岐阜</v>
          </cell>
          <cell r="I69" t="str">
            <v>鶉Ａ</v>
          </cell>
          <cell r="J69">
            <v>2050</v>
          </cell>
          <cell r="K69">
            <v>2050</v>
          </cell>
        </row>
        <row r="70">
          <cell r="F70" t="str">
            <v>210110Z04350</v>
          </cell>
          <cell r="G70" t="str">
            <v>岐阜市</v>
          </cell>
          <cell r="H70" t="str">
            <v>岐阜</v>
          </cell>
          <cell r="I70" t="str">
            <v>柳津ＡＭＳ</v>
          </cell>
          <cell r="J70">
            <v>1000</v>
          </cell>
          <cell r="K70">
            <v>1000</v>
          </cell>
        </row>
        <row r="71">
          <cell r="F71" t="str">
            <v>210110Z04380</v>
          </cell>
          <cell r="G71" t="str">
            <v>岐阜市</v>
          </cell>
          <cell r="H71" t="str">
            <v>岐阜</v>
          </cell>
          <cell r="I71" t="str">
            <v>加納三里ＡＭＳ</v>
          </cell>
          <cell r="J71">
            <v>1800</v>
          </cell>
          <cell r="K71">
            <v>1800</v>
          </cell>
        </row>
        <row r="72">
          <cell r="F72" t="str">
            <v>210110Z04390</v>
          </cell>
          <cell r="G72" t="str">
            <v>岐阜市</v>
          </cell>
          <cell r="H72" t="str">
            <v>岐阜</v>
          </cell>
          <cell r="I72" t="str">
            <v>加納六条ＡＭＳ</v>
          </cell>
          <cell r="J72">
            <v>1500</v>
          </cell>
          <cell r="K72">
            <v>1500</v>
          </cell>
        </row>
        <row r="73">
          <cell r="F73" t="str">
            <v>210120Z01010</v>
          </cell>
          <cell r="G73" t="str">
            <v>羽島市</v>
          </cell>
          <cell r="H73" t="str">
            <v>中日</v>
          </cell>
          <cell r="I73" t="str">
            <v>竹ヶ鼻Ｎ</v>
          </cell>
          <cell r="J73">
            <v>2550</v>
          </cell>
          <cell r="K73">
            <v>2500</v>
          </cell>
        </row>
        <row r="74">
          <cell r="F74" t="str">
            <v>210120Z01020</v>
          </cell>
          <cell r="G74" t="str">
            <v>羽島市</v>
          </cell>
          <cell r="H74" t="str">
            <v>中日</v>
          </cell>
          <cell r="I74" t="str">
            <v>羽島東部Ｎ</v>
          </cell>
          <cell r="J74">
            <v>2350</v>
          </cell>
          <cell r="K74">
            <v>2300</v>
          </cell>
        </row>
        <row r="75">
          <cell r="F75" t="str">
            <v>210120Z01030</v>
          </cell>
          <cell r="G75" t="str">
            <v>羽島市</v>
          </cell>
          <cell r="H75" t="str">
            <v>中日</v>
          </cell>
          <cell r="I75" t="str">
            <v>羽島中央Ｎ</v>
          </cell>
          <cell r="J75">
            <v>1050</v>
          </cell>
          <cell r="K75">
            <v>1050</v>
          </cell>
        </row>
        <row r="76">
          <cell r="F76" t="str">
            <v>210120Z01040</v>
          </cell>
          <cell r="G76" t="str">
            <v>羽島市</v>
          </cell>
          <cell r="H76" t="str">
            <v>中日</v>
          </cell>
          <cell r="I76" t="str">
            <v>羽島足近Ｎ</v>
          </cell>
          <cell r="J76">
            <v>850</v>
          </cell>
          <cell r="K76">
            <v>850</v>
          </cell>
        </row>
        <row r="77">
          <cell r="F77" t="str">
            <v>210120Z01050</v>
          </cell>
          <cell r="G77" t="str">
            <v>羽島市</v>
          </cell>
          <cell r="H77" t="str">
            <v>中日</v>
          </cell>
          <cell r="I77" t="str">
            <v>羽島小熊Ｎ</v>
          </cell>
          <cell r="J77">
            <v>1250</v>
          </cell>
          <cell r="K77">
            <v>1250</v>
          </cell>
        </row>
        <row r="78">
          <cell r="F78" t="str">
            <v>210120Z01060</v>
          </cell>
          <cell r="G78" t="str">
            <v>羽島市</v>
          </cell>
          <cell r="H78" t="str">
            <v>中日</v>
          </cell>
          <cell r="I78" t="str">
            <v>羽島南部Ｎ</v>
          </cell>
          <cell r="J78">
            <v>1200</v>
          </cell>
          <cell r="K78">
            <v>1150</v>
          </cell>
        </row>
        <row r="79">
          <cell r="F79" t="str">
            <v>210120Z05001</v>
          </cell>
          <cell r="G79" t="str">
            <v>羽島市</v>
          </cell>
          <cell r="H79" t="str">
            <v>読売</v>
          </cell>
          <cell r="I79" t="str">
            <v>羽島</v>
          </cell>
          <cell r="J79">
            <v>600</v>
          </cell>
          <cell r="K79">
            <v>600</v>
          </cell>
        </row>
        <row r="80">
          <cell r="F80" t="str">
            <v>210120Z04010</v>
          </cell>
          <cell r="G80" t="str">
            <v>羽島市</v>
          </cell>
          <cell r="H80" t="str">
            <v>岐阜</v>
          </cell>
          <cell r="I80" t="str">
            <v>羽島中央ＡＭＳ</v>
          </cell>
          <cell r="J80">
            <v>1450</v>
          </cell>
          <cell r="K80">
            <v>1450</v>
          </cell>
        </row>
        <row r="81">
          <cell r="F81" t="str">
            <v>210120Z04020</v>
          </cell>
          <cell r="G81" t="str">
            <v>羽島市</v>
          </cell>
          <cell r="H81" t="str">
            <v>岐阜</v>
          </cell>
          <cell r="I81" t="str">
            <v>羽島南部ＡＭＳ</v>
          </cell>
          <cell r="J81">
            <v>1850</v>
          </cell>
          <cell r="K81">
            <v>1850</v>
          </cell>
        </row>
        <row r="82">
          <cell r="F82" t="str">
            <v>210120Z04030</v>
          </cell>
          <cell r="G82" t="str">
            <v>羽島市</v>
          </cell>
          <cell r="H82" t="str">
            <v>岐阜</v>
          </cell>
          <cell r="I82" t="str">
            <v>羽島北部ＡＭＳ</v>
          </cell>
          <cell r="J82">
            <v>1400</v>
          </cell>
          <cell r="K82">
            <v>1400</v>
          </cell>
        </row>
        <row r="83">
          <cell r="F83" t="str">
            <v>210130Z01010</v>
          </cell>
          <cell r="G83" t="str">
            <v>各務原市</v>
          </cell>
          <cell r="H83" t="str">
            <v>中日</v>
          </cell>
          <cell r="I83" t="str">
            <v>那加中央ＮＳ</v>
          </cell>
          <cell r="J83">
            <v>1200</v>
          </cell>
          <cell r="K83">
            <v>1200</v>
          </cell>
        </row>
        <row r="84">
          <cell r="F84" t="str">
            <v>210130Z01020</v>
          </cell>
          <cell r="G84" t="str">
            <v>各務原市</v>
          </cell>
          <cell r="H84" t="str">
            <v>中日</v>
          </cell>
          <cell r="I84" t="str">
            <v>那加北部ＮＳ</v>
          </cell>
          <cell r="J84">
            <v>2550</v>
          </cell>
          <cell r="K84">
            <v>2500</v>
          </cell>
        </row>
        <row r="85">
          <cell r="F85" t="str">
            <v>210130Z01040</v>
          </cell>
          <cell r="G85" t="str">
            <v>各務原市</v>
          </cell>
          <cell r="H85" t="str">
            <v>中日</v>
          </cell>
          <cell r="I85" t="str">
            <v>稲羽Ｎ</v>
          </cell>
          <cell r="J85">
            <v>1450</v>
          </cell>
          <cell r="K85">
            <v>1450</v>
          </cell>
        </row>
        <row r="86">
          <cell r="F86" t="str">
            <v>210130Z01050</v>
          </cell>
          <cell r="G86" t="str">
            <v>各務原市</v>
          </cell>
          <cell r="H86" t="str">
            <v>中日</v>
          </cell>
          <cell r="I86" t="str">
            <v>蘇原Ｎ</v>
          </cell>
          <cell r="J86">
            <v>1400</v>
          </cell>
          <cell r="K86">
            <v>1400</v>
          </cell>
        </row>
        <row r="87">
          <cell r="F87" t="str">
            <v>210130Z01060</v>
          </cell>
          <cell r="G87" t="str">
            <v>各務原市</v>
          </cell>
          <cell r="H87" t="str">
            <v>中日</v>
          </cell>
          <cell r="I87" t="str">
            <v>蘇原北部ＮＳ</v>
          </cell>
          <cell r="J87">
            <v>1150</v>
          </cell>
          <cell r="K87">
            <v>1150</v>
          </cell>
        </row>
        <row r="88">
          <cell r="F88" t="str">
            <v>210130Z01070</v>
          </cell>
          <cell r="G88" t="str">
            <v>各務原市</v>
          </cell>
          <cell r="H88" t="str">
            <v>中日</v>
          </cell>
          <cell r="I88" t="str">
            <v>尾崎団地Ｎ</v>
          </cell>
          <cell r="J88">
            <v>900</v>
          </cell>
          <cell r="K88">
            <v>850</v>
          </cell>
        </row>
        <row r="89">
          <cell r="F89" t="str">
            <v>210130Z01080</v>
          </cell>
          <cell r="G89" t="str">
            <v>各務原市</v>
          </cell>
          <cell r="H89" t="str">
            <v>中日</v>
          </cell>
          <cell r="I89" t="str">
            <v>各務原中央町ＮＳ</v>
          </cell>
          <cell r="J89">
            <v>1750</v>
          </cell>
          <cell r="K89">
            <v>1750</v>
          </cell>
        </row>
        <row r="90">
          <cell r="F90" t="str">
            <v>210130Z01090</v>
          </cell>
          <cell r="G90" t="str">
            <v>各務原市</v>
          </cell>
          <cell r="H90" t="str">
            <v>中日</v>
          </cell>
          <cell r="I90" t="str">
            <v>各務原ＮＳ</v>
          </cell>
          <cell r="J90">
            <v>3350</v>
          </cell>
          <cell r="K90">
            <v>3300</v>
          </cell>
        </row>
        <row r="91">
          <cell r="F91" t="str">
            <v>210130Z01110</v>
          </cell>
          <cell r="G91" t="str">
            <v>各務原市</v>
          </cell>
          <cell r="H91" t="str">
            <v>中日</v>
          </cell>
          <cell r="I91" t="str">
            <v>鵜沼団地ＮＳ</v>
          </cell>
          <cell r="J91">
            <v>2550</v>
          </cell>
          <cell r="K91">
            <v>2500</v>
          </cell>
        </row>
        <row r="92">
          <cell r="F92" t="str">
            <v>210130Z01120</v>
          </cell>
          <cell r="G92" t="str">
            <v>各務原市</v>
          </cell>
          <cell r="H92" t="str">
            <v>中日</v>
          </cell>
          <cell r="I92" t="str">
            <v>岐阜川島ＮＡＭＧＳ</v>
          </cell>
          <cell r="J92">
            <v>1550</v>
          </cell>
          <cell r="K92">
            <v>1500</v>
          </cell>
        </row>
        <row r="93">
          <cell r="F93" t="str">
            <v>210130Z01130</v>
          </cell>
          <cell r="G93" t="str">
            <v>各務原市</v>
          </cell>
          <cell r="H93" t="str">
            <v>中日</v>
          </cell>
          <cell r="I93" t="str">
            <v>鵜沼東ＮＳ</v>
          </cell>
          <cell r="J93">
            <v>2600</v>
          </cell>
          <cell r="K93">
            <v>2550</v>
          </cell>
        </row>
        <row r="94">
          <cell r="F94" t="str">
            <v>210130Z03010</v>
          </cell>
          <cell r="G94" t="str">
            <v>各務原市</v>
          </cell>
          <cell r="H94" t="str">
            <v>毎日</v>
          </cell>
          <cell r="I94" t="str">
            <v>新那加</v>
          </cell>
          <cell r="J94">
            <v>50</v>
          </cell>
          <cell r="K94">
            <v>50</v>
          </cell>
        </row>
        <row r="95">
          <cell r="F95" t="str">
            <v>210130Z03040</v>
          </cell>
          <cell r="G95" t="str">
            <v>各務原市</v>
          </cell>
          <cell r="H95" t="str">
            <v>毎日</v>
          </cell>
          <cell r="I95" t="str">
            <v>鵜沼各務原</v>
          </cell>
          <cell r="J95">
            <v>650</v>
          </cell>
          <cell r="K95">
            <v>600</v>
          </cell>
        </row>
        <row r="96">
          <cell r="F96" t="str">
            <v>210130Z05001</v>
          </cell>
          <cell r="G96" t="str">
            <v>各務原市</v>
          </cell>
          <cell r="H96" t="str">
            <v>読売</v>
          </cell>
          <cell r="I96" t="str">
            <v>各務原中央</v>
          </cell>
          <cell r="J96">
            <v>650</v>
          </cell>
          <cell r="K96">
            <v>650</v>
          </cell>
        </row>
        <row r="97">
          <cell r="F97" t="str">
            <v>210130Z05002</v>
          </cell>
          <cell r="G97" t="str">
            <v>各務原市</v>
          </cell>
          <cell r="H97" t="str">
            <v>読売</v>
          </cell>
          <cell r="I97" t="str">
            <v>鵜沼</v>
          </cell>
          <cell r="J97">
            <v>250</v>
          </cell>
          <cell r="K97">
            <v>250</v>
          </cell>
        </row>
        <row r="98">
          <cell r="F98" t="str">
            <v>210130Z05003</v>
          </cell>
          <cell r="G98" t="str">
            <v>各務原市</v>
          </cell>
          <cell r="H98" t="str">
            <v>読売</v>
          </cell>
          <cell r="I98" t="str">
            <v>川島</v>
          </cell>
          <cell r="J98">
            <v>150</v>
          </cell>
          <cell r="K98">
            <v>150</v>
          </cell>
        </row>
        <row r="99">
          <cell r="F99" t="str">
            <v>210130Z04010</v>
          </cell>
          <cell r="G99" t="str">
            <v>各務原市</v>
          </cell>
          <cell r="H99" t="str">
            <v>岐阜</v>
          </cell>
          <cell r="I99" t="str">
            <v>那加西部ＡＭＳ</v>
          </cell>
          <cell r="J99">
            <v>2650</v>
          </cell>
          <cell r="K99">
            <v>2650</v>
          </cell>
        </row>
        <row r="100">
          <cell r="F100" t="str">
            <v>210130Z04020</v>
          </cell>
          <cell r="G100" t="str">
            <v>各務原市</v>
          </cell>
          <cell r="H100" t="str">
            <v>岐阜</v>
          </cell>
          <cell r="I100" t="str">
            <v>那加東部ＡＭＳ</v>
          </cell>
          <cell r="J100">
            <v>1350</v>
          </cell>
          <cell r="K100">
            <v>1350</v>
          </cell>
        </row>
        <row r="101">
          <cell r="F101" t="str">
            <v>210130Z04030</v>
          </cell>
          <cell r="G101" t="str">
            <v>各務原市</v>
          </cell>
          <cell r="H101" t="str">
            <v>岐阜</v>
          </cell>
          <cell r="I101" t="str">
            <v>蘇原北尾崎ＡＭＳ</v>
          </cell>
          <cell r="J101">
            <v>1800</v>
          </cell>
          <cell r="K101">
            <v>1800</v>
          </cell>
        </row>
        <row r="102">
          <cell r="F102" t="str">
            <v>210130Z04040</v>
          </cell>
          <cell r="G102" t="str">
            <v>各務原市</v>
          </cell>
          <cell r="H102" t="str">
            <v>岐阜</v>
          </cell>
          <cell r="I102" t="str">
            <v>蘇原ＡＭＳ</v>
          </cell>
          <cell r="J102">
            <v>2350</v>
          </cell>
          <cell r="K102">
            <v>2350</v>
          </cell>
        </row>
        <row r="103">
          <cell r="F103" t="str">
            <v>210130Z04050</v>
          </cell>
          <cell r="G103" t="str">
            <v>各務原市</v>
          </cell>
          <cell r="H103" t="str">
            <v>岐阜</v>
          </cell>
          <cell r="I103" t="str">
            <v>鵜沼かかみＡＭ</v>
          </cell>
          <cell r="J103">
            <v>1550</v>
          </cell>
          <cell r="K103">
            <v>1550</v>
          </cell>
        </row>
        <row r="104">
          <cell r="F104" t="str">
            <v>210130Z04060</v>
          </cell>
          <cell r="G104" t="str">
            <v>各務原市</v>
          </cell>
          <cell r="H104" t="str">
            <v>岐阜</v>
          </cell>
          <cell r="I104" t="str">
            <v>鵜沼各務原ＡＭ</v>
          </cell>
          <cell r="J104">
            <v>2100</v>
          </cell>
          <cell r="K104">
            <v>2100</v>
          </cell>
        </row>
        <row r="105">
          <cell r="F105" t="str">
            <v>210140Z01010</v>
          </cell>
          <cell r="G105" t="str">
            <v>羽島郡</v>
          </cell>
          <cell r="H105" t="str">
            <v>中日</v>
          </cell>
          <cell r="I105" t="str">
            <v>笠松Ｎ</v>
          </cell>
          <cell r="J105">
            <v>2150</v>
          </cell>
          <cell r="K105">
            <v>2050</v>
          </cell>
        </row>
        <row r="106">
          <cell r="F106" t="str">
            <v>210140Z01050</v>
          </cell>
          <cell r="G106" t="str">
            <v>羽島郡</v>
          </cell>
          <cell r="H106" t="str">
            <v>中日</v>
          </cell>
          <cell r="I106" t="str">
            <v>岐南徳田Ｎ</v>
          </cell>
          <cell r="J106">
            <v>1350</v>
          </cell>
          <cell r="K106">
            <v>1300</v>
          </cell>
        </row>
        <row r="107">
          <cell r="F107" t="str">
            <v>210140Z01060</v>
          </cell>
          <cell r="G107" t="str">
            <v>羽島郡</v>
          </cell>
          <cell r="H107" t="str">
            <v>中日</v>
          </cell>
          <cell r="I107" t="str">
            <v>岐南東Ｎ</v>
          </cell>
          <cell r="J107">
            <v>1700</v>
          </cell>
          <cell r="K107">
            <v>1650</v>
          </cell>
        </row>
        <row r="108">
          <cell r="F108" t="str">
            <v>210140Z05002</v>
          </cell>
          <cell r="G108" t="str">
            <v>羽島郡</v>
          </cell>
          <cell r="H108" t="str">
            <v>読売</v>
          </cell>
          <cell r="I108" t="str">
            <v>岐南笠松</v>
          </cell>
          <cell r="J108">
            <v>900</v>
          </cell>
          <cell r="K108">
            <v>900</v>
          </cell>
        </row>
        <row r="109">
          <cell r="F109" t="str">
            <v>210140Z04030</v>
          </cell>
          <cell r="G109" t="str">
            <v>羽島郡</v>
          </cell>
          <cell r="H109" t="str">
            <v>岐阜</v>
          </cell>
          <cell r="I109" t="str">
            <v>笠松ＡＭＳ</v>
          </cell>
          <cell r="J109">
            <v>1650</v>
          </cell>
          <cell r="K109">
            <v>1650</v>
          </cell>
        </row>
        <row r="110">
          <cell r="F110" t="str">
            <v>210150Z01080</v>
          </cell>
          <cell r="G110" t="str">
            <v>本巣市</v>
          </cell>
          <cell r="H110" t="str">
            <v>中日</v>
          </cell>
          <cell r="I110" t="str">
            <v>北方西部ＮＳ</v>
          </cell>
          <cell r="J110">
            <v>2000</v>
          </cell>
          <cell r="K110">
            <v>2000</v>
          </cell>
        </row>
        <row r="111">
          <cell r="F111" t="str">
            <v>210150Z01040</v>
          </cell>
          <cell r="G111" t="str">
            <v>本巣市</v>
          </cell>
          <cell r="H111" t="str">
            <v>岐阜</v>
          </cell>
          <cell r="I111" t="str">
            <v>山添ＣＮＡＭＳ</v>
          </cell>
          <cell r="J111">
            <v>1850</v>
          </cell>
          <cell r="K111">
            <v>1850</v>
          </cell>
        </row>
        <row r="112">
          <cell r="F112" t="str">
            <v>210150Z04040</v>
          </cell>
          <cell r="G112" t="str">
            <v>本巣市</v>
          </cell>
          <cell r="H112" t="str">
            <v>岐阜</v>
          </cell>
          <cell r="I112" t="str">
            <v>糸貫ＡＭＳ</v>
          </cell>
          <cell r="J112">
            <v>1850</v>
          </cell>
          <cell r="K112">
            <v>1850</v>
          </cell>
        </row>
        <row r="113">
          <cell r="F113" t="str">
            <v>210150Z04060</v>
          </cell>
          <cell r="G113" t="str">
            <v>本巣市</v>
          </cell>
          <cell r="H113" t="str">
            <v>岐阜</v>
          </cell>
          <cell r="I113" t="str">
            <v>真正ＡＭＳ</v>
          </cell>
          <cell r="J113">
            <v>1850</v>
          </cell>
          <cell r="K113">
            <v>1850</v>
          </cell>
        </row>
        <row r="114">
          <cell r="F114" t="str">
            <v>210155Z01010</v>
          </cell>
          <cell r="G114" t="str">
            <v>本巣郡</v>
          </cell>
          <cell r="H114" t="str">
            <v>中日</v>
          </cell>
          <cell r="I114" t="str">
            <v>北方ＮＳ</v>
          </cell>
          <cell r="J114">
            <v>1550</v>
          </cell>
          <cell r="K114">
            <v>1550</v>
          </cell>
        </row>
        <row r="115">
          <cell r="F115" t="str">
            <v>210155Z01020</v>
          </cell>
          <cell r="G115" t="str">
            <v>本巣郡</v>
          </cell>
          <cell r="H115" t="str">
            <v>中日</v>
          </cell>
          <cell r="I115" t="str">
            <v>北方西郷ＮＳ</v>
          </cell>
          <cell r="J115">
            <v>1300</v>
          </cell>
          <cell r="K115">
            <v>1300</v>
          </cell>
        </row>
        <row r="116">
          <cell r="F116" t="str">
            <v>210155Z05010</v>
          </cell>
          <cell r="G116" t="str">
            <v>本巣郡</v>
          </cell>
          <cell r="H116" t="str">
            <v>読売</v>
          </cell>
          <cell r="I116" t="str">
            <v>本巣北方</v>
          </cell>
          <cell r="J116">
            <v>400</v>
          </cell>
          <cell r="K116">
            <v>400</v>
          </cell>
        </row>
        <row r="117">
          <cell r="F117" t="str">
            <v>210160Z01011</v>
          </cell>
          <cell r="G117" t="str">
            <v>山県市</v>
          </cell>
          <cell r="H117" t="str">
            <v>中日</v>
          </cell>
          <cell r="I117" t="str">
            <v>岐阜美山ＮＡＭＧＹＳ</v>
          </cell>
          <cell r="J117">
            <v>1500</v>
          </cell>
          <cell r="K117">
            <v>1450</v>
          </cell>
        </row>
        <row r="118">
          <cell r="F118" t="str">
            <v>210160Z01020</v>
          </cell>
          <cell r="G118" t="str">
            <v>山県市</v>
          </cell>
          <cell r="H118" t="str">
            <v>中日</v>
          </cell>
          <cell r="I118" t="str">
            <v>高富ＮＡ</v>
          </cell>
          <cell r="J118">
            <v>2650</v>
          </cell>
          <cell r="K118">
            <v>2650</v>
          </cell>
        </row>
        <row r="119">
          <cell r="F119" t="str">
            <v>210160Z05002</v>
          </cell>
          <cell r="G119" t="str">
            <v>山県市</v>
          </cell>
          <cell r="H119" t="str">
            <v>読売</v>
          </cell>
          <cell r="I119" t="str">
            <v>高富大桑</v>
          </cell>
          <cell r="J119">
            <v>100</v>
          </cell>
          <cell r="K119">
            <v>100</v>
          </cell>
        </row>
        <row r="120">
          <cell r="F120" t="str">
            <v>210160Z04010</v>
          </cell>
          <cell r="G120" t="str">
            <v>山県市</v>
          </cell>
          <cell r="H120" t="str">
            <v>岐阜</v>
          </cell>
          <cell r="I120" t="str">
            <v>山県高富ＡＭＮＳ</v>
          </cell>
          <cell r="J120">
            <v>2000</v>
          </cell>
          <cell r="K120">
            <v>2000</v>
          </cell>
        </row>
        <row r="121">
          <cell r="F121" t="str">
            <v>210160Z04020</v>
          </cell>
          <cell r="G121" t="str">
            <v>山県市</v>
          </cell>
          <cell r="H121" t="str">
            <v>岐阜</v>
          </cell>
          <cell r="I121" t="str">
            <v>山県ＮＭＳ</v>
          </cell>
          <cell r="J121">
            <v>2100</v>
          </cell>
          <cell r="K121">
            <v>2100</v>
          </cell>
        </row>
        <row r="122">
          <cell r="F122" t="str">
            <v>210170Z01050</v>
          </cell>
          <cell r="G122" t="str">
            <v>本巣市</v>
          </cell>
          <cell r="H122" t="str">
            <v>岐阜</v>
          </cell>
          <cell r="I122" t="str">
            <v>根尾ＣＮＡＭ</v>
          </cell>
          <cell r="J122">
            <v>600</v>
          </cell>
          <cell r="K122">
            <v>600</v>
          </cell>
        </row>
        <row r="123">
          <cell r="F123" t="str">
            <v>210180Z01010</v>
          </cell>
          <cell r="G123" t="str">
            <v>瑞穂市</v>
          </cell>
          <cell r="H123" t="str">
            <v>中日</v>
          </cell>
          <cell r="I123" t="str">
            <v>穂積Ｓ</v>
          </cell>
          <cell r="J123">
            <v>1400</v>
          </cell>
          <cell r="K123">
            <v>1400</v>
          </cell>
        </row>
        <row r="124">
          <cell r="F124" t="str">
            <v>210180Z01045</v>
          </cell>
          <cell r="G124" t="str">
            <v>瑞穂市</v>
          </cell>
          <cell r="H124" t="str">
            <v>中日</v>
          </cell>
          <cell r="I124" t="str">
            <v>美江寺ＮＡＭＧＳ</v>
          </cell>
          <cell r="J124">
            <v>2700</v>
          </cell>
          <cell r="K124">
            <v>2500</v>
          </cell>
        </row>
        <row r="125">
          <cell r="F125" t="str">
            <v>210180Z01050</v>
          </cell>
          <cell r="G125" t="str">
            <v>瑞穂市</v>
          </cell>
          <cell r="H125" t="str">
            <v>中日</v>
          </cell>
          <cell r="I125" t="str">
            <v>瑞穂牛牧Ｎ</v>
          </cell>
          <cell r="J125">
            <v>2050</v>
          </cell>
          <cell r="K125">
            <v>2050</v>
          </cell>
        </row>
        <row r="126">
          <cell r="F126" t="str">
            <v>210180Z05010</v>
          </cell>
          <cell r="G126" t="str">
            <v>瑞穂市</v>
          </cell>
          <cell r="H126" t="str">
            <v>読売</v>
          </cell>
          <cell r="I126" t="str">
            <v>瑞穂</v>
          </cell>
          <cell r="J126">
            <v>500</v>
          </cell>
          <cell r="K126">
            <v>450</v>
          </cell>
        </row>
        <row r="127">
          <cell r="F127" t="str">
            <v>210180Z04015</v>
          </cell>
          <cell r="G127" t="str">
            <v>瑞穂市</v>
          </cell>
          <cell r="H127" t="str">
            <v>岐阜</v>
          </cell>
          <cell r="I127" t="str">
            <v>瑞穂ＮＡＭＳ</v>
          </cell>
          <cell r="J127">
            <v>2500</v>
          </cell>
          <cell r="K127">
            <v>2500</v>
          </cell>
        </row>
        <row r="128">
          <cell r="F128" t="str">
            <v>210180Z04025</v>
          </cell>
          <cell r="G128" t="str">
            <v>瑞穂市</v>
          </cell>
          <cell r="H128" t="str">
            <v>岐阜</v>
          </cell>
          <cell r="I128" t="str">
            <v>瑞穂北ＮＡＭＳ</v>
          </cell>
          <cell r="J128">
            <v>2750</v>
          </cell>
          <cell r="K128">
            <v>2750</v>
          </cell>
        </row>
        <row r="129">
          <cell r="F129" t="str">
            <v>210210Z01010</v>
          </cell>
          <cell r="G129" t="str">
            <v>大垣市</v>
          </cell>
          <cell r="H129" t="str">
            <v>中日</v>
          </cell>
          <cell r="I129" t="str">
            <v>大垣Ｎ</v>
          </cell>
          <cell r="J129">
            <v>5300</v>
          </cell>
          <cell r="K129">
            <v>5300</v>
          </cell>
        </row>
        <row r="130">
          <cell r="F130" t="str">
            <v>210210Z01020</v>
          </cell>
          <cell r="G130" t="str">
            <v>大垣市</v>
          </cell>
          <cell r="H130" t="str">
            <v>中日</v>
          </cell>
          <cell r="I130" t="str">
            <v>大垣駅西ＮＳ</v>
          </cell>
          <cell r="J130">
            <v>2350</v>
          </cell>
          <cell r="K130">
            <v>2300</v>
          </cell>
        </row>
        <row r="131">
          <cell r="F131" t="str">
            <v>210210Z01040</v>
          </cell>
          <cell r="G131" t="str">
            <v>大垣市</v>
          </cell>
          <cell r="H131" t="str">
            <v>中日</v>
          </cell>
          <cell r="I131" t="str">
            <v>大垣西部ＮＳ</v>
          </cell>
          <cell r="J131">
            <v>1650</v>
          </cell>
          <cell r="K131">
            <v>1600</v>
          </cell>
        </row>
        <row r="132">
          <cell r="F132" t="str">
            <v>210210Z01050</v>
          </cell>
          <cell r="G132" t="str">
            <v>大垣市</v>
          </cell>
          <cell r="H132" t="str">
            <v>中日</v>
          </cell>
          <cell r="I132" t="str">
            <v>北垣ＮＭＧＳ</v>
          </cell>
          <cell r="J132">
            <v>3700</v>
          </cell>
          <cell r="K132">
            <v>3600</v>
          </cell>
        </row>
        <row r="133">
          <cell r="F133" t="str">
            <v>210210Z01060</v>
          </cell>
          <cell r="G133" t="str">
            <v>大垣市</v>
          </cell>
          <cell r="H133" t="str">
            <v>中日</v>
          </cell>
          <cell r="I133" t="str">
            <v>大垣中川ＮＡＭＧＳ</v>
          </cell>
          <cell r="J133">
            <v>2150</v>
          </cell>
          <cell r="K133">
            <v>2150</v>
          </cell>
        </row>
        <row r="134">
          <cell r="F134" t="str">
            <v>210210Z01070</v>
          </cell>
          <cell r="G134" t="str">
            <v>大垣市</v>
          </cell>
          <cell r="H134" t="str">
            <v>中日</v>
          </cell>
          <cell r="I134" t="str">
            <v>大垣（大迫）ＮＡＭＧＹＳ</v>
          </cell>
          <cell r="J134">
            <v>3950</v>
          </cell>
          <cell r="K134">
            <v>3900</v>
          </cell>
        </row>
        <row r="135">
          <cell r="F135" t="str">
            <v>210210Z01080</v>
          </cell>
          <cell r="G135" t="str">
            <v>大垣市</v>
          </cell>
          <cell r="H135" t="str">
            <v>中日</v>
          </cell>
          <cell r="I135" t="str">
            <v>美濃赤坂ＮＡＳ</v>
          </cell>
          <cell r="J135">
            <v>2500</v>
          </cell>
          <cell r="K135">
            <v>2450</v>
          </cell>
        </row>
        <row r="136">
          <cell r="F136" t="str">
            <v>210210Z01110</v>
          </cell>
          <cell r="G136" t="str">
            <v>大垣市</v>
          </cell>
          <cell r="H136" t="str">
            <v>中日</v>
          </cell>
          <cell r="I136" t="str">
            <v>大垣東部Ｎ</v>
          </cell>
          <cell r="J136">
            <v>1450</v>
          </cell>
          <cell r="K136">
            <v>1450</v>
          </cell>
        </row>
        <row r="137">
          <cell r="F137" t="str">
            <v>210210Z02010</v>
          </cell>
          <cell r="G137" t="str">
            <v>大垣市</v>
          </cell>
          <cell r="H137" t="str">
            <v>朝日</v>
          </cell>
          <cell r="I137" t="str">
            <v>大垣東部</v>
          </cell>
          <cell r="J137">
            <v>1000</v>
          </cell>
          <cell r="K137">
            <v>1000</v>
          </cell>
        </row>
        <row r="138">
          <cell r="F138" t="str">
            <v>210210Z05001</v>
          </cell>
          <cell r="G138" t="str">
            <v>大垣市</v>
          </cell>
          <cell r="H138" t="str">
            <v>読売</v>
          </cell>
          <cell r="I138" t="str">
            <v>大垣西部</v>
          </cell>
          <cell r="J138">
            <v>300</v>
          </cell>
          <cell r="K138">
            <v>300</v>
          </cell>
        </row>
        <row r="139">
          <cell r="F139" t="str">
            <v>210210Z05002</v>
          </cell>
          <cell r="G139" t="str">
            <v>大垣市</v>
          </cell>
          <cell r="H139" t="str">
            <v>読売</v>
          </cell>
          <cell r="I139" t="str">
            <v>大垣北部</v>
          </cell>
          <cell r="J139">
            <v>650</v>
          </cell>
          <cell r="K139">
            <v>650</v>
          </cell>
        </row>
        <row r="140">
          <cell r="F140" t="str">
            <v>210210Z05004</v>
          </cell>
          <cell r="G140" t="str">
            <v>大垣市</v>
          </cell>
          <cell r="H140" t="str">
            <v>読売</v>
          </cell>
          <cell r="I140" t="str">
            <v>大垣</v>
          </cell>
          <cell r="J140">
            <v>600</v>
          </cell>
          <cell r="K140">
            <v>600</v>
          </cell>
        </row>
        <row r="141">
          <cell r="F141" t="str">
            <v>210210Z04020</v>
          </cell>
          <cell r="G141" t="str">
            <v>大垣市</v>
          </cell>
          <cell r="H141" t="str">
            <v>岐阜</v>
          </cell>
          <cell r="I141" t="str">
            <v>大垣東部ＭＳ</v>
          </cell>
          <cell r="J141">
            <v>1950</v>
          </cell>
          <cell r="K141">
            <v>1950</v>
          </cell>
        </row>
        <row r="142">
          <cell r="F142" t="str">
            <v>210210Z04030</v>
          </cell>
          <cell r="G142" t="str">
            <v>大垣市</v>
          </cell>
          <cell r="H142" t="str">
            <v>岐阜</v>
          </cell>
          <cell r="I142" t="str">
            <v>大垣西部ＡＭＳ</v>
          </cell>
          <cell r="J142">
            <v>3100</v>
          </cell>
          <cell r="K142">
            <v>3100</v>
          </cell>
        </row>
        <row r="143">
          <cell r="F143" t="str">
            <v>210210Z04045</v>
          </cell>
          <cell r="G143" t="str">
            <v>大垣市</v>
          </cell>
          <cell r="H143" t="str">
            <v>岐阜</v>
          </cell>
          <cell r="I143" t="str">
            <v>大垣駅前ＡＭＳ</v>
          </cell>
          <cell r="J143">
            <v>2800</v>
          </cell>
          <cell r="K143">
            <v>2800</v>
          </cell>
        </row>
        <row r="144">
          <cell r="F144" t="str">
            <v>210210Z04050</v>
          </cell>
          <cell r="G144" t="str">
            <v>大垣市</v>
          </cell>
          <cell r="H144" t="str">
            <v>岐阜</v>
          </cell>
          <cell r="I144" t="str">
            <v>大垣赤坂ＡＭ</v>
          </cell>
          <cell r="J144">
            <v>1750</v>
          </cell>
          <cell r="K144">
            <v>1750</v>
          </cell>
        </row>
        <row r="145">
          <cell r="F145" t="str">
            <v>210215Z01010</v>
          </cell>
          <cell r="G145" t="str">
            <v>大垣市</v>
          </cell>
          <cell r="H145" t="str">
            <v>中日</v>
          </cell>
          <cell r="I145" t="str">
            <v>墨俣ＮＡＭＧＳ</v>
          </cell>
          <cell r="J145">
            <v>2150</v>
          </cell>
          <cell r="K145">
            <v>2100</v>
          </cell>
        </row>
        <row r="146">
          <cell r="F146" t="str">
            <v>210215Z01020</v>
          </cell>
          <cell r="G146" t="str">
            <v>大垣市</v>
          </cell>
          <cell r="H146" t="str">
            <v>中日</v>
          </cell>
          <cell r="I146" t="str">
            <v>上石津ＮＹＳ</v>
          </cell>
          <cell r="J146">
            <v>900</v>
          </cell>
          <cell r="K146">
            <v>900</v>
          </cell>
        </row>
        <row r="147">
          <cell r="F147" t="str">
            <v>210215Z04010</v>
          </cell>
          <cell r="G147" t="str">
            <v>大垣市</v>
          </cell>
          <cell r="H147" t="str">
            <v>岐阜</v>
          </cell>
          <cell r="I147" t="str">
            <v>上石津ＡＭ</v>
          </cell>
          <cell r="J147">
            <v>500</v>
          </cell>
          <cell r="K147">
            <v>500</v>
          </cell>
        </row>
        <row r="148">
          <cell r="F148" t="str">
            <v>210220Z01030</v>
          </cell>
          <cell r="G148" t="str">
            <v>揖斐郡</v>
          </cell>
          <cell r="H148" t="str">
            <v>中日</v>
          </cell>
          <cell r="I148" t="str">
            <v>大垣池田ＮＭＳ</v>
          </cell>
          <cell r="J148">
            <v>3450</v>
          </cell>
          <cell r="K148">
            <v>3400</v>
          </cell>
        </row>
        <row r="149">
          <cell r="F149" t="str">
            <v>210220Z01040</v>
          </cell>
          <cell r="G149" t="str">
            <v>揖斐郡</v>
          </cell>
          <cell r="H149" t="str">
            <v>中日</v>
          </cell>
          <cell r="I149" t="str">
            <v>揖斐ＮＡＭＧＳ</v>
          </cell>
          <cell r="J149">
            <v>3350</v>
          </cell>
          <cell r="K149">
            <v>3250</v>
          </cell>
        </row>
        <row r="150">
          <cell r="F150" t="str">
            <v>210220Z05010</v>
          </cell>
          <cell r="G150" t="str">
            <v>揖斐郡</v>
          </cell>
          <cell r="H150" t="str">
            <v>読売</v>
          </cell>
          <cell r="I150" t="str">
            <v>池田町</v>
          </cell>
          <cell r="J150">
            <v>100</v>
          </cell>
          <cell r="K150">
            <v>100</v>
          </cell>
        </row>
        <row r="151">
          <cell r="F151" t="str">
            <v>210220Z04010</v>
          </cell>
          <cell r="G151" t="str">
            <v>揖斐郡</v>
          </cell>
          <cell r="H151" t="str">
            <v>岐阜</v>
          </cell>
          <cell r="I151" t="str">
            <v>池田南ＡＳ</v>
          </cell>
          <cell r="J151">
            <v>900</v>
          </cell>
          <cell r="K151">
            <v>900</v>
          </cell>
        </row>
        <row r="152">
          <cell r="F152" t="str">
            <v>210220Z04020</v>
          </cell>
          <cell r="G152" t="str">
            <v>揖斐郡</v>
          </cell>
          <cell r="H152" t="str">
            <v>岐阜</v>
          </cell>
          <cell r="I152" t="str">
            <v>池田北Ａ</v>
          </cell>
          <cell r="J152">
            <v>1150</v>
          </cell>
          <cell r="K152">
            <v>1150</v>
          </cell>
        </row>
        <row r="153">
          <cell r="F153" t="str">
            <v>210221Z01010</v>
          </cell>
          <cell r="G153" t="str">
            <v>揖斐郡</v>
          </cell>
          <cell r="H153" t="str">
            <v>中日</v>
          </cell>
          <cell r="I153" t="str">
            <v>大野黒野ＮＳ</v>
          </cell>
          <cell r="J153">
            <v>2450</v>
          </cell>
          <cell r="K153">
            <v>2400</v>
          </cell>
        </row>
        <row r="154">
          <cell r="F154" t="str">
            <v>210221Z05001</v>
          </cell>
          <cell r="G154" t="str">
            <v>揖斐郡</v>
          </cell>
          <cell r="H154" t="str">
            <v>読売</v>
          </cell>
          <cell r="I154" t="str">
            <v>揖斐大野</v>
          </cell>
          <cell r="J154">
            <v>300</v>
          </cell>
          <cell r="K154">
            <v>300</v>
          </cell>
        </row>
        <row r="155">
          <cell r="F155" t="str">
            <v>210221Z04010</v>
          </cell>
          <cell r="G155" t="str">
            <v>揖斐郡</v>
          </cell>
          <cell r="H155" t="str">
            <v>岐阜</v>
          </cell>
          <cell r="I155" t="str">
            <v>大野ＡＭ</v>
          </cell>
          <cell r="J155">
            <v>2200</v>
          </cell>
          <cell r="K155">
            <v>2200</v>
          </cell>
        </row>
        <row r="156">
          <cell r="F156" t="str">
            <v>210221Z04020</v>
          </cell>
          <cell r="G156" t="str">
            <v>揖斐郡</v>
          </cell>
          <cell r="H156" t="str">
            <v>岐阜</v>
          </cell>
          <cell r="I156" t="str">
            <v>大野西ＡＭ</v>
          </cell>
          <cell r="J156">
            <v>1450</v>
          </cell>
          <cell r="K156">
            <v>1450</v>
          </cell>
        </row>
        <row r="157">
          <cell r="F157" t="str">
            <v>210230Z01010</v>
          </cell>
          <cell r="G157" t="str">
            <v>不破郡</v>
          </cell>
          <cell r="H157" t="str">
            <v>中日</v>
          </cell>
          <cell r="I157" t="str">
            <v>垂井ＮＳ</v>
          </cell>
          <cell r="J157">
            <v>2400</v>
          </cell>
          <cell r="K157">
            <v>2350</v>
          </cell>
        </row>
        <row r="158">
          <cell r="F158" t="str">
            <v>210230Z01020</v>
          </cell>
          <cell r="G158" t="str">
            <v>不破郡</v>
          </cell>
          <cell r="H158" t="str">
            <v>中日</v>
          </cell>
          <cell r="I158" t="str">
            <v>垂井南部ＮＹＳ</v>
          </cell>
          <cell r="J158">
            <v>1850</v>
          </cell>
          <cell r="K158">
            <v>1800</v>
          </cell>
        </row>
        <row r="159">
          <cell r="F159" t="str">
            <v>210230Z01030</v>
          </cell>
          <cell r="G159" t="str">
            <v>不破郡</v>
          </cell>
          <cell r="H159" t="str">
            <v>中日</v>
          </cell>
          <cell r="I159" t="str">
            <v>関ヶ原ＮＡＭＧＳ</v>
          </cell>
          <cell r="J159">
            <v>1400</v>
          </cell>
          <cell r="K159">
            <v>1400</v>
          </cell>
        </row>
        <row r="160">
          <cell r="F160" t="str">
            <v>210230Z01040</v>
          </cell>
          <cell r="G160" t="str">
            <v>不破郡</v>
          </cell>
          <cell r="H160" t="str">
            <v>中日</v>
          </cell>
          <cell r="I160" t="str">
            <v>今須ＮＡＭＧ</v>
          </cell>
          <cell r="J160">
            <v>250</v>
          </cell>
          <cell r="K160">
            <v>250</v>
          </cell>
        </row>
        <row r="161">
          <cell r="F161" t="str">
            <v>210230Z05020</v>
          </cell>
          <cell r="G161" t="str">
            <v>不破郡</v>
          </cell>
          <cell r="H161" t="str">
            <v>読売</v>
          </cell>
          <cell r="I161" t="str">
            <v>垂井</v>
          </cell>
          <cell r="J161">
            <v>250</v>
          </cell>
          <cell r="K161">
            <v>250</v>
          </cell>
        </row>
        <row r="162">
          <cell r="F162" t="str">
            <v>210230Z04010</v>
          </cell>
          <cell r="G162" t="str">
            <v>不破郡</v>
          </cell>
          <cell r="H162" t="str">
            <v>岐阜</v>
          </cell>
          <cell r="I162" t="str">
            <v>垂井ＡＭ</v>
          </cell>
          <cell r="J162">
            <v>2850</v>
          </cell>
          <cell r="K162">
            <v>2850</v>
          </cell>
        </row>
        <row r="163">
          <cell r="F163" t="str">
            <v>210240Z01010</v>
          </cell>
          <cell r="G163" t="str">
            <v>養老郡</v>
          </cell>
          <cell r="H163" t="str">
            <v>中日</v>
          </cell>
          <cell r="I163" t="str">
            <v>美濃高田ＮＹＳ</v>
          </cell>
          <cell r="J163">
            <v>2450</v>
          </cell>
          <cell r="K163">
            <v>2400</v>
          </cell>
        </row>
        <row r="164">
          <cell r="F164" t="str">
            <v>210240Z01020</v>
          </cell>
          <cell r="G164" t="str">
            <v>養老郡</v>
          </cell>
          <cell r="H164" t="str">
            <v>中日</v>
          </cell>
          <cell r="I164" t="str">
            <v>養老ＮＡＭＹＧＳ</v>
          </cell>
          <cell r="J164">
            <v>1700</v>
          </cell>
          <cell r="K164">
            <v>1700</v>
          </cell>
        </row>
        <row r="165">
          <cell r="F165" t="str">
            <v>210240Z04010</v>
          </cell>
          <cell r="G165" t="str">
            <v>養老郡</v>
          </cell>
          <cell r="H165" t="str">
            <v>岐阜</v>
          </cell>
          <cell r="I165" t="str">
            <v>高田ＡＭ</v>
          </cell>
          <cell r="J165">
            <v>2250</v>
          </cell>
          <cell r="K165">
            <v>2250</v>
          </cell>
        </row>
        <row r="166">
          <cell r="F166" t="str">
            <v>210240Z04020</v>
          </cell>
          <cell r="G166" t="str">
            <v>養老郡</v>
          </cell>
          <cell r="H166" t="str">
            <v>岐阜</v>
          </cell>
          <cell r="I166" t="str">
            <v>栗笠Ｍ</v>
          </cell>
          <cell r="J166">
            <v>400</v>
          </cell>
          <cell r="K166">
            <v>400</v>
          </cell>
        </row>
        <row r="167">
          <cell r="F167" t="str">
            <v>210250Z01020</v>
          </cell>
          <cell r="G167" t="str">
            <v>安八郡</v>
          </cell>
          <cell r="H167" t="str">
            <v>中日</v>
          </cell>
          <cell r="I167" t="str">
            <v>輪之内ＮＡＭＧＳ</v>
          </cell>
          <cell r="J167">
            <v>1950</v>
          </cell>
          <cell r="K167">
            <v>1950</v>
          </cell>
        </row>
        <row r="168">
          <cell r="F168" t="str">
            <v>210250Z01030</v>
          </cell>
          <cell r="G168" t="str">
            <v>安八郡</v>
          </cell>
          <cell r="H168" t="str">
            <v>中日</v>
          </cell>
          <cell r="I168" t="str">
            <v>広神戸ＮＡＭＧＳ</v>
          </cell>
          <cell r="J168">
            <v>4800</v>
          </cell>
          <cell r="K168">
            <v>4750</v>
          </cell>
        </row>
        <row r="169">
          <cell r="F169" t="str">
            <v>210250Z01040</v>
          </cell>
          <cell r="G169" t="str">
            <v>安八郡</v>
          </cell>
          <cell r="H169" t="str">
            <v>中日</v>
          </cell>
          <cell r="I169" t="str">
            <v>安八ＮＡＭＧＳ</v>
          </cell>
          <cell r="J169">
            <v>1750</v>
          </cell>
          <cell r="K169">
            <v>1750</v>
          </cell>
        </row>
        <row r="170">
          <cell r="F170" t="str">
            <v>210250Z05001</v>
          </cell>
          <cell r="G170" t="str">
            <v>安八郡</v>
          </cell>
          <cell r="H170" t="str">
            <v>読売</v>
          </cell>
          <cell r="I170" t="str">
            <v>輪之内</v>
          </cell>
          <cell r="J170">
            <v>100</v>
          </cell>
          <cell r="K170">
            <v>100</v>
          </cell>
        </row>
        <row r="171">
          <cell r="F171" t="str">
            <v>210250Z05002</v>
          </cell>
          <cell r="G171" t="str">
            <v>安八郡</v>
          </cell>
          <cell r="H171" t="str">
            <v>読売</v>
          </cell>
          <cell r="I171" t="str">
            <v>安八</v>
          </cell>
          <cell r="J171">
            <v>150</v>
          </cell>
          <cell r="K171">
            <v>150</v>
          </cell>
        </row>
        <row r="172">
          <cell r="F172" t="str">
            <v>210260Z01010</v>
          </cell>
          <cell r="G172" t="str">
            <v>海津市</v>
          </cell>
          <cell r="H172" t="str">
            <v>中日</v>
          </cell>
          <cell r="I172" t="str">
            <v>海津平田ＮＭＳ</v>
          </cell>
          <cell r="J172">
            <v>1050</v>
          </cell>
          <cell r="K172">
            <v>1050</v>
          </cell>
        </row>
        <row r="173">
          <cell r="F173" t="str">
            <v>210260Z01030</v>
          </cell>
          <cell r="G173" t="str">
            <v>海津市</v>
          </cell>
          <cell r="H173" t="str">
            <v>中日</v>
          </cell>
          <cell r="I173" t="str">
            <v>海津高須ＮＭＳ</v>
          </cell>
          <cell r="J173">
            <v>1650</v>
          </cell>
          <cell r="K173">
            <v>1600</v>
          </cell>
        </row>
        <row r="174">
          <cell r="F174" t="str">
            <v>210260Z01040</v>
          </cell>
          <cell r="G174" t="str">
            <v>海津市</v>
          </cell>
          <cell r="H174" t="str">
            <v>中日</v>
          </cell>
          <cell r="I174" t="str">
            <v>石津ＮＡＭＧＳ</v>
          </cell>
          <cell r="J174">
            <v>2200</v>
          </cell>
          <cell r="K174">
            <v>2200</v>
          </cell>
        </row>
        <row r="175">
          <cell r="F175" t="str">
            <v>210260Z01050</v>
          </cell>
          <cell r="G175" t="str">
            <v>海津市</v>
          </cell>
          <cell r="H175" t="str">
            <v>中日</v>
          </cell>
          <cell r="I175" t="str">
            <v>駒野ＮＡＭＧＳ</v>
          </cell>
          <cell r="J175">
            <v>1150</v>
          </cell>
          <cell r="K175">
            <v>1150</v>
          </cell>
        </row>
        <row r="176">
          <cell r="F176" t="str">
            <v>210260Z05001</v>
          </cell>
          <cell r="G176" t="str">
            <v>海津市</v>
          </cell>
          <cell r="H176" t="str">
            <v>読売</v>
          </cell>
          <cell r="I176" t="str">
            <v>海津</v>
          </cell>
          <cell r="J176">
            <v>350</v>
          </cell>
          <cell r="K176">
            <v>350</v>
          </cell>
        </row>
        <row r="177">
          <cell r="F177" t="str">
            <v>210260Z04030</v>
          </cell>
          <cell r="G177" t="str">
            <v>海津市</v>
          </cell>
          <cell r="H177" t="str">
            <v>岐阜</v>
          </cell>
          <cell r="I177" t="str">
            <v>高須Ａ</v>
          </cell>
          <cell r="J177">
            <v>650</v>
          </cell>
          <cell r="K177">
            <v>650</v>
          </cell>
        </row>
        <row r="178">
          <cell r="F178" t="str">
            <v>210260Z04050</v>
          </cell>
          <cell r="G178" t="str">
            <v>海津市</v>
          </cell>
          <cell r="H178" t="str">
            <v>岐阜</v>
          </cell>
          <cell r="I178" t="str">
            <v>海津平田ＡＭ</v>
          </cell>
          <cell r="J178">
            <v>1000</v>
          </cell>
          <cell r="K178">
            <v>1000</v>
          </cell>
        </row>
        <row r="179">
          <cell r="F179" t="str">
            <v>210310Z01010</v>
          </cell>
          <cell r="G179" t="str">
            <v>美濃市</v>
          </cell>
          <cell r="H179" t="str">
            <v>中日</v>
          </cell>
          <cell r="I179" t="str">
            <v>美濃市ＮAMGＹＳ</v>
          </cell>
          <cell r="J179">
            <v>2250</v>
          </cell>
          <cell r="K179">
            <v>2200</v>
          </cell>
        </row>
        <row r="180">
          <cell r="F180" t="str">
            <v>210310Z01020</v>
          </cell>
          <cell r="G180" t="str">
            <v>美濃市</v>
          </cell>
          <cell r="H180" t="str">
            <v>中日</v>
          </cell>
          <cell r="I180" t="str">
            <v>牧谷ＮAMGＹＳ</v>
          </cell>
          <cell r="J180">
            <v>1500</v>
          </cell>
          <cell r="K180">
            <v>1500</v>
          </cell>
        </row>
        <row r="181">
          <cell r="F181" t="str">
            <v>210310Z04020</v>
          </cell>
          <cell r="G181" t="str">
            <v>美濃市</v>
          </cell>
          <cell r="H181" t="str">
            <v>岐阜</v>
          </cell>
          <cell r="I181" t="str">
            <v>牧谷ＡＭ</v>
          </cell>
          <cell r="J181">
            <v>700</v>
          </cell>
          <cell r="K181">
            <v>700</v>
          </cell>
        </row>
        <row r="182">
          <cell r="F182" t="str">
            <v>210320Z01010</v>
          </cell>
          <cell r="G182" t="str">
            <v>美濃加茂市</v>
          </cell>
          <cell r="H182" t="str">
            <v>中日</v>
          </cell>
          <cell r="I182" t="str">
            <v>美濃太田ＮＳ</v>
          </cell>
          <cell r="J182">
            <v>1650</v>
          </cell>
          <cell r="K182">
            <v>1600</v>
          </cell>
        </row>
        <row r="183">
          <cell r="F183" t="str">
            <v>210320Z01040</v>
          </cell>
          <cell r="G183" t="str">
            <v>美濃加茂市</v>
          </cell>
          <cell r="H183" t="str">
            <v>中日</v>
          </cell>
          <cell r="I183" t="str">
            <v>古井ＮＡＭＧＳ</v>
          </cell>
          <cell r="J183">
            <v>3350</v>
          </cell>
          <cell r="K183">
            <v>3300</v>
          </cell>
        </row>
        <row r="184">
          <cell r="F184" t="str">
            <v>210320Z01050</v>
          </cell>
          <cell r="G184" t="str">
            <v>美濃加茂市</v>
          </cell>
          <cell r="H184" t="str">
            <v>中日</v>
          </cell>
          <cell r="I184" t="str">
            <v>美濃加茂ＮＡＭＧＳ</v>
          </cell>
          <cell r="J184">
            <v>3100</v>
          </cell>
          <cell r="K184">
            <v>3050</v>
          </cell>
        </row>
        <row r="185">
          <cell r="F185" t="str">
            <v>210320Z05001</v>
          </cell>
          <cell r="G185" t="str">
            <v>美濃加茂市</v>
          </cell>
          <cell r="H185" t="str">
            <v>読売</v>
          </cell>
          <cell r="I185" t="str">
            <v>美濃加茂</v>
          </cell>
          <cell r="J185">
            <v>800</v>
          </cell>
          <cell r="K185">
            <v>800</v>
          </cell>
        </row>
        <row r="186">
          <cell r="F186" t="str">
            <v>210320Z04010</v>
          </cell>
          <cell r="G186" t="str">
            <v>美濃加茂市</v>
          </cell>
          <cell r="H186" t="str">
            <v>岐阜</v>
          </cell>
          <cell r="I186" t="str">
            <v>美濃加茂ＡＭＳ</v>
          </cell>
          <cell r="J186">
            <v>1800</v>
          </cell>
          <cell r="K186">
            <v>1800</v>
          </cell>
        </row>
        <row r="187">
          <cell r="F187" t="str">
            <v>210330Z01010</v>
          </cell>
          <cell r="G187" t="str">
            <v>関市</v>
          </cell>
          <cell r="H187" t="str">
            <v>中日</v>
          </cell>
          <cell r="I187" t="str">
            <v>関Ｎ</v>
          </cell>
          <cell r="J187">
            <v>2450</v>
          </cell>
          <cell r="K187">
            <v>2450</v>
          </cell>
        </row>
        <row r="188">
          <cell r="F188" t="str">
            <v>210330Z01020</v>
          </cell>
          <cell r="G188" t="str">
            <v>関市</v>
          </cell>
          <cell r="H188" t="str">
            <v>中日</v>
          </cell>
          <cell r="I188" t="str">
            <v>関東部Ｎ</v>
          </cell>
          <cell r="J188">
            <v>2150</v>
          </cell>
          <cell r="K188">
            <v>2100</v>
          </cell>
        </row>
        <row r="189">
          <cell r="F189" t="str">
            <v>210330Z01030</v>
          </cell>
          <cell r="G189" t="str">
            <v>関市</v>
          </cell>
          <cell r="H189" t="str">
            <v>中日</v>
          </cell>
          <cell r="I189" t="str">
            <v>関西部Ｎ</v>
          </cell>
          <cell r="J189">
            <v>1800</v>
          </cell>
          <cell r="K189">
            <v>1750</v>
          </cell>
        </row>
        <row r="190">
          <cell r="F190" t="str">
            <v>210330Z01031</v>
          </cell>
          <cell r="G190" t="str">
            <v>関市</v>
          </cell>
          <cell r="H190" t="str">
            <v>中日</v>
          </cell>
          <cell r="I190" t="str">
            <v>関小瀬ＮＡＭＹＧＳ</v>
          </cell>
          <cell r="J190">
            <v>1450</v>
          </cell>
          <cell r="K190">
            <v>1400</v>
          </cell>
        </row>
        <row r="191">
          <cell r="F191" t="str">
            <v>210330Z01050</v>
          </cell>
          <cell r="G191" t="str">
            <v>関市</v>
          </cell>
          <cell r="H191" t="str">
            <v>中日</v>
          </cell>
          <cell r="I191" t="str">
            <v>関南部Ｎ</v>
          </cell>
          <cell r="J191">
            <v>1650</v>
          </cell>
          <cell r="K191">
            <v>1600</v>
          </cell>
        </row>
        <row r="192">
          <cell r="F192" t="str">
            <v>210330Z01060</v>
          </cell>
          <cell r="G192" t="str">
            <v>関市</v>
          </cell>
          <cell r="H192" t="str">
            <v>中日</v>
          </cell>
          <cell r="I192" t="str">
            <v>関富野ＮＡＭＧ</v>
          </cell>
          <cell r="J192">
            <v>500</v>
          </cell>
          <cell r="K192">
            <v>500</v>
          </cell>
        </row>
        <row r="193">
          <cell r="F193" t="str">
            <v>210330Z01070</v>
          </cell>
          <cell r="G193" t="str">
            <v>関市</v>
          </cell>
          <cell r="H193" t="str">
            <v>中日</v>
          </cell>
          <cell r="I193" t="str">
            <v>中之保（下之保）ＮＡＭＧ</v>
          </cell>
          <cell r="J193">
            <v>850</v>
          </cell>
          <cell r="K193">
            <v>850</v>
          </cell>
        </row>
        <row r="194">
          <cell r="F194" t="str">
            <v>210330Z05001</v>
          </cell>
          <cell r="G194" t="str">
            <v>関市</v>
          </cell>
          <cell r="H194" t="str">
            <v>読売</v>
          </cell>
          <cell r="I194" t="str">
            <v>関</v>
          </cell>
          <cell r="J194">
            <v>450</v>
          </cell>
          <cell r="K194">
            <v>450</v>
          </cell>
        </row>
        <row r="195">
          <cell r="F195" t="str">
            <v>210330Z04020</v>
          </cell>
          <cell r="G195" t="str">
            <v>関市</v>
          </cell>
          <cell r="H195" t="str">
            <v>岐阜</v>
          </cell>
          <cell r="I195" t="str">
            <v>関南部ＡＭＳ</v>
          </cell>
          <cell r="J195">
            <v>2000</v>
          </cell>
          <cell r="K195">
            <v>2000</v>
          </cell>
        </row>
        <row r="196">
          <cell r="F196" t="str">
            <v>210330Z04030</v>
          </cell>
          <cell r="G196" t="str">
            <v>関市</v>
          </cell>
          <cell r="H196" t="str">
            <v>岐阜</v>
          </cell>
          <cell r="I196" t="str">
            <v>関東部ＡＭＳ</v>
          </cell>
          <cell r="J196">
            <v>1150</v>
          </cell>
          <cell r="K196">
            <v>1150</v>
          </cell>
        </row>
        <row r="197">
          <cell r="F197" t="str">
            <v>210330Z04040</v>
          </cell>
          <cell r="G197" t="str">
            <v>関市</v>
          </cell>
          <cell r="H197" t="str">
            <v>岐阜</v>
          </cell>
          <cell r="I197" t="str">
            <v>小金田ＮＡＭＳ</v>
          </cell>
          <cell r="J197">
            <v>2350</v>
          </cell>
          <cell r="K197">
            <v>2350</v>
          </cell>
        </row>
        <row r="198">
          <cell r="F198" t="str">
            <v>210330Z04060</v>
          </cell>
          <cell r="G198" t="str">
            <v>関市</v>
          </cell>
          <cell r="H198" t="str">
            <v>岐阜</v>
          </cell>
          <cell r="I198" t="str">
            <v>関武芸川ＣＮＡＭＳ</v>
          </cell>
          <cell r="J198">
            <v>1350</v>
          </cell>
          <cell r="K198">
            <v>1350</v>
          </cell>
        </row>
        <row r="199">
          <cell r="F199" t="str">
            <v>210330Z04085</v>
          </cell>
          <cell r="G199" t="str">
            <v>関市</v>
          </cell>
          <cell r="H199" t="str">
            <v>岐阜</v>
          </cell>
          <cell r="I199" t="str">
            <v>上之保ＣＮＡＭ</v>
          </cell>
          <cell r="J199">
            <v>650</v>
          </cell>
          <cell r="K199">
            <v>650</v>
          </cell>
        </row>
        <row r="200">
          <cell r="F200" t="str">
            <v>210330Z04090</v>
          </cell>
          <cell r="G200" t="str">
            <v>関市</v>
          </cell>
          <cell r="H200" t="str">
            <v>岐阜</v>
          </cell>
          <cell r="I200" t="str">
            <v>関北部ＡＭＳ</v>
          </cell>
          <cell r="J200">
            <v>1450</v>
          </cell>
          <cell r="K200">
            <v>1450</v>
          </cell>
        </row>
        <row r="201">
          <cell r="F201" t="str">
            <v>210340Z01011</v>
          </cell>
          <cell r="G201" t="str">
            <v>加茂郡</v>
          </cell>
          <cell r="H201" t="str">
            <v>中日</v>
          </cell>
          <cell r="I201" t="str">
            <v>川辺ＮＡＭＧＹ</v>
          </cell>
          <cell r="J201">
            <v>2200</v>
          </cell>
          <cell r="K201">
            <v>2150</v>
          </cell>
        </row>
        <row r="202">
          <cell r="F202" t="str">
            <v>210340Z01020</v>
          </cell>
          <cell r="G202" t="str">
            <v>加茂郡</v>
          </cell>
          <cell r="H202" t="str">
            <v>中日</v>
          </cell>
          <cell r="I202" t="str">
            <v>坂祝ＮＳ</v>
          </cell>
          <cell r="J202">
            <v>1150</v>
          </cell>
          <cell r="K202">
            <v>1150</v>
          </cell>
        </row>
        <row r="203">
          <cell r="F203" t="str">
            <v>210340Z01030</v>
          </cell>
          <cell r="G203" t="str">
            <v>加茂郡</v>
          </cell>
          <cell r="H203" t="str">
            <v>中日</v>
          </cell>
          <cell r="I203" t="str">
            <v>加茂野ＮＡＭＧＹＳ</v>
          </cell>
          <cell r="J203">
            <v>2650</v>
          </cell>
          <cell r="K203">
            <v>2600</v>
          </cell>
        </row>
        <row r="204">
          <cell r="F204" t="str">
            <v>210340Z01040</v>
          </cell>
          <cell r="G204" t="str">
            <v>加茂郡</v>
          </cell>
          <cell r="H204" t="str">
            <v>中日</v>
          </cell>
          <cell r="I204" t="str">
            <v>神土ＮＡＭＧＳ</v>
          </cell>
          <cell r="J204">
            <v>700</v>
          </cell>
          <cell r="K204">
            <v>650</v>
          </cell>
        </row>
        <row r="205">
          <cell r="F205" t="str">
            <v>210340Z01050</v>
          </cell>
          <cell r="G205" t="str">
            <v>加茂郡</v>
          </cell>
          <cell r="H205" t="str">
            <v>中日</v>
          </cell>
          <cell r="I205" t="str">
            <v>八百津ＮＡＭＧＹＳ</v>
          </cell>
          <cell r="J205">
            <v>2000</v>
          </cell>
          <cell r="K205">
            <v>2000</v>
          </cell>
        </row>
        <row r="206">
          <cell r="F206" t="str">
            <v>210340Z01070</v>
          </cell>
          <cell r="G206" t="str">
            <v>加茂郡</v>
          </cell>
          <cell r="H206" t="str">
            <v>中日</v>
          </cell>
          <cell r="I206" t="str">
            <v>七宗ＮＡＭＧ</v>
          </cell>
          <cell r="J206">
            <v>850</v>
          </cell>
          <cell r="K206">
            <v>800</v>
          </cell>
        </row>
        <row r="207">
          <cell r="F207" t="str">
            <v>210340Z01080</v>
          </cell>
          <cell r="G207" t="str">
            <v>加茂郡</v>
          </cell>
          <cell r="H207" t="str">
            <v>中日</v>
          </cell>
          <cell r="I207" t="str">
            <v>切井ＡＭＧ</v>
          </cell>
          <cell r="J207">
            <v>200</v>
          </cell>
          <cell r="K207">
            <v>200</v>
          </cell>
        </row>
        <row r="208">
          <cell r="F208" t="str">
            <v>210340Z01090</v>
          </cell>
          <cell r="G208" t="str">
            <v>加茂郡</v>
          </cell>
          <cell r="H208" t="str">
            <v>中日</v>
          </cell>
          <cell r="I208" t="str">
            <v>黒川ＮＡＭＧ</v>
          </cell>
          <cell r="J208">
            <v>500</v>
          </cell>
          <cell r="K208">
            <v>500</v>
          </cell>
        </row>
        <row r="209">
          <cell r="F209" t="str">
            <v>210340Z01110</v>
          </cell>
          <cell r="G209" t="str">
            <v>加茂郡</v>
          </cell>
          <cell r="H209" t="str">
            <v>中日</v>
          </cell>
          <cell r="I209" t="str">
            <v>赤河ＮＡＭＧ</v>
          </cell>
          <cell r="J209">
            <v>400</v>
          </cell>
          <cell r="K209">
            <v>400</v>
          </cell>
        </row>
        <row r="210">
          <cell r="F210" t="str">
            <v>210340Z01120</v>
          </cell>
          <cell r="G210" t="str">
            <v>加茂郡</v>
          </cell>
          <cell r="H210" t="str">
            <v>中日</v>
          </cell>
          <cell r="I210" t="str">
            <v>下油井ＮＡＭＧ</v>
          </cell>
          <cell r="J210">
            <v>350</v>
          </cell>
          <cell r="K210">
            <v>350</v>
          </cell>
        </row>
        <row r="211">
          <cell r="F211" t="str">
            <v>210340Z01130</v>
          </cell>
          <cell r="G211" t="str">
            <v>加茂郡</v>
          </cell>
          <cell r="H211" t="str">
            <v>中日</v>
          </cell>
          <cell r="I211" t="str">
            <v>佐見ＮＡＭＧＳ</v>
          </cell>
          <cell r="J211">
            <v>300</v>
          </cell>
          <cell r="K211">
            <v>300</v>
          </cell>
        </row>
        <row r="212">
          <cell r="F212" t="str">
            <v>210340Z01140</v>
          </cell>
          <cell r="G212" t="str">
            <v>加茂郡</v>
          </cell>
          <cell r="H212" t="str">
            <v>中日</v>
          </cell>
          <cell r="I212" t="str">
            <v>白川口ＮＡＭＧ</v>
          </cell>
          <cell r="J212">
            <v>700</v>
          </cell>
          <cell r="K212">
            <v>700</v>
          </cell>
        </row>
        <row r="213">
          <cell r="F213" t="str">
            <v>210340Z05003</v>
          </cell>
          <cell r="G213" t="str">
            <v>加茂郡</v>
          </cell>
          <cell r="H213" t="str">
            <v>読売</v>
          </cell>
          <cell r="I213" t="str">
            <v>七宗</v>
          </cell>
          <cell r="J213">
            <v>150</v>
          </cell>
          <cell r="K213">
            <v>150</v>
          </cell>
        </row>
        <row r="214">
          <cell r="F214" t="str">
            <v>210340Z04020</v>
          </cell>
          <cell r="G214" t="str">
            <v>加茂郡</v>
          </cell>
          <cell r="H214" t="str">
            <v>岐阜</v>
          </cell>
          <cell r="I214" t="str">
            <v>坂祝ＡＭ</v>
          </cell>
          <cell r="J214">
            <v>600</v>
          </cell>
          <cell r="K214">
            <v>600</v>
          </cell>
        </row>
        <row r="215">
          <cell r="F215" t="str">
            <v>210350Z05001</v>
          </cell>
          <cell r="G215" t="str">
            <v>関市</v>
          </cell>
          <cell r="H215" t="str">
            <v>読売</v>
          </cell>
          <cell r="I215" t="str">
            <v>洞戸</v>
          </cell>
          <cell r="J215">
            <v>100</v>
          </cell>
          <cell r="K215">
            <v>100</v>
          </cell>
        </row>
        <row r="216">
          <cell r="F216" t="str">
            <v>210350Z04010</v>
          </cell>
          <cell r="G216" t="str">
            <v>関市</v>
          </cell>
          <cell r="H216" t="str">
            <v>岐阜</v>
          </cell>
          <cell r="I216" t="str">
            <v>洞戸ＣＮＡＭ</v>
          </cell>
          <cell r="J216">
            <v>900</v>
          </cell>
          <cell r="K216">
            <v>900</v>
          </cell>
        </row>
        <row r="217">
          <cell r="F217" t="str">
            <v>210360Z01010</v>
          </cell>
          <cell r="G217" t="str">
            <v>郡上市</v>
          </cell>
          <cell r="H217" t="str">
            <v>中日</v>
          </cell>
          <cell r="I217" t="str">
            <v>郡上八幡ＮＭＳ</v>
          </cell>
          <cell r="J217">
            <v>2100</v>
          </cell>
          <cell r="K217">
            <v>2100</v>
          </cell>
        </row>
        <row r="218">
          <cell r="F218" t="str">
            <v>210360Z01025</v>
          </cell>
          <cell r="G218" t="str">
            <v>郡上市</v>
          </cell>
          <cell r="H218" t="str">
            <v>中日</v>
          </cell>
          <cell r="I218" t="str">
            <v>郡上大和ＮＡＭＧ</v>
          </cell>
          <cell r="J218">
            <v>1300</v>
          </cell>
          <cell r="K218">
            <v>1250</v>
          </cell>
        </row>
        <row r="219">
          <cell r="F219" t="str">
            <v>210360Z01040</v>
          </cell>
          <cell r="G219" t="str">
            <v>郡上市</v>
          </cell>
          <cell r="H219" t="str">
            <v>中日</v>
          </cell>
          <cell r="I219" t="str">
            <v>美並ＮＡＭＧＳ</v>
          </cell>
          <cell r="J219">
            <v>900</v>
          </cell>
          <cell r="K219">
            <v>850</v>
          </cell>
        </row>
        <row r="220">
          <cell r="F220" t="str">
            <v>210360Z01050</v>
          </cell>
          <cell r="G220" t="str">
            <v>郡上市</v>
          </cell>
          <cell r="H220" t="str">
            <v>中日</v>
          </cell>
          <cell r="I220" t="str">
            <v>相生ＮＡＭＧ</v>
          </cell>
          <cell r="J220">
            <v>450</v>
          </cell>
          <cell r="K220">
            <v>450</v>
          </cell>
        </row>
        <row r="221">
          <cell r="F221" t="str">
            <v>210360Z05001</v>
          </cell>
          <cell r="G221" t="str">
            <v>郡上市</v>
          </cell>
          <cell r="H221" t="str">
            <v>読売</v>
          </cell>
          <cell r="I221" t="str">
            <v>郡上八幡</v>
          </cell>
          <cell r="J221">
            <v>100</v>
          </cell>
          <cell r="K221">
            <v>100</v>
          </cell>
        </row>
        <row r="222">
          <cell r="F222" t="str">
            <v>210360Z04010</v>
          </cell>
          <cell r="G222" t="str">
            <v>郡上市</v>
          </cell>
          <cell r="H222" t="str">
            <v>岐阜</v>
          </cell>
          <cell r="I222" t="str">
            <v>郡上八幡Ａ</v>
          </cell>
          <cell r="J222">
            <v>1350</v>
          </cell>
          <cell r="K222">
            <v>1350</v>
          </cell>
        </row>
        <row r="223">
          <cell r="F223" t="str">
            <v>210370Z01020</v>
          </cell>
          <cell r="G223" t="str">
            <v>郡上市</v>
          </cell>
          <cell r="H223" t="str">
            <v>中日</v>
          </cell>
          <cell r="I223" t="str">
            <v>白鳥ＮＡＭＧＳ</v>
          </cell>
          <cell r="J223">
            <v>2200</v>
          </cell>
          <cell r="K223">
            <v>2150</v>
          </cell>
        </row>
        <row r="224">
          <cell r="F224" t="str">
            <v>210370Z01030</v>
          </cell>
          <cell r="G224" t="str">
            <v>郡上市</v>
          </cell>
          <cell r="H224" t="str">
            <v>中日</v>
          </cell>
          <cell r="I224" t="str">
            <v>正ヶ洞ＮＡＭＧ</v>
          </cell>
          <cell r="J224">
            <v>950</v>
          </cell>
          <cell r="K224">
            <v>900</v>
          </cell>
        </row>
        <row r="225">
          <cell r="F225" t="str">
            <v>210370Z01040</v>
          </cell>
          <cell r="G225" t="str">
            <v>郡上市</v>
          </cell>
          <cell r="H225" t="str">
            <v>中日</v>
          </cell>
          <cell r="I225" t="str">
            <v>和良ＮＡＭＧＹ</v>
          </cell>
          <cell r="J225">
            <v>550</v>
          </cell>
          <cell r="K225">
            <v>550</v>
          </cell>
        </row>
        <row r="226">
          <cell r="F226" t="str">
            <v>210410Z01010</v>
          </cell>
          <cell r="G226" t="str">
            <v>多治見市</v>
          </cell>
          <cell r="H226" t="str">
            <v>中日</v>
          </cell>
          <cell r="I226" t="str">
            <v>多治見（両藤舎）ＮＡＭＧＳ</v>
          </cell>
          <cell r="J226">
            <v>6900</v>
          </cell>
          <cell r="K226">
            <v>6850</v>
          </cell>
        </row>
        <row r="227">
          <cell r="F227" t="str">
            <v>210410Z01020</v>
          </cell>
          <cell r="G227" t="str">
            <v>多治見市</v>
          </cell>
          <cell r="H227" t="str">
            <v>中日</v>
          </cell>
          <cell r="I227" t="str">
            <v>多治見東部ＮＭ</v>
          </cell>
          <cell r="J227">
            <v>1650</v>
          </cell>
          <cell r="K227">
            <v>1650</v>
          </cell>
        </row>
        <row r="228">
          <cell r="F228" t="str">
            <v>210410Z01030</v>
          </cell>
          <cell r="G228" t="str">
            <v>多治見市</v>
          </cell>
          <cell r="H228" t="str">
            <v>中日</v>
          </cell>
          <cell r="I228" t="str">
            <v>多治見西部ＮＭＳ</v>
          </cell>
          <cell r="J228">
            <v>1450</v>
          </cell>
          <cell r="K228">
            <v>1450</v>
          </cell>
        </row>
        <row r="229">
          <cell r="F229" t="str">
            <v>210410Z01040</v>
          </cell>
          <cell r="G229" t="str">
            <v>多治見市</v>
          </cell>
          <cell r="H229" t="str">
            <v>中日</v>
          </cell>
          <cell r="I229" t="str">
            <v>多治見池田ＮＭＳ</v>
          </cell>
          <cell r="J229">
            <v>1300</v>
          </cell>
          <cell r="K229">
            <v>1300</v>
          </cell>
        </row>
        <row r="230">
          <cell r="F230" t="str">
            <v>210410Z01050</v>
          </cell>
          <cell r="G230" t="str">
            <v>多治見市</v>
          </cell>
          <cell r="H230" t="str">
            <v>中日</v>
          </cell>
          <cell r="I230" t="str">
            <v>小泉ＮＭＳ</v>
          </cell>
          <cell r="J230">
            <v>3150</v>
          </cell>
          <cell r="K230">
            <v>3150</v>
          </cell>
        </row>
        <row r="231">
          <cell r="F231" t="str">
            <v>210410Z01060</v>
          </cell>
          <cell r="G231" t="str">
            <v>多治見市</v>
          </cell>
          <cell r="H231" t="str">
            <v>中日</v>
          </cell>
          <cell r="I231" t="str">
            <v>北栄ＮＭ</v>
          </cell>
          <cell r="J231">
            <v>900</v>
          </cell>
          <cell r="K231">
            <v>900</v>
          </cell>
        </row>
        <row r="232">
          <cell r="F232" t="str">
            <v>210410Z01070</v>
          </cell>
          <cell r="G232" t="str">
            <v>多治見市</v>
          </cell>
          <cell r="H232" t="str">
            <v>中日</v>
          </cell>
          <cell r="I232" t="str">
            <v>多治見桜ヶ丘ＮＭＳ</v>
          </cell>
          <cell r="J232">
            <v>1950</v>
          </cell>
          <cell r="K232">
            <v>1950</v>
          </cell>
        </row>
        <row r="233">
          <cell r="F233" t="str">
            <v>210410Z01080</v>
          </cell>
          <cell r="G233" t="str">
            <v>多治見市</v>
          </cell>
          <cell r="H233" t="str">
            <v>中日</v>
          </cell>
          <cell r="I233" t="str">
            <v>多治見脇之島ＮＭ</v>
          </cell>
          <cell r="J233">
            <v>1450</v>
          </cell>
          <cell r="K233">
            <v>1400</v>
          </cell>
        </row>
        <row r="234">
          <cell r="F234" t="str">
            <v>210410Z01090</v>
          </cell>
          <cell r="G234" t="str">
            <v>多治見市</v>
          </cell>
          <cell r="H234" t="str">
            <v>中日</v>
          </cell>
          <cell r="I234" t="str">
            <v>多治見姫ＮＭＳ</v>
          </cell>
          <cell r="J234">
            <v>1250</v>
          </cell>
          <cell r="K234">
            <v>1250</v>
          </cell>
        </row>
        <row r="235">
          <cell r="F235" t="str">
            <v>210410Z01100</v>
          </cell>
          <cell r="G235" t="str">
            <v>多治見市</v>
          </cell>
          <cell r="H235" t="str">
            <v>中日</v>
          </cell>
          <cell r="I235" t="str">
            <v>笠原ＮＡＭＧＳ</v>
          </cell>
          <cell r="J235">
            <v>2700</v>
          </cell>
          <cell r="K235">
            <v>2650</v>
          </cell>
        </row>
        <row r="236">
          <cell r="F236" t="str">
            <v>210410Z02020</v>
          </cell>
          <cell r="G236" t="str">
            <v>多治見市</v>
          </cell>
          <cell r="H236" t="str">
            <v>朝日</v>
          </cell>
          <cell r="I236" t="str">
            <v>多治見南部Ｇ</v>
          </cell>
          <cell r="J236">
            <v>600</v>
          </cell>
          <cell r="K236">
            <v>600</v>
          </cell>
        </row>
        <row r="237">
          <cell r="F237" t="str">
            <v>210410Z02050</v>
          </cell>
          <cell r="G237" t="str">
            <v>多治見市</v>
          </cell>
          <cell r="H237" t="str">
            <v>朝日</v>
          </cell>
          <cell r="I237" t="str">
            <v>多治見ホワイトタウンＧ</v>
          </cell>
          <cell r="J237">
            <v>300</v>
          </cell>
          <cell r="K237">
            <v>300</v>
          </cell>
        </row>
        <row r="238">
          <cell r="F238" t="str">
            <v>210410Z04020</v>
          </cell>
          <cell r="G238" t="str">
            <v>多治見市</v>
          </cell>
          <cell r="H238" t="str">
            <v>朝日</v>
          </cell>
          <cell r="I238" t="str">
            <v>多治見Ｇ</v>
          </cell>
          <cell r="J238">
            <v>2100</v>
          </cell>
          <cell r="K238">
            <v>2100</v>
          </cell>
        </row>
        <row r="239">
          <cell r="F239" t="str">
            <v>210410Z05002</v>
          </cell>
          <cell r="G239" t="str">
            <v>多治見市</v>
          </cell>
          <cell r="H239" t="str">
            <v>読売</v>
          </cell>
          <cell r="I239" t="str">
            <v>多治見</v>
          </cell>
          <cell r="J239">
            <v>1050</v>
          </cell>
          <cell r="K239">
            <v>1050</v>
          </cell>
        </row>
        <row r="240">
          <cell r="F240" t="str">
            <v>210410Z05003</v>
          </cell>
          <cell r="G240" t="str">
            <v>多治見市</v>
          </cell>
          <cell r="H240" t="str">
            <v>読売</v>
          </cell>
          <cell r="I240" t="str">
            <v>多治見北</v>
          </cell>
          <cell r="J240">
            <v>400</v>
          </cell>
          <cell r="K240">
            <v>400</v>
          </cell>
        </row>
        <row r="241">
          <cell r="F241" t="str">
            <v>210420Z01010</v>
          </cell>
          <cell r="G241" t="str">
            <v>土岐市</v>
          </cell>
          <cell r="H241" t="str">
            <v>中日</v>
          </cell>
          <cell r="I241" t="str">
            <v>土岐津ＮＭＳ</v>
          </cell>
          <cell r="J241">
            <v>5050</v>
          </cell>
          <cell r="K241">
            <v>5000</v>
          </cell>
        </row>
        <row r="242">
          <cell r="F242" t="str">
            <v>210420Z01020</v>
          </cell>
          <cell r="G242" t="str">
            <v>土岐市</v>
          </cell>
          <cell r="H242" t="str">
            <v>中日</v>
          </cell>
          <cell r="I242" t="str">
            <v>土岐口ＮＭＳ</v>
          </cell>
          <cell r="J242">
            <v>1300</v>
          </cell>
          <cell r="K242">
            <v>1300</v>
          </cell>
        </row>
        <row r="243">
          <cell r="F243" t="str">
            <v>210420Z01030</v>
          </cell>
          <cell r="G243" t="str">
            <v>土岐市</v>
          </cell>
          <cell r="H243" t="str">
            <v>中日</v>
          </cell>
          <cell r="I243" t="str">
            <v>下石ＮＳ</v>
          </cell>
          <cell r="J243">
            <v>1200</v>
          </cell>
          <cell r="K243">
            <v>1200</v>
          </cell>
        </row>
        <row r="244">
          <cell r="F244" t="str">
            <v>210420Z01040</v>
          </cell>
          <cell r="G244" t="str">
            <v>土岐市</v>
          </cell>
          <cell r="H244" t="str">
            <v>中日</v>
          </cell>
          <cell r="I244" t="str">
            <v>駄知ＮＭ</v>
          </cell>
          <cell r="J244">
            <v>1750</v>
          </cell>
          <cell r="K244">
            <v>1750</v>
          </cell>
        </row>
        <row r="245">
          <cell r="F245" t="str">
            <v>210420Z01070</v>
          </cell>
          <cell r="G245" t="str">
            <v>土岐市</v>
          </cell>
          <cell r="H245" t="str">
            <v>中日</v>
          </cell>
          <cell r="I245" t="str">
            <v>妻木ＮＭＳ</v>
          </cell>
          <cell r="J245">
            <v>1150</v>
          </cell>
          <cell r="K245">
            <v>1150</v>
          </cell>
        </row>
        <row r="246">
          <cell r="F246" t="str">
            <v>210420Z04010</v>
          </cell>
          <cell r="G246" t="str">
            <v>土岐市</v>
          </cell>
          <cell r="H246" t="str">
            <v>朝日</v>
          </cell>
          <cell r="I246" t="str">
            <v>土岐市Ｇ</v>
          </cell>
          <cell r="J246">
            <v>900</v>
          </cell>
          <cell r="K246">
            <v>900</v>
          </cell>
        </row>
        <row r="247">
          <cell r="F247" t="str">
            <v>210420Z04020</v>
          </cell>
          <cell r="G247" t="str">
            <v>土岐市</v>
          </cell>
          <cell r="H247" t="str">
            <v>朝日</v>
          </cell>
          <cell r="I247" t="str">
            <v>下石ＭＧ</v>
          </cell>
          <cell r="J247">
            <v>350</v>
          </cell>
          <cell r="K247">
            <v>350</v>
          </cell>
        </row>
        <row r="248">
          <cell r="F248" t="str">
            <v>210420Z04030</v>
          </cell>
          <cell r="G248" t="str">
            <v>土岐市</v>
          </cell>
          <cell r="H248" t="str">
            <v>朝日</v>
          </cell>
          <cell r="I248" t="str">
            <v>妻木Ｇ</v>
          </cell>
          <cell r="J248">
            <v>200</v>
          </cell>
          <cell r="K248">
            <v>200</v>
          </cell>
        </row>
        <row r="249">
          <cell r="F249" t="str">
            <v>210420Z04040</v>
          </cell>
          <cell r="G249" t="str">
            <v>土岐市</v>
          </cell>
          <cell r="H249" t="str">
            <v>朝日</v>
          </cell>
          <cell r="I249" t="str">
            <v>駄知Ｇ</v>
          </cell>
          <cell r="J249">
            <v>300</v>
          </cell>
          <cell r="K249">
            <v>300</v>
          </cell>
        </row>
        <row r="250">
          <cell r="F250" t="str">
            <v>210420Z05001</v>
          </cell>
          <cell r="G250" t="str">
            <v>土岐市</v>
          </cell>
          <cell r="H250" t="str">
            <v>読売</v>
          </cell>
          <cell r="I250" t="str">
            <v>土岐</v>
          </cell>
          <cell r="J250">
            <v>750</v>
          </cell>
          <cell r="K250">
            <v>750</v>
          </cell>
        </row>
        <row r="251">
          <cell r="F251" t="str">
            <v>210430Z01010</v>
          </cell>
          <cell r="G251" t="str">
            <v>瑞浪市</v>
          </cell>
          <cell r="H251" t="str">
            <v>中日</v>
          </cell>
          <cell r="I251" t="str">
            <v>瑞浪ＮＡＭＧ</v>
          </cell>
          <cell r="J251">
            <v>3400</v>
          </cell>
          <cell r="K251">
            <v>3350</v>
          </cell>
        </row>
        <row r="252">
          <cell r="F252" t="str">
            <v>210430Z01020</v>
          </cell>
          <cell r="G252" t="str">
            <v>瑞浪市</v>
          </cell>
          <cell r="H252" t="str">
            <v>中日</v>
          </cell>
          <cell r="I252" t="str">
            <v>瑞浪西部ＮＡＭＧＳ</v>
          </cell>
          <cell r="J252">
            <v>2750</v>
          </cell>
          <cell r="K252">
            <v>2700</v>
          </cell>
        </row>
        <row r="253">
          <cell r="F253" t="str">
            <v>210430Z01030</v>
          </cell>
          <cell r="G253" t="str">
            <v>瑞浪市</v>
          </cell>
          <cell r="H253" t="str">
            <v>中日</v>
          </cell>
          <cell r="I253" t="str">
            <v>陶ＮＡＭＧＳ</v>
          </cell>
          <cell r="J253">
            <v>850</v>
          </cell>
          <cell r="K253">
            <v>850</v>
          </cell>
        </row>
        <row r="254">
          <cell r="F254" t="str">
            <v>210430Z01040</v>
          </cell>
          <cell r="G254" t="str">
            <v>瑞浪市</v>
          </cell>
          <cell r="H254" t="str">
            <v>中日</v>
          </cell>
          <cell r="I254" t="str">
            <v>釜戸ＮＡＭＧＳ</v>
          </cell>
          <cell r="J254">
            <v>800</v>
          </cell>
          <cell r="K254">
            <v>800</v>
          </cell>
        </row>
        <row r="255">
          <cell r="F255" t="str">
            <v>210430Z05001</v>
          </cell>
          <cell r="G255" t="str">
            <v>瑞浪市</v>
          </cell>
          <cell r="H255" t="str">
            <v>読売</v>
          </cell>
          <cell r="I255" t="str">
            <v>瑞浪</v>
          </cell>
          <cell r="J255">
            <v>350</v>
          </cell>
          <cell r="K255">
            <v>350</v>
          </cell>
        </row>
        <row r="256">
          <cell r="F256" t="str">
            <v>210430Z05002</v>
          </cell>
          <cell r="G256" t="str">
            <v>瑞浪市</v>
          </cell>
          <cell r="H256" t="str">
            <v>読売</v>
          </cell>
          <cell r="I256" t="str">
            <v>陶</v>
          </cell>
          <cell r="J256">
            <v>150</v>
          </cell>
          <cell r="K256">
            <v>150</v>
          </cell>
        </row>
        <row r="257">
          <cell r="F257" t="str">
            <v>210440Z01010</v>
          </cell>
          <cell r="G257" t="str">
            <v>可児市</v>
          </cell>
          <cell r="H257" t="str">
            <v>中日</v>
          </cell>
          <cell r="I257" t="str">
            <v>広見ＮＭＳ</v>
          </cell>
          <cell r="J257">
            <v>3450</v>
          </cell>
          <cell r="K257">
            <v>3400</v>
          </cell>
        </row>
        <row r="258">
          <cell r="F258" t="str">
            <v>210440Z01011</v>
          </cell>
          <cell r="G258" t="str">
            <v>可児市</v>
          </cell>
          <cell r="H258" t="str">
            <v>中日</v>
          </cell>
          <cell r="I258" t="str">
            <v>下切ＮＭＳ</v>
          </cell>
          <cell r="J258">
            <v>1200</v>
          </cell>
          <cell r="K258">
            <v>1200</v>
          </cell>
        </row>
        <row r="259">
          <cell r="F259" t="str">
            <v>210440Z01020</v>
          </cell>
          <cell r="G259" t="str">
            <v>可児市</v>
          </cell>
          <cell r="H259" t="str">
            <v>中日</v>
          </cell>
          <cell r="I259" t="str">
            <v>今渡ＮＭＳ</v>
          </cell>
          <cell r="J259">
            <v>4300</v>
          </cell>
          <cell r="K259">
            <v>4300</v>
          </cell>
        </row>
        <row r="260">
          <cell r="F260" t="str">
            <v>210440Z01030</v>
          </cell>
          <cell r="G260" t="str">
            <v>可児市</v>
          </cell>
          <cell r="H260" t="str">
            <v>中日</v>
          </cell>
          <cell r="I260" t="str">
            <v>西可児ＮＭＳ</v>
          </cell>
          <cell r="J260">
            <v>2100</v>
          </cell>
          <cell r="K260">
            <v>2050</v>
          </cell>
        </row>
        <row r="261">
          <cell r="F261" t="str">
            <v>210440Z01040</v>
          </cell>
          <cell r="G261" t="str">
            <v>可児市</v>
          </cell>
          <cell r="H261" t="str">
            <v>中日</v>
          </cell>
          <cell r="I261" t="str">
            <v>春里ＮＭＳ</v>
          </cell>
          <cell r="J261">
            <v>2250</v>
          </cell>
          <cell r="K261">
            <v>2200</v>
          </cell>
        </row>
        <row r="262">
          <cell r="F262" t="str">
            <v>210440Z01050</v>
          </cell>
          <cell r="G262" t="str">
            <v>可児市</v>
          </cell>
          <cell r="H262" t="str">
            <v>中日</v>
          </cell>
          <cell r="I262" t="str">
            <v>伏見兼山ＮＡＭＧＹＳ</v>
          </cell>
          <cell r="J262">
            <v>1800</v>
          </cell>
          <cell r="K262">
            <v>1750</v>
          </cell>
        </row>
        <row r="263">
          <cell r="F263" t="str">
            <v>210440Z02020</v>
          </cell>
          <cell r="G263" t="str">
            <v>可児市</v>
          </cell>
          <cell r="H263" t="str">
            <v>朝日</v>
          </cell>
          <cell r="I263" t="str">
            <v>伏見Ｇ</v>
          </cell>
          <cell r="J263">
            <v>250</v>
          </cell>
          <cell r="K263">
            <v>250</v>
          </cell>
        </row>
        <row r="264">
          <cell r="F264" t="str">
            <v>210440Z04010</v>
          </cell>
          <cell r="G264" t="str">
            <v>可児市</v>
          </cell>
          <cell r="H264" t="str">
            <v>朝日</v>
          </cell>
          <cell r="I264" t="str">
            <v>新可児・桜ケ丘Ｇ</v>
          </cell>
          <cell r="J264">
            <v>1300</v>
          </cell>
          <cell r="K264">
            <v>1300</v>
          </cell>
        </row>
        <row r="265">
          <cell r="F265" t="str">
            <v>210440Z04020</v>
          </cell>
          <cell r="G265" t="str">
            <v>可児市</v>
          </cell>
          <cell r="H265" t="str">
            <v>朝日</v>
          </cell>
          <cell r="I265" t="str">
            <v>今渡Ｇ</v>
          </cell>
          <cell r="J265">
            <v>1000</v>
          </cell>
          <cell r="K265">
            <v>1000</v>
          </cell>
        </row>
        <row r="266">
          <cell r="F266" t="str">
            <v>210440Z04030</v>
          </cell>
          <cell r="G266" t="str">
            <v>可児市</v>
          </cell>
          <cell r="H266" t="str">
            <v>朝日</v>
          </cell>
          <cell r="I266" t="str">
            <v>可児西部Ｇ</v>
          </cell>
          <cell r="J266">
            <v>950</v>
          </cell>
          <cell r="K266">
            <v>950</v>
          </cell>
        </row>
        <row r="267">
          <cell r="F267" t="str">
            <v>210440Z05001</v>
          </cell>
          <cell r="G267" t="str">
            <v>可児市</v>
          </cell>
          <cell r="H267" t="str">
            <v>読売</v>
          </cell>
          <cell r="I267" t="str">
            <v>可児中央</v>
          </cell>
          <cell r="J267">
            <v>600</v>
          </cell>
          <cell r="K267">
            <v>600</v>
          </cell>
        </row>
        <row r="268">
          <cell r="F268" t="str">
            <v>210440Z05002</v>
          </cell>
          <cell r="G268" t="str">
            <v>可児市</v>
          </cell>
          <cell r="H268" t="str">
            <v>読売</v>
          </cell>
          <cell r="I268" t="str">
            <v>西可児</v>
          </cell>
          <cell r="J268">
            <v>750</v>
          </cell>
          <cell r="K268">
            <v>750</v>
          </cell>
        </row>
        <row r="269">
          <cell r="F269" t="str">
            <v>210440Z04050</v>
          </cell>
          <cell r="G269" t="str">
            <v>可児市</v>
          </cell>
          <cell r="H269" t="str">
            <v>岐阜</v>
          </cell>
          <cell r="I269" t="str">
            <v>兼山Ａ</v>
          </cell>
          <cell r="J269">
            <v>200</v>
          </cell>
          <cell r="K269">
            <v>200</v>
          </cell>
        </row>
        <row r="270">
          <cell r="F270" t="str">
            <v>210450Z01010</v>
          </cell>
          <cell r="G270" t="str">
            <v>恵那市</v>
          </cell>
          <cell r="H270" t="str">
            <v>中日</v>
          </cell>
          <cell r="I270" t="str">
            <v>恵那（垣内）ＮＭＳ</v>
          </cell>
          <cell r="J270">
            <v>3050</v>
          </cell>
          <cell r="K270">
            <v>3050</v>
          </cell>
        </row>
        <row r="271">
          <cell r="F271" t="str">
            <v>210450Z01020</v>
          </cell>
          <cell r="G271" t="str">
            <v>恵那市</v>
          </cell>
          <cell r="H271" t="str">
            <v>中日</v>
          </cell>
          <cell r="I271" t="str">
            <v>恵那（佐伯）ＮＭＳ</v>
          </cell>
          <cell r="J271">
            <v>1900</v>
          </cell>
          <cell r="K271">
            <v>1850</v>
          </cell>
        </row>
        <row r="272">
          <cell r="F272" t="str">
            <v>210450Z01030</v>
          </cell>
          <cell r="G272" t="str">
            <v>恵那市</v>
          </cell>
          <cell r="H272" t="str">
            <v>中日</v>
          </cell>
          <cell r="I272" t="str">
            <v>武並ＮＡＭＧＳ</v>
          </cell>
          <cell r="J272">
            <v>700</v>
          </cell>
          <cell r="K272">
            <v>700</v>
          </cell>
        </row>
        <row r="273">
          <cell r="F273" t="str">
            <v>210450Z01040</v>
          </cell>
          <cell r="G273" t="str">
            <v>恵那市</v>
          </cell>
          <cell r="H273" t="str">
            <v>中日</v>
          </cell>
          <cell r="I273" t="str">
            <v>岩村ＮＡＭＧＳ</v>
          </cell>
          <cell r="J273">
            <v>1100</v>
          </cell>
          <cell r="K273">
            <v>1100</v>
          </cell>
        </row>
        <row r="274">
          <cell r="F274" t="str">
            <v>210450Z01050</v>
          </cell>
          <cell r="G274" t="str">
            <v>恵那市</v>
          </cell>
          <cell r="H274" t="str">
            <v>中日</v>
          </cell>
          <cell r="I274" t="str">
            <v>恵那上矢作ＮＡＭＧ</v>
          </cell>
          <cell r="J274">
            <v>500</v>
          </cell>
          <cell r="K274">
            <v>500</v>
          </cell>
        </row>
        <row r="275">
          <cell r="F275" t="str">
            <v>210450Z01060</v>
          </cell>
          <cell r="G275" t="str">
            <v>恵那市</v>
          </cell>
          <cell r="H275" t="str">
            <v>中日</v>
          </cell>
          <cell r="I275" t="str">
            <v>遠山ＮＡＭＧ</v>
          </cell>
          <cell r="J275">
            <v>500</v>
          </cell>
          <cell r="K275">
            <v>500</v>
          </cell>
        </row>
        <row r="276">
          <cell r="F276" t="str">
            <v>210450Z01070</v>
          </cell>
          <cell r="G276" t="str">
            <v>恵那市</v>
          </cell>
          <cell r="H276" t="str">
            <v>中日</v>
          </cell>
          <cell r="I276" t="str">
            <v>鶴岡ＮＡＭＧ</v>
          </cell>
          <cell r="J276">
            <v>600</v>
          </cell>
          <cell r="K276">
            <v>550</v>
          </cell>
        </row>
        <row r="277">
          <cell r="F277" t="str">
            <v>210450Z01080</v>
          </cell>
          <cell r="G277" t="str">
            <v>恵那市</v>
          </cell>
          <cell r="H277" t="str">
            <v>中日</v>
          </cell>
          <cell r="I277" t="str">
            <v>明智ＮＡＭＹＧＳ</v>
          </cell>
          <cell r="J277">
            <v>2000</v>
          </cell>
          <cell r="K277">
            <v>2000</v>
          </cell>
        </row>
        <row r="278">
          <cell r="F278" t="str">
            <v>210450Z04010</v>
          </cell>
          <cell r="G278" t="str">
            <v>恵那市</v>
          </cell>
          <cell r="H278" t="str">
            <v>朝日</v>
          </cell>
          <cell r="I278" t="str">
            <v>恵那Ｇ</v>
          </cell>
          <cell r="J278">
            <v>1250</v>
          </cell>
          <cell r="K278">
            <v>1250</v>
          </cell>
        </row>
        <row r="279">
          <cell r="F279" t="str">
            <v>210450Z05001</v>
          </cell>
          <cell r="G279" t="str">
            <v>恵那市</v>
          </cell>
          <cell r="H279" t="str">
            <v>読売</v>
          </cell>
          <cell r="I279" t="str">
            <v>恵那</v>
          </cell>
          <cell r="J279">
            <v>500</v>
          </cell>
          <cell r="K279">
            <v>500</v>
          </cell>
        </row>
        <row r="280">
          <cell r="F280" t="str">
            <v>210450Z04020</v>
          </cell>
          <cell r="G280" t="str">
            <v>恵那市</v>
          </cell>
          <cell r="H280" t="str">
            <v>岐阜</v>
          </cell>
          <cell r="I280" t="str">
            <v>東野</v>
          </cell>
          <cell r="J280">
            <v>200</v>
          </cell>
          <cell r="K280">
            <v>200</v>
          </cell>
        </row>
        <row r="281">
          <cell r="F281" t="str">
            <v>210450Z04050</v>
          </cell>
          <cell r="G281" t="str">
            <v>恵那市</v>
          </cell>
          <cell r="H281" t="str">
            <v>岐阜</v>
          </cell>
          <cell r="I281" t="str">
            <v>中野方Ａ</v>
          </cell>
          <cell r="J281">
            <v>300</v>
          </cell>
          <cell r="K281">
            <v>300</v>
          </cell>
        </row>
        <row r="282">
          <cell r="F282" t="str">
            <v>210460Z01010</v>
          </cell>
          <cell r="G282" t="str">
            <v>可児郡</v>
          </cell>
          <cell r="H282" t="str">
            <v>中日</v>
          </cell>
          <cell r="I282" t="str">
            <v>御嵩ＮＡＭＧＳ</v>
          </cell>
          <cell r="J282">
            <v>2400</v>
          </cell>
          <cell r="K282">
            <v>2300</v>
          </cell>
        </row>
        <row r="283">
          <cell r="F283" t="str">
            <v>210490Z01010</v>
          </cell>
          <cell r="G283" t="str">
            <v>中津川市</v>
          </cell>
          <cell r="H283" t="str">
            <v>中日</v>
          </cell>
          <cell r="I283" t="str">
            <v>中津川東ＮＡＭＧＳ</v>
          </cell>
          <cell r="J283">
            <v>2450</v>
          </cell>
          <cell r="K283">
            <v>2450</v>
          </cell>
        </row>
        <row r="284">
          <cell r="F284" t="str">
            <v>210490Z01020</v>
          </cell>
          <cell r="G284" t="str">
            <v>中津川市</v>
          </cell>
          <cell r="H284" t="str">
            <v>中日</v>
          </cell>
          <cell r="I284" t="str">
            <v>中津川西ＮＡＭＧＳ</v>
          </cell>
          <cell r="J284">
            <v>1600</v>
          </cell>
          <cell r="K284">
            <v>1600</v>
          </cell>
        </row>
        <row r="285">
          <cell r="F285" t="str">
            <v>210490Z01040</v>
          </cell>
          <cell r="G285" t="str">
            <v>中津川市</v>
          </cell>
          <cell r="H285" t="str">
            <v>中日</v>
          </cell>
          <cell r="I285" t="str">
            <v>中津川北ＮＡＭＧＳ</v>
          </cell>
          <cell r="J285">
            <v>1550</v>
          </cell>
          <cell r="K285">
            <v>1550</v>
          </cell>
        </row>
        <row r="286">
          <cell r="F286" t="str">
            <v>210490Z01050</v>
          </cell>
          <cell r="G286" t="str">
            <v>中津川市</v>
          </cell>
          <cell r="H286" t="str">
            <v>中日</v>
          </cell>
          <cell r="I286" t="str">
            <v>落合ＮＡＭＧＳ</v>
          </cell>
          <cell r="J286">
            <v>1350</v>
          </cell>
          <cell r="K286">
            <v>1300</v>
          </cell>
        </row>
        <row r="287">
          <cell r="F287" t="str">
            <v>210490Z01060</v>
          </cell>
          <cell r="G287" t="str">
            <v>中津川市</v>
          </cell>
          <cell r="H287" t="str">
            <v>中日</v>
          </cell>
          <cell r="I287" t="str">
            <v>阿木ＮＡＭＧ</v>
          </cell>
          <cell r="J287">
            <v>600</v>
          </cell>
          <cell r="K287">
            <v>600</v>
          </cell>
        </row>
        <row r="288">
          <cell r="F288" t="str">
            <v>210490Z01070</v>
          </cell>
          <cell r="G288" t="str">
            <v>中津川市</v>
          </cell>
          <cell r="H288" t="str">
            <v>中日</v>
          </cell>
          <cell r="I288" t="str">
            <v>坂本ＮＡＭＧＳ</v>
          </cell>
          <cell r="J288">
            <v>2600</v>
          </cell>
          <cell r="K288">
            <v>2600</v>
          </cell>
        </row>
        <row r="289">
          <cell r="F289" t="str">
            <v>210490Z01080</v>
          </cell>
          <cell r="G289" t="str">
            <v>中津川市</v>
          </cell>
          <cell r="H289" t="str">
            <v>中日</v>
          </cell>
          <cell r="I289" t="str">
            <v>苗木ＮＡＭＧＳ</v>
          </cell>
          <cell r="J289">
            <v>1300</v>
          </cell>
          <cell r="K289">
            <v>1300</v>
          </cell>
        </row>
        <row r="290">
          <cell r="F290" t="str">
            <v>210490Z01090</v>
          </cell>
          <cell r="G290" t="str">
            <v>中津川市</v>
          </cell>
          <cell r="H290" t="str">
            <v>中日</v>
          </cell>
          <cell r="I290" t="str">
            <v>蛭川ＮＡＭＧ</v>
          </cell>
          <cell r="J290">
            <v>750</v>
          </cell>
          <cell r="K290">
            <v>750</v>
          </cell>
        </row>
        <row r="291">
          <cell r="F291" t="str">
            <v>210490Z01100</v>
          </cell>
          <cell r="G291" t="str">
            <v>中津川市</v>
          </cell>
          <cell r="H291" t="str">
            <v>中日</v>
          </cell>
          <cell r="I291" t="str">
            <v>美濃坂下ＮＡＭＧＹＳ</v>
          </cell>
          <cell r="J291">
            <v>1850</v>
          </cell>
          <cell r="K291">
            <v>1800</v>
          </cell>
        </row>
        <row r="292">
          <cell r="F292" t="str">
            <v>210490Z01110</v>
          </cell>
          <cell r="G292" t="str">
            <v>中津川市</v>
          </cell>
          <cell r="H292" t="str">
            <v>中日</v>
          </cell>
          <cell r="I292" t="str">
            <v>福岡ＮＡＭＧ</v>
          </cell>
          <cell r="J292">
            <v>900</v>
          </cell>
          <cell r="K292">
            <v>900</v>
          </cell>
        </row>
        <row r="293">
          <cell r="F293" t="str">
            <v>210490Z01120</v>
          </cell>
          <cell r="G293" t="str">
            <v>中津川市</v>
          </cell>
          <cell r="H293" t="str">
            <v>中日</v>
          </cell>
          <cell r="I293" t="str">
            <v>下野ＮＡＭＧ</v>
          </cell>
          <cell r="J293">
            <v>250</v>
          </cell>
          <cell r="K293">
            <v>250</v>
          </cell>
        </row>
        <row r="294">
          <cell r="F294" t="str">
            <v>210490Z01130</v>
          </cell>
          <cell r="G294" t="str">
            <v>中津川市</v>
          </cell>
          <cell r="H294" t="str">
            <v>中日</v>
          </cell>
          <cell r="I294" t="str">
            <v>田瀬ＮＡＭＧ</v>
          </cell>
          <cell r="J294">
            <v>250</v>
          </cell>
          <cell r="K294">
            <v>250</v>
          </cell>
        </row>
        <row r="295">
          <cell r="F295" t="str">
            <v>210490Z01140</v>
          </cell>
          <cell r="G295" t="str">
            <v>中津川市</v>
          </cell>
          <cell r="H295" t="str">
            <v>中日</v>
          </cell>
          <cell r="I295" t="str">
            <v>付知ＮＡＭＧ</v>
          </cell>
          <cell r="J295">
            <v>1300</v>
          </cell>
          <cell r="K295">
            <v>1300</v>
          </cell>
        </row>
        <row r="296">
          <cell r="F296" t="str">
            <v>210490Z01150</v>
          </cell>
          <cell r="G296" t="str">
            <v>中津川市</v>
          </cell>
          <cell r="H296" t="str">
            <v>中日</v>
          </cell>
          <cell r="I296" t="str">
            <v>加子母ＮＡＭＧＳ</v>
          </cell>
          <cell r="J296">
            <v>700</v>
          </cell>
          <cell r="K296">
            <v>650</v>
          </cell>
        </row>
        <row r="297">
          <cell r="F297" t="str">
            <v>210490Z05001</v>
          </cell>
          <cell r="G297" t="str">
            <v>中津川市</v>
          </cell>
          <cell r="H297" t="str">
            <v>読売</v>
          </cell>
          <cell r="I297" t="str">
            <v>中津川</v>
          </cell>
          <cell r="J297">
            <v>1250</v>
          </cell>
          <cell r="K297">
            <v>1250</v>
          </cell>
        </row>
        <row r="298">
          <cell r="F298" t="str">
            <v>210510Z01010</v>
          </cell>
          <cell r="G298" t="str">
            <v>高山市</v>
          </cell>
          <cell r="H298" t="str">
            <v>中日</v>
          </cell>
          <cell r="I298" t="str">
            <v>高山ＮＡＭ</v>
          </cell>
          <cell r="J298">
            <v>9000</v>
          </cell>
          <cell r="K298">
            <v>8700</v>
          </cell>
        </row>
        <row r="299">
          <cell r="F299" t="str">
            <v>210510Z01020</v>
          </cell>
          <cell r="G299" t="str">
            <v>高山市</v>
          </cell>
          <cell r="H299" t="str">
            <v>中日</v>
          </cell>
          <cell r="I299" t="str">
            <v>高山朝日町ＮＡＭＧ</v>
          </cell>
          <cell r="J299">
            <v>500</v>
          </cell>
          <cell r="K299">
            <v>500</v>
          </cell>
        </row>
        <row r="300">
          <cell r="F300" t="str">
            <v>210510Z01030</v>
          </cell>
          <cell r="G300" t="str">
            <v>高山市</v>
          </cell>
          <cell r="H300" t="str">
            <v>中日</v>
          </cell>
          <cell r="I300" t="str">
            <v>清見ＮＡＭＧ</v>
          </cell>
          <cell r="J300">
            <v>650</v>
          </cell>
          <cell r="K300">
            <v>650</v>
          </cell>
        </row>
        <row r="301">
          <cell r="F301" t="str">
            <v>210510Z01040</v>
          </cell>
          <cell r="G301" t="str">
            <v>高山市</v>
          </cell>
          <cell r="H301" t="str">
            <v>中日</v>
          </cell>
          <cell r="I301" t="str">
            <v>久々野ＮＡＭＧ</v>
          </cell>
          <cell r="J301">
            <v>800</v>
          </cell>
          <cell r="K301">
            <v>800</v>
          </cell>
        </row>
        <row r="302">
          <cell r="F302" t="str">
            <v>210510Z01050</v>
          </cell>
          <cell r="G302" t="str">
            <v>高山市</v>
          </cell>
          <cell r="H302" t="str">
            <v>中日</v>
          </cell>
          <cell r="I302" t="str">
            <v>ひだ一之宮ＮＡＭＧ</v>
          </cell>
          <cell r="J302">
            <v>600</v>
          </cell>
          <cell r="K302">
            <v>600</v>
          </cell>
        </row>
        <row r="303">
          <cell r="F303" t="str">
            <v>210510Z01060</v>
          </cell>
          <cell r="G303" t="str">
            <v>高山市</v>
          </cell>
          <cell r="H303" t="str">
            <v>中日</v>
          </cell>
          <cell r="I303" t="str">
            <v>丹生川ＮＡＭＧＳ</v>
          </cell>
          <cell r="J303">
            <v>1050</v>
          </cell>
          <cell r="K303">
            <v>1050</v>
          </cell>
        </row>
        <row r="304">
          <cell r="F304" t="str">
            <v>210510Z01070</v>
          </cell>
          <cell r="G304" t="str">
            <v>高山市</v>
          </cell>
          <cell r="H304" t="str">
            <v>中日</v>
          </cell>
          <cell r="I304" t="str">
            <v>飛騨国府ＮＡＭＧＳ</v>
          </cell>
          <cell r="J304">
            <v>1700</v>
          </cell>
          <cell r="K304">
            <v>1700</v>
          </cell>
        </row>
        <row r="305">
          <cell r="F305" t="str">
            <v>210510Z01080</v>
          </cell>
          <cell r="G305" t="str">
            <v>高山市</v>
          </cell>
          <cell r="H305" t="str">
            <v>中日</v>
          </cell>
          <cell r="I305" t="str">
            <v>上宝ＮＡＭＧ</v>
          </cell>
          <cell r="J305">
            <v>550</v>
          </cell>
          <cell r="K305">
            <v>500</v>
          </cell>
        </row>
        <row r="306">
          <cell r="F306" t="str">
            <v>210510Z01090</v>
          </cell>
          <cell r="G306" t="str">
            <v>高山市</v>
          </cell>
          <cell r="H306" t="str">
            <v>中日</v>
          </cell>
          <cell r="I306" t="str">
            <v>奥飛騨ＮＡＭＧＹＳ</v>
          </cell>
          <cell r="J306">
            <v>450</v>
          </cell>
          <cell r="K306">
            <v>450</v>
          </cell>
        </row>
        <row r="307">
          <cell r="F307" t="str">
            <v>210510Z01100</v>
          </cell>
          <cell r="G307" t="str">
            <v>高山市</v>
          </cell>
          <cell r="H307" t="str">
            <v>中日</v>
          </cell>
          <cell r="I307" t="str">
            <v>高山西部ＮＡＭ</v>
          </cell>
          <cell r="J307">
            <v>1400</v>
          </cell>
          <cell r="K307">
            <v>1400</v>
          </cell>
        </row>
        <row r="308">
          <cell r="F308" t="str">
            <v>210510Z01110</v>
          </cell>
          <cell r="G308" t="str">
            <v>高山市</v>
          </cell>
          <cell r="H308" t="str">
            <v>中日</v>
          </cell>
          <cell r="I308" t="str">
            <v>高山北部ＮＡＭ</v>
          </cell>
          <cell r="J308">
            <v>1500</v>
          </cell>
          <cell r="K308">
            <v>1500</v>
          </cell>
        </row>
        <row r="309">
          <cell r="F309" t="str">
            <v>210510Z02010</v>
          </cell>
          <cell r="G309" t="str">
            <v>高山市</v>
          </cell>
          <cell r="H309" t="str">
            <v>朝日</v>
          </cell>
          <cell r="I309" t="str">
            <v>高山南部</v>
          </cell>
          <cell r="J309">
            <v>500</v>
          </cell>
          <cell r="K309">
            <v>500</v>
          </cell>
        </row>
        <row r="310">
          <cell r="F310" t="str">
            <v>210510Z02020</v>
          </cell>
          <cell r="G310" t="str">
            <v>高山市</v>
          </cell>
          <cell r="H310" t="str">
            <v>朝日</v>
          </cell>
          <cell r="I310" t="str">
            <v>高山北部</v>
          </cell>
          <cell r="J310">
            <v>300</v>
          </cell>
          <cell r="K310">
            <v>300</v>
          </cell>
        </row>
        <row r="311">
          <cell r="F311" t="str">
            <v>210510Z05002</v>
          </cell>
          <cell r="G311" t="str">
            <v>高山市</v>
          </cell>
          <cell r="H311" t="str">
            <v>読売</v>
          </cell>
          <cell r="I311" t="str">
            <v>高山</v>
          </cell>
          <cell r="J311">
            <v>1000</v>
          </cell>
          <cell r="K311">
            <v>950</v>
          </cell>
        </row>
        <row r="312">
          <cell r="F312" t="str">
            <v>210510Z04010</v>
          </cell>
          <cell r="G312" t="str">
            <v>高山市</v>
          </cell>
          <cell r="H312" t="str">
            <v>岐阜</v>
          </cell>
          <cell r="I312" t="str">
            <v>高山Ｓ</v>
          </cell>
          <cell r="J312">
            <v>1850</v>
          </cell>
          <cell r="K312">
            <v>1850</v>
          </cell>
        </row>
        <row r="313">
          <cell r="F313" t="str">
            <v>210520Z01010</v>
          </cell>
          <cell r="G313" t="str">
            <v>飛騨市</v>
          </cell>
          <cell r="H313" t="str">
            <v>中日</v>
          </cell>
          <cell r="I313" t="str">
            <v>神岡ＮＹＳ</v>
          </cell>
          <cell r="J313">
            <v>1700</v>
          </cell>
          <cell r="K313">
            <v>1650</v>
          </cell>
        </row>
        <row r="314">
          <cell r="F314" t="str">
            <v>210520Z01020</v>
          </cell>
          <cell r="G314" t="str">
            <v>飛騨市</v>
          </cell>
          <cell r="H314" t="str">
            <v>中日</v>
          </cell>
          <cell r="I314" t="str">
            <v>茂住ＮＡＭＧ</v>
          </cell>
          <cell r="J314">
            <v>100</v>
          </cell>
          <cell r="K314">
            <v>100</v>
          </cell>
        </row>
        <row r="315">
          <cell r="F315" t="str">
            <v>210520Z01030</v>
          </cell>
          <cell r="G315" t="str">
            <v>飛騨市</v>
          </cell>
          <cell r="H315" t="str">
            <v>中日</v>
          </cell>
          <cell r="I315" t="str">
            <v>打保Ｇ</v>
          </cell>
          <cell r="J315">
            <v>100</v>
          </cell>
          <cell r="K315">
            <v>100</v>
          </cell>
        </row>
        <row r="316">
          <cell r="F316" t="str">
            <v>210520Z01040</v>
          </cell>
          <cell r="G316" t="str">
            <v>飛騨市</v>
          </cell>
          <cell r="H316" t="str">
            <v>中日</v>
          </cell>
          <cell r="I316" t="str">
            <v>飛騨杉原Ｇ</v>
          </cell>
          <cell r="J316">
            <v>100</v>
          </cell>
          <cell r="K316">
            <v>100</v>
          </cell>
        </row>
        <row r="317">
          <cell r="F317" t="str">
            <v>210520Z01050</v>
          </cell>
          <cell r="G317" t="str">
            <v>飛騨市</v>
          </cell>
          <cell r="H317" t="str">
            <v>中日</v>
          </cell>
          <cell r="I317" t="str">
            <v>坂上ＮＡＭＧ</v>
          </cell>
          <cell r="J317">
            <v>150</v>
          </cell>
          <cell r="K317">
            <v>150</v>
          </cell>
        </row>
        <row r="318">
          <cell r="F318" t="str">
            <v>210520Z01060</v>
          </cell>
          <cell r="G318" t="str">
            <v>飛騨市</v>
          </cell>
          <cell r="H318" t="str">
            <v>中日</v>
          </cell>
          <cell r="I318" t="str">
            <v>飛騨古川ＮＡＭＧＳ</v>
          </cell>
          <cell r="J318">
            <v>3300</v>
          </cell>
          <cell r="K318">
            <v>3250</v>
          </cell>
        </row>
        <row r="319">
          <cell r="F319" t="str">
            <v>210520Z01070</v>
          </cell>
          <cell r="G319" t="str">
            <v>飛騨市</v>
          </cell>
          <cell r="H319" t="str">
            <v>中日</v>
          </cell>
          <cell r="I319" t="str">
            <v>角川ＮＡＭＧ</v>
          </cell>
          <cell r="J319">
            <v>350</v>
          </cell>
          <cell r="K319">
            <v>350</v>
          </cell>
        </row>
        <row r="320">
          <cell r="F320" t="str">
            <v>210520Z05001</v>
          </cell>
          <cell r="G320" t="str">
            <v>飛騨市</v>
          </cell>
          <cell r="H320" t="str">
            <v>読売</v>
          </cell>
          <cell r="I320" t="str">
            <v>古川</v>
          </cell>
          <cell r="J320">
            <v>150</v>
          </cell>
          <cell r="K320">
            <v>150</v>
          </cell>
        </row>
        <row r="321">
          <cell r="F321" t="str">
            <v>210520Z05003</v>
          </cell>
          <cell r="G321" t="str">
            <v>飛騨市</v>
          </cell>
          <cell r="H321" t="str">
            <v>読売</v>
          </cell>
          <cell r="I321" t="str">
            <v>角川</v>
          </cell>
          <cell r="J321">
            <v>100</v>
          </cell>
          <cell r="K321">
            <v>100</v>
          </cell>
        </row>
        <row r="322">
          <cell r="F322" t="str">
            <v>210520Z04020</v>
          </cell>
          <cell r="G322" t="str">
            <v>飛騨市</v>
          </cell>
          <cell r="H322" t="str">
            <v>岐阜</v>
          </cell>
          <cell r="I322" t="str">
            <v>神岡ＡＭ</v>
          </cell>
          <cell r="J322">
            <v>950</v>
          </cell>
          <cell r="K322">
            <v>950</v>
          </cell>
        </row>
        <row r="323">
          <cell r="F323" t="str">
            <v>210530Z01010</v>
          </cell>
          <cell r="G323" t="str">
            <v>下呂市</v>
          </cell>
          <cell r="H323" t="str">
            <v>中日</v>
          </cell>
          <cell r="I323" t="str">
            <v>飛騨金山ＮAMGY</v>
          </cell>
          <cell r="J323">
            <v>1400</v>
          </cell>
          <cell r="K323">
            <v>1400</v>
          </cell>
        </row>
        <row r="324">
          <cell r="F324" t="str">
            <v>210530Z01020</v>
          </cell>
          <cell r="G324" t="str">
            <v>下呂市</v>
          </cell>
          <cell r="H324" t="str">
            <v>中日</v>
          </cell>
          <cell r="I324" t="str">
            <v>東村ＮＡＭＧＹ</v>
          </cell>
          <cell r="J324">
            <v>400</v>
          </cell>
          <cell r="K324">
            <v>400</v>
          </cell>
        </row>
        <row r="325">
          <cell r="F325" t="str">
            <v>210530Z01030</v>
          </cell>
          <cell r="G325" t="str">
            <v>下呂市</v>
          </cell>
          <cell r="H325" t="str">
            <v>中日</v>
          </cell>
          <cell r="I325" t="str">
            <v>焼石ＮＡＭＧＳ</v>
          </cell>
          <cell r="J325">
            <v>550</v>
          </cell>
          <cell r="K325">
            <v>450</v>
          </cell>
        </row>
        <row r="326">
          <cell r="F326" t="str">
            <v>210530Z01040</v>
          </cell>
          <cell r="G326" t="str">
            <v>下呂市</v>
          </cell>
          <cell r="H326" t="str">
            <v>中日</v>
          </cell>
          <cell r="I326" t="str">
            <v>下呂ＮＡＭＧＳ</v>
          </cell>
          <cell r="J326">
            <v>1650</v>
          </cell>
          <cell r="K326">
            <v>1600</v>
          </cell>
        </row>
        <row r="327">
          <cell r="F327" t="str">
            <v>210530Z01050</v>
          </cell>
          <cell r="G327" t="str">
            <v>下呂市</v>
          </cell>
          <cell r="H327" t="str">
            <v>中日</v>
          </cell>
          <cell r="I327" t="str">
            <v>飛騨竹原ＮＡＭＧＳ</v>
          </cell>
          <cell r="J327">
            <v>850</v>
          </cell>
          <cell r="K327">
            <v>850</v>
          </cell>
        </row>
        <row r="328">
          <cell r="F328" t="str">
            <v>210530Z01060</v>
          </cell>
          <cell r="G328" t="str">
            <v>下呂市</v>
          </cell>
          <cell r="H328" t="str">
            <v>中日</v>
          </cell>
          <cell r="I328" t="str">
            <v>飛騨萩原ＮＡＭＧＳ</v>
          </cell>
          <cell r="J328">
            <v>1950</v>
          </cell>
          <cell r="K328">
            <v>1900</v>
          </cell>
        </row>
        <row r="329">
          <cell r="F329" t="str">
            <v>210530Z01070</v>
          </cell>
          <cell r="G329" t="str">
            <v>下呂市</v>
          </cell>
          <cell r="H329" t="str">
            <v>中日</v>
          </cell>
          <cell r="I329" t="str">
            <v>飛騨川西ＮＡＭＧ</v>
          </cell>
          <cell r="J329">
            <v>1000</v>
          </cell>
          <cell r="K329">
            <v>950</v>
          </cell>
        </row>
        <row r="330">
          <cell r="F330" t="str">
            <v>210530Z01080</v>
          </cell>
          <cell r="G330" t="str">
            <v>下呂市</v>
          </cell>
          <cell r="H330" t="str">
            <v>中日</v>
          </cell>
          <cell r="I330" t="str">
            <v>飛騨小坂ＮＡＭＧＹ</v>
          </cell>
          <cell r="J330">
            <v>950</v>
          </cell>
          <cell r="K330">
            <v>950</v>
          </cell>
        </row>
        <row r="331">
          <cell r="F331" t="str">
            <v>210530Z05002</v>
          </cell>
          <cell r="G331" t="str">
            <v>下呂市</v>
          </cell>
          <cell r="H331" t="str">
            <v>読売</v>
          </cell>
          <cell r="I331" t="str">
            <v>下呂</v>
          </cell>
          <cell r="J331">
            <v>550</v>
          </cell>
          <cell r="K331">
            <v>550</v>
          </cell>
        </row>
        <row r="332">
          <cell r="F332" t="str">
            <v>210530Z05003</v>
          </cell>
          <cell r="G332" t="str">
            <v>下呂市</v>
          </cell>
          <cell r="H332" t="str">
            <v>読売</v>
          </cell>
          <cell r="I332" t="str">
            <v>飛騨萩原</v>
          </cell>
          <cell r="J332">
            <v>100</v>
          </cell>
          <cell r="K332">
            <v>100</v>
          </cell>
        </row>
        <row r="333">
          <cell r="F333" t="str">
            <v>230105Z01103</v>
          </cell>
          <cell r="G333" t="str">
            <v>千種区</v>
          </cell>
          <cell r="H333" t="str">
            <v>中日</v>
          </cell>
          <cell r="I333" t="str">
            <v>古井ノ坂ＮＭＳ</v>
          </cell>
          <cell r="J333">
            <v>1300</v>
          </cell>
          <cell r="K333">
            <v>1300</v>
          </cell>
        </row>
        <row r="334">
          <cell r="F334" t="str">
            <v>230105Z01104</v>
          </cell>
          <cell r="G334" t="str">
            <v>千種区</v>
          </cell>
          <cell r="H334" t="str">
            <v>中日</v>
          </cell>
          <cell r="I334" t="str">
            <v>今池ＮＭＳ</v>
          </cell>
          <cell r="J334">
            <v>2350</v>
          </cell>
          <cell r="K334">
            <v>2300</v>
          </cell>
        </row>
        <row r="335">
          <cell r="F335" t="str">
            <v>230105Z01105</v>
          </cell>
          <cell r="G335" t="str">
            <v>千種区</v>
          </cell>
          <cell r="H335" t="str">
            <v>中日</v>
          </cell>
          <cell r="I335" t="str">
            <v>内山ＮＭＳ</v>
          </cell>
          <cell r="J335">
            <v>1650</v>
          </cell>
          <cell r="K335">
            <v>1450</v>
          </cell>
        </row>
        <row r="336">
          <cell r="F336" t="str">
            <v>230105Z01107</v>
          </cell>
          <cell r="G336" t="str">
            <v>千種区</v>
          </cell>
          <cell r="H336" t="str">
            <v>中日</v>
          </cell>
          <cell r="I336" t="str">
            <v>萱場ＮＭＳ</v>
          </cell>
          <cell r="J336">
            <v>2400</v>
          </cell>
          <cell r="K336">
            <v>2300</v>
          </cell>
        </row>
        <row r="337">
          <cell r="F337" t="str">
            <v>230105Z01110</v>
          </cell>
          <cell r="G337" t="str">
            <v>千種区</v>
          </cell>
          <cell r="H337" t="str">
            <v>中日</v>
          </cell>
          <cell r="I337" t="str">
            <v>丸山ＮＭＳ</v>
          </cell>
          <cell r="J337">
            <v>3100</v>
          </cell>
          <cell r="K337">
            <v>3000</v>
          </cell>
        </row>
        <row r="338">
          <cell r="F338" t="str">
            <v>230105Z01113</v>
          </cell>
          <cell r="G338" t="str">
            <v>千種区</v>
          </cell>
          <cell r="H338" t="str">
            <v>中日</v>
          </cell>
          <cell r="I338" t="str">
            <v>天満ＮＭＳ</v>
          </cell>
          <cell r="J338">
            <v>2350</v>
          </cell>
          <cell r="K338">
            <v>2350</v>
          </cell>
        </row>
        <row r="339">
          <cell r="F339" t="str">
            <v>230105Z01114</v>
          </cell>
          <cell r="G339" t="str">
            <v>千種区</v>
          </cell>
          <cell r="H339" t="str">
            <v>中日</v>
          </cell>
          <cell r="I339" t="str">
            <v>東山ＮＭＳ</v>
          </cell>
          <cell r="J339">
            <v>3100</v>
          </cell>
          <cell r="K339">
            <v>3000</v>
          </cell>
        </row>
        <row r="340">
          <cell r="F340" t="str">
            <v>230105Z01116</v>
          </cell>
          <cell r="G340" t="str">
            <v>千種区</v>
          </cell>
          <cell r="H340" t="str">
            <v>中日</v>
          </cell>
          <cell r="I340" t="str">
            <v>覚王山ＮＭＳ</v>
          </cell>
          <cell r="J340">
            <v>2100</v>
          </cell>
          <cell r="K340">
            <v>2100</v>
          </cell>
        </row>
        <row r="341">
          <cell r="F341" t="str">
            <v>230105Z01117</v>
          </cell>
          <cell r="G341" t="str">
            <v>千種区</v>
          </cell>
          <cell r="H341" t="str">
            <v>中日</v>
          </cell>
          <cell r="I341" t="str">
            <v>自由ヶ丘ＮＭＳ</v>
          </cell>
          <cell r="J341">
            <v>1850</v>
          </cell>
          <cell r="K341">
            <v>1800</v>
          </cell>
        </row>
        <row r="342">
          <cell r="F342" t="str">
            <v>230105Z01118</v>
          </cell>
          <cell r="G342" t="str">
            <v>千種区</v>
          </cell>
          <cell r="H342" t="str">
            <v>中日</v>
          </cell>
          <cell r="I342" t="str">
            <v>千種星ヶ丘ＮＭＳ</v>
          </cell>
          <cell r="J342">
            <v>1100</v>
          </cell>
          <cell r="K342">
            <v>1050</v>
          </cell>
        </row>
        <row r="343">
          <cell r="F343" t="str">
            <v>230105Z01119</v>
          </cell>
          <cell r="G343" t="str">
            <v>千種区</v>
          </cell>
          <cell r="H343" t="str">
            <v>中日</v>
          </cell>
          <cell r="I343" t="str">
            <v>汁谷ＮＭＳ</v>
          </cell>
          <cell r="J343">
            <v>3000</v>
          </cell>
          <cell r="K343">
            <v>3000</v>
          </cell>
        </row>
        <row r="344">
          <cell r="F344" t="str">
            <v>230105Z01202</v>
          </cell>
          <cell r="G344" t="str">
            <v>千種区</v>
          </cell>
          <cell r="H344" t="str">
            <v>朝日</v>
          </cell>
          <cell r="I344" t="str">
            <v>今池覚王山</v>
          </cell>
          <cell r="J344">
            <v>1250</v>
          </cell>
          <cell r="K344">
            <v>1250</v>
          </cell>
        </row>
        <row r="345">
          <cell r="F345" t="str">
            <v>230105Z01203</v>
          </cell>
          <cell r="G345" t="str">
            <v>千種区</v>
          </cell>
          <cell r="H345" t="str">
            <v>朝日</v>
          </cell>
          <cell r="I345" t="str">
            <v>自由ヶ丘</v>
          </cell>
          <cell r="J345">
            <v>2100</v>
          </cell>
          <cell r="K345">
            <v>2100</v>
          </cell>
        </row>
        <row r="346">
          <cell r="F346" t="str">
            <v>230105Z01205</v>
          </cell>
          <cell r="G346" t="str">
            <v>千種区</v>
          </cell>
          <cell r="H346" t="str">
            <v>朝日</v>
          </cell>
          <cell r="I346" t="str">
            <v>丸山</v>
          </cell>
          <cell r="J346">
            <v>1600</v>
          </cell>
          <cell r="K346">
            <v>1600</v>
          </cell>
        </row>
        <row r="347">
          <cell r="F347" t="str">
            <v>230105Z01208</v>
          </cell>
          <cell r="G347" t="str">
            <v>千種区</v>
          </cell>
          <cell r="H347" t="str">
            <v>朝日</v>
          </cell>
          <cell r="I347" t="str">
            <v>東山公園</v>
          </cell>
          <cell r="J347">
            <v>250</v>
          </cell>
          <cell r="K347">
            <v>250</v>
          </cell>
        </row>
        <row r="348">
          <cell r="F348" t="str">
            <v>230105Z01501</v>
          </cell>
          <cell r="G348" t="str">
            <v>千種区</v>
          </cell>
          <cell r="H348" t="str">
            <v>読売</v>
          </cell>
          <cell r="I348" t="str">
            <v>千種北</v>
          </cell>
          <cell r="J348">
            <v>500</v>
          </cell>
          <cell r="K348">
            <v>500</v>
          </cell>
        </row>
        <row r="349">
          <cell r="F349" t="str">
            <v>230105Z01502</v>
          </cell>
          <cell r="G349" t="str">
            <v>千種区</v>
          </cell>
          <cell r="H349" t="str">
            <v>読売</v>
          </cell>
          <cell r="I349" t="str">
            <v>今池</v>
          </cell>
          <cell r="J349">
            <v>450</v>
          </cell>
          <cell r="K349">
            <v>450</v>
          </cell>
        </row>
        <row r="350">
          <cell r="F350" t="str">
            <v>230105Z01503</v>
          </cell>
          <cell r="G350" t="str">
            <v>千種区</v>
          </cell>
          <cell r="H350" t="str">
            <v>読売</v>
          </cell>
          <cell r="I350" t="str">
            <v>東山</v>
          </cell>
          <cell r="J350">
            <v>250</v>
          </cell>
          <cell r="K350">
            <v>250</v>
          </cell>
        </row>
        <row r="351">
          <cell r="F351" t="str">
            <v>230105Z01504</v>
          </cell>
          <cell r="G351" t="str">
            <v>千種区</v>
          </cell>
          <cell r="H351" t="str">
            <v>読売</v>
          </cell>
          <cell r="I351" t="str">
            <v>千種西</v>
          </cell>
          <cell r="J351">
            <v>450</v>
          </cell>
          <cell r="K351">
            <v>450</v>
          </cell>
        </row>
        <row r="352">
          <cell r="F352" t="str">
            <v>230105Z01505</v>
          </cell>
          <cell r="G352" t="str">
            <v>千種区</v>
          </cell>
          <cell r="H352" t="str">
            <v>読売</v>
          </cell>
          <cell r="I352" t="str">
            <v>千種南</v>
          </cell>
          <cell r="J352">
            <v>450</v>
          </cell>
          <cell r="K352">
            <v>450</v>
          </cell>
        </row>
        <row r="353">
          <cell r="F353" t="str">
            <v>230110Z02101</v>
          </cell>
          <cell r="G353" t="str">
            <v>名東区</v>
          </cell>
          <cell r="H353" t="str">
            <v>中日</v>
          </cell>
          <cell r="I353" t="str">
            <v>名東星ヶ丘ＮＭ</v>
          </cell>
          <cell r="J353">
            <v>1100</v>
          </cell>
          <cell r="K353">
            <v>1100</v>
          </cell>
        </row>
        <row r="354">
          <cell r="F354" t="str">
            <v>230110Z02102</v>
          </cell>
          <cell r="G354" t="str">
            <v>名東区</v>
          </cell>
          <cell r="H354" t="str">
            <v>中日</v>
          </cell>
          <cell r="I354" t="str">
            <v>千種高校前ＮＭＳ</v>
          </cell>
          <cell r="J354">
            <v>1550</v>
          </cell>
          <cell r="K354">
            <v>1550</v>
          </cell>
        </row>
        <row r="355">
          <cell r="F355" t="str">
            <v>230110Z02104</v>
          </cell>
          <cell r="G355" t="str">
            <v>名東区</v>
          </cell>
          <cell r="H355" t="str">
            <v>中日</v>
          </cell>
          <cell r="I355" t="str">
            <v>名東ＮＭＳ</v>
          </cell>
          <cell r="J355">
            <v>1500</v>
          </cell>
          <cell r="K355">
            <v>1500</v>
          </cell>
        </row>
        <row r="356">
          <cell r="F356" t="str">
            <v>230110Z02105</v>
          </cell>
          <cell r="G356" t="str">
            <v>名東区</v>
          </cell>
          <cell r="H356" t="str">
            <v>中日</v>
          </cell>
          <cell r="I356" t="str">
            <v>虹ヶ丘ＮＭＳ</v>
          </cell>
          <cell r="J356">
            <v>2150</v>
          </cell>
          <cell r="K356">
            <v>2100</v>
          </cell>
        </row>
        <row r="357">
          <cell r="F357" t="str">
            <v>230110Z02107</v>
          </cell>
          <cell r="G357" t="str">
            <v>名東区</v>
          </cell>
          <cell r="H357" t="str">
            <v>中日</v>
          </cell>
          <cell r="I357" t="str">
            <v>高針ＮＭＳ</v>
          </cell>
          <cell r="J357">
            <v>1850</v>
          </cell>
          <cell r="K357">
            <v>1850</v>
          </cell>
        </row>
        <row r="358">
          <cell r="F358" t="str">
            <v>230110Z02108</v>
          </cell>
          <cell r="G358" t="str">
            <v>名東区</v>
          </cell>
          <cell r="H358" t="str">
            <v>中日</v>
          </cell>
          <cell r="I358" t="str">
            <v>梅森ＮＭＳ</v>
          </cell>
          <cell r="J358">
            <v>1350</v>
          </cell>
          <cell r="K358">
            <v>1350</v>
          </cell>
        </row>
        <row r="359">
          <cell r="F359" t="str">
            <v>230110Z02109</v>
          </cell>
          <cell r="G359" t="str">
            <v>名東区</v>
          </cell>
          <cell r="H359" t="str">
            <v>中日</v>
          </cell>
          <cell r="I359" t="str">
            <v>極楽ＮＭＳ</v>
          </cell>
          <cell r="J359">
            <v>1800</v>
          </cell>
          <cell r="K359">
            <v>1750</v>
          </cell>
        </row>
        <row r="360">
          <cell r="F360" t="str">
            <v>230110Z02110</v>
          </cell>
          <cell r="G360" t="str">
            <v>名東区</v>
          </cell>
          <cell r="H360" t="str">
            <v>中日</v>
          </cell>
          <cell r="I360" t="str">
            <v>上社南ＮＭＳ</v>
          </cell>
          <cell r="J360">
            <v>1300</v>
          </cell>
          <cell r="K360">
            <v>1300</v>
          </cell>
        </row>
        <row r="361">
          <cell r="F361" t="str">
            <v>230110Z02111</v>
          </cell>
          <cell r="G361" t="str">
            <v>名東区</v>
          </cell>
          <cell r="H361" t="str">
            <v>中日</v>
          </cell>
          <cell r="I361" t="str">
            <v>上社ＮＭＳ</v>
          </cell>
          <cell r="J361">
            <v>1450</v>
          </cell>
          <cell r="K361">
            <v>1450</v>
          </cell>
        </row>
        <row r="362">
          <cell r="F362" t="str">
            <v>230110Z02112</v>
          </cell>
          <cell r="G362" t="str">
            <v>名東区</v>
          </cell>
          <cell r="H362" t="str">
            <v>中日</v>
          </cell>
          <cell r="I362" t="str">
            <v>本郷ＮＭＳ</v>
          </cell>
          <cell r="J362">
            <v>1450</v>
          </cell>
          <cell r="K362">
            <v>1400</v>
          </cell>
        </row>
        <row r="363">
          <cell r="F363" t="str">
            <v>230110Z02113</v>
          </cell>
          <cell r="G363" t="str">
            <v>名東区</v>
          </cell>
          <cell r="H363" t="str">
            <v>中日</v>
          </cell>
          <cell r="I363" t="str">
            <v>藤が丘ＮＭＳ</v>
          </cell>
          <cell r="J363">
            <v>2100</v>
          </cell>
          <cell r="K363">
            <v>2050</v>
          </cell>
        </row>
        <row r="364">
          <cell r="F364" t="str">
            <v>230110Z02115</v>
          </cell>
          <cell r="G364" t="str">
            <v>名東区</v>
          </cell>
          <cell r="H364" t="str">
            <v>中日</v>
          </cell>
          <cell r="I364" t="str">
            <v>猪子石台ＮＭＳ</v>
          </cell>
          <cell r="J364">
            <v>700</v>
          </cell>
          <cell r="K364">
            <v>700</v>
          </cell>
        </row>
        <row r="365">
          <cell r="F365" t="str">
            <v>230110Z02116</v>
          </cell>
          <cell r="G365" t="str">
            <v>名東区</v>
          </cell>
          <cell r="H365" t="str">
            <v>中日</v>
          </cell>
          <cell r="I365" t="str">
            <v>南猪子石ＮＭ</v>
          </cell>
          <cell r="J365">
            <v>1750</v>
          </cell>
          <cell r="K365">
            <v>1700</v>
          </cell>
        </row>
        <row r="366">
          <cell r="F366" t="str">
            <v>230110Z02117</v>
          </cell>
          <cell r="G366" t="str">
            <v>名東区</v>
          </cell>
          <cell r="H366" t="str">
            <v>中日</v>
          </cell>
          <cell r="I366" t="str">
            <v>平和が丘ＮＭＳ</v>
          </cell>
          <cell r="J366">
            <v>2200</v>
          </cell>
          <cell r="K366">
            <v>2150</v>
          </cell>
        </row>
        <row r="367">
          <cell r="F367" t="str">
            <v>230110Z02118</v>
          </cell>
          <cell r="G367" t="str">
            <v>名東区</v>
          </cell>
          <cell r="H367" t="str">
            <v>中日</v>
          </cell>
          <cell r="I367" t="str">
            <v>猪子石ＮＭＳ</v>
          </cell>
          <cell r="J367">
            <v>3350</v>
          </cell>
          <cell r="K367">
            <v>3300</v>
          </cell>
        </row>
        <row r="368">
          <cell r="F368" t="str">
            <v>230110Z02119</v>
          </cell>
          <cell r="G368" t="str">
            <v>名東区</v>
          </cell>
          <cell r="H368" t="str">
            <v>中日</v>
          </cell>
          <cell r="I368" t="str">
            <v>森孝ＮＭＳ</v>
          </cell>
          <cell r="J368">
            <v>2100</v>
          </cell>
          <cell r="K368">
            <v>2050</v>
          </cell>
        </row>
        <row r="369">
          <cell r="F369" t="str">
            <v>230110Z02201</v>
          </cell>
          <cell r="G369" t="str">
            <v>名東区</v>
          </cell>
          <cell r="H369" t="str">
            <v>朝日</v>
          </cell>
          <cell r="I369" t="str">
            <v>名東本通</v>
          </cell>
          <cell r="J369">
            <v>650</v>
          </cell>
          <cell r="K369">
            <v>650</v>
          </cell>
        </row>
        <row r="370">
          <cell r="F370" t="str">
            <v>230110Z02202</v>
          </cell>
          <cell r="G370" t="str">
            <v>名東区</v>
          </cell>
          <cell r="H370" t="str">
            <v>朝日</v>
          </cell>
          <cell r="I370" t="str">
            <v>星ヶ丘</v>
          </cell>
          <cell r="J370">
            <v>1250</v>
          </cell>
          <cell r="K370">
            <v>1250</v>
          </cell>
        </row>
        <row r="371">
          <cell r="F371" t="str">
            <v>230110Z02204</v>
          </cell>
          <cell r="G371" t="str">
            <v>名東区</v>
          </cell>
          <cell r="H371" t="str">
            <v>朝日</v>
          </cell>
          <cell r="I371" t="str">
            <v>藤が丘</v>
          </cell>
          <cell r="J371">
            <v>2200</v>
          </cell>
          <cell r="K371">
            <v>2200</v>
          </cell>
        </row>
        <row r="372">
          <cell r="F372" t="str">
            <v>230110Z02205</v>
          </cell>
          <cell r="G372" t="str">
            <v>名東区</v>
          </cell>
          <cell r="H372" t="str">
            <v>朝日</v>
          </cell>
          <cell r="I372" t="str">
            <v>高針</v>
          </cell>
          <cell r="J372">
            <v>1100</v>
          </cell>
          <cell r="K372">
            <v>1100</v>
          </cell>
        </row>
        <row r="373">
          <cell r="F373" t="str">
            <v>230110Z02501</v>
          </cell>
          <cell r="G373" t="str">
            <v>名東区</v>
          </cell>
          <cell r="H373" t="str">
            <v>読売</v>
          </cell>
          <cell r="I373" t="str">
            <v>星ヶ丘</v>
          </cell>
          <cell r="J373">
            <v>650</v>
          </cell>
          <cell r="K373">
            <v>650</v>
          </cell>
        </row>
        <row r="374">
          <cell r="F374" t="str">
            <v>230110Z02502</v>
          </cell>
          <cell r="G374" t="str">
            <v>名東区</v>
          </cell>
          <cell r="H374" t="str">
            <v>読売</v>
          </cell>
          <cell r="I374" t="str">
            <v>猪高</v>
          </cell>
          <cell r="J374">
            <v>550</v>
          </cell>
          <cell r="K374">
            <v>550</v>
          </cell>
        </row>
        <row r="375">
          <cell r="F375" t="str">
            <v>230110Z02503</v>
          </cell>
          <cell r="G375" t="str">
            <v>名東区</v>
          </cell>
          <cell r="H375" t="str">
            <v>読売</v>
          </cell>
          <cell r="I375" t="str">
            <v>名東藤ヶ丘</v>
          </cell>
          <cell r="J375">
            <v>750</v>
          </cell>
          <cell r="K375">
            <v>750</v>
          </cell>
        </row>
        <row r="376">
          <cell r="F376" t="str">
            <v>230110Z02504</v>
          </cell>
          <cell r="G376" t="str">
            <v>名東区</v>
          </cell>
          <cell r="H376" t="str">
            <v>読売</v>
          </cell>
          <cell r="I376" t="str">
            <v>高針</v>
          </cell>
          <cell r="J376">
            <v>500</v>
          </cell>
          <cell r="K376">
            <v>500</v>
          </cell>
        </row>
        <row r="377">
          <cell r="F377" t="str">
            <v>230115Z03101</v>
          </cell>
          <cell r="G377" t="str">
            <v>昭和区</v>
          </cell>
          <cell r="H377" t="str">
            <v>中日</v>
          </cell>
          <cell r="I377" t="str">
            <v>阿由知ＮＭＳ</v>
          </cell>
          <cell r="J377">
            <v>1650</v>
          </cell>
          <cell r="K377">
            <v>1650</v>
          </cell>
        </row>
        <row r="378">
          <cell r="F378" t="str">
            <v>230115Z03104</v>
          </cell>
          <cell r="G378" t="str">
            <v>昭和区</v>
          </cell>
          <cell r="H378" t="str">
            <v>中日</v>
          </cell>
          <cell r="I378" t="str">
            <v>円上ＮＭＳ</v>
          </cell>
          <cell r="J378">
            <v>1500</v>
          </cell>
          <cell r="K378">
            <v>1500</v>
          </cell>
        </row>
        <row r="379">
          <cell r="F379" t="str">
            <v>230115Z03106</v>
          </cell>
          <cell r="G379" t="str">
            <v>昭和区</v>
          </cell>
          <cell r="H379" t="str">
            <v>中日</v>
          </cell>
          <cell r="I379" t="str">
            <v>桜山ＮＭＳ</v>
          </cell>
          <cell r="J379">
            <v>1400</v>
          </cell>
          <cell r="K379">
            <v>1400</v>
          </cell>
        </row>
        <row r="380">
          <cell r="F380" t="str">
            <v>230115Z03108</v>
          </cell>
          <cell r="G380" t="str">
            <v>昭和区</v>
          </cell>
          <cell r="H380" t="str">
            <v>中日</v>
          </cell>
          <cell r="I380" t="str">
            <v>鶴舞ＮＭＳ</v>
          </cell>
          <cell r="J380">
            <v>1350</v>
          </cell>
          <cell r="K380">
            <v>1350</v>
          </cell>
        </row>
        <row r="381">
          <cell r="F381" t="str">
            <v>230115Z03109</v>
          </cell>
          <cell r="G381" t="str">
            <v>昭和区</v>
          </cell>
          <cell r="H381" t="str">
            <v>中日</v>
          </cell>
          <cell r="I381" t="str">
            <v>御器所ＮＭＳ</v>
          </cell>
          <cell r="J381">
            <v>3100</v>
          </cell>
          <cell r="K381">
            <v>3000</v>
          </cell>
        </row>
        <row r="382">
          <cell r="F382" t="str">
            <v>230115Z03110</v>
          </cell>
          <cell r="G382" t="str">
            <v>昭和区</v>
          </cell>
          <cell r="H382" t="str">
            <v>中日</v>
          </cell>
          <cell r="I382" t="str">
            <v>川名ＮＭＳ</v>
          </cell>
          <cell r="J382">
            <v>2550</v>
          </cell>
          <cell r="K382">
            <v>2500</v>
          </cell>
        </row>
        <row r="383">
          <cell r="F383" t="str">
            <v>230115Z03112</v>
          </cell>
          <cell r="G383" t="str">
            <v>昭和区</v>
          </cell>
          <cell r="H383" t="str">
            <v>中日</v>
          </cell>
          <cell r="I383" t="str">
            <v>山手通ＮＭＳ</v>
          </cell>
          <cell r="J383">
            <v>2600</v>
          </cell>
          <cell r="K383">
            <v>2500</v>
          </cell>
        </row>
        <row r="384">
          <cell r="F384" t="str">
            <v>230115Z03115</v>
          </cell>
          <cell r="G384" t="str">
            <v>昭和区</v>
          </cell>
          <cell r="H384" t="str">
            <v>中日</v>
          </cell>
          <cell r="I384" t="str">
            <v>滝子ＮＭＳ</v>
          </cell>
          <cell r="J384">
            <v>1200</v>
          </cell>
          <cell r="K384">
            <v>1200</v>
          </cell>
        </row>
        <row r="385">
          <cell r="F385" t="str">
            <v>230115Z03117</v>
          </cell>
          <cell r="G385" t="str">
            <v>昭和区</v>
          </cell>
          <cell r="H385" t="str">
            <v>中日</v>
          </cell>
          <cell r="I385" t="str">
            <v>川原通ＮＭＳ</v>
          </cell>
          <cell r="J385">
            <v>2600</v>
          </cell>
          <cell r="K385">
            <v>2500</v>
          </cell>
        </row>
        <row r="386">
          <cell r="F386" t="str">
            <v>230115Z03204</v>
          </cell>
          <cell r="G386" t="str">
            <v>昭和区</v>
          </cell>
          <cell r="H386" t="str">
            <v>朝日</v>
          </cell>
          <cell r="I386" t="str">
            <v>鶴舞</v>
          </cell>
          <cell r="J386">
            <v>300</v>
          </cell>
          <cell r="K386">
            <v>300</v>
          </cell>
        </row>
        <row r="387">
          <cell r="F387" t="str">
            <v>230115Z03205</v>
          </cell>
          <cell r="G387" t="str">
            <v>昭和区</v>
          </cell>
          <cell r="H387" t="str">
            <v>朝日</v>
          </cell>
          <cell r="I387" t="str">
            <v>御器所</v>
          </cell>
          <cell r="J387">
            <v>300</v>
          </cell>
          <cell r="K387">
            <v>300</v>
          </cell>
        </row>
        <row r="388">
          <cell r="F388" t="str">
            <v>230115Z03207</v>
          </cell>
          <cell r="G388" t="str">
            <v>昭和区</v>
          </cell>
          <cell r="H388" t="str">
            <v>朝日</v>
          </cell>
          <cell r="I388" t="str">
            <v>昭和</v>
          </cell>
          <cell r="J388">
            <v>1000</v>
          </cell>
          <cell r="K388">
            <v>1000</v>
          </cell>
        </row>
        <row r="389">
          <cell r="F389" t="str">
            <v>230115Z03208</v>
          </cell>
          <cell r="G389" t="str">
            <v>昭和区</v>
          </cell>
          <cell r="H389" t="str">
            <v>朝日</v>
          </cell>
          <cell r="I389" t="str">
            <v>川原通東</v>
          </cell>
          <cell r="J389">
            <v>400</v>
          </cell>
          <cell r="K389">
            <v>400</v>
          </cell>
        </row>
        <row r="390">
          <cell r="F390" t="str">
            <v>230115Z03210</v>
          </cell>
          <cell r="G390" t="str">
            <v>昭和区</v>
          </cell>
          <cell r="H390" t="str">
            <v>朝日</v>
          </cell>
          <cell r="I390" t="str">
            <v>山手通</v>
          </cell>
          <cell r="J390">
            <v>450</v>
          </cell>
          <cell r="K390">
            <v>450</v>
          </cell>
        </row>
        <row r="391">
          <cell r="F391" t="str">
            <v>230115Z03501</v>
          </cell>
          <cell r="G391" t="str">
            <v>昭和区</v>
          </cell>
          <cell r="H391" t="str">
            <v>読売</v>
          </cell>
          <cell r="I391" t="str">
            <v>御器所</v>
          </cell>
          <cell r="J391">
            <v>500</v>
          </cell>
          <cell r="K391">
            <v>500</v>
          </cell>
        </row>
        <row r="392">
          <cell r="F392" t="str">
            <v>230115Z03503</v>
          </cell>
          <cell r="G392" t="str">
            <v>昭和区</v>
          </cell>
          <cell r="H392" t="str">
            <v>読売</v>
          </cell>
          <cell r="I392" t="str">
            <v>桜山</v>
          </cell>
          <cell r="J392">
            <v>400</v>
          </cell>
          <cell r="K392">
            <v>400</v>
          </cell>
        </row>
        <row r="393">
          <cell r="F393" t="str">
            <v>230115Z03504</v>
          </cell>
          <cell r="G393" t="str">
            <v>昭和区</v>
          </cell>
          <cell r="H393" t="str">
            <v>読売</v>
          </cell>
          <cell r="I393" t="str">
            <v>千代田</v>
          </cell>
          <cell r="J393">
            <v>300</v>
          </cell>
          <cell r="K393">
            <v>300</v>
          </cell>
        </row>
        <row r="394">
          <cell r="F394" t="str">
            <v>230120Z04101</v>
          </cell>
          <cell r="G394" t="str">
            <v>瑞穂区</v>
          </cell>
          <cell r="H394" t="str">
            <v>中日</v>
          </cell>
          <cell r="I394" t="str">
            <v>高田ＮＭＳ</v>
          </cell>
          <cell r="J394">
            <v>1750</v>
          </cell>
          <cell r="K394">
            <v>1700</v>
          </cell>
        </row>
        <row r="395">
          <cell r="F395" t="str">
            <v>230120Z04102</v>
          </cell>
          <cell r="G395" t="str">
            <v>瑞穂区</v>
          </cell>
          <cell r="H395" t="str">
            <v>中日</v>
          </cell>
          <cell r="I395" t="str">
            <v>井戸田ＮＳ</v>
          </cell>
          <cell r="J395">
            <v>1250</v>
          </cell>
          <cell r="K395">
            <v>1200</v>
          </cell>
        </row>
        <row r="396">
          <cell r="F396" t="str">
            <v>230120Z04103</v>
          </cell>
          <cell r="G396" t="str">
            <v>瑞穂区</v>
          </cell>
          <cell r="H396" t="str">
            <v>中日</v>
          </cell>
          <cell r="I396" t="str">
            <v>堀田ＮＳ</v>
          </cell>
          <cell r="J396">
            <v>2050</v>
          </cell>
          <cell r="K396">
            <v>1950</v>
          </cell>
        </row>
        <row r="397">
          <cell r="F397" t="str">
            <v>230120Z04104</v>
          </cell>
          <cell r="G397" t="str">
            <v>瑞穂区</v>
          </cell>
          <cell r="H397" t="str">
            <v>中日</v>
          </cell>
          <cell r="I397" t="str">
            <v>瑞穂ＮＭＳ</v>
          </cell>
          <cell r="J397">
            <v>2650</v>
          </cell>
          <cell r="K397">
            <v>2650</v>
          </cell>
        </row>
        <row r="398">
          <cell r="F398" t="str">
            <v>230120Z04106</v>
          </cell>
          <cell r="G398" t="str">
            <v>瑞穂区</v>
          </cell>
          <cell r="H398" t="str">
            <v>中日</v>
          </cell>
          <cell r="I398" t="str">
            <v>雁道ＮＭＳ</v>
          </cell>
          <cell r="J398">
            <v>1400</v>
          </cell>
          <cell r="K398">
            <v>1400</v>
          </cell>
        </row>
        <row r="399">
          <cell r="F399" t="str">
            <v>230120Z04107</v>
          </cell>
          <cell r="G399" t="str">
            <v>瑞穂区</v>
          </cell>
          <cell r="H399" t="str">
            <v>中日</v>
          </cell>
          <cell r="I399" t="str">
            <v>昭和高校前ＮＭＳ</v>
          </cell>
          <cell r="J399">
            <v>1600</v>
          </cell>
          <cell r="K399">
            <v>1550</v>
          </cell>
        </row>
        <row r="400">
          <cell r="F400" t="str">
            <v>230120Z04109</v>
          </cell>
          <cell r="G400" t="str">
            <v>瑞穂区</v>
          </cell>
          <cell r="H400" t="str">
            <v>中日</v>
          </cell>
          <cell r="I400" t="str">
            <v>汐路ＮＭＳ</v>
          </cell>
          <cell r="J400">
            <v>1600</v>
          </cell>
          <cell r="K400">
            <v>1600</v>
          </cell>
        </row>
        <row r="401">
          <cell r="F401" t="str">
            <v>230120Z04110</v>
          </cell>
          <cell r="G401" t="str">
            <v>瑞穂区</v>
          </cell>
          <cell r="H401" t="str">
            <v>中日</v>
          </cell>
          <cell r="I401" t="str">
            <v>石川橋ＮＭＳ</v>
          </cell>
          <cell r="J401">
            <v>1800</v>
          </cell>
          <cell r="K401">
            <v>1800</v>
          </cell>
        </row>
        <row r="402">
          <cell r="F402" t="str">
            <v>230120Z04111</v>
          </cell>
          <cell r="G402" t="str">
            <v>瑞穂区</v>
          </cell>
          <cell r="H402" t="str">
            <v>中日</v>
          </cell>
          <cell r="I402" t="str">
            <v>中根ＮＳ</v>
          </cell>
          <cell r="J402">
            <v>1900</v>
          </cell>
          <cell r="K402">
            <v>1900</v>
          </cell>
        </row>
        <row r="403">
          <cell r="F403" t="str">
            <v>230120Z04112</v>
          </cell>
          <cell r="G403" t="str">
            <v>瑞穂区</v>
          </cell>
          <cell r="H403" t="str">
            <v>中日</v>
          </cell>
          <cell r="I403" t="str">
            <v>市内弥富ＮＭＳ</v>
          </cell>
          <cell r="J403">
            <v>1450</v>
          </cell>
          <cell r="K403">
            <v>1450</v>
          </cell>
        </row>
        <row r="404">
          <cell r="F404" t="str">
            <v>230120Z04201</v>
          </cell>
          <cell r="G404" t="str">
            <v>瑞穂区</v>
          </cell>
          <cell r="H404" t="str">
            <v>朝日</v>
          </cell>
          <cell r="I404" t="str">
            <v>弥富通</v>
          </cell>
          <cell r="J404">
            <v>600</v>
          </cell>
          <cell r="K404">
            <v>600</v>
          </cell>
        </row>
        <row r="405">
          <cell r="F405" t="str">
            <v>230120Z04203</v>
          </cell>
          <cell r="G405" t="str">
            <v>瑞穂区</v>
          </cell>
          <cell r="H405" t="str">
            <v>朝日</v>
          </cell>
          <cell r="I405" t="str">
            <v>瑞穂</v>
          </cell>
          <cell r="J405">
            <v>850</v>
          </cell>
          <cell r="K405">
            <v>850</v>
          </cell>
        </row>
        <row r="406">
          <cell r="F406" t="str">
            <v>230120Z04204</v>
          </cell>
          <cell r="G406" t="str">
            <v>瑞穂区</v>
          </cell>
          <cell r="H406" t="str">
            <v>朝日</v>
          </cell>
          <cell r="I406" t="str">
            <v>田辺通</v>
          </cell>
          <cell r="J406">
            <v>1000</v>
          </cell>
          <cell r="K406">
            <v>1000</v>
          </cell>
        </row>
        <row r="407">
          <cell r="F407" t="str">
            <v>230120Z04501</v>
          </cell>
          <cell r="G407" t="str">
            <v>瑞穂区</v>
          </cell>
          <cell r="H407" t="str">
            <v>読売</v>
          </cell>
          <cell r="I407" t="str">
            <v>滝川</v>
          </cell>
          <cell r="J407">
            <v>550</v>
          </cell>
          <cell r="K407">
            <v>550</v>
          </cell>
        </row>
        <row r="408">
          <cell r="F408" t="str">
            <v>230120Z04502</v>
          </cell>
          <cell r="G408" t="str">
            <v>瑞穂区</v>
          </cell>
          <cell r="H408" t="str">
            <v>読売</v>
          </cell>
          <cell r="I408" t="str">
            <v>豊岡通</v>
          </cell>
          <cell r="J408">
            <v>200</v>
          </cell>
          <cell r="K408">
            <v>200</v>
          </cell>
        </row>
        <row r="409">
          <cell r="F409" t="str">
            <v>230125Z05102</v>
          </cell>
          <cell r="G409" t="str">
            <v>南区</v>
          </cell>
          <cell r="H409" t="str">
            <v>中日</v>
          </cell>
          <cell r="I409" t="str">
            <v>柴田ＮＭＳ</v>
          </cell>
          <cell r="J409">
            <v>2450</v>
          </cell>
          <cell r="K409">
            <v>2450</v>
          </cell>
        </row>
        <row r="410">
          <cell r="F410" t="str">
            <v>230125Z05105</v>
          </cell>
          <cell r="G410" t="str">
            <v>南区</v>
          </cell>
          <cell r="H410" t="str">
            <v>中日</v>
          </cell>
          <cell r="I410" t="str">
            <v>星崎ＮＭ</v>
          </cell>
          <cell r="J410">
            <v>1550</v>
          </cell>
          <cell r="K410">
            <v>1500</v>
          </cell>
        </row>
        <row r="411">
          <cell r="F411" t="str">
            <v>230125Z05106</v>
          </cell>
          <cell r="G411" t="str">
            <v>南区</v>
          </cell>
          <cell r="H411" t="str">
            <v>中日</v>
          </cell>
          <cell r="I411" t="str">
            <v>鳴尾ＮＭ</v>
          </cell>
          <cell r="J411">
            <v>1400</v>
          </cell>
          <cell r="K411">
            <v>1400</v>
          </cell>
        </row>
        <row r="412">
          <cell r="F412" t="str">
            <v>230125Z05108</v>
          </cell>
          <cell r="G412" t="str">
            <v>南区</v>
          </cell>
          <cell r="H412" t="str">
            <v>中日</v>
          </cell>
          <cell r="I412" t="str">
            <v>明治ＮＭＳ</v>
          </cell>
          <cell r="J412">
            <v>2250</v>
          </cell>
          <cell r="K412">
            <v>2250</v>
          </cell>
        </row>
        <row r="413">
          <cell r="F413" t="str">
            <v>230125Z05109</v>
          </cell>
          <cell r="G413" t="str">
            <v>南区</v>
          </cell>
          <cell r="H413" t="str">
            <v>中日</v>
          </cell>
          <cell r="I413" t="str">
            <v>市内豊田ＮＭＳ</v>
          </cell>
          <cell r="J413">
            <v>1350</v>
          </cell>
          <cell r="K413">
            <v>1300</v>
          </cell>
        </row>
        <row r="414">
          <cell r="F414" t="str">
            <v>230125Z05110</v>
          </cell>
          <cell r="G414" t="str">
            <v>南区</v>
          </cell>
          <cell r="H414" t="str">
            <v>中日</v>
          </cell>
          <cell r="I414" t="str">
            <v>南陽通ＮＭＳ</v>
          </cell>
          <cell r="J414">
            <v>1700</v>
          </cell>
          <cell r="K414">
            <v>1650</v>
          </cell>
        </row>
        <row r="415">
          <cell r="F415" t="str">
            <v>230125Z05111</v>
          </cell>
          <cell r="G415" t="str">
            <v>南区</v>
          </cell>
          <cell r="H415" t="str">
            <v>中日</v>
          </cell>
          <cell r="I415" t="str">
            <v>大江ＮＭＳ</v>
          </cell>
          <cell r="J415">
            <v>1300</v>
          </cell>
          <cell r="K415">
            <v>1300</v>
          </cell>
        </row>
        <row r="416">
          <cell r="F416" t="str">
            <v>230125Z05113</v>
          </cell>
          <cell r="G416" t="str">
            <v>南区</v>
          </cell>
          <cell r="H416" t="str">
            <v>中日</v>
          </cell>
          <cell r="I416" t="str">
            <v>道徳ＮＭＳ</v>
          </cell>
          <cell r="J416">
            <v>1600</v>
          </cell>
          <cell r="K416">
            <v>1550</v>
          </cell>
        </row>
        <row r="417">
          <cell r="F417" t="str">
            <v>230125Z05114</v>
          </cell>
          <cell r="G417" t="str">
            <v>南区</v>
          </cell>
          <cell r="H417" t="str">
            <v>中日</v>
          </cell>
          <cell r="I417" t="str">
            <v>笠寺ＮＭＳ</v>
          </cell>
          <cell r="J417">
            <v>2600</v>
          </cell>
          <cell r="K417">
            <v>2550</v>
          </cell>
        </row>
        <row r="418">
          <cell r="F418" t="str">
            <v>230125Z05118</v>
          </cell>
          <cell r="G418" t="str">
            <v>南区</v>
          </cell>
          <cell r="H418" t="str">
            <v>中日</v>
          </cell>
          <cell r="I418" t="str">
            <v>さくらＮＭＳ</v>
          </cell>
          <cell r="J418">
            <v>1850</v>
          </cell>
          <cell r="K418">
            <v>1800</v>
          </cell>
        </row>
        <row r="419">
          <cell r="F419" t="str">
            <v>230125Z05119</v>
          </cell>
          <cell r="G419" t="str">
            <v>南区</v>
          </cell>
          <cell r="H419" t="str">
            <v>中日</v>
          </cell>
          <cell r="I419" t="str">
            <v>呼続ＮＳ</v>
          </cell>
          <cell r="J419">
            <v>1700</v>
          </cell>
          <cell r="K419">
            <v>1700</v>
          </cell>
        </row>
        <row r="420">
          <cell r="F420" t="str">
            <v>230125Z05120</v>
          </cell>
          <cell r="G420" t="str">
            <v>南区</v>
          </cell>
          <cell r="H420" t="str">
            <v>中日</v>
          </cell>
          <cell r="I420" t="str">
            <v>大磯ＮＭＳ</v>
          </cell>
          <cell r="J420">
            <v>2200</v>
          </cell>
          <cell r="K420">
            <v>2150</v>
          </cell>
        </row>
        <row r="421">
          <cell r="F421" t="str">
            <v>230125Z05121</v>
          </cell>
          <cell r="G421" t="str">
            <v>南区</v>
          </cell>
          <cell r="H421" t="str">
            <v>中日</v>
          </cell>
          <cell r="I421" t="str">
            <v>桜田ＮＭＳ</v>
          </cell>
          <cell r="J421">
            <v>1800</v>
          </cell>
          <cell r="K421">
            <v>1750</v>
          </cell>
        </row>
        <row r="422">
          <cell r="F422" t="str">
            <v>230125Z05122</v>
          </cell>
          <cell r="G422" t="str">
            <v>南区</v>
          </cell>
          <cell r="H422" t="str">
            <v>中日</v>
          </cell>
          <cell r="I422" t="str">
            <v>ゆたかＮＭＳ</v>
          </cell>
          <cell r="J422">
            <v>950</v>
          </cell>
          <cell r="K422">
            <v>950</v>
          </cell>
        </row>
        <row r="423">
          <cell r="F423" t="str">
            <v>230125Z05201</v>
          </cell>
          <cell r="G423" t="str">
            <v>南区</v>
          </cell>
          <cell r="H423" t="str">
            <v>朝日</v>
          </cell>
          <cell r="I423" t="str">
            <v>市内桜</v>
          </cell>
          <cell r="J423">
            <v>500</v>
          </cell>
          <cell r="K423">
            <v>500</v>
          </cell>
        </row>
        <row r="424">
          <cell r="F424" t="str">
            <v>230125Z05202</v>
          </cell>
          <cell r="G424" t="str">
            <v>南区</v>
          </cell>
          <cell r="H424" t="str">
            <v>朝日</v>
          </cell>
          <cell r="I424" t="str">
            <v>笠寺</v>
          </cell>
          <cell r="J424">
            <v>600</v>
          </cell>
          <cell r="K424">
            <v>600</v>
          </cell>
        </row>
        <row r="425">
          <cell r="F425" t="str">
            <v>230125Z05204</v>
          </cell>
          <cell r="G425" t="str">
            <v>南区</v>
          </cell>
          <cell r="H425" t="str">
            <v>朝日</v>
          </cell>
          <cell r="I425" t="str">
            <v>柴田</v>
          </cell>
          <cell r="J425">
            <v>450</v>
          </cell>
          <cell r="K425">
            <v>450</v>
          </cell>
        </row>
        <row r="426">
          <cell r="F426" t="str">
            <v>230125Z05205</v>
          </cell>
          <cell r="G426" t="str">
            <v>南区</v>
          </cell>
          <cell r="H426" t="str">
            <v>朝日</v>
          </cell>
          <cell r="I426" t="str">
            <v>道徳</v>
          </cell>
          <cell r="J426">
            <v>600</v>
          </cell>
          <cell r="K426">
            <v>600</v>
          </cell>
        </row>
        <row r="427">
          <cell r="F427" t="str">
            <v>230125Z05301</v>
          </cell>
          <cell r="G427" t="str">
            <v>南区</v>
          </cell>
          <cell r="H427" t="str">
            <v>毎日</v>
          </cell>
          <cell r="I427" t="str">
            <v>桜</v>
          </cell>
          <cell r="J427">
            <v>450</v>
          </cell>
          <cell r="K427">
            <v>450</v>
          </cell>
        </row>
        <row r="428">
          <cell r="F428" t="str">
            <v>230125Z05502</v>
          </cell>
          <cell r="G428" t="str">
            <v>南区</v>
          </cell>
          <cell r="H428" t="str">
            <v>読売</v>
          </cell>
          <cell r="I428" t="str">
            <v>明豊</v>
          </cell>
          <cell r="J428">
            <v>700</v>
          </cell>
          <cell r="K428">
            <v>700</v>
          </cell>
        </row>
        <row r="429">
          <cell r="F429" t="str">
            <v>230125Z05503</v>
          </cell>
          <cell r="G429" t="str">
            <v>南区</v>
          </cell>
          <cell r="H429" t="str">
            <v>読売</v>
          </cell>
          <cell r="I429" t="str">
            <v>笠寺</v>
          </cell>
          <cell r="J429">
            <v>200</v>
          </cell>
          <cell r="K429">
            <v>200</v>
          </cell>
        </row>
        <row r="430">
          <cell r="F430" t="str">
            <v>230125Z05504</v>
          </cell>
          <cell r="G430" t="str">
            <v>南区</v>
          </cell>
          <cell r="H430" t="str">
            <v>読売</v>
          </cell>
          <cell r="I430" t="str">
            <v>野並</v>
          </cell>
          <cell r="J430">
            <v>600</v>
          </cell>
          <cell r="K430">
            <v>600</v>
          </cell>
        </row>
        <row r="431">
          <cell r="F431" t="str">
            <v>230125Z05505</v>
          </cell>
          <cell r="G431" t="str">
            <v>南区</v>
          </cell>
          <cell r="H431" t="str">
            <v>読売</v>
          </cell>
          <cell r="I431" t="str">
            <v>柴田</v>
          </cell>
          <cell r="J431">
            <v>350</v>
          </cell>
          <cell r="K431">
            <v>350</v>
          </cell>
        </row>
        <row r="432">
          <cell r="F432" t="str">
            <v>230125Z05506</v>
          </cell>
          <cell r="G432" t="str">
            <v>南区</v>
          </cell>
          <cell r="H432" t="str">
            <v>読売</v>
          </cell>
          <cell r="I432" t="str">
            <v>北頭</v>
          </cell>
          <cell r="J432">
            <v>250</v>
          </cell>
          <cell r="K432">
            <v>250</v>
          </cell>
        </row>
        <row r="433">
          <cell r="F433" t="str">
            <v>230125Z05507</v>
          </cell>
          <cell r="G433" t="str">
            <v>南区</v>
          </cell>
          <cell r="H433" t="str">
            <v>読売</v>
          </cell>
          <cell r="I433" t="str">
            <v>呼続</v>
          </cell>
          <cell r="J433">
            <v>600</v>
          </cell>
          <cell r="K433">
            <v>600</v>
          </cell>
        </row>
        <row r="434">
          <cell r="F434" t="str">
            <v>230130Z06101</v>
          </cell>
          <cell r="G434" t="str">
            <v>熱田区</v>
          </cell>
          <cell r="H434" t="str">
            <v>中日</v>
          </cell>
          <cell r="I434" t="str">
            <v>沢上ＮＭＳ</v>
          </cell>
          <cell r="J434">
            <v>3000</v>
          </cell>
          <cell r="K434">
            <v>2900</v>
          </cell>
        </row>
        <row r="435">
          <cell r="F435" t="str">
            <v>230130Z06102</v>
          </cell>
          <cell r="G435" t="str">
            <v>熱田区</v>
          </cell>
          <cell r="H435" t="str">
            <v>中日</v>
          </cell>
          <cell r="I435" t="str">
            <v>熱田ＮＭＳ</v>
          </cell>
          <cell r="J435">
            <v>1800</v>
          </cell>
          <cell r="K435">
            <v>1750</v>
          </cell>
        </row>
        <row r="436">
          <cell r="F436" t="str">
            <v>230130Z06104</v>
          </cell>
          <cell r="G436" t="str">
            <v>熱田区</v>
          </cell>
          <cell r="H436" t="str">
            <v>中日</v>
          </cell>
          <cell r="I436" t="str">
            <v>日比野ＮＭＳ</v>
          </cell>
          <cell r="J436">
            <v>2600</v>
          </cell>
          <cell r="K436">
            <v>2550</v>
          </cell>
        </row>
        <row r="437">
          <cell r="F437" t="str">
            <v>230130Z06105</v>
          </cell>
          <cell r="G437" t="str">
            <v>熱田区</v>
          </cell>
          <cell r="H437" t="str">
            <v>中日</v>
          </cell>
          <cell r="I437" t="str">
            <v>船方ＮＭＳ</v>
          </cell>
          <cell r="J437">
            <v>1700</v>
          </cell>
          <cell r="K437">
            <v>1650</v>
          </cell>
        </row>
        <row r="438">
          <cell r="F438" t="str">
            <v>230130Z06106</v>
          </cell>
          <cell r="G438" t="str">
            <v>熱田区</v>
          </cell>
          <cell r="H438" t="str">
            <v>中日</v>
          </cell>
          <cell r="I438" t="str">
            <v>六番町ＮＭＳ</v>
          </cell>
          <cell r="J438">
            <v>1100</v>
          </cell>
          <cell r="K438">
            <v>1050</v>
          </cell>
        </row>
        <row r="439">
          <cell r="F439" t="str">
            <v>230130Z06201</v>
          </cell>
          <cell r="G439" t="str">
            <v>熱田区</v>
          </cell>
          <cell r="H439" t="str">
            <v>朝日</v>
          </cell>
          <cell r="I439" t="str">
            <v>熱田</v>
          </cell>
          <cell r="J439">
            <v>500</v>
          </cell>
          <cell r="K439">
            <v>500</v>
          </cell>
        </row>
        <row r="440">
          <cell r="F440" t="str">
            <v>230130Z06202</v>
          </cell>
          <cell r="G440" t="str">
            <v>熱田区</v>
          </cell>
          <cell r="H440" t="str">
            <v>朝日</v>
          </cell>
          <cell r="I440" t="str">
            <v>日比野</v>
          </cell>
          <cell r="J440">
            <v>450</v>
          </cell>
          <cell r="K440">
            <v>450</v>
          </cell>
        </row>
        <row r="441">
          <cell r="F441" t="str">
            <v>230130Z06502</v>
          </cell>
          <cell r="G441" t="str">
            <v>熱田区</v>
          </cell>
          <cell r="H441" t="str">
            <v>読売</v>
          </cell>
          <cell r="I441" t="str">
            <v>神宮</v>
          </cell>
          <cell r="J441">
            <v>650</v>
          </cell>
          <cell r="K441">
            <v>650</v>
          </cell>
        </row>
        <row r="442">
          <cell r="F442" t="str">
            <v>230130Z06503</v>
          </cell>
          <cell r="G442" t="str">
            <v>熱田区</v>
          </cell>
          <cell r="H442" t="str">
            <v>読売</v>
          </cell>
          <cell r="I442" t="str">
            <v>千年</v>
          </cell>
          <cell r="J442">
            <v>750</v>
          </cell>
          <cell r="K442">
            <v>750</v>
          </cell>
        </row>
        <row r="443">
          <cell r="F443" t="str">
            <v>230130Z06504</v>
          </cell>
          <cell r="G443" t="str">
            <v>熱田区</v>
          </cell>
          <cell r="H443" t="str">
            <v>読売</v>
          </cell>
          <cell r="I443" t="str">
            <v>金山</v>
          </cell>
          <cell r="J443">
            <v>900</v>
          </cell>
          <cell r="K443">
            <v>900</v>
          </cell>
        </row>
        <row r="444">
          <cell r="F444" t="str">
            <v>230135Z07101</v>
          </cell>
          <cell r="G444" t="str">
            <v>港区</v>
          </cell>
          <cell r="H444" t="str">
            <v>中日</v>
          </cell>
          <cell r="I444" t="str">
            <v>千年ＮＭＳ</v>
          </cell>
          <cell r="J444">
            <v>1950</v>
          </cell>
          <cell r="K444">
            <v>1950</v>
          </cell>
        </row>
        <row r="445">
          <cell r="F445" t="str">
            <v>230135Z07102</v>
          </cell>
          <cell r="G445" t="str">
            <v>港区</v>
          </cell>
          <cell r="H445" t="str">
            <v>中日</v>
          </cell>
          <cell r="I445" t="str">
            <v>名港ＮＡＭＳ</v>
          </cell>
          <cell r="J445">
            <v>1850</v>
          </cell>
          <cell r="K445">
            <v>1850</v>
          </cell>
        </row>
        <row r="446">
          <cell r="F446" t="str">
            <v>230135Z07104</v>
          </cell>
          <cell r="G446" t="str">
            <v>港区</v>
          </cell>
          <cell r="H446" t="str">
            <v>中日</v>
          </cell>
          <cell r="I446" t="str">
            <v>東海橋ＮＡＭＳ</v>
          </cell>
          <cell r="J446">
            <v>1500</v>
          </cell>
          <cell r="K446">
            <v>1450</v>
          </cell>
        </row>
        <row r="447">
          <cell r="F447" t="str">
            <v>230135Z07105</v>
          </cell>
          <cell r="G447" t="str">
            <v>港区</v>
          </cell>
          <cell r="H447" t="str">
            <v>中日</v>
          </cell>
          <cell r="I447" t="str">
            <v>小碓ＮＭ</v>
          </cell>
          <cell r="J447">
            <v>1550</v>
          </cell>
          <cell r="K447">
            <v>1500</v>
          </cell>
        </row>
        <row r="448">
          <cell r="F448" t="str">
            <v>230135Z07106</v>
          </cell>
          <cell r="G448" t="str">
            <v>港区</v>
          </cell>
          <cell r="H448" t="str">
            <v>中日</v>
          </cell>
          <cell r="I448" t="str">
            <v>土古ＮＭ</v>
          </cell>
          <cell r="J448">
            <v>1200</v>
          </cell>
          <cell r="K448">
            <v>1150</v>
          </cell>
        </row>
        <row r="449">
          <cell r="F449" t="str">
            <v>230135Z07107</v>
          </cell>
          <cell r="G449" t="str">
            <v>港区</v>
          </cell>
          <cell r="H449" t="str">
            <v>中日</v>
          </cell>
          <cell r="I449" t="str">
            <v>稲永ＮＡＭＳ</v>
          </cell>
          <cell r="J449">
            <v>1700</v>
          </cell>
          <cell r="K449">
            <v>1650</v>
          </cell>
        </row>
        <row r="450">
          <cell r="F450" t="str">
            <v>230135Z07109</v>
          </cell>
          <cell r="G450" t="str">
            <v>港区</v>
          </cell>
          <cell r="H450" t="str">
            <v>中日</v>
          </cell>
          <cell r="I450" t="str">
            <v>港西ＮＡＭ</v>
          </cell>
          <cell r="J450">
            <v>1500</v>
          </cell>
          <cell r="K450">
            <v>1450</v>
          </cell>
        </row>
        <row r="451">
          <cell r="F451" t="str">
            <v>230135Z07110</v>
          </cell>
          <cell r="G451" t="str">
            <v>港区</v>
          </cell>
          <cell r="H451" t="str">
            <v>中日</v>
          </cell>
          <cell r="I451" t="str">
            <v>大手ＮＡＭＳ</v>
          </cell>
          <cell r="J451">
            <v>1950</v>
          </cell>
          <cell r="K451">
            <v>1900</v>
          </cell>
        </row>
        <row r="452">
          <cell r="F452" t="str">
            <v>230135Z07112</v>
          </cell>
          <cell r="G452" t="str">
            <v>港区</v>
          </cell>
          <cell r="H452" t="str">
            <v>中日</v>
          </cell>
          <cell r="I452" t="str">
            <v>明徳ＮＭ</v>
          </cell>
          <cell r="J452">
            <v>1300</v>
          </cell>
          <cell r="K452">
            <v>1250</v>
          </cell>
        </row>
        <row r="453">
          <cell r="F453" t="str">
            <v>230135Z07113</v>
          </cell>
          <cell r="G453" t="str">
            <v>港区</v>
          </cell>
          <cell r="H453" t="str">
            <v>中日</v>
          </cell>
          <cell r="I453" t="str">
            <v>当知ＮＭ</v>
          </cell>
          <cell r="J453">
            <v>1100</v>
          </cell>
          <cell r="K453">
            <v>1100</v>
          </cell>
        </row>
        <row r="454">
          <cell r="F454" t="str">
            <v>230135Z07114</v>
          </cell>
          <cell r="G454" t="str">
            <v>港区</v>
          </cell>
          <cell r="H454" t="str">
            <v>中日</v>
          </cell>
          <cell r="I454" t="str">
            <v>市内南陽ＮＡＭＳ</v>
          </cell>
          <cell r="J454">
            <v>3250</v>
          </cell>
          <cell r="K454">
            <v>3050</v>
          </cell>
        </row>
        <row r="455">
          <cell r="F455" t="str">
            <v>230135Z07115</v>
          </cell>
          <cell r="G455" t="str">
            <v>港区</v>
          </cell>
          <cell r="H455" t="str">
            <v>中日</v>
          </cell>
          <cell r="I455" t="str">
            <v>南陽西部ＮＡＭＳ</v>
          </cell>
          <cell r="J455">
            <v>1500</v>
          </cell>
          <cell r="K455">
            <v>1450</v>
          </cell>
        </row>
        <row r="456">
          <cell r="F456" t="str">
            <v>230135Z07116</v>
          </cell>
          <cell r="G456" t="str">
            <v>港区</v>
          </cell>
          <cell r="H456" t="str">
            <v>中日</v>
          </cell>
          <cell r="I456" t="str">
            <v>惟信ＮＭ</v>
          </cell>
          <cell r="J456">
            <v>1350</v>
          </cell>
          <cell r="K456">
            <v>1350</v>
          </cell>
        </row>
        <row r="457">
          <cell r="F457" t="str">
            <v>230135Z07201</v>
          </cell>
          <cell r="G457" t="str">
            <v>港区</v>
          </cell>
          <cell r="H457" t="str">
            <v>朝日</v>
          </cell>
          <cell r="I457" t="str">
            <v>大手</v>
          </cell>
          <cell r="J457">
            <v>350</v>
          </cell>
          <cell r="K457">
            <v>350</v>
          </cell>
        </row>
        <row r="458">
          <cell r="F458" t="str">
            <v>230135Z07203</v>
          </cell>
          <cell r="G458" t="str">
            <v>港区</v>
          </cell>
          <cell r="H458" t="str">
            <v>朝日</v>
          </cell>
          <cell r="I458" t="str">
            <v>港北</v>
          </cell>
          <cell r="J458">
            <v>300</v>
          </cell>
          <cell r="K458">
            <v>300</v>
          </cell>
        </row>
        <row r="459">
          <cell r="F459" t="str">
            <v>230135Z07501</v>
          </cell>
          <cell r="G459" t="str">
            <v>港区</v>
          </cell>
          <cell r="H459" t="str">
            <v>読売</v>
          </cell>
          <cell r="I459" t="str">
            <v>稲永</v>
          </cell>
          <cell r="J459">
            <v>400</v>
          </cell>
          <cell r="K459">
            <v>400</v>
          </cell>
        </row>
        <row r="460">
          <cell r="F460" t="str">
            <v>230135Z07502</v>
          </cell>
          <cell r="G460" t="str">
            <v>港区</v>
          </cell>
          <cell r="H460" t="str">
            <v>読売</v>
          </cell>
          <cell r="I460" t="str">
            <v>名港</v>
          </cell>
          <cell r="J460">
            <v>400</v>
          </cell>
          <cell r="K460">
            <v>400</v>
          </cell>
        </row>
        <row r="461">
          <cell r="F461" t="str">
            <v>230135Z07503</v>
          </cell>
          <cell r="G461" t="str">
            <v>港区</v>
          </cell>
          <cell r="H461" t="str">
            <v>読売</v>
          </cell>
          <cell r="I461" t="str">
            <v>惟信</v>
          </cell>
          <cell r="J461">
            <v>500</v>
          </cell>
          <cell r="K461">
            <v>500</v>
          </cell>
        </row>
        <row r="462">
          <cell r="F462" t="str">
            <v>230135Z07504</v>
          </cell>
          <cell r="G462" t="str">
            <v>港区</v>
          </cell>
          <cell r="H462" t="str">
            <v>読売</v>
          </cell>
          <cell r="I462" t="str">
            <v>南陽</v>
          </cell>
          <cell r="J462">
            <v>300</v>
          </cell>
          <cell r="K462">
            <v>300</v>
          </cell>
        </row>
        <row r="463">
          <cell r="F463" t="str">
            <v>230140Z08101</v>
          </cell>
          <cell r="G463" t="str">
            <v>中川区</v>
          </cell>
          <cell r="H463" t="str">
            <v>中日</v>
          </cell>
          <cell r="I463" t="str">
            <v>昭和橋ＮＭＳ</v>
          </cell>
          <cell r="J463">
            <v>2450</v>
          </cell>
          <cell r="K463">
            <v>2400</v>
          </cell>
        </row>
        <row r="464">
          <cell r="F464" t="str">
            <v>230140Z08102</v>
          </cell>
          <cell r="G464" t="str">
            <v>中川区</v>
          </cell>
          <cell r="H464" t="str">
            <v>中日</v>
          </cell>
          <cell r="I464" t="str">
            <v>五女子ＮＭＳ</v>
          </cell>
          <cell r="J464">
            <v>1550</v>
          </cell>
          <cell r="K464">
            <v>1500</v>
          </cell>
        </row>
        <row r="465">
          <cell r="F465" t="str">
            <v>230140Z08103</v>
          </cell>
          <cell r="G465" t="str">
            <v>中川区</v>
          </cell>
          <cell r="H465" t="str">
            <v>中日</v>
          </cell>
          <cell r="I465" t="str">
            <v>八熊ＮＭＳ</v>
          </cell>
          <cell r="J465">
            <v>900</v>
          </cell>
          <cell r="K465">
            <v>900</v>
          </cell>
        </row>
        <row r="466">
          <cell r="F466" t="str">
            <v>230140Z08104</v>
          </cell>
          <cell r="G466" t="str">
            <v>中川区</v>
          </cell>
          <cell r="H466" t="str">
            <v>中日</v>
          </cell>
          <cell r="I466" t="str">
            <v>大須・水主町ＮＭＳ</v>
          </cell>
          <cell r="J466">
            <v>950</v>
          </cell>
          <cell r="K466">
            <v>950</v>
          </cell>
        </row>
        <row r="467">
          <cell r="F467" t="str">
            <v>230140Z08105</v>
          </cell>
          <cell r="G467" t="str">
            <v>中川区</v>
          </cell>
          <cell r="H467" t="str">
            <v>中日</v>
          </cell>
          <cell r="I467" t="str">
            <v>篠原ＮＭ</v>
          </cell>
          <cell r="J467">
            <v>1900</v>
          </cell>
          <cell r="K467">
            <v>1900</v>
          </cell>
        </row>
        <row r="468">
          <cell r="F468" t="str">
            <v>230140Z08106</v>
          </cell>
          <cell r="G468" t="str">
            <v>中川区</v>
          </cell>
          <cell r="H468" t="str">
            <v>中日</v>
          </cell>
          <cell r="I468" t="str">
            <v>八幡ＮＭＳ</v>
          </cell>
          <cell r="J468">
            <v>2600</v>
          </cell>
          <cell r="K468">
            <v>2600</v>
          </cell>
        </row>
        <row r="469">
          <cell r="F469" t="str">
            <v>230140Z08110</v>
          </cell>
          <cell r="G469" t="str">
            <v>中川区</v>
          </cell>
          <cell r="H469" t="str">
            <v>中日</v>
          </cell>
          <cell r="I469" t="str">
            <v>太平通ＮＭＳ</v>
          </cell>
          <cell r="J469">
            <v>2200</v>
          </cell>
          <cell r="K469">
            <v>2150</v>
          </cell>
        </row>
        <row r="470">
          <cell r="F470" t="str">
            <v>230140Z08111</v>
          </cell>
          <cell r="G470" t="str">
            <v>中川区</v>
          </cell>
          <cell r="H470" t="str">
            <v>中日</v>
          </cell>
          <cell r="I470" t="str">
            <v>中川常磐ＮＭＳ</v>
          </cell>
          <cell r="J470">
            <v>2850</v>
          </cell>
          <cell r="K470">
            <v>2900</v>
          </cell>
        </row>
        <row r="471">
          <cell r="F471" t="str">
            <v>230140Z08112</v>
          </cell>
          <cell r="G471" t="str">
            <v>中川区</v>
          </cell>
          <cell r="H471" t="str">
            <v>中日</v>
          </cell>
          <cell r="I471" t="str">
            <v>東起ＮＭ</v>
          </cell>
          <cell r="J471">
            <v>1150</v>
          </cell>
          <cell r="K471">
            <v>1150</v>
          </cell>
        </row>
        <row r="472">
          <cell r="F472" t="str">
            <v>230140Z08115</v>
          </cell>
          <cell r="G472" t="str">
            <v>中川区</v>
          </cell>
          <cell r="H472" t="str">
            <v>中日</v>
          </cell>
          <cell r="I472" t="str">
            <v>正色ＮＡＭＳ</v>
          </cell>
          <cell r="J472">
            <v>1850</v>
          </cell>
          <cell r="K472">
            <v>1850</v>
          </cell>
        </row>
        <row r="473">
          <cell r="F473" t="str">
            <v>230140Z08116</v>
          </cell>
          <cell r="G473" t="str">
            <v>中川区</v>
          </cell>
          <cell r="H473" t="str">
            <v>中日</v>
          </cell>
          <cell r="I473" t="str">
            <v>野田ＮＭＳ</v>
          </cell>
          <cell r="J473">
            <v>2100</v>
          </cell>
          <cell r="K473">
            <v>2100</v>
          </cell>
        </row>
        <row r="474">
          <cell r="F474" t="str">
            <v>230140Z08118</v>
          </cell>
          <cell r="G474" t="str">
            <v>中川区</v>
          </cell>
          <cell r="H474" t="str">
            <v>中日</v>
          </cell>
          <cell r="I474" t="str">
            <v>荒子ＮＭＳ</v>
          </cell>
          <cell r="J474">
            <v>1700</v>
          </cell>
          <cell r="K474">
            <v>1600</v>
          </cell>
        </row>
        <row r="475">
          <cell r="F475" t="str">
            <v>230140Z08120</v>
          </cell>
          <cell r="G475" t="str">
            <v>中川区</v>
          </cell>
          <cell r="H475" t="str">
            <v>中日</v>
          </cell>
          <cell r="I475" t="str">
            <v>高杉ＮＭＳ</v>
          </cell>
          <cell r="J475">
            <v>1450</v>
          </cell>
          <cell r="K475">
            <v>1400</v>
          </cell>
        </row>
        <row r="476">
          <cell r="F476" t="str">
            <v>230140Z08122</v>
          </cell>
          <cell r="G476" t="str">
            <v>中川区</v>
          </cell>
          <cell r="H476" t="str">
            <v>中日</v>
          </cell>
          <cell r="I476" t="str">
            <v>中郷ＮＭＳ</v>
          </cell>
          <cell r="J476">
            <v>1900</v>
          </cell>
          <cell r="K476">
            <v>1900</v>
          </cell>
        </row>
        <row r="477">
          <cell r="F477" t="str">
            <v>230140Z08131</v>
          </cell>
          <cell r="G477" t="str">
            <v>中川区</v>
          </cell>
          <cell r="H477" t="str">
            <v>中日</v>
          </cell>
          <cell r="I477" t="str">
            <v>春田ＮＭＳ</v>
          </cell>
          <cell r="J477">
            <v>1550</v>
          </cell>
          <cell r="K477">
            <v>1550</v>
          </cell>
        </row>
        <row r="478">
          <cell r="F478" t="str">
            <v>230140Z08132</v>
          </cell>
          <cell r="G478" t="str">
            <v>中川区</v>
          </cell>
          <cell r="H478" t="str">
            <v>中日</v>
          </cell>
          <cell r="I478" t="str">
            <v>戸田ＮＭＳ</v>
          </cell>
          <cell r="J478">
            <v>1550</v>
          </cell>
          <cell r="K478">
            <v>1550</v>
          </cell>
        </row>
        <row r="479">
          <cell r="F479" t="str">
            <v>230140Z08133</v>
          </cell>
          <cell r="G479" t="str">
            <v>中川区</v>
          </cell>
          <cell r="H479" t="str">
            <v>中日</v>
          </cell>
          <cell r="I479" t="str">
            <v>豊治ＮＡＭＳ</v>
          </cell>
          <cell r="J479">
            <v>1900</v>
          </cell>
          <cell r="K479">
            <v>1850</v>
          </cell>
        </row>
        <row r="480">
          <cell r="F480" t="str">
            <v>230140Z08134</v>
          </cell>
          <cell r="G480" t="str">
            <v>中川区</v>
          </cell>
          <cell r="H480" t="str">
            <v>中日</v>
          </cell>
          <cell r="I480" t="str">
            <v>伏屋ＮＭＳ</v>
          </cell>
          <cell r="J480">
            <v>1300</v>
          </cell>
          <cell r="K480">
            <v>1300</v>
          </cell>
        </row>
        <row r="481">
          <cell r="F481" t="str">
            <v>230140Z08136</v>
          </cell>
          <cell r="G481" t="str">
            <v>中川区</v>
          </cell>
          <cell r="H481" t="str">
            <v>中日</v>
          </cell>
          <cell r="I481" t="str">
            <v>千音寺ＮＭＳ</v>
          </cell>
          <cell r="J481">
            <v>2150</v>
          </cell>
          <cell r="K481">
            <v>2050</v>
          </cell>
        </row>
        <row r="482">
          <cell r="F482" t="str">
            <v>230140Z08137</v>
          </cell>
          <cell r="G482" t="str">
            <v>中川区</v>
          </cell>
          <cell r="H482" t="str">
            <v>中日</v>
          </cell>
          <cell r="I482" t="str">
            <v>とみた吉津ＮＭＳ</v>
          </cell>
          <cell r="J482">
            <v>850</v>
          </cell>
          <cell r="K482">
            <v>850</v>
          </cell>
        </row>
        <row r="483">
          <cell r="F483" t="str">
            <v>230140Z08138</v>
          </cell>
          <cell r="G483" t="str">
            <v>中川区</v>
          </cell>
          <cell r="H483" t="str">
            <v>中日</v>
          </cell>
          <cell r="I483" t="str">
            <v>万場ＮＭＳ</v>
          </cell>
          <cell r="J483">
            <v>900</v>
          </cell>
          <cell r="K483">
            <v>900</v>
          </cell>
        </row>
        <row r="484">
          <cell r="F484" t="str">
            <v>230140Z08201</v>
          </cell>
          <cell r="G484" t="str">
            <v>中川区</v>
          </cell>
          <cell r="H484" t="str">
            <v>朝日</v>
          </cell>
          <cell r="I484" t="str">
            <v>五女子</v>
          </cell>
          <cell r="J484">
            <v>550</v>
          </cell>
          <cell r="K484">
            <v>550</v>
          </cell>
        </row>
        <row r="485">
          <cell r="F485" t="str">
            <v>230140Z08203</v>
          </cell>
          <cell r="G485" t="str">
            <v>中川区</v>
          </cell>
          <cell r="H485" t="str">
            <v>朝日</v>
          </cell>
          <cell r="I485" t="str">
            <v>高畑</v>
          </cell>
          <cell r="J485">
            <v>300</v>
          </cell>
          <cell r="K485">
            <v>300</v>
          </cell>
        </row>
        <row r="486">
          <cell r="F486" t="str">
            <v>230140Z08210</v>
          </cell>
          <cell r="G486" t="str">
            <v>中川区</v>
          </cell>
          <cell r="H486" t="str">
            <v>朝日</v>
          </cell>
          <cell r="I486" t="str">
            <v>戸田</v>
          </cell>
          <cell r="J486">
            <v>400</v>
          </cell>
          <cell r="K486">
            <v>400</v>
          </cell>
        </row>
        <row r="487">
          <cell r="F487" t="str">
            <v>230140Z08502</v>
          </cell>
          <cell r="G487" t="str">
            <v>中川区</v>
          </cell>
          <cell r="H487" t="str">
            <v>読売</v>
          </cell>
          <cell r="I487" t="str">
            <v>高畑</v>
          </cell>
          <cell r="J487">
            <v>1100</v>
          </cell>
          <cell r="K487">
            <v>1100</v>
          </cell>
        </row>
        <row r="488">
          <cell r="F488" t="str">
            <v>230140Z08503</v>
          </cell>
          <cell r="G488" t="str">
            <v>中川区</v>
          </cell>
          <cell r="H488" t="str">
            <v>読売</v>
          </cell>
          <cell r="I488" t="str">
            <v>昭和橋</v>
          </cell>
          <cell r="J488">
            <v>1100</v>
          </cell>
          <cell r="K488">
            <v>1050</v>
          </cell>
        </row>
        <row r="489">
          <cell r="F489" t="str">
            <v>230140Z08505</v>
          </cell>
          <cell r="G489" t="str">
            <v>中川区</v>
          </cell>
          <cell r="H489" t="str">
            <v>読売</v>
          </cell>
          <cell r="I489" t="str">
            <v>十番町</v>
          </cell>
          <cell r="J489">
            <v>100</v>
          </cell>
          <cell r="K489">
            <v>100</v>
          </cell>
        </row>
        <row r="490">
          <cell r="F490" t="str">
            <v>230140Z08506</v>
          </cell>
          <cell r="G490" t="str">
            <v>中川区</v>
          </cell>
          <cell r="H490" t="str">
            <v>読売</v>
          </cell>
          <cell r="I490" t="str">
            <v>富田</v>
          </cell>
          <cell r="J490">
            <v>600</v>
          </cell>
          <cell r="K490">
            <v>600</v>
          </cell>
        </row>
        <row r="491">
          <cell r="F491" t="str">
            <v>230145Z09104</v>
          </cell>
          <cell r="G491" t="str">
            <v>中村区</v>
          </cell>
          <cell r="H491" t="str">
            <v>中日</v>
          </cell>
          <cell r="I491" t="str">
            <v>駅前ＮＭＳ</v>
          </cell>
          <cell r="J491">
            <v>2300</v>
          </cell>
          <cell r="K491">
            <v>2200</v>
          </cell>
        </row>
        <row r="492">
          <cell r="F492" t="str">
            <v>230145Z09108</v>
          </cell>
          <cell r="G492" t="str">
            <v>中村区</v>
          </cell>
          <cell r="H492" t="str">
            <v>中日</v>
          </cell>
          <cell r="I492" t="str">
            <v>黄金ＮＭＳ</v>
          </cell>
          <cell r="J492">
            <v>2900</v>
          </cell>
          <cell r="K492">
            <v>2900</v>
          </cell>
        </row>
        <row r="493">
          <cell r="F493" t="str">
            <v>230145Z09109</v>
          </cell>
          <cell r="G493" t="str">
            <v>中村区</v>
          </cell>
          <cell r="H493" t="str">
            <v>中日</v>
          </cell>
          <cell r="I493" t="str">
            <v>大鳥居ＮＭＳ</v>
          </cell>
          <cell r="J493">
            <v>1600</v>
          </cell>
          <cell r="K493">
            <v>1550</v>
          </cell>
        </row>
        <row r="494">
          <cell r="F494" t="str">
            <v>230145Z09110</v>
          </cell>
          <cell r="G494" t="str">
            <v>中村区</v>
          </cell>
          <cell r="H494" t="str">
            <v>中日</v>
          </cell>
          <cell r="I494" t="str">
            <v>日吉ＮＭＳ</v>
          </cell>
          <cell r="J494">
            <v>1300</v>
          </cell>
          <cell r="K494">
            <v>1250</v>
          </cell>
        </row>
        <row r="495">
          <cell r="F495" t="str">
            <v>230145Z09111</v>
          </cell>
          <cell r="G495" t="str">
            <v>中村区</v>
          </cell>
          <cell r="H495" t="str">
            <v>中日</v>
          </cell>
          <cell r="I495" t="str">
            <v>日比津ＮＭＳ</v>
          </cell>
          <cell r="J495">
            <v>1750</v>
          </cell>
          <cell r="K495">
            <v>1750</v>
          </cell>
        </row>
        <row r="496">
          <cell r="F496" t="str">
            <v>230145Z09113</v>
          </cell>
          <cell r="G496" t="str">
            <v>中村区</v>
          </cell>
          <cell r="H496" t="str">
            <v>中日</v>
          </cell>
          <cell r="I496" t="str">
            <v>市内諏訪ＮＭＳ</v>
          </cell>
          <cell r="J496">
            <v>1100</v>
          </cell>
          <cell r="K496">
            <v>1050</v>
          </cell>
        </row>
        <row r="497">
          <cell r="F497" t="str">
            <v>230145Z09114</v>
          </cell>
          <cell r="G497" t="str">
            <v>中村区</v>
          </cell>
          <cell r="H497" t="str">
            <v>中日</v>
          </cell>
          <cell r="I497" t="str">
            <v>豊臣ＮＭＳ</v>
          </cell>
          <cell r="J497">
            <v>600</v>
          </cell>
          <cell r="K497">
            <v>600</v>
          </cell>
        </row>
        <row r="498">
          <cell r="F498" t="str">
            <v>230145Z09115</v>
          </cell>
          <cell r="G498" t="str">
            <v>中村区</v>
          </cell>
          <cell r="H498" t="str">
            <v>中日</v>
          </cell>
          <cell r="I498" t="str">
            <v>太閤ＮＭＳ</v>
          </cell>
          <cell r="J498">
            <v>1900</v>
          </cell>
          <cell r="K498">
            <v>1900</v>
          </cell>
        </row>
        <row r="499">
          <cell r="F499" t="str">
            <v>230145Z09116</v>
          </cell>
          <cell r="G499" t="str">
            <v>中村区</v>
          </cell>
          <cell r="H499" t="str">
            <v>中日</v>
          </cell>
          <cell r="I499" t="str">
            <v>稲葉地ＮＭ</v>
          </cell>
          <cell r="J499">
            <v>1100</v>
          </cell>
          <cell r="K499">
            <v>1100</v>
          </cell>
        </row>
        <row r="500">
          <cell r="F500" t="str">
            <v>230145Z09117</v>
          </cell>
          <cell r="G500" t="str">
            <v>中村区</v>
          </cell>
          <cell r="H500" t="str">
            <v>中日</v>
          </cell>
          <cell r="I500" t="str">
            <v>豊国通ＮＭＳ</v>
          </cell>
          <cell r="J500">
            <v>1050</v>
          </cell>
          <cell r="K500">
            <v>1050</v>
          </cell>
        </row>
        <row r="501">
          <cell r="F501" t="str">
            <v>230145Z09118</v>
          </cell>
          <cell r="G501" t="str">
            <v>中村区</v>
          </cell>
          <cell r="H501" t="str">
            <v>中日</v>
          </cell>
          <cell r="I501" t="str">
            <v>烏森ＮＭＳ</v>
          </cell>
          <cell r="J501">
            <v>3850</v>
          </cell>
          <cell r="K501">
            <v>3800</v>
          </cell>
        </row>
        <row r="502">
          <cell r="F502" t="str">
            <v>230145Z09119</v>
          </cell>
          <cell r="G502" t="str">
            <v>中村区</v>
          </cell>
          <cell r="H502" t="str">
            <v>中日</v>
          </cell>
          <cell r="I502" t="str">
            <v>中村常磐ＮＭ</v>
          </cell>
          <cell r="J502">
            <v>250</v>
          </cell>
          <cell r="K502">
            <v>250</v>
          </cell>
        </row>
        <row r="503">
          <cell r="F503" t="str">
            <v>230145Z09120</v>
          </cell>
          <cell r="G503" t="str">
            <v>中村区</v>
          </cell>
          <cell r="H503" t="str">
            <v>中日</v>
          </cell>
          <cell r="I503" t="str">
            <v>名駅ＮＳ</v>
          </cell>
          <cell r="J503">
            <v>4100</v>
          </cell>
          <cell r="K503">
            <v>4000</v>
          </cell>
        </row>
        <row r="504">
          <cell r="F504" t="str">
            <v>230145Z09201</v>
          </cell>
          <cell r="G504" t="str">
            <v>中村区</v>
          </cell>
          <cell r="H504" t="str">
            <v>朝日</v>
          </cell>
          <cell r="I504" t="str">
            <v>駅前</v>
          </cell>
          <cell r="J504">
            <v>600</v>
          </cell>
          <cell r="K504">
            <v>600</v>
          </cell>
        </row>
        <row r="505">
          <cell r="F505" t="str">
            <v>230145Z09202</v>
          </cell>
          <cell r="G505" t="str">
            <v>中村区</v>
          </cell>
          <cell r="H505" t="str">
            <v>朝日</v>
          </cell>
          <cell r="I505" t="str">
            <v>中村公園</v>
          </cell>
          <cell r="J505">
            <v>500</v>
          </cell>
          <cell r="K505">
            <v>500</v>
          </cell>
        </row>
        <row r="506">
          <cell r="F506" t="str">
            <v>230145Z09204</v>
          </cell>
          <cell r="G506" t="str">
            <v>中村区</v>
          </cell>
          <cell r="H506" t="str">
            <v>朝日</v>
          </cell>
          <cell r="I506" t="str">
            <v>本陣</v>
          </cell>
          <cell r="J506">
            <v>650</v>
          </cell>
          <cell r="K506">
            <v>650</v>
          </cell>
        </row>
        <row r="507">
          <cell r="F507" t="str">
            <v>230145Z09205</v>
          </cell>
          <cell r="G507" t="str">
            <v>中村区</v>
          </cell>
          <cell r="H507" t="str">
            <v>朝日</v>
          </cell>
          <cell r="I507" t="str">
            <v>豊国通</v>
          </cell>
          <cell r="J507">
            <v>550</v>
          </cell>
          <cell r="K507">
            <v>550</v>
          </cell>
        </row>
        <row r="508">
          <cell r="F508" t="str">
            <v>230145Z09303</v>
          </cell>
          <cell r="G508" t="str">
            <v>中村区</v>
          </cell>
          <cell r="H508" t="str">
            <v>毎日</v>
          </cell>
          <cell r="I508" t="str">
            <v>駅前</v>
          </cell>
          <cell r="J508">
            <v>250</v>
          </cell>
          <cell r="K508">
            <v>250</v>
          </cell>
        </row>
        <row r="509">
          <cell r="F509" t="str">
            <v>230145Z09304</v>
          </cell>
          <cell r="G509" t="str">
            <v>中村区</v>
          </cell>
          <cell r="H509" t="str">
            <v>毎日</v>
          </cell>
          <cell r="I509" t="str">
            <v>駅西</v>
          </cell>
          <cell r="J509">
            <v>250</v>
          </cell>
          <cell r="K509">
            <v>250</v>
          </cell>
        </row>
        <row r="510">
          <cell r="F510" t="str">
            <v>230145Z09501</v>
          </cell>
          <cell r="G510" t="str">
            <v>中村区</v>
          </cell>
          <cell r="H510" t="str">
            <v>読売</v>
          </cell>
          <cell r="I510" t="str">
            <v>名古屋駅前</v>
          </cell>
          <cell r="J510">
            <v>400</v>
          </cell>
          <cell r="K510">
            <v>400</v>
          </cell>
        </row>
        <row r="511">
          <cell r="F511" t="str">
            <v>230145Z09502</v>
          </cell>
          <cell r="G511" t="str">
            <v>中村区</v>
          </cell>
          <cell r="H511" t="str">
            <v>読売</v>
          </cell>
          <cell r="I511" t="str">
            <v>名駅西</v>
          </cell>
          <cell r="J511">
            <v>850</v>
          </cell>
          <cell r="K511">
            <v>850</v>
          </cell>
        </row>
        <row r="512">
          <cell r="F512" t="str">
            <v>230145Z09505</v>
          </cell>
          <cell r="G512" t="str">
            <v>中村区</v>
          </cell>
          <cell r="H512" t="str">
            <v>読売</v>
          </cell>
          <cell r="I512" t="str">
            <v>本陣</v>
          </cell>
          <cell r="J512">
            <v>400</v>
          </cell>
          <cell r="K512">
            <v>400</v>
          </cell>
        </row>
        <row r="513">
          <cell r="F513" t="str">
            <v>230145Z09506</v>
          </cell>
          <cell r="G513" t="str">
            <v>中村区</v>
          </cell>
          <cell r="H513" t="str">
            <v>読売</v>
          </cell>
          <cell r="I513" t="str">
            <v>鳥居西</v>
          </cell>
          <cell r="J513">
            <v>500</v>
          </cell>
          <cell r="K513">
            <v>500</v>
          </cell>
        </row>
        <row r="514">
          <cell r="F514" t="str">
            <v>230145Z09507</v>
          </cell>
          <cell r="G514" t="str">
            <v>中村区</v>
          </cell>
          <cell r="H514" t="str">
            <v>読売</v>
          </cell>
          <cell r="I514" t="str">
            <v>岩塚</v>
          </cell>
          <cell r="J514">
            <v>250</v>
          </cell>
          <cell r="K514">
            <v>250</v>
          </cell>
        </row>
        <row r="515">
          <cell r="F515" t="str">
            <v>230150Z10102</v>
          </cell>
          <cell r="G515" t="str">
            <v>西区</v>
          </cell>
          <cell r="H515" t="str">
            <v>中日</v>
          </cell>
          <cell r="I515" t="str">
            <v>榎ＮＭ</v>
          </cell>
          <cell r="J515">
            <v>2000</v>
          </cell>
          <cell r="K515">
            <v>1950</v>
          </cell>
        </row>
        <row r="516">
          <cell r="F516" t="str">
            <v>230150Z10103</v>
          </cell>
          <cell r="G516" t="str">
            <v>西区</v>
          </cell>
          <cell r="H516" t="str">
            <v>中日</v>
          </cell>
          <cell r="I516" t="str">
            <v>栄生ＮＭ</v>
          </cell>
          <cell r="J516">
            <v>700</v>
          </cell>
          <cell r="K516">
            <v>700</v>
          </cell>
        </row>
        <row r="517">
          <cell r="F517" t="str">
            <v>230150Z10104</v>
          </cell>
          <cell r="G517" t="str">
            <v>西区</v>
          </cell>
          <cell r="H517" t="str">
            <v>中日</v>
          </cell>
          <cell r="I517" t="str">
            <v>東枇杷島ＮＭＳ</v>
          </cell>
          <cell r="J517">
            <v>1250</v>
          </cell>
          <cell r="K517">
            <v>1200</v>
          </cell>
        </row>
        <row r="518">
          <cell r="F518" t="str">
            <v>230150Z10106</v>
          </cell>
          <cell r="G518" t="str">
            <v>西区</v>
          </cell>
          <cell r="H518" t="str">
            <v>中日</v>
          </cell>
          <cell r="I518" t="str">
            <v>浄心ＮＭＳ</v>
          </cell>
          <cell r="J518">
            <v>2450</v>
          </cell>
          <cell r="K518">
            <v>2400</v>
          </cell>
        </row>
        <row r="519">
          <cell r="F519" t="str">
            <v>230150Z10107</v>
          </cell>
          <cell r="G519" t="str">
            <v>西区</v>
          </cell>
          <cell r="H519" t="str">
            <v>中日</v>
          </cell>
          <cell r="I519" t="str">
            <v>名西ＮＭＳ</v>
          </cell>
          <cell r="J519">
            <v>2050</v>
          </cell>
          <cell r="K519">
            <v>2050</v>
          </cell>
        </row>
        <row r="520">
          <cell r="F520" t="str">
            <v>230150Z10109</v>
          </cell>
          <cell r="G520" t="str">
            <v>西区</v>
          </cell>
          <cell r="H520" t="str">
            <v>中日</v>
          </cell>
          <cell r="I520" t="str">
            <v>庄内通ＮＭＳ</v>
          </cell>
          <cell r="J520">
            <v>1850</v>
          </cell>
          <cell r="K520">
            <v>1850</v>
          </cell>
        </row>
        <row r="521">
          <cell r="F521" t="str">
            <v>230150Z10110</v>
          </cell>
          <cell r="G521" t="str">
            <v>西区</v>
          </cell>
          <cell r="H521" t="str">
            <v>中日</v>
          </cell>
          <cell r="I521" t="str">
            <v>又穂ＮＭＳ</v>
          </cell>
          <cell r="J521">
            <v>1150</v>
          </cell>
          <cell r="K521">
            <v>1100</v>
          </cell>
        </row>
        <row r="522">
          <cell r="F522" t="str">
            <v>230150Z10113</v>
          </cell>
          <cell r="G522" t="str">
            <v>西区</v>
          </cell>
          <cell r="H522" t="str">
            <v>中日</v>
          </cell>
          <cell r="I522" t="str">
            <v>上名古屋ＮＭＳ</v>
          </cell>
          <cell r="J522">
            <v>2000</v>
          </cell>
          <cell r="K522">
            <v>2000</v>
          </cell>
        </row>
        <row r="523">
          <cell r="F523" t="str">
            <v>230150Z10115</v>
          </cell>
          <cell r="G523" t="str">
            <v>西区</v>
          </cell>
          <cell r="H523" t="str">
            <v>中日</v>
          </cell>
          <cell r="I523" t="str">
            <v>浅間町ＮＳ</v>
          </cell>
          <cell r="J523">
            <v>1850</v>
          </cell>
          <cell r="K523">
            <v>1850</v>
          </cell>
        </row>
        <row r="524">
          <cell r="F524" t="str">
            <v>230150Z10120</v>
          </cell>
          <cell r="G524" t="str">
            <v>西区</v>
          </cell>
          <cell r="H524" t="str">
            <v>中日</v>
          </cell>
          <cell r="I524" t="str">
            <v>中小田井ＮＭＳ</v>
          </cell>
          <cell r="J524">
            <v>2250</v>
          </cell>
          <cell r="K524">
            <v>2250</v>
          </cell>
        </row>
        <row r="525">
          <cell r="F525" t="str">
            <v>230150Z10122</v>
          </cell>
          <cell r="G525" t="str">
            <v>西区</v>
          </cell>
          <cell r="H525" t="str">
            <v>中日</v>
          </cell>
          <cell r="I525" t="str">
            <v>大野木ＮＭＳ</v>
          </cell>
          <cell r="J525">
            <v>1850</v>
          </cell>
          <cell r="K525">
            <v>1800</v>
          </cell>
        </row>
        <row r="526">
          <cell r="F526" t="str">
            <v>230150Z10123</v>
          </cell>
          <cell r="G526" t="str">
            <v>西区</v>
          </cell>
          <cell r="H526" t="str">
            <v>中日</v>
          </cell>
          <cell r="I526" t="str">
            <v>比良ＮＭＳ</v>
          </cell>
          <cell r="J526">
            <v>1300</v>
          </cell>
          <cell r="K526">
            <v>1250</v>
          </cell>
        </row>
        <row r="527">
          <cell r="F527" t="str">
            <v>230150Z10125</v>
          </cell>
          <cell r="G527" t="str">
            <v>西区</v>
          </cell>
          <cell r="H527" t="str">
            <v>中日</v>
          </cell>
          <cell r="I527" t="str">
            <v>山田ＮＭＳ</v>
          </cell>
          <cell r="J527">
            <v>1850</v>
          </cell>
          <cell r="K527">
            <v>1800</v>
          </cell>
        </row>
        <row r="528">
          <cell r="F528" t="str">
            <v>230150Z10127</v>
          </cell>
          <cell r="G528" t="str">
            <v>西区</v>
          </cell>
          <cell r="H528" t="str">
            <v>中日</v>
          </cell>
          <cell r="I528" t="str">
            <v>平田ＮＭ</v>
          </cell>
          <cell r="J528">
            <v>2400</v>
          </cell>
          <cell r="K528">
            <v>2400</v>
          </cell>
        </row>
        <row r="529">
          <cell r="F529" t="str">
            <v>230150Z10203</v>
          </cell>
          <cell r="G529" t="str">
            <v>西区</v>
          </cell>
          <cell r="H529" t="str">
            <v>朝日</v>
          </cell>
          <cell r="I529" t="str">
            <v>城西</v>
          </cell>
          <cell r="J529">
            <v>850</v>
          </cell>
          <cell r="K529">
            <v>850</v>
          </cell>
        </row>
        <row r="530">
          <cell r="F530" t="str">
            <v>230150Z10205</v>
          </cell>
          <cell r="G530" t="str">
            <v>西区</v>
          </cell>
          <cell r="H530" t="str">
            <v>朝日</v>
          </cell>
          <cell r="I530" t="str">
            <v>浄心</v>
          </cell>
          <cell r="J530">
            <v>250</v>
          </cell>
          <cell r="K530">
            <v>250</v>
          </cell>
        </row>
        <row r="531">
          <cell r="F531" t="str">
            <v>230150Z10206</v>
          </cell>
          <cell r="G531" t="str">
            <v>西区</v>
          </cell>
          <cell r="H531" t="str">
            <v>朝日</v>
          </cell>
          <cell r="I531" t="str">
            <v>平田橋</v>
          </cell>
          <cell r="J531">
            <v>100</v>
          </cell>
          <cell r="K531">
            <v>100</v>
          </cell>
        </row>
        <row r="532">
          <cell r="F532" t="str">
            <v>230150Z10210</v>
          </cell>
          <cell r="G532" t="str">
            <v>西区</v>
          </cell>
          <cell r="H532" t="str">
            <v>朝日</v>
          </cell>
          <cell r="I532" t="str">
            <v>小田井</v>
          </cell>
          <cell r="J532">
            <v>950</v>
          </cell>
          <cell r="K532">
            <v>950</v>
          </cell>
        </row>
        <row r="533">
          <cell r="F533" t="str">
            <v>230150Z10501</v>
          </cell>
          <cell r="G533" t="str">
            <v>西区</v>
          </cell>
          <cell r="H533" t="str">
            <v>読売</v>
          </cell>
          <cell r="I533" t="str">
            <v>比良</v>
          </cell>
          <cell r="J533">
            <v>300</v>
          </cell>
          <cell r="K533">
            <v>300</v>
          </cell>
        </row>
        <row r="534">
          <cell r="F534" t="str">
            <v>230150Z10502</v>
          </cell>
          <cell r="G534" t="str">
            <v>西区</v>
          </cell>
          <cell r="H534" t="str">
            <v>読売</v>
          </cell>
          <cell r="I534" t="str">
            <v>小田井</v>
          </cell>
          <cell r="J534">
            <v>550</v>
          </cell>
          <cell r="K534">
            <v>550</v>
          </cell>
        </row>
        <row r="535">
          <cell r="F535" t="str">
            <v>230150Z10503</v>
          </cell>
          <cell r="G535" t="str">
            <v>西区</v>
          </cell>
          <cell r="H535" t="str">
            <v>読売</v>
          </cell>
          <cell r="I535" t="str">
            <v>稲生</v>
          </cell>
          <cell r="J535">
            <v>200</v>
          </cell>
          <cell r="K535">
            <v>200</v>
          </cell>
        </row>
        <row r="536">
          <cell r="F536" t="str">
            <v>230150Z10504</v>
          </cell>
          <cell r="G536" t="str">
            <v>西区</v>
          </cell>
          <cell r="H536" t="str">
            <v>読売</v>
          </cell>
          <cell r="I536" t="str">
            <v>庄内</v>
          </cell>
          <cell r="J536">
            <v>200</v>
          </cell>
          <cell r="K536">
            <v>200</v>
          </cell>
        </row>
        <row r="537">
          <cell r="F537" t="str">
            <v>230150Z10505</v>
          </cell>
          <cell r="G537" t="str">
            <v>西区</v>
          </cell>
          <cell r="H537" t="str">
            <v>読売</v>
          </cell>
          <cell r="I537" t="str">
            <v>江川端</v>
          </cell>
          <cell r="J537">
            <v>600</v>
          </cell>
          <cell r="K537">
            <v>600</v>
          </cell>
        </row>
        <row r="538">
          <cell r="F538" t="str">
            <v>230155Z11101</v>
          </cell>
          <cell r="G538" t="str">
            <v>北区</v>
          </cell>
          <cell r="H538" t="str">
            <v>中日</v>
          </cell>
          <cell r="I538" t="str">
            <v>光城ＮＭＳ</v>
          </cell>
          <cell r="J538">
            <v>1450</v>
          </cell>
          <cell r="K538">
            <v>1450</v>
          </cell>
        </row>
        <row r="539">
          <cell r="F539" t="str">
            <v>230155Z11102</v>
          </cell>
          <cell r="G539" t="str">
            <v>北区</v>
          </cell>
          <cell r="H539" t="str">
            <v>中日</v>
          </cell>
          <cell r="I539" t="str">
            <v>城北ＮＭＳ</v>
          </cell>
          <cell r="J539">
            <v>1350</v>
          </cell>
          <cell r="K539">
            <v>1300</v>
          </cell>
        </row>
        <row r="540">
          <cell r="F540" t="str">
            <v>230155Z11103</v>
          </cell>
          <cell r="G540" t="str">
            <v>北区</v>
          </cell>
          <cell r="H540" t="str">
            <v>中日</v>
          </cell>
          <cell r="I540" t="str">
            <v>城見通ＮＭＳ</v>
          </cell>
          <cell r="J540">
            <v>1450</v>
          </cell>
          <cell r="K540">
            <v>1450</v>
          </cell>
        </row>
        <row r="541">
          <cell r="F541" t="str">
            <v>230155Z11107</v>
          </cell>
          <cell r="G541" t="str">
            <v>北区</v>
          </cell>
          <cell r="H541" t="str">
            <v>中日</v>
          </cell>
          <cell r="I541" t="str">
            <v>志賀ＮＭＳ</v>
          </cell>
          <cell r="J541">
            <v>1800</v>
          </cell>
          <cell r="K541">
            <v>1800</v>
          </cell>
        </row>
        <row r="542">
          <cell r="F542" t="str">
            <v>230155Z11109</v>
          </cell>
          <cell r="G542" t="str">
            <v>北区</v>
          </cell>
          <cell r="H542" t="str">
            <v>中日</v>
          </cell>
          <cell r="I542" t="str">
            <v>北陵ＮＭ</v>
          </cell>
          <cell r="J542">
            <v>1150</v>
          </cell>
          <cell r="K542">
            <v>1150</v>
          </cell>
        </row>
        <row r="543">
          <cell r="F543" t="str">
            <v>230155Z11110</v>
          </cell>
          <cell r="G543" t="str">
            <v>北区</v>
          </cell>
          <cell r="H543" t="str">
            <v>中日</v>
          </cell>
          <cell r="I543" t="str">
            <v>お福ＮＭＳ</v>
          </cell>
          <cell r="J543">
            <v>2050</v>
          </cell>
          <cell r="K543">
            <v>2050</v>
          </cell>
        </row>
        <row r="544">
          <cell r="F544" t="str">
            <v>230155Z11112</v>
          </cell>
          <cell r="G544" t="str">
            <v>北区</v>
          </cell>
          <cell r="H544" t="str">
            <v>中日</v>
          </cell>
          <cell r="I544" t="str">
            <v>上飯田ＮＭＳ</v>
          </cell>
          <cell r="J544">
            <v>2250</v>
          </cell>
          <cell r="K544">
            <v>2250</v>
          </cell>
        </row>
        <row r="545">
          <cell r="F545" t="str">
            <v>230155Z11114</v>
          </cell>
          <cell r="G545" t="str">
            <v>北区</v>
          </cell>
          <cell r="H545" t="str">
            <v>中日</v>
          </cell>
          <cell r="I545" t="str">
            <v>若葉通ＮＭＳ</v>
          </cell>
          <cell r="J545">
            <v>1950</v>
          </cell>
          <cell r="K545">
            <v>1950</v>
          </cell>
        </row>
        <row r="546">
          <cell r="F546" t="str">
            <v>230155Z11115</v>
          </cell>
          <cell r="G546" t="str">
            <v>北区</v>
          </cell>
          <cell r="H546" t="str">
            <v>中日</v>
          </cell>
          <cell r="I546" t="str">
            <v>市内飯田ＮＭＳ</v>
          </cell>
          <cell r="J546">
            <v>1500</v>
          </cell>
          <cell r="K546">
            <v>1500</v>
          </cell>
        </row>
        <row r="547">
          <cell r="F547" t="str">
            <v>230155Z11116</v>
          </cell>
          <cell r="G547" t="str">
            <v>北区</v>
          </cell>
          <cell r="H547" t="str">
            <v>中日</v>
          </cell>
          <cell r="I547" t="str">
            <v>金城ＮＭＳ</v>
          </cell>
          <cell r="J547">
            <v>1600</v>
          </cell>
          <cell r="K547">
            <v>1600</v>
          </cell>
        </row>
        <row r="548">
          <cell r="F548" t="str">
            <v>230155Z11117</v>
          </cell>
          <cell r="G548" t="str">
            <v>北区</v>
          </cell>
          <cell r="H548" t="str">
            <v>中日</v>
          </cell>
          <cell r="I548" t="str">
            <v>杉村ＮＭＳ</v>
          </cell>
          <cell r="J548">
            <v>1350</v>
          </cell>
          <cell r="K548">
            <v>1350</v>
          </cell>
        </row>
        <row r="549">
          <cell r="F549" t="str">
            <v>230155Z11121</v>
          </cell>
          <cell r="G549" t="str">
            <v>北区</v>
          </cell>
          <cell r="H549" t="str">
            <v>中日</v>
          </cell>
          <cell r="I549" t="str">
            <v>柳原・主税町ＮＭＳ</v>
          </cell>
          <cell r="J549">
            <v>1800</v>
          </cell>
          <cell r="K549">
            <v>1800</v>
          </cell>
        </row>
        <row r="550">
          <cell r="F550" t="str">
            <v>230155Z11130</v>
          </cell>
          <cell r="G550" t="str">
            <v>北区</v>
          </cell>
          <cell r="H550" t="str">
            <v>中日</v>
          </cell>
          <cell r="I550" t="str">
            <v>味鋺ＮＡＭＳ</v>
          </cell>
          <cell r="J550">
            <v>3550</v>
          </cell>
          <cell r="K550">
            <v>3500</v>
          </cell>
        </row>
        <row r="551">
          <cell r="F551" t="str">
            <v>230155Z11131</v>
          </cell>
          <cell r="G551" t="str">
            <v>北区</v>
          </cell>
          <cell r="H551" t="str">
            <v>中日</v>
          </cell>
          <cell r="I551" t="str">
            <v>市内楠ＮＭ</v>
          </cell>
          <cell r="J551">
            <v>900</v>
          </cell>
          <cell r="K551">
            <v>900</v>
          </cell>
        </row>
        <row r="552">
          <cell r="F552" t="str">
            <v>230155Z11133</v>
          </cell>
          <cell r="G552" t="str">
            <v>北区</v>
          </cell>
          <cell r="H552" t="str">
            <v>中日</v>
          </cell>
          <cell r="I552" t="str">
            <v>喜惣治ＮＭ</v>
          </cell>
          <cell r="J552">
            <v>1550</v>
          </cell>
          <cell r="K552">
            <v>1550</v>
          </cell>
        </row>
        <row r="553">
          <cell r="F553" t="str">
            <v>230155Z11134</v>
          </cell>
          <cell r="G553" t="str">
            <v>北区</v>
          </cell>
          <cell r="H553" t="str">
            <v>中日</v>
          </cell>
          <cell r="I553" t="str">
            <v>如意ＮＭＳ</v>
          </cell>
          <cell r="J553">
            <v>1500</v>
          </cell>
          <cell r="K553">
            <v>1450</v>
          </cell>
        </row>
        <row r="554">
          <cell r="F554" t="str">
            <v>230155Z11202</v>
          </cell>
          <cell r="G554" t="str">
            <v>北区</v>
          </cell>
          <cell r="H554" t="str">
            <v>朝日</v>
          </cell>
          <cell r="I554" t="str">
            <v>大曽根</v>
          </cell>
          <cell r="J554">
            <v>650</v>
          </cell>
          <cell r="K554">
            <v>650</v>
          </cell>
        </row>
        <row r="555">
          <cell r="F555" t="str">
            <v>230155Z11203</v>
          </cell>
          <cell r="G555" t="str">
            <v>北区</v>
          </cell>
          <cell r="H555" t="str">
            <v>朝日</v>
          </cell>
          <cell r="I555" t="str">
            <v>黒川東</v>
          </cell>
          <cell r="J555">
            <v>700</v>
          </cell>
          <cell r="K555">
            <v>700</v>
          </cell>
        </row>
        <row r="556">
          <cell r="F556" t="str">
            <v>230155Z11204</v>
          </cell>
          <cell r="G556" t="str">
            <v>北区</v>
          </cell>
          <cell r="H556" t="str">
            <v>朝日</v>
          </cell>
          <cell r="I556" t="str">
            <v>城北</v>
          </cell>
          <cell r="J556">
            <v>700</v>
          </cell>
          <cell r="K556">
            <v>700</v>
          </cell>
        </row>
        <row r="557">
          <cell r="F557" t="str">
            <v>230155Z11501</v>
          </cell>
          <cell r="G557" t="str">
            <v>北区</v>
          </cell>
          <cell r="H557" t="str">
            <v>読売</v>
          </cell>
          <cell r="I557" t="str">
            <v>味鋺</v>
          </cell>
          <cell r="J557">
            <v>400</v>
          </cell>
          <cell r="K557">
            <v>400</v>
          </cell>
        </row>
        <row r="558">
          <cell r="F558" t="str">
            <v>230155Z11503</v>
          </cell>
          <cell r="G558" t="str">
            <v>北区</v>
          </cell>
          <cell r="H558" t="str">
            <v>読売</v>
          </cell>
          <cell r="I558" t="str">
            <v>萩野通</v>
          </cell>
          <cell r="J558">
            <v>800</v>
          </cell>
          <cell r="K558">
            <v>800</v>
          </cell>
        </row>
        <row r="559">
          <cell r="F559" t="str">
            <v>230155Z11505</v>
          </cell>
          <cell r="G559" t="str">
            <v>北区</v>
          </cell>
          <cell r="H559" t="str">
            <v>読売</v>
          </cell>
          <cell r="I559" t="str">
            <v>平安通</v>
          </cell>
          <cell r="J559">
            <v>600</v>
          </cell>
          <cell r="K559">
            <v>600</v>
          </cell>
        </row>
        <row r="560">
          <cell r="F560" t="str">
            <v>230155Z11506</v>
          </cell>
          <cell r="G560" t="str">
            <v>北区</v>
          </cell>
          <cell r="H560" t="str">
            <v>読売</v>
          </cell>
          <cell r="I560" t="str">
            <v>如意</v>
          </cell>
          <cell r="J560">
            <v>150</v>
          </cell>
          <cell r="K560">
            <v>150</v>
          </cell>
        </row>
        <row r="561">
          <cell r="F561" t="str">
            <v>230160Z12101</v>
          </cell>
          <cell r="G561" t="str">
            <v>東区</v>
          </cell>
          <cell r="H561" t="str">
            <v>中日</v>
          </cell>
          <cell r="I561" t="str">
            <v>大曽根ＮＭＳ</v>
          </cell>
          <cell r="J561">
            <v>1500</v>
          </cell>
          <cell r="K561">
            <v>1500</v>
          </cell>
        </row>
        <row r="562">
          <cell r="F562" t="str">
            <v>230160Z12102</v>
          </cell>
          <cell r="G562" t="str">
            <v>東区</v>
          </cell>
          <cell r="H562" t="str">
            <v>中日</v>
          </cell>
          <cell r="I562" t="str">
            <v>赤塚Ｎ</v>
          </cell>
          <cell r="J562">
            <v>900</v>
          </cell>
          <cell r="K562">
            <v>900</v>
          </cell>
        </row>
        <row r="563">
          <cell r="F563" t="str">
            <v>230160Z12103</v>
          </cell>
          <cell r="G563" t="str">
            <v>東区</v>
          </cell>
          <cell r="H563" t="str">
            <v>中日</v>
          </cell>
          <cell r="I563" t="str">
            <v>長塀町Ｎ</v>
          </cell>
          <cell r="J563">
            <v>1250</v>
          </cell>
          <cell r="K563">
            <v>1200</v>
          </cell>
        </row>
        <row r="564">
          <cell r="F564" t="str">
            <v>230160Z12105</v>
          </cell>
          <cell r="G564" t="str">
            <v>東区</v>
          </cell>
          <cell r="H564" t="str">
            <v>中日</v>
          </cell>
          <cell r="I564" t="str">
            <v>矢田ＮＭＳ</v>
          </cell>
          <cell r="J564">
            <v>1500</v>
          </cell>
          <cell r="K564">
            <v>1500</v>
          </cell>
        </row>
        <row r="565">
          <cell r="F565" t="str">
            <v>230160Z12106</v>
          </cell>
          <cell r="G565" t="str">
            <v>東区</v>
          </cell>
          <cell r="H565" t="str">
            <v>中日</v>
          </cell>
          <cell r="I565" t="str">
            <v>葵ＮM</v>
          </cell>
          <cell r="J565">
            <v>1500</v>
          </cell>
          <cell r="K565">
            <v>1450</v>
          </cell>
        </row>
        <row r="566">
          <cell r="F566" t="str">
            <v>230160Z12107</v>
          </cell>
          <cell r="G566" t="str">
            <v>東区</v>
          </cell>
          <cell r="H566" t="str">
            <v>中日</v>
          </cell>
          <cell r="I566" t="str">
            <v>布池ＮMＳ</v>
          </cell>
          <cell r="J566">
            <v>1700</v>
          </cell>
          <cell r="K566">
            <v>1650</v>
          </cell>
        </row>
        <row r="567">
          <cell r="F567" t="str">
            <v>230160Z12109</v>
          </cell>
          <cell r="G567" t="str">
            <v>東区</v>
          </cell>
          <cell r="H567" t="str">
            <v>中日</v>
          </cell>
          <cell r="I567" t="str">
            <v>高岳Ｎ</v>
          </cell>
          <cell r="J567">
            <v>1150</v>
          </cell>
          <cell r="K567">
            <v>1100</v>
          </cell>
        </row>
        <row r="568">
          <cell r="F568" t="str">
            <v>230160Z12110</v>
          </cell>
          <cell r="G568" t="str">
            <v>東区</v>
          </cell>
          <cell r="H568" t="str">
            <v>中日</v>
          </cell>
          <cell r="I568" t="str">
            <v>大幸ＮＭＳ</v>
          </cell>
          <cell r="J568">
            <v>1600</v>
          </cell>
          <cell r="K568">
            <v>1550</v>
          </cell>
        </row>
        <row r="569">
          <cell r="F569" t="str">
            <v>230160Z12111</v>
          </cell>
          <cell r="G569" t="str">
            <v>東区</v>
          </cell>
          <cell r="H569" t="str">
            <v>中日</v>
          </cell>
          <cell r="I569" t="str">
            <v>明倫ＮＭＳ</v>
          </cell>
          <cell r="J569">
            <v>1900</v>
          </cell>
          <cell r="K569">
            <v>1850</v>
          </cell>
        </row>
        <row r="570">
          <cell r="F570" t="str">
            <v>230160Z12201</v>
          </cell>
          <cell r="G570" t="str">
            <v>東区</v>
          </cell>
          <cell r="H570" t="str">
            <v>朝日</v>
          </cell>
          <cell r="I570" t="str">
            <v>主税町</v>
          </cell>
          <cell r="J570">
            <v>350</v>
          </cell>
          <cell r="K570">
            <v>350</v>
          </cell>
        </row>
        <row r="571">
          <cell r="F571" t="str">
            <v>230160Z12202</v>
          </cell>
          <cell r="G571" t="str">
            <v>東区</v>
          </cell>
          <cell r="H571" t="str">
            <v>朝日</v>
          </cell>
          <cell r="I571" t="str">
            <v>徳川</v>
          </cell>
          <cell r="J571">
            <v>450</v>
          </cell>
          <cell r="K571">
            <v>450</v>
          </cell>
        </row>
        <row r="572">
          <cell r="F572" t="str">
            <v>230160Z12203</v>
          </cell>
          <cell r="G572" t="str">
            <v>東区</v>
          </cell>
          <cell r="H572" t="str">
            <v>朝日</v>
          </cell>
          <cell r="I572" t="str">
            <v>大松</v>
          </cell>
          <cell r="J572">
            <v>650</v>
          </cell>
          <cell r="K572">
            <v>650</v>
          </cell>
        </row>
        <row r="573">
          <cell r="F573" t="str">
            <v>230160Z12302</v>
          </cell>
          <cell r="G573" t="str">
            <v>東区</v>
          </cell>
          <cell r="H573" t="str">
            <v>毎日</v>
          </cell>
          <cell r="I573" t="str">
            <v>東区名城</v>
          </cell>
          <cell r="J573">
            <v>400</v>
          </cell>
          <cell r="K573">
            <v>400</v>
          </cell>
        </row>
        <row r="574">
          <cell r="F574" t="str">
            <v>230160Z12501</v>
          </cell>
          <cell r="G574" t="str">
            <v>東区</v>
          </cell>
          <cell r="H574" t="str">
            <v>読売</v>
          </cell>
          <cell r="I574" t="str">
            <v>矢田</v>
          </cell>
          <cell r="J574">
            <v>650</v>
          </cell>
          <cell r="K574">
            <v>650</v>
          </cell>
        </row>
        <row r="575">
          <cell r="F575" t="str">
            <v>230160Z12502</v>
          </cell>
          <cell r="G575" t="str">
            <v>東区</v>
          </cell>
          <cell r="H575" t="str">
            <v>読売</v>
          </cell>
          <cell r="I575" t="str">
            <v>泉</v>
          </cell>
          <cell r="J575">
            <v>600</v>
          </cell>
          <cell r="K575">
            <v>600</v>
          </cell>
        </row>
        <row r="576">
          <cell r="F576" t="str">
            <v>230160Z12503</v>
          </cell>
          <cell r="G576" t="str">
            <v>東区</v>
          </cell>
          <cell r="H576" t="str">
            <v>読売</v>
          </cell>
          <cell r="I576" t="str">
            <v>大幸町</v>
          </cell>
          <cell r="J576">
            <v>200</v>
          </cell>
          <cell r="K576">
            <v>200</v>
          </cell>
        </row>
        <row r="577">
          <cell r="F577" t="str">
            <v>230165Z13101</v>
          </cell>
          <cell r="G577" t="str">
            <v>中区</v>
          </cell>
          <cell r="H577" t="str">
            <v>中日</v>
          </cell>
          <cell r="I577" t="str">
            <v>新栄ＮＳ</v>
          </cell>
          <cell r="J577">
            <v>1100</v>
          </cell>
          <cell r="K577">
            <v>1100</v>
          </cell>
        </row>
        <row r="578">
          <cell r="F578" t="str">
            <v>230165Z13102</v>
          </cell>
          <cell r="G578" t="str">
            <v>中区</v>
          </cell>
          <cell r="H578" t="str">
            <v>中日</v>
          </cell>
          <cell r="I578" t="str">
            <v>中部ＮＳ</v>
          </cell>
          <cell r="J578">
            <v>1000</v>
          </cell>
          <cell r="K578">
            <v>1000</v>
          </cell>
        </row>
        <row r="579">
          <cell r="F579" t="str">
            <v>230165Z13103</v>
          </cell>
          <cell r="G579" t="str">
            <v>中区</v>
          </cell>
          <cell r="H579" t="str">
            <v>中日</v>
          </cell>
          <cell r="I579" t="str">
            <v>大須ＮＳ</v>
          </cell>
          <cell r="J579">
            <v>650</v>
          </cell>
          <cell r="K579">
            <v>650</v>
          </cell>
        </row>
        <row r="580">
          <cell r="F580" t="str">
            <v>230165Z13104</v>
          </cell>
          <cell r="G580" t="str">
            <v>中区</v>
          </cell>
          <cell r="H580" t="str">
            <v>中日</v>
          </cell>
          <cell r="I580" t="str">
            <v>久屋大通ＮＳ</v>
          </cell>
          <cell r="J580">
            <v>3400</v>
          </cell>
          <cell r="K580">
            <v>3300</v>
          </cell>
        </row>
        <row r="581">
          <cell r="F581" t="str">
            <v>230165Z13106</v>
          </cell>
          <cell r="G581" t="str">
            <v>中区</v>
          </cell>
          <cell r="H581" t="str">
            <v>中日</v>
          </cell>
          <cell r="I581" t="str">
            <v>瓦町Ｎ</v>
          </cell>
          <cell r="J581">
            <v>1050</v>
          </cell>
          <cell r="K581">
            <v>1000</v>
          </cell>
        </row>
        <row r="582">
          <cell r="F582" t="str">
            <v>230165Z13109</v>
          </cell>
          <cell r="G582" t="str">
            <v>中区</v>
          </cell>
          <cell r="H582" t="str">
            <v>中日</v>
          </cell>
          <cell r="I582" t="str">
            <v>上前津ＮＳ</v>
          </cell>
          <cell r="J582">
            <v>1650</v>
          </cell>
          <cell r="K582">
            <v>1650</v>
          </cell>
        </row>
        <row r="583">
          <cell r="F583" t="str">
            <v>230165Z13110</v>
          </cell>
          <cell r="G583" t="str">
            <v>中区</v>
          </cell>
          <cell r="H583" t="str">
            <v>中日</v>
          </cell>
          <cell r="I583" t="str">
            <v>橘Ｎ</v>
          </cell>
          <cell r="J583">
            <v>1350</v>
          </cell>
          <cell r="K583">
            <v>1300</v>
          </cell>
        </row>
        <row r="584">
          <cell r="F584" t="str">
            <v>230165Z13111</v>
          </cell>
          <cell r="G584" t="str">
            <v>中区</v>
          </cell>
          <cell r="H584" t="str">
            <v>中日</v>
          </cell>
          <cell r="I584" t="str">
            <v>正木Ｎ</v>
          </cell>
          <cell r="J584">
            <v>900</v>
          </cell>
          <cell r="K584">
            <v>850</v>
          </cell>
        </row>
        <row r="585">
          <cell r="F585" t="str">
            <v>230165Z13112</v>
          </cell>
          <cell r="G585" t="str">
            <v>中区</v>
          </cell>
          <cell r="H585" t="str">
            <v>中日</v>
          </cell>
          <cell r="I585" t="str">
            <v>市内金山ＮＭＳ</v>
          </cell>
          <cell r="J585">
            <v>2000</v>
          </cell>
          <cell r="K585">
            <v>1950</v>
          </cell>
        </row>
        <row r="586">
          <cell r="F586" t="str">
            <v>230165Z13201</v>
          </cell>
          <cell r="G586" t="str">
            <v>中区</v>
          </cell>
          <cell r="H586" t="str">
            <v>朝日</v>
          </cell>
          <cell r="I586" t="str">
            <v>瓦町</v>
          </cell>
          <cell r="J586">
            <v>300</v>
          </cell>
          <cell r="K586">
            <v>300</v>
          </cell>
        </row>
        <row r="587">
          <cell r="F587" t="str">
            <v>230165Z13202</v>
          </cell>
          <cell r="G587" t="str">
            <v>中区</v>
          </cell>
          <cell r="H587" t="str">
            <v>朝日</v>
          </cell>
          <cell r="I587" t="str">
            <v>大須</v>
          </cell>
          <cell r="J587">
            <v>650</v>
          </cell>
          <cell r="K587">
            <v>650</v>
          </cell>
        </row>
        <row r="588">
          <cell r="F588" t="str">
            <v>230165Z13203</v>
          </cell>
          <cell r="G588" t="str">
            <v>中区</v>
          </cell>
          <cell r="H588" t="str">
            <v>朝日</v>
          </cell>
          <cell r="I588" t="str">
            <v>広小路</v>
          </cell>
          <cell r="J588">
            <v>450</v>
          </cell>
          <cell r="K588">
            <v>450</v>
          </cell>
        </row>
        <row r="589">
          <cell r="F589" t="str">
            <v>230165Z13204</v>
          </cell>
          <cell r="G589" t="str">
            <v>中区</v>
          </cell>
          <cell r="H589" t="str">
            <v>朝日</v>
          </cell>
          <cell r="I589" t="str">
            <v>中栄</v>
          </cell>
          <cell r="J589">
            <v>1000</v>
          </cell>
          <cell r="K589">
            <v>1000</v>
          </cell>
        </row>
        <row r="590">
          <cell r="F590" t="str">
            <v>230165Z13205</v>
          </cell>
          <cell r="G590" t="str">
            <v>中区</v>
          </cell>
          <cell r="H590" t="str">
            <v>朝日</v>
          </cell>
          <cell r="I590" t="str">
            <v>市内金山</v>
          </cell>
          <cell r="J590">
            <v>250</v>
          </cell>
          <cell r="K590">
            <v>250</v>
          </cell>
        </row>
        <row r="591">
          <cell r="F591" t="str">
            <v>230165Z13301</v>
          </cell>
          <cell r="G591" t="str">
            <v>中区</v>
          </cell>
          <cell r="H591" t="str">
            <v>毎日</v>
          </cell>
          <cell r="I591" t="str">
            <v>中区名城</v>
          </cell>
          <cell r="J591">
            <v>250</v>
          </cell>
          <cell r="K591">
            <v>250</v>
          </cell>
        </row>
        <row r="592">
          <cell r="F592" t="str">
            <v>230165Z13302</v>
          </cell>
          <cell r="G592" t="str">
            <v>中区</v>
          </cell>
          <cell r="H592" t="str">
            <v>毎日</v>
          </cell>
          <cell r="I592" t="str">
            <v>栄町</v>
          </cell>
          <cell r="J592">
            <v>550</v>
          </cell>
          <cell r="K592">
            <v>550</v>
          </cell>
        </row>
        <row r="593">
          <cell r="F593" t="str">
            <v>230165Z13303</v>
          </cell>
          <cell r="G593" t="str">
            <v>中区</v>
          </cell>
          <cell r="H593" t="str">
            <v>毎日</v>
          </cell>
          <cell r="I593" t="str">
            <v>新栄</v>
          </cell>
          <cell r="J593">
            <v>500</v>
          </cell>
          <cell r="K593">
            <v>500</v>
          </cell>
        </row>
        <row r="594">
          <cell r="F594" t="str">
            <v>230165Z13305</v>
          </cell>
          <cell r="G594" t="str">
            <v>中区</v>
          </cell>
          <cell r="H594" t="str">
            <v>毎日</v>
          </cell>
          <cell r="I594" t="str">
            <v>名駅南・丸の内</v>
          </cell>
          <cell r="J594">
            <v>300</v>
          </cell>
          <cell r="K594">
            <v>300</v>
          </cell>
        </row>
        <row r="595">
          <cell r="F595" t="str">
            <v>230165Z13501</v>
          </cell>
          <cell r="G595" t="str">
            <v>中区</v>
          </cell>
          <cell r="H595" t="str">
            <v>読売</v>
          </cell>
          <cell r="I595" t="str">
            <v>栄中央</v>
          </cell>
          <cell r="J595">
            <v>1350</v>
          </cell>
          <cell r="K595">
            <v>1350</v>
          </cell>
        </row>
        <row r="596">
          <cell r="F596" t="str">
            <v>230165Z13502</v>
          </cell>
          <cell r="G596" t="str">
            <v>中区</v>
          </cell>
          <cell r="H596" t="str">
            <v>読売</v>
          </cell>
          <cell r="I596" t="str">
            <v>女子大小路</v>
          </cell>
          <cell r="J596">
            <v>250</v>
          </cell>
          <cell r="K596">
            <v>250</v>
          </cell>
        </row>
        <row r="597">
          <cell r="F597" t="str">
            <v>230165Z13504</v>
          </cell>
          <cell r="G597" t="str">
            <v>中区</v>
          </cell>
          <cell r="H597" t="str">
            <v>読売</v>
          </cell>
          <cell r="I597" t="str">
            <v>飯田町</v>
          </cell>
          <cell r="J597">
            <v>300</v>
          </cell>
          <cell r="K597">
            <v>300</v>
          </cell>
        </row>
        <row r="598">
          <cell r="F598" t="str">
            <v>230165Z13505</v>
          </cell>
          <cell r="G598" t="str">
            <v>中区</v>
          </cell>
          <cell r="H598" t="str">
            <v>読売</v>
          </cell>
          <cell r="I598" t="str">
            <v>大須</v>
          </cell>
          <cell r="J598">
            <v>400</v>
          </cell>
          <cell r="K598">
            <v>400</v>
          </cell>
        </row>
        <row r="599">
          <cell r="F599" t="str">
            <v>230165Z13506</v>
          </cell>
          <cell r="G599" t="str">
            <v>中区</v>
          </cell>
          <cell r="H599" t="str">
            <v>読売</v>
          </cell>
          <cell r="I599" t="str">
            <v>新栄</v>
          </cell>
          <cell r="J599">
            <v>50</v>
          </cell>
          <cell r="K599">
            <v>50</v>
          </cell>
        </row>
        <row r="600">
          <cell r="F600" t="str">
            <v>230170Z01010</v>
          </cell>
          <cell r="G600" t="str">
            <v>守山区</v>
          </cell>
          <cell r="H600" t="str">
            <v>中日</v>
          </cell>
          <cell r="I600" t="str">
            <v>大森ＮＭＳ</v>
          </cell>
          <cell r="J600">
            <v>5900</v>
          </cell>
          <cell r="K600">
            <v>5800</v>
          </cell>
        </row>
        <row r="601">
          <cell r="F601" t="str">
            <v>230170Z01030</v>
          </cell>
          <cell r="G601" t="str">
            <v>守山区</v>
          </cell>
          <cell r="H601" t="str">
            <v>中日</v>
          </cell>
          <cell r="I601" t="str">
            <v>小幡ＮＭＳ</v>
          </cell>
          <cell r="J601">
            <v>3300</v>
          </cell>
          <cell r="K601">
            <v>3200</v>
          </cell>
        </row>
        <row r="602">
          <cell r="F602" t="str">
            <v>230170Z01050</v>
          </cell>
          <cell r="G602" t="str">
            <v>守山区</v>
          </cell>
          <cell r="H602" t="str">
            <v>中日</v>
          </cell>
          <cell r="I602" t="str">
            <v>志段味ＮＭ</v>
          </cell>
          <cell r="J602">
            <v>1700</v>
          </cell>
          <cell r="K602">
            <v>1700</v>
          </cell>
        </row>
        <row r="603">
          <cell r="F603" t="str">
            <v>230170Z01060</v>
          </cell>
          <cell r="G603" t="str">
            <v>守山区</v>
          </cell>
          <cell r="H603" t="str">
            <v>中日</v>
          </cell>
          <cell r="I603" t="str">
            <v>志段味西部ＮＭＳ</v>
          </cell>
          <cell r="J603">
            <v>4050</v>
          </cell>
          <cell r="K603">
            <v>4000</v>
          </cell>
        </row>
        <row r="604">
          <cell r="F604" t="str">
            <v>230170Z01090</v>
          </cell>
          <cell r="G604" t="str">
            <v>守山区</v>
          </cell>
          <cell r="H604" t="str">
            <v>中日</v>
          </cell>
          <cell r="I604" t="str">
            <v>瀬古ＮＭＳ</v>
          </cell>
          <cell r="J604">
            <v>1550</v>
          </cell>
          <cell r="K604">
            <v>1500</v>
          </cell>
        </row>
        <row r="605">
          <cell r="F605" t="str">
            <v>230170Z01100</v>
          </cell>
          <cell r="G605" t="str">
            <v>守山区</v>
          </cell>
          <cell r="H605" t="str">
            <v>中日</v>
          </cell>
          <cell r="I605" t="str">
            <v>三階橋ＮＭ</v>
          </cell>
          <cell r="J605">
            <v>900</v>
          </cell>
          <cell r="K605">
            <v>850</v>
          </cell>
        </row>
        <row r="606">
          <cell r="F606" t="str">
            <v>230170Z01120</v>
          </cell>
          <cell r="G606" t="str">
            <v>守山区</v>
          </cell>
          <cell r="H606" t="str">
            <v>中日</v>
          </cell>
          <cell r="I606" t="str">
            <v>守山南部ＮＭＳ</v>
          </cell>
          <cell r="J606">
            <v>3400</v>
          </cell>
          <cell r="K606">
            <v>3350</v>
          </cell>
        </row>
        <row r="607">
          <cell r="F607" t="str">
            <v>230170Z01150</v>
          </cell>
          <cell r="G607" t="str">
            <v>守山区</v>
          </cell>
          <cell r="H607" t="str">
            <v>中日</v>
          </cell>
          <cell r="I607" t="str">
            <v>新守山ＮＭＳ</v>
          </cell>
          <cell r="J607">
            <v>3800</v>
          </cell>
          <cell r="K607">
            <v>3700</v>
          </cell>
        </row>
        <row r="608">
          <cell r="F608" t="str">
            <v>230170Z01170</v>
          </cell>
          <cell r="G608" t="str">
            <v>守山区</v>
          </cell>
          <cell r="H608" t="str">
            <v>中日</v>
          </cell>
          <cell r="I608" t="str">
            <v>喜多山ＮＭＳ</v>
          </cell>
          <cell r="J608">
            <v>3150</v>
          </cell>
          <cell r="K608">
            <v>3100</v>
          </cell>
        </row>
        <row r="609">
          <cell r="F609" t="str">
            <v>230170Z02010</v>
          </cell>
          <cell r="G609" t="str">
            <v>守山区</v>
          </cell>
          <cell r="H609" t="str">
            <v>朝日</v>
          </cell>
          <cell r="I609" t="str">
            <v>守山西部</v>
          </cell>
          <cell r="J609">
            <v>450</v>
          </cell>
          <cell r="K609">
            <v>450</v>
          </cell>
        </row>
        <row r="610">
          <cell r="F610" t="str">
            <v>230170Z02020</v>
          </cell>
          <cell r="G610" t="str">
            <v>守山区</v>
          </cell>
          <cell r="H610" t="str">
            <v>朝日</v>
          </cell>
          <cell r="I610" t="str">
            <v>小幡北部</v>
          </cell>
          <cell r="J610">
            <v>100</v>
          </cell>
          <cell r="K610">
            <v>100</v>
          </cell>
        </row>
        <row r="611">
          <cell r="F611" t="str">
            <v>230170Z02040</v>
          </cell>
          <cell r="G611" t="str">
            <v>守山区</v>
          </cell>
          <cell r="H611" t="str">
            <v>朝日</v>
          </cell>
          <cell r="I611" t="str">
            <v>志段味Ｙ</v>
          </cell>
          <cell r="J611">
            <v>550</v>
          </cell>
          <cell r="K611">
            <v>550</v>
          </cell>
        </row>
        <row r="612">
          <cell r="F612" t="str">
            <v>230170Z02050</v>
          </cell>
          <cell r="G612" t="str">
            <v>守山区</v>
          </cell>
          <cell r="H612" t="str">
            <v>朝日</v>
          </cell>
          <cell r="I612" t="str">
            <v>小幡南部</v>
          </cell>
          <cell r="J612">
            <v>800</v>
          </cell>
          <cell r="K612">
            <v>800</v>
          </cell>
        </row>
        <row r="613">
          <cell r="F613" t="str">
            <v>230170Z02060</v>
          </cell>
          <cell r="G613" t="str">
            <v>守山区</v>
          </cell>
          <cell r="H613" t="str">
            <v>朝日</v>
          </cell>
          <cell r="I613" t="str">
            <v>守山東部</v>
          </cell>
          <cell r="J613">
            <v>150</v>
          </cell>
          <cell r="K613">
            <v>150</v>
          </cell>
        </row>
        <row r="614">
          <cell r="F614" t="str">
            <v>230170Z14501</v>
          </cell>
          <cell r="G614" t="str">
            <v>守山区</v>
          </cell>
          <cell r="H614" t="str">
            <v>読売</v>
          </cell>
          <cell r="I614" t="str">
            <v>守山東部</v>
          </cell>
          <cell r="J614">
            <v>700</v>
          </cell>
          <cell r="K614">
            <v>700</v>
          </cell>
        </row>
        <row r="615">
          <cell r="F615" t="str">
            <v>230170Z14502</v>
          </cell>
          <cell r="G615" t="str">
            <v>守山区</v>
          </cell>
          <cell r="H615" t="str">
            <v>読売</v>
          </cell>
          <cell r="I615" t="str">
            <v>森孝</v>
          </cell>
          <cell r="J615">
            <v>300</v>
          </cell>
          <cell r="K615">
            <v>300</v>
          </cell>
        </row>
        <row r="616">
          <cell r="F616" t="str">
            <v>230170Z14503</v>
          </cell>
          <cell r="G616" t="str">
            <v>守山区</v>
          </cell>
          <cell r="H616" t="str">
            <v>読売</v>
          </cell>
          <cell r="I616" t="str">
            <v>新守山</v>
          </cell>
          <cell r="J616">
            <v>400</v>
          </cell>
          <cell r="K616">
            <v>400</v>
          </cell>
        </row>
        <row r="617">
          <cell r="F617" t="str">
            <v>230170Z14504</v>
          </cell>
          <cell r="G617" t="str">
            <v>守山区</v>
          </cell>
          <cell r="H617" t="str">
            <v>読売</v>
          </cell>
          <cell r="I617" t="str">
            <v>大永寺</v>
          </cell>
          <cell r="J617">
            <v>350</v>
          </cell>
          <cell r="K617">
            <v>350</v>
          </cell>
        </row>
        <row r="618">
          <cell r="F618" t="str">
            <v>230175Z01005</v>
          </cell>
          <cell r="G618" t="str">
            <v>天白区</v>
          </cell>
          <cell r="H618" t="str">
            <v>中日</v>
          </cell>
          <cell r="I618" t="str">
            <v>八事ＮＭＳ</v>
          </cell>
          <cell r="J618">
            <v>2550</v>
          </cell>
          <cell r="K618">
            <v>2450</v>
          </cell>
        </row>
        <row r="619">
          <cell r="F619" t="str">
            <v>230175Z01010</v>
          </cell>
          <cell r="G619" t="str">
            <v>天白区</v>
          </cell>
          <cell r="H619" t="str">
            <v>中日</v>
          </cell>
          <cell r="I619" t="str">
            <v>平針住宅ＮＭＳ</v>
          </cell>
          <cell r="J619">
            <v>1400</v>
          </cell>
          <cell r="K619">
            <v>1300</v>
          </cell>
        </row>
        <row r="620">
          <cell r="F620" t="str">
            <v>230175Z01020</v>
          </cell>
          <cell r="G620" t="str">
            <v>天白区</v>
          </cell>
          <cell r="H620" t="str">
            <v>中日</v>
          </cell>
          <cell r="I620" t="str">
            <v>平針ＮＭＳ</v>
          </cell>
          <cell r="J620">
            <v>5750</v>
          </cell>
          <cell r="K620">
            <v>5650</v>
          </cell>
        </row>
        <row r="621">
          <cell r="F621" t="str">
            <v>230175Z01030</v>
          </cell>
          <cell r="G621" t="str">
            <v>天白区</v>
          </cell>
          <cell r="H621" t="str">
            <v>中日</v>
          </cell>
          <cell r="I621" t="str">
            <v>植田ＮＭＳ</v>
          </cell>
          <cell r="J621">
            <v>3600</v>
          </cell>
          <cell r="K621">
            <v>3550</v>
          </cell>
        </row>
        <row r="622">
          <cell r="F622" t="str">
            <v>230175Z01040</v>
          </cell>
          <cell r="G622" t="str">
            <v>天白区</v>
          </cell>
          <cell r="H622" t="str">
            <v>中日</v>
          </cell>
          <cell r="I622" t="str">
            <v>植田北部ＮＭＳ</v>
          </cell>
          <cell r="J622">
            <v>2100</v>
          </cell>
          <cell r="K622">
            <v>2100</v>
          </cell>
        </row>
        <row r="623">
          <cell r="F623" t="str">
            <v>230175Z01070</v>
          </cell>
          <cell r="G623" t="str">
            <v>天白区</v>
          </cell>
          <cell r="H623" t="str">
            <v>中日</v>
          </cell>
          <cell r="I623" t="str">
            <v>島田ＮＭＳ</v>
          </cell>
          <cell r="J623">
            <v>2400</v>
          </cell>
          <cell r="K623">
            <v>2350</v>
          </cell>
        </row>
        <row r="624">
          <cell r="F624" t="str">
            <v>230175Z01090</v>
          </cell>
          <cell r="G624" t="str">
            <v>天白区</v>
          </cell>
          <cell r="H624" t="str">
            <v>中日</v>
          </cell>
          <cell r="I624" t="str">
            <v>野並ＮＭＳ</v>
          </cell>
          <cell r="J624">
            <v>2000</v>
          </cell>
          <cell r="K624">
            <v>1900</v>
          </cell>
        </row>
        <row r="625">
          <cell r="F625" t="str">
            <v>230175Z01110</v>
          </cell>
          <cell r="G625" t="str">
            <v>天白区</v>
          </cell>
          <cell r="H625" t="str">
            <v>中日</v>
          </cell>
          <cell r="I625" t="str">
            <v>黒石ＮＭＳ</v>
          </cell>
          <cell r="J625">
            <v>1550</v>
          </cell>
          <cell r="K625">
            <v>1550</v>
          </cell>
        </row>
        <row r="626">
          <cell r="F626" t="str">
            <v>230175Z01120</v>
          </cell>
          <cell r="G626" t="str">
            <v>天白区</v>
          </cell>
          <cell r="H626" t="str">
            <v>中日</v>
          </cell>
          <cell r="I626" t="str">
            <v>一ツ山ＮＭＳ</v>
          </cell>
          <cell r="J626">
            <v>1900</v>
          </cell>
          <cell r="K626">
            <v>1900</v>
          </cell>
        </row>
        <row r="627">
          <cell r="F627" t="str">
            <v>230175Z01150</v>
          </cell>
          <cell r="G627" t="str">
            <v>天白区</v>
          </cell>
          <cell r="H627" t="str">
            <v>中日</v>
          </cell>
          <cell r="I627" t="str">
            <v>天白相生ＮＳ</v>
          </cell>
          <cell r="J627">
            <v>1000</v>
          </cell>
          <cell r="K627">
            <v>1000</v>
          </cell>
        </row>
        <row r="628">
          <cell r="F628" t="str">
            <v>230175Z01170</v>
          </cell>
          <cell r="G628" t="str">
            <v>天白区</v>
          </cell>
          <cell r="H628" t="str">
            <v>中日</v>
          </cell>
          <cell r="I628" t="str">
            <v>梅が丘ＮＭＳ</v>
          </cell>
          <cell r="J628">
            <v>1400</v>
          </cell>
          <cell r="K628">
            <v>1350</v>
          </cell>
        </row>
        <row r="629">
          <cell r="F629" t="str">
            <v>230175Z02010</v>
          </cell>
          <cell r="G629" t="str">
            <v>天白区</v>
          </cell>
          <cell r="H629" t="str">
            <v>朝日</v>
          </cell>
          <cell r="I629" t="str">
            <v>平針</v>
          </cell>
          <cell r="J629">
            <v>400</v>
          </cell>
          <cell r="K629">
            <v>400</v>
          </cell>
        </row>
        <row r="630">
          <cell r="F630" t="str">
            <v>230175Z02020</v>
          </cell>
          <cell r="G630" t="str">
            <v>天白区</v>
          </cell>
          <cell r="H630" t="str">
            <v>朝日</v>
          </cell>
          <cell r="I630" t="str">
            <v>天白</v>
          </cell>
          <cell r="J630">
            <v>850</v>
          </cell>
          <cell r="K630">
            <v>850</v>
          </cell>
        </row>
        <row r="631">
          <cell r="F631" t="str">
            <v>230175Z02040</v>
          </cell>
          <cell r="G631" t="str">
            <v>天白区</v>
          </cell>
          <cell r="H631" t="str">
            <v>朝日</v>
          </cell>
          <cell r="I631" t="str">
            <v>原</v>
          </cell>
          <cell r="J631">
            <v>450</v>
          </cell>
          <cell r="K631">
            <v>450</v>
          </cell>
        </row>
        <row r="632">
          <cell r="F632" t="str">
            <v>230175Z02050</v>
          </cell>
          <cell r="G632" t="str">
            <v>天白区</v>
          </cell>
          <cell r="H632" t="str">
            <v>朝日</v>
          </cell>
          <cell r="I632" t="str">
            <v>野並</v>
          </cell>
          <cell r="J632">
            <v>300</v>
          </cell>
          <cell r="K632">
            <v>300</v>
          </cell>
        </row>
        <row r="633">
          <cell r="F633" t="str">
            <v>230175Z02065</v>
          </cell>
          <cell r="G633" t="str">
            <v>天白区</v>
          </cell>
          <cell r="H633" t="str">
            <v>朝日</v>
          </cell>
          <cell r="I633" t="str">
            <v>八事</v>
          </cell>
          <cell r="J633">
            <v>800</v>
          </cell>
          <cell r="K633">
            <v>800</v>
          </cell>
        </row>
        <row r="634">
          <cell r="F634" t="str">
            <v>230175Z02070</v>
          </cell>
          <cell r="G634" t="str">
            <v>天白区</v>
          </cell>
          <cell r="H634" t="str">
            <v>朝日</v>
          </cell>
          <cell r="I634" t="str">
            <v>南天白</v>
          </cell>
          <cell r="J634">
            <v>250</v>
          </cell>
          <cell r="K634">
            <v>250</v>
          </cell>
        </row>
        <row r="635">
          <cell r="F635" t="str">
            <v>230175Z03030</v>
          </cell>
          <cell r="G635" t="str">
            <v>天白区</v>
          </cell>
          <cell r="H635" t="str">
            <v>毎日</v>
          </cell>
          <cell r="I635" t="str">
            <v>鳴子</v>
          </cell>
          <cell r="J635">
            <v>50</v>
          </cell>
          <cell r="K635">
            <v>50</v>
          </cell>
        </row>
        <row r="636">
          <cell r="F636" t="str">
            <v>230175Z15501</v>
          </cell>
          <cell r="G636" t="str">
            <v>天白区</v>
          </cell>
          <cell r="H636" t="str">
            <v>読売</v>
          </cell>
          <cell r="I636" t="str">
            <v>平針</v>
          </cell>
          <cell r="J636">
            <v>350</v>
          </cell>
          <cell r="K636">
            <v>350</v>
          </cell>
        </row>
        <row r="637">
          <cell r="F637" t="str">
            <v>230175Z15503</v>
          </cell>
          <cell r="G637" t="str">
            <v>天白区</v>
          </cell>
          <cell r="H637" t="str">
            <v>読売</v>
          </cell>
          <cell r="I637" t="str">
            <v>島田</v>
          </cell>
          <cell r="J637">
            <v>950</v>
          </cell>
          <cell r="K637">
            <v>950</v>
          </cell>
        </row>
        <row r="638">
          <cell r="F638" t="str">
            <v>230175Z15504</v>
          </cell>
          <cell r="G638" t="str">
            <v>天白区</v>
          </cell>
          <cell r="H638" t="str">
            <v>読売</v>
          </cell>
          <cell r="I638" t="str">
            <v>植田</v>
          </cell>
          <cell r="J638">
            <v>400</v>
          </cell>
          <cell r="K638">
            <v>400</v>
          </cell>
        </row>
        <row r="639">
          <cell r="F639" t="str">
            <v>230175Z15505</v>
          </cell>
          <cell r="G639" t="str">
            <v>天白区</v>
          </cell>
          <cell r="H639" t="str">
            <v>読売</v>
          </cell>
          <cell r="I639" t="str">
            <v>植田東</v>
          </cell>
          <cell r="J639">
            <v>600</v>
          </cell>
          <cell r="K639">
            <v>600</v>
          </cell>
        </row>
        <row r="640">
          <cell r="F640" t="str">
            <v>230180Z01010</v>
          </cell>
          <cell r="G640" t="str">
            <v>緑区</v>
          </cell>
          <cell r="H640" t="str">
            <v>中日</v>
          </cell>
          <cell r="I640" t="str">
            <v>なるみ砦ＮＳ</v>
          </cell>
          <cell r="J640">
            <v>3500</v>
          </cell>
          <cell r="K640">
            <v>3400</v>
          </cell>
        </row>
        <row r="641">
          <cell r="F641" t="str">
            <v>230180Z01030</v>
          </cell>
          <cell r="G641" t="str">
            <v>緑区</v>
          </cell>
          <cell r="H641" t="str">
            <v>中日</v>
          </cell>
          <cell r="I641" t="str">
            <v>鳴海Ｎ</v>
          </cell>
          <cell r="J641">
            <v>2150</v>
          </cell>
          <cell r="K641">
            <v>2100</v>
          </cell>
        </row>
        <row r="642">
          <cell r="F642" t="str">
            <v>230180Z01040</v>
          </cell>
          <cell r="G642" t="str">
            <v>緑区</v>
          </cell>
          <cell r="H642" t="str">
            <v>中日</v>
          </cell>
          <cell r="I642" t="str">
            <v>大高ＮＳ</v>
          </cell>
          <cell r="J642">
            <v>2600</v>
          </cell>
          <cell r="K642">
            <v>2600</v>
          </cell>
        </row>
        <row r="643">
          <cell r="F643" t="str">
            <v>230180Z01050</v>
          </cell>
          <cell r="G643" t="str">
            <v>緑区</v>
          </cell>
          <cell r="H643" t="str">
            <v>中日</v>
          </cell>
          <cell r="I643" t="str">
            <v>大高南ＮＳ</v>
          </cell>
          <cell r="J643">
            <v>1100</v>
          </cell>
          <cell r="K643">
            <v>1050</v>
          </cell>
        </row>
        <row r="644">
          <cell r="F644" t="str">
            <v>230180Z01070</v>
          </cell>
          <cell r="G644" t="str">
            <v>緑区</v>
          </cell>
          <cell r="H644" t="str">
            <v>中日</v>
          </cell>
          <cell r="I644" t="str">
            <v>鳴子ＮＳ</v>
          </cell>
          <cell r="J644">
            <v>2200</v>
          </cell>
          <cell r="K644">
            <v>2200</v>
          </cell>
        </row>
        <row r="645">
          <cell r="F645" t="str">
            <v>230180Z01080</v>
          </cell>
          <cell r="G645" t="str">
            <v>緑区</v>
          </cell>
          <cell r="H645" t="str">
            <v>中日</v>
          </cell>
          <cell r="I645" t="str">
            <v>平手ＮＳ</v>
          </cell>
          <cell r="J645">
            <v>1550</v>
          </cell>
          <cell r="K645">
            <v>1550</v>
          </cell>
        </row>
        <row r="646">
          <cell r="F646" t="str">
            <v>230180Z01100</v>
          </cell>
          <cell r="G646" t="str">
            <v>緑区</v>
          </cell>
          <cell r="H646" t="str">
            <v>中日</v>
          </cell>
          <cell r="I646" t="str">
            <v>滝の水ＮＳ</v>
          </cell>
          <cell r="J646">
            <v>1900</v>
          </cell>
          <cell r="K646">
            <v>1850</v>
          </cell>
        </row>
        <row r="647">
          <cell r="F647" t="str">
            <v>230180Z01110</v>
          </cell>
          <cell r="G647" t="str">
            <v>緑区</v>
          </cell>
          <cell r="H647" t="str">
            <v>中日</v>
          </cell>
          <cell r="I647" t="str">
            <v>みどり台ＮＳ</v>
          </cell>
          <cell r="J647">
            <v>3200</v>
          </cell>
          <cell r="K647">
            <v>3200</v>
          </cell>
        </row>
        <row r="648">
          <cell r="F648" t="str">
            <v>230180Z01120</v>
          </cell>
          <cell r="G648" t="str">
            <v>緑区</v>
          </cell>
          <cell r="H648" t="str">
            <v>中日</v>
          </cell>
          <cell r="I648" t="str">
            <v>古鳴海ＮＳ</v>
          </cell>
          <cell r="J648">
            <v>1600</v>
          </cell>
          <cell r="K648">
            <v>1500</v>
          </cell>
        </row>
        <row r="649">
          <cell r="F649" t="str">
            <v>230180Z01140</v>
          </cell>
          <cell r="G649" t="str">
            <v>緑区</v>
          </cell>
          <cell r="H649" t="str">
            <v>中日</v>
          </cell>
          <cell r="I649" t="str">
            <v>左京山ＮＳ</v>
          </cell>
          <cell r="J649">
            <v>2400</v>
          </cell>
          <cell r="K649">
            <v>2400</v>
          </cell>
        </row>
        <row r="650">
          <cell r="F650" t="str">
            <v>230180Z01150</v>
          </cell>
          <cell r="G650" t="str">
            <v>緑区</v>
          </cell>
          <cell r="H650" t="str">
            <v>中日</v>
          </cell>
          <cell r="I650" t="str">
            <v>有松ＮＭＳ</v>
          </cell>
          <cell r="J650">
            <v>2050</v>
          </cell>
          <cell r="K650">
            <v>2050</v>
          </cell>
        </row>
        <row r="651">
          <cell r="F651" t="str">
            <v>230180Z01160</v>
          </cell>
          <cell r="G651" t="str">
            <v>緑区</v>
          </cell>
          <cell r="H651" t="str">
            <v>中日</v>
          </cell>
          <cell r="I651" t="str">
            <v>有松南ＮＭ</v>
          </cell>
          <cell r="J651">
            <v>1150</v>
          </cell>
          <cell r="K651">
            <v>1100</v>
          </cell>
        </row>
        <row r="652">
          <cell r="F652" t="str">
            <v>230180Z01180</v>
          </cell>
          <cell r="G652" t="str">
            <v>緑区</v>
          </cell>
          <cell r="H652" t="str">
            <v>中日</v>
          </cell>
          <cell r="I652" t="str">
            <v>鳴海住宅ＮＳ</v>
          </cell>
          <cell r="J652">
            <v>1750</v>
          </cell>
          <cell r="K652">
            <v>1750</v>
          </cell>
        </row>
        <row r="653">
          <cell r="F653" t="str">
            <v>230180Z01190</v>
          </cell>
          <cell r="G653" t="str">
            <v>緑区</v>
          </cell>
          <cell r="H653" t="str">
            <v>中日</v>
          </cell>
          <cell r="I653" t="str">
            <v>競馬場前ＮＳ</v>
          </cell>
          <cell r="J653">
            <v>1600</v>
          </cell>
          <cell r="K653">
            <v>1600</v>
          </cell>
        </row>
        <row r="654">
          <cell r="F654" t="str">
            <v>230180Z01200</v>
          </cell>
          <cell r="G654" t="str">
            <v>緑区</v>
          </cell>
          <cell r="H654" t="str">
            <v>中日</v>
          </cell>
          <cell r="I654" t="str">
            <v>神ノ倉ＮＭＳ</v>
          </cell>
          <cell r="J654">
            <v>2200</v>
          </cell>
          <cell r="K654">
            <v>2150</v>
          </cell>
        </row>
        <row r="655">
          <cell r="F655" t="str">
            <v>230180Z01201</v>
          </cell>
          <cell r="G655" t="str">
            <v>緑区</v>
          </cell>
          <cell r="H655" t="str">
            <v>中日</v>
          </cell>
          <cell r="I655" t="str">
            <v>神ノ倉東部ＮＭＳ</v>
          </cell>
          <cell r="J655">
            <v>1250</v>
          </cell>
          <cell r="K655">
            <v>1200</v>
          </cell>
        </row>
        <row r="656">
          <cell r="F656" t="str">
            <v>230180Z01210</v>
          </cell>
          <cell r="G656" t="str">
            <v>緑区</v>
          </cell>
          <cell r="H656" t="str">
            <v>中日</v>
          </cell>
          <cell r="I656" t="str">
            <v>みどり桃山ＮＭＳ</v>
          </cell>
          <cell r="J656">
            <v>1100</v>
          </cell>
          <cell r="K656">
            <v>1050</v>
          </cell>
        </row>
        <row r="657">
          <cell r="F657" t="str">
            <v>230180Z01220</v>
          </cell>
          <cell r="G657" t="str">
            <v>緑区</v>
          </cell>
          <cell r="H657" t="str">
            <v>中日</v>
          </cell>
          <cell r="I657" t="str">
            <v>みどり徳重Ｎ</v>
          </cell>
          <cell r="J657">
            <v>1700</v>
          </cell>
          <cell r="K657">
            <v>1700</v>
          </cell>
        </row>
        <row r="658">
          <cell r="F658" t="str">
            <v>230180Z01230</v>
          </cell>
          <cell r="G658" t="str">
            <v>緑区</v>
          </cell>
          <cell r="H658" t="str">
            <v>中日</v>
          </cell>
          <cell r="I658" t="str">
            <v>鳴海大清水ＮＳ</v>
          </cell>
          <cell r="J658">
            <v>1650</v>
          </cell>
          <cell r="K658">
            <v>1650</v>
          </cell>
        </row>
        <row r="659">
          <cell r="F659" t="str">
            <v>230180Z01240</v>
          </cell>
          <cell r="G659" t="str">
            <v>緑区</v>
          </cell>
          <cell r="H659" t="str">
            <v>中日</v>
          </cell>
          <cell r="I659" t="str">
            <v>桶狭間ＮＭ</v>
          </cell>
          <cell r="J659">
            <v>1150</v>
          </cell>
          <cell r="K659">
            <v>1050</v>
          </cell>
        </row>
        <row r="660">
          <cell r="F660" t="str">
            <v>230180Z01250</v>
          </cell>
          <cell r="G660" t="str">
            <v>緑区</v>
          </cell>
          <cell r="H660" t="str">
            <v>中日</v>
          </cell>
          <cell r="I660" t="str">
            <v>みどり篭山Ｎ</v>
          </cell>
          <cell r="J660">
            <v>1200</v>
          </cell>
          <cell r="K660">
            <v>1200</v>
          </cell>
        </row>
        <row r="661">
          <cell r="F661" t="str">
            <v>230180Z02010</v>
          </cell>
          <cell r="G661" t="str">
            <v>緑区</v>
          </cell>
          <cell r="H661" t="str">
            <v>朝日</v>
          </cell>
          <cell r="I661" t="str">
            <v>鳴海</v>
          </cell>
          <cell r="J661">
            <v>400</v>
          </cell>
          <cell r="K661">
            <v>400</v>
          </cell>
        </row>
        <row r="662">
          <cell r="F662" t="str">
            <v>230180Z02020</v>
          </cell>
          <cell r="G662" t="str">
            <v>緑区</v>
          </cell>
          <cell r="H662" t="str">
            <v>朝日</v>
          </cell>
          <cell r="I662" t="str">
            <v>緑中央</v>
          </cell>
          <cell r="J662">
            <v>1100</v>
          </cell>
          <cell r="K662">
            <v>1100</v>
          </cell>
        </row>
        <row r="663">
          <cell r="F663" t="str">
            <v>230180Z02040</v>
          </cell>
          <cell r="G663" t="str">
            <v>緑区</v>
          </cell>
          <cell r="H663" t="str">
            <v>朝日</v>
          </cell>
          <cell r="I663" t="str">
            <v>神の倉</v>
          </cell>
          <cell r="J663">
            <v>2250</v>
          </cell>
          <cell r="K663">
            <v>2250</v>
          </cell>
        </row>
        <row r="664">
          <cell r="F664" t="str">
            <v>230180Z02060</v>
          </cell>
          <cell r="G664" t="str">
            <v>緑区</v>
          </cell>
          <cell r="H664" t="str">
            <v>朝日</v>
          </cell>
          <cell r="I664" t="str">
            <v>有松</v>
          </cell>
          <cell r="J664">
            <v>1000</v>
          </cell>
          <cell r="K664">
            <v>1000</v>
          </cell>
        </row>
        <row r="665">
          <cell r="F665" t="str">
            <v>230180Z02080</v>
          </cell>
          <cell r="G665" t="str">
            <v>緑区</v>
          </cell>
          <cell r="H665" t="str">
            <v>朝日</v>
          </cell>
          <cell r="I665" t="str">
            <v>鳴子</v>
          </cell>
          <cell r="J665">
            <v>450</v>
          </cell>
          <cell r="K665">
            <v>450</v>
          </cell>
        </row>
        <row r="666">
          <cell r="F666" t="str">
            <v>230180Z02090</v>
          </cell>
          <cell r="G666" t="str">
            <v>緑区</v>
          </cell>
          <cell r="H666" t="str">
            <v>朝日</v>
          </cell>
          <cell r="I666" t="str">
            <v>緑南部</v>
          </cell>
          <cell r="J666">
            <v>600</v>
          </cell>
          <cell r="K666">
            <v>600</v>
          </cell>
        </row>
        <row r="667">
          <cell r="F667" t="str">
            <v>230180Z03010</v>
          </cell>
          <cell r="G667" t="str">
            <v>緑区</v>
          </cell>
          <cell r="H667" t="str">
            <v>毎日</v>
          </cell>
          <cell r="I667" t="str">
            <v>鳴海</v>
          </cell>
          <cell r="J667">
            <v>500</v>
          </cell>
          <cell r="K667">
            <v>500</v>
          </cell>
        </row>
        <row r="668">
          <cell r="F668" t="str">
            <v>230180Z03030</v>
          </cell>
          <cell r="G668" t="str">
            <v>緑区</v>
          </cell>
          <cell r="H668" t="str">
            <v>毎日</v>
          </cell>
          <cell r="I668" t="str">
            <v>鳴子</v>
          </cell>
          <cell r="J668">
            <v>450</v>
          </cell>
          <cell r="K668">
            <v>450</v>
          </cell>
        </row>
        <row r="669">
          <cell r="F669" t="str">
            <v>230180Z03040</v>
          </cell>
          <cell r="G669" t="str">
            <v>緑区</v>
          </cell>
          <cell r="H669" t="str">
            <v>毎日</v>
          </cell>
          <cell r="I669" t="str">
            <v>大高</v>
          </cell>
          <cell r="J669">
            <v>400</v>
          </cell>
          <cell r="K669">
            <v>400</v>
          </cell>
        </row>
        <row r="670">
          <cell r="F670" t="str">
            <v>230180Z16502</v>
          </cell>
          <cell r="G670" t="str">
            <v>緑区</v>
          </cell>
          <cell r="H670" t="str">
            <v>読売</v>
          </cell>
          <cell r="I670" t="str">
            <v>大高</v>
          </cell>
          <cell r="J670">
            <v>550</v>
          </cell>
          <cell r="K670">
            <v>550</v>
          </cell>
        </row>
        <row r="671">
          <cell r="F671" t="str">
            <v>230180Z16503</v>
          </cell>
          <cell r="G671" t="str">
            <v>緑区</v>
          </cell>
          <cell r="H671" t="str">
            <v>読売</v>
          </cell>
          <cell r="I671" t="str">
            <v>緑中央</v>
          </cell>
          <cell r="J671">
            <v>800</v>
          </cell>
          <cell r="K671">
            <v>800</v>
          </cell>
        </row>
        <row r="672">
          <cell r="F672" t="str">
            <v>230210Z01010</v>
          </cell>
          <cell r="G672" t="str">
            <v>犬山市</v>
          </cell>
          <cell r="H672" t="str">
            <v>中日</v>
          </cell>
          <cell r="I672" t="str">
            <v>犬山ＮＭＳ</v>
          </cell>
          <cell r="J672">
            <v>4000</v>
          </cell>
          <cell r="K672">
            <v>4000</v>
          </cell>
        </row>
        <row r="673">
          <cell r="F673" t="str">
            <v>230210Z01020</v>
          </cell>
          <cell r="G673" t="str">
            <v>犬山市</v>
          </cell>
          <cell r="H673" t="str">
            <v>中日</v>
          </cell>
          <cell r="I673" t="str">
            <v>楽田ＮＭＳ</v>
          </cell>
          <cell r="J673">
            <v>1050</v>
          </cell>
          <cell r="K673">
            <v>1050</v>
          </cell>
        </row>
        <row r="674">
          <cell r="F674" t="str">
            <v>230210Z01030</v>
          </cell>
          <cell r="G674" t="str">
            <v>犬山市</v>
          </cell>
          <cell r="H674" t="str">
            <v>中日</v>
          </cell>
          <cell r="I674" t="str">
            <v>楽田東部ＮＭＳ</v>
          </cell>
          <cell r="J674">
            <v>1350</v>
          </cell>
          <cell r="K674">
            <v>1350</v>
          </cell>
        </row>
        <row r="675">
          <cell r="F675" t="str">
            <v>230210Z01040</v>
          </cell>
          <cell r="G675" t="str">
            <v>犬山市</v>
          </cell>
          <cell r="H675" t="str">
            <v>中日</v>
          </cell>
          <cell r="I675" t="str">
            <v>犬山城東ＮＭＳ</v>
          </cell>
          <cell r="J675">
            <v>1450</v>
          </cell>
          <cell r="K675">
            <v>1450</v>
          </cell>
        </row>
        <row r="676">
          <cell r="F676" t="str">
            <v>230210Z01050</v>
          </cell>
          <cell r="G676" t="str">
            <v>犬山市</v>
          </cell>
          <cell r="H676" t="str">
            <v>中日</v>
          </cell>
          <cell r="I676" t="str">
            <v>犬山駅東ＮＭＳ</v>
          </cell>
          <cell r="J676">
            <v>1050</v>
          </cell>
          <cell r="K676">
            <v>1050</v>
          </cell>
        </row>
        <row r="677">
          <cell r="F677" t="str">
            <v>230210Z01060</v>
          </cell>
          <cell r="G677" t="str">
            <v>犬山市</v>
          </cell>
          <cell r="H677" t="str">
            <v>中日</v>
          </cell>
          <cell r="I677" t="str">
            <v>羽黒東部ＮＭＳ</v>
          </cell>
          <cell r="J677">
            <v>1150</v>
          </cell>
          <cell r="K677">
            <v>1150</v>
          </cell>
        </row>
        <row r="678">
          <cell r="F678" t="str">
            <v>230210Z01070</v>
          </cell>
          <cell r="G678" t="str">
            <v>犬山市</v>
          </cell>
          <cell r="H678" t="str">
            <v>中日</v>
          </cell>
          <cell r="I678" t="str">
            <v>羽黒ＮＭＳ</v>
          </cell>
          <cell r="J678">
            <v>1250</v>
          </cell>
          <cell r="K678">
            <v>1250</v>
          </cell>
        </row>
        <row r="679">
          <cell r="F679" t="str">
            <v>230210Z01080</v>
          </cell>
          <cell r="G679" t="str">
            <v>犬山市</v>
          </cell>
          <cell r="H679" t="str">
            <v>中日</v>
          </cell>
          <cell r="I679" t="str">
            <v>前原ＮＭＳ</v>
          </cell>
          <cell r="J679">
            <v>1650</v>
          </cell>
          <cell r="K679">
            <v>1650</v>
          </cell>
        </row>
        <row r="680">
          <cell r="F680" t="str">
            <v>230210Z02020</v>
          </cell>
          <cell r="G680" t="str">
            <v>犬山市</v>
          </cell>
          <cell r="H680" t="str">
            <v>朝日</v>
          </cell>
          <cell r="I680" t="str">
            <v>犬山中央</v>
          </cell>
          <cell r="J680">
            <v>450</v>
          </cell>
          <cell r="K680">
            <v>450</v>
          </cell>
        </row>
        <row r="681">
          <cell r="F681" t="str">
            <v>230210Z02030</v>
          </cell>
          <cell r="G681" t="str">
            <v>犬山市</v>
          </cell>
          <cell r="H681" t="str">
            <v>朝日</v>
          </cell>
          <cell r="I681" t="str">
            <v>犬山南部</v>
          </cell>
          <cell r="J681">
            <v>500</v>
          </cell>
          <cell r="K681">
            <v>500</v>
          </cell>
        </row>
        <row r="682">
          <cell r="F682" t="str">
            <v>230210Z02050</v>
          </cell>
          <cell r="G682" t="str">
            <v>犬山市</v>
          </cell>
          <cell r="H682" t="str">
            <v>朝日</v>
          </cell>
          <cell r="I682" t="str">
            <v>犬山東部</v>
          </cell>
          <cell r="J682">
            <v>800</v>
          </cell>
          <cell r="K682">
            <v>800</v>
          </cell>
        </row>
        <row r="683">
          <cell r="F683" t="str">
            <v>230210Z05001</v>
          </cell>
          <cell r="G683" t="str">
            <v>犬山市</v>
          </cell>
          <cell r="H683" t="str">
            <v>読売</v>
          </cell>
          <cell r="I683" t="str">
            <v>犬山</v>
          </cell>
          <cell r="J683">
            <v>650</v>
          </cell>
          <cell r="K683">
            <v>650</v>
          </cell>
        </row>
        <row r="684">
          <cell r="F684" t="str">
            <v>230220Z01010</v>
          </cell>
          <cell r="G684" t="str">
            <v>江南市</v>
          </cell>
          <cell r="H684" t="str">
            <v>中日</v>
          </cell>
          <cell r="I684" t="str">
            <v>古知野ＮＭＳ</v>
          </cell>
          <cell r="J684">
            <v>2400</v>
          </cell>
          <cell r="K684">
            <v>2400</v>
          </cell>
        </row>
        <row r="685">
          <cell r="F685" t="str">
            <v>230220Z01031</v>
          </cell>
          <cell r="G685" t="str">
            <v>江南市</v>
          </cell>
          <cell r="H685" t="str">
            <v>中日</v>
          </cell>
          <cell r="I685" t="str">
            <v>江南草井ＮＭ</v>
          </cell>
          <cell r="J685">
            <v>1950</v>
          </cell>
          <cell r="K685">
            <v>1950</v>
          </cell>
        </row>
        <row r="686">
          <cell r="F686" t="str">
            <v>230220Z01040</v>
          </cell>
          <cell r="G686" t="str">
            <v>江南市</v>
          </cell>
          <cell r="H686" t="str">
            <v>中日</v>
          </cell>
          <cell r="I686" t="str">
            <v>布袋ＮＭＳ</v>
          </cell>
          <cell r="J686">
            <v>2350</v>
          </cell>
          <cell r="K686">
            <v>2350</v>
          </cell>
        </row>
        <row r="687">
          <cell r="F687" t="str">
            <v>230220Z01050</v>
          </cell>
          <cell r="G687" t="str">
            <v>江南市</v>
          </cell>
          <cell r="H687" t="str">
            <v>中日</v>
          </cell>
          <cell r="I687" t="str">
            <v>古知野東部ＮＭＳ</v>
          </cell>
          <cell r="J687">
            <v>1100</v>
          </cell>
          <cell r="K687">
            <v>1100</v>
          </cell>
        </row>
        <row r="688">
          <cell r="F688" t="str">
            <v>230220Z01060</v>
          </cell>
          <cell r="G688" t="str">
            <v>江南市</v>
          </cell>
          <cell r="H688" t="str">
            <v>中日</v>
          </cell>
          <cell r="I688" t="str">
            <v>江南まんだら寺前ＮＭＳ</v>
          </cell>
          <cell r="J688">
            <v>2700</v>
          </cell>
          <cell r="K688">
            <v>2700</v>
          </cell>
        </row>
        <row r="689">
          <cell r="F689" t="str">
            <v>230220Z01070</v>
          </cell>
          <cell r="G689" t="str">
            <v>江南市</v>
          </cell>
          <cell r="H689" t="str">
            <v>中日</v>
          </cell>
          <cell r="I689" t="str">
            <v>布袋北部ＮＭ</v>
          </cell>
          <cell r="J689">
            <v>1200</v>
          </cell>
          <cell r="K689">
            <v>1200</v>
          </cell>
        </row>
        <row r="690">
          <cell r="F690" t="str">
            <v>230220Z01080</v>
          </cell>
          <cell r="G690" t="str">
            <v>江南市</v>
          </cell>
          <cell r="H690" t="str">
            <v>中日</v>
          </cell>
          <cell r="I690" t="str">
            <v>江南北部ＮＭＳ</v>
          </cell>
          <cell r="J690">
            <v>2200</v>
          </cell>
          <cell r="K690">
            <v>2150</v>
          </cell>
        </row>
        <row r="691">
          <cell r="F691" t="str">
            <v>230220Z01090</v>
          </cell>
          <cell r="G691" t="str">
            <v>江南市</v>
          </cell>
          <cell r="H691" t="str">
            <v>中日</v>
          </cell>
          <cell r="I691" t="str">
            <v>加納馬場ＮＭ</v>
          </cell>
          <cell r="J691">
            <v>1000</v>
          </cell>
          <cell r="K691">
            <v>1000</v>
          </cell>
        </row>
        <row r="692">
          <cell r="F692" t="str">
            <v>230220Z01100</v>
          </cell>
          <cell r="G692" t="str">
            <v>江南市</v>
          </cell>
          <cell r="H692" t="str">
            <v>中日</v>
          </cell>
          <cell r="I692" t="str">
            <v>江南中部ＮＭＳ</v>
          </cell>
          <cell r="J692">
            <v>2150</v>
          </cell>
          <cell r="K692">
            <v>2100</v>
          </cell>
        </row>
        <row r="693">
          <cell r="F693" t="str">
            <v>230220Z02010</v>
          </cell>
          <cell r="G693" t="str">
            <v>江南市</v>
          </cell>
          <cell r="H693" t="str">
            <v>朝日</v>
          </cell>
          <cell r="I693" t="str">
            <v>江南中央</v>
          </cell>
          <cell r="J693">
            <v>500</v>
          </cell>
          <cell r="K693">
            <v>500</v>
          </cell>
        </row>
        <row r="694">
          <cell r="F694" t="str">
            <v>230220Z02020</v>
          </cell>
          <cell r="G694" t="str">
            <v>江南市</v>
          </cell>
          <cell r="H694" t="str">
            <v>朝日</v>
          </cell>
          <cell r="I694" t="str">
            <v>江南東部</v>
          </cell>
          <cell r="J694">
            <v>900</v>
          </cell>
          <cell r="K694">
            <v>900</v>
          </cell>
        </row>
        <row r="695">
          <cell r="F695" t="str">
            <v>230220Z02030</v>
          </cell>
          <cell r="G695" t="str">
            <v>江南市</v>
          </cell>
          <cell r="H695" t="str">
            <v>朝日</v>
          </cell>
          <cell r="I695" t="str">
            <v>江南団地</v>
          </cell>
          <cell r="J695">
            <v>350</v>
          </cell>
          <cell r="K695">
            <v>350</v>
          </cell>
        </row>
        <row r="696">
          <cell r="F696" t="str">
            <v>230220Z02040</v>
          </cell>
          <cell r="G696" t="str">
            <v>江南市</v>
          </cell>
          <cell r="H696" t="str">
            <v>朝日</v>
          </cell>
          <cell r="I696" t="str">
            <v>布袋</v>
          </cell>
          <cell r="J696">
            <v>450</v>
          </cell>
          <cell r="K696">
            <v>450</v>
          </cell>
        </row>
        <row r="697">
          <cell r="F697" t="str">
            <v>230220Z05001</v>
          </cell>
          <cell r="G697" t="str">
            <v>江南市</v>
          </cell>
          <cell r="H697" t="str">
            <v>読売</v>
          </cell>
          <cell r="I697" t="str">
            <v>江南北部</v>
          </cell>
          <cell r="J697">
            <v>600</v>
          </cell>
          <cell r="K697">
            <v>600</v>
          </cell>
        </row>
        <row r="698">
          <cell r="F698" t="str">
            <v>230220Z05002</v>
          </cell>
          <cell r="G698" t="str">
            <v>江南市</v>
          </cell>
          <cell r="H698" t="str">
            <v>読売</v>
          </cell>
          <cell r="I698" t="str">
            <v>江南中央</v>
          </cell>
          <cell r="J698">
            <v>450</v>
          </cell>
          <cell r="K698">
            <v>450</v>
          </cell>
        </row>
        <row r="699">
          <cell r="F699" t="str">
            <v>230230Z01010</v>
          </cell>
          <cell r="G699" t="str">
            <v>岩倉市</v>
          </cell>
          <cell r="H699" t="str">
            <v>中日</v>
          </cell>
          <cell r="I699" t="str">
            <v>岩倉ＮＭＳ</v>
          </cell>
          <cell r="J699">
            <v>4100</v>
          </cell>
          <cell r="K699">
            <v>4050</v>
          </cell>
        </row>
        <row r="700">
          <cell r="F700" t="str">
            <v>230230Z01020</v>
          </cell>
          <cell r="G700" t="str">
            <v>岩倉市</v>
          </cell>
          <cell r="H700" t="str">
            <v>中日</v>
          </cell>
          <cell r="I700" t="str">
            <v>岩倉東部ＮＭＳ</v>
          </cell>
          <cell r="J700">
            <v>1800</v>
          </cell>
          <cell r="K700">
            <v>1800</v>
          </cell>
        </row>
        <row r="701">
          <cell r="F701" t="str">
            <v>230230Z01030</v>
          </cell>
          <cell r="G701" t="str">
            <v>岩倉市</v>
          </cell>
          <cell r="H701" t="str">
            <v>中日</v>
          </cell>
          <cell r="I701" t="str">
            <v>岩倉南部ＮＭＳ</v>
          </cell>
          <cell r="J701">
            <v>1150</v>
          </cell>
          <cell r="K701">
            <v>1150</v>
          </cell>
        </row>
        <row r="702">
          <cell r="F702" t="str">
            <v>230230Z02010</v>
          </cell>
          <cell r="G702" t="str">
            <v>岩倉市</v>
          </cell>
          <cell r="H702" t="str">
            <v>朝日</v>
          </cell>
          <cell r="I702" t="str">
            <v>岩倉</v>
          </cell>
          <cell r="J702">
            <v>950</v>
          </cell>
          <cell r="K702">
            <v>950</v>
          </cell>
        </row>
        <row r="703">
          <cell r="F703" t="str">
            <v>230230Z05001</v>
          </cell>
          <cell r="G703" t="str">
            <v>岩倉市</v>
          </cell>
          <cell r="H703" t="str">
            <v>読売</v>
          </cell>
          <cell r="I703" t="str">
            <v>岩倉</v>
          </cell>
          <cell r="J703">
            <v>950</v>
          </cell>
          <cell r="K703">
            <v>950</v>
          </cell>
        </row>
        <row r="704">
          <cell r="F704" t="str">
            <v>230240Z01010</v>
          </cell>
          <cell r="G704" t="str">
            <v>丹羽郡</v>
          </cell>
          <cell r="H704" t="str">
            <v>中日</v>
          </cell>
          <cell r="I704" t="str">
            <v>扶桑ＮＭＳ</v>
          </cell>
          <cell r="J704">
            <v>2150</v>
          </cell>
          <cell r="K704">
            <v>2150</v>
          </cell>
        </row>
        <row r="705">
          <cell r="F705" t="str">
            <v>230240Z01020</v>
          </cell>
          <cell r="G705" t="str">
            <v>丹羽郡</v>
          </cell>
          <cell r="H705" t="str">
            <v>中日</v>
          </cell>
          <cell r="I705" t="str">
            <v>扶桑山名ＮＭ</v>
          </cell>
          <cell r="J705">
            <v>1050</v>
          </cell>
          <cell r="K705">
            <v>1050</v>
          </cell>
        </row>
        <row r="706">
          <cell r="F706" t="str">
            <v>230240Z01030</v>
          </cell>
          <cell r="G706" t="str">
            <v>丹羽郡</v>
          </cell>
          <cell r="H706" t="str">
            <v>中日</v>
          </cell>
          <cell r="I706" t="str">
            <v>扶桑東ＮＭＳ</v>
          </cell>
          <cell r="J706">
            <v>850</v>
          </cell>
          <cell r="K706">
            <v>850</v>
          </cell>
        </row>
        <row r="707">
          <cell r="F707" t="str">
            <v>230240Z01040</v>
          </cell>
          <cell r="G707" t="str">
            <v>丹羽郡</v>
          </cell>
          <cell r="H707" t="str">
            <v>中日</v>
          </cell>
          <cell r="I707" t="str">
            <v>柏森ＮＭＳ</v>
          </cell>
          <cell r="J707">
            <v>3500</v>
          </cell>
          <cell r="K707">
            <v>3500</v>
          </cell>
        </row>
        <row r="708">
          <cell r="F708" t="str">
            <v>230240Z01050</v>
          </cell>
          <cell r="G708" t="str">
            <v>丹羽郡</v>
          </cell>
          <cell r="H708" t="str">
            <v>中日</v>
          </cell>
          <cell r="I708" t="str">
            <v>大口北部ＮＭ</v>
          </cell>
          <cell r="J708">
            <v>1750</v>
          </cell>
          <cell r="K708">
            <v>1750</v>
          </cell>
        </row>
        <row r="709">
          <cell r="F709" t="str">
            <v>230240Z01060</v>
          </cell>
          <cell r="G709" t="str">
            <v>丹羽郡</v>
          </cell>
          <cell r="H709" t="str">
            <v>中日</v>
          </cell>
          <cell r="I709" t="str">
            <v>大口南部ＮＭＳ</v>
          </cell>
          <cell r="J709">
            <v>1000</v>
          </cell>
          <cell r="K709">
            <v>1000</v>
          </cell>
        </row>
        <row r="710">
          <cell r="F710" t="str">
            <v>230240Z02010</v>
          </cell>
          <cell r="G710" t="str">
            <v>丹羽郡</v>
          </cell>
          <cell r="H710" t="str">
            <v>朝日</v>
          </cell>
          <cell r="I710" t="str">
            <v>扶桑</v>
          </cell>
          <cell r="J710">
            <v>1100</v>
          </cell>
          <cell r="K710">
            <v>1100</v>
          </cell>
        </row>
        <row r="711">
          <cell r="F711" t="str">
            <v>230310Z01010</v>
          </cell>
          <cell r="G711" t="str">
            <v>津島市</v>
          </cell>
          <cell r="H711" t="str">
            <v>中日</v>
          </cell>
          <cell r="I711" t="str">
            <v>尾張津島ＮＭ</v>
          </cell>
          <cell r="J711">
            <v>5150</v>
          </cell>
          <cell r="K711">
            <v>5100</v>
          </cell>
        </row>
        <row r="712">
          <cell r="F712" t="str">
            <v>230310Z01020</v>
          </cell>
          <cell r="G712" t="str">
            <v>津島市</v>
          </cell>
          <cell r="H712" t="str">
            <v>中日</v>
          </cell>
          <cell r="I712" t="str">
            <v>神守ＮＭＳ</v>
          </cell>
          <cell r="J712">
            <v>2800</v>
          </cell>
          <cell r="K712">
            <v>2800</v>
          </cell>
        </row>
        <row r="713">
          <cell r="F713" t="str">
            <v>230310Z01030</v>
          </cell>
          <cell r="G713" t="str">
            <v>津島市</v>
          </cell>
          <cell r="H713" t="str">
            <v>中日</v>
          </cell>
          <cell r="I713" t="str">
            <v>青塚ＮＭ</v>
          </cell>
          <cell r="J713">
            <v>1100</v>
          </cell>
          <cell r="K713">
            <v>1100</v>
          </cell>
        </row>
        <row r="714">
          <cell r="F714" t="str">
            <v>230310Z01040</v>
          </cell>
          <cell r="G714" t="str">
            <v>津島市</v>
          </cell>
          <cell r="H714" t="str">
            <v>中日</v>
          </cell>
          <cell r="I714" t="str">
            <v>津島西部ＮＭＳ</v>
          </cell>
          <cell r="J714">
            <v>1450</v>
          </cell>
          <cell r="K714">
            <v>1450</v>
          </cell>
        </row>
        <row r="715">
          <cell r="F715" t="str">
            <v>230310Z01050</v>
          </cell>
          <cell r="G715" t="str">
            <v>津島市</v>
          </cell>
          <cell r="H715" t="str">
            <v>中日</v>
          </cell>
          <cell r="I715" t="str">
            <v>津島北部ＮＭＳ</v>
          </cell>
          <cell r="J715">
            <v>2100</v>
          </cell>
          <cell r="K715">
            <v>2100</v>
          </cell>
        </row>
        <row r="716">
          <cell r="F716" t="str">
            <v>230310Z02040</v>
          </cell>
          <cell r="G716" t="str">
            <v>津島市</v>
          </cell>
          <cell r="H716" t="str">
            <v>朝日</v>
          </cell>
          <cell r="I716" t="str">
            <v>津島</v>
          </cell>
          <cell r="J716">
            <v>1250</v>
          </cell>
          <cell r="K716">
            <v>1250</v>
          </cell>
        </row>
        <row r="717">
          <cell r="F717" t="str">
            <v>230310Z05001</v>
          </cell>
          <cell r="G717" t="str">
            <v>津島市</v>
          </cell>
          <cell r="H717" t="str">
            <v>読売</v>
          </cell>
          <cell r="I717" t="str">
            <v>津島</v>
          </cell>
          <cell r="J717">
            <v>850</v>
          </cell>
          <cell r="K717">
            <v>850</v>
          </cell>
        </row>
        <row r="718">
          <cell r="F718" t="str">
            <v>230310Z05002</v>
          </cell>
          <cell r="G718" t="str">
            <v>津島市</v>
          </cell>
          <cell r="H718" t="str">
            <v>読売</v>
          </cell>
          <cell r="I718" t="str">
            <v>津島南部</v>
          </cell>
          <cell r="J718">
            <v>50</v>
          </cell>
          <cell r="K718">
            <v>50</v>
          </cell>
        </row>
        <row r="719">
          <cell r="F719" t="str">
            <v>230320Z01010</v>
          </cell>
          <cell r="G719" t="str">
            <v>一宮市</v>
          </cell>
          <cell r="H719" t="str">
            <v>中日</v>
          </cell>
          <cell r="I719" t="str">
            <v>一宮東部ＮＳ</v>
          </cell>
          <cell r="J719">
            <v>2100</v>
          </cell>
          <cell r="K719">
            <v>2050</v>
          </cell>
        </row>
        <row r="720">
          <cell r="F720" t="str">
            <v>230320Z01020</v>
          </cell>
          <cell r="G720" t="str">
            <v>一宮市</v>
          </cell>
          <cell r="H720" t="str">
            <v>中日</v>
          </cell>
          <cell r="I720" t="str">
            <v>一宮南部ＮＳ</v>
          </cell>
          <cell r="J720">
            <v>6550</v>
          </cell>
          <cell r="K720">
            <v>6500</v>
          </cell>
        </row>
        <row r="721">
          <cell r="F721" t="str">
            <v>230320Z01030</v>
          </cell>
          <cell r="G721" t="str">
            <v>一宮市</v>
          </cell>
          <cell r="H721" t="str">
            <v>中日</v>
          </cell>
          <cell r="I721" t="str">
            <v>一宮西部ＮＳ</v>
          </cell>
          <cell r="J721">
            <v>4850</v>
          </cell>
          <cell r="K721">
            <v>4850</v>
          </cell>
        </row>
        <row r="722">
          <cell r="F722" t="str">
            <v>230320Z01040</v>
          </cell>
          <cell r="G722" t="str">
            <v>一宮市</v>
          </cell>
          <cell r="H722" t="str">
            <v>中日</v>
          </cell>
          <cell r="I722" t="str">
            <v>一宮北部ＮＳ</v>
          </cell>
          <cell r="J722">
            <v>5600</v>
          </cell>
          <cell r="K722">
            <v>5550</v>
          </cell>
        </row>
        <row r="723">
          <cell r="F723" t="str">
            <v>230320Z01060</v>
          </cell>
          <cell r="G723" t="str">
            <v>一宮市</v>
          </cell>
          <cell r="H723" t="str">
            <v>中日</v>
          </cell>
          <cell r="I723" t="str">
            <v>一宮浅井ＮＭＳ</v>
          </cell>
          <cell r="J723">
            <v>2750</v>
          </cell>
          <cell r="K723">
            <v>2750</v>
          </cell>
        </row>
        <row r="724">
          <cell r="F724" t="str">
            <v>230320Z01070</v>
          </cell>
          <cell r="G724" t="str">
            <v>一宮市</v>
          </cell>
          <cell r="H724" t="str">
            <v>中日</v>
          </cell>
          <cell r="I724" t="str">
            <v>浅井北部ＮＭ</v>
          </cell>
          <cell r="J724">
            <v>900</v>
          </cell>
          <cell r="K724">
            <v>900</v>
          </cell>
        </row>
        <row r="725">
          <cell r="F725" t="str">
            <v>230320Z01080</v>
          </cell>
          <cell r="G725" t="str">
            <v>一宮市</v>
          </cell>
          <cell r="H725" t="str">
            <v>中日</v>
          </cell>
          <cell r="I725" t="str">
            <v>一宮瀬時ＮＭＳ</v>
          </cell>
          <cell r="J725">
            <v>1450</v>
          </cell>
          <cell r="K725">
            <v>1450</v>
          </cell>
        </row>
        <row r="726">
          <cell r="F726" t="str">
            <v>230320Z01090</v>
          </cell>
          <cell r="G726" t="str">
            <v>一宮市</v>
          </cell>
          <cell r="H726" t="str">
            <v>中日</v>
          </cell>
          <cell r="I726" t="str">
            <v>今伊勢南部ＮＳ</v>
          </cell>
          <cell r="J726">
            <v>1000</v>
          </cell>
          <cell r="K726">
            <v>1000</v>
          </cell>
        </row>
        <row r="727">
          <cell r="F727" t="str">
            <v>230320Z01100</v>
          </cell>
          <cell r="G727" t="str">
            <v>一宮市</v>
          </cell>
          <cell r="H727" t="str">
            <v>中日</v>
          </cell>
          <cell r="I727" t="str">
            <v>今伊勢北部ＮＳ</v>
          </cell>
          <cell r="J727">
            <v>2150</v>
          </cell>
          <cell r="K727">
            <v>2150</v>
          </cell>
        </row>
        <row r="728">
          <cell r="F728" t="str">
            <v>230320Z01110</v>
          </cell>
          <cell r="G728" t="str">
            <v>一宮市</v>
          </cell>
          <cell r="H728" t="str">
            <v>中日</v>
          </cell>
          <cell r="I728" t="str">
            <v>今伊勢西ＮＳ</v>
          </cell>
          <cell r="J728">
            <v>2150</v>
          </cell>
          <cell r="K728">
            <v>2150</v>
          </cell>
        </row>
        <row r="729">
          <cell r="F729" t="str">
            <v>230320Z01130</v>
          </cell>
          <cell r="G729" t="str">
            <v>一宮市</v>
          </cell>
          <cell r="H729" t="str">
            <v>中日</v>
          </cell>
          <cell r="I729" t="str">
            <v>一宮奥町ＮＳ</v>
          </cell>
          <cell r="J729">
            <v>1750</v>
          </cell>
          <cell r="K729">
            <v>1750</v>
          </cell>
        </row>
        <row r="730">
          <cell r="F730" t="str">
            <v>230320Z01150</v>
          </cell>
          <cell r="G730" t="str">
            <v>一宮市</v>
          </cell>
          <cell r="H730" t="str">
            <v>中日</v>
          </cell>
          <cell r="I730" t="str">
            <v>一宮萩原ＮＭＳ</v>
          </cell>
          <cell r="J730">
            <v>2500</v>
          </cell>
          <cell r="K730">
            <v>2500</v>
          </cell>
        </row>
        <row r="731">
          <cell r="F731" t="str">
            <v>230320Z01160</v>
          </cell>
          <cell r="G731" t="str">
            <v>一宮市</v>
          </cell>
          <cell r="H731" t="str">
            <v>中日</v>
          </cell>
          <cell r="I731" t="str">
            <v>千秋ＮＭＳ</v>
          </cell>
          <cell r="J731">
            <v>2050</v>
          </cell>
          <cell r="K731">
            <v>2050</v>
          </cell>
        </row>
        <row r="732">
          <cell r="F732" t="str">
            <v>230320Z01170</v>
          </cell>
          <cell r="G732" t="str">
            <v>一宮市</v>
          </cell>
          <cell r="H732" t="str">
            <v>中日</v>
          </cell>
          <cell r="I732" t="str">
            <v>一宮大毛ＮＳ</v>
          </cell>
          <cell r="J732">
            <v>2100</v>
          </cell>
          <cell r="K732">
            <v>2100</v>
          </cell>
        </row>
        <row r="733">
          <cell r="F733" t="str">
            <v>230320Z01180</v>
          </cell>
          <cell r="G733" t="str">
            <v>一宮市</v>
          </cell>
          <cell r="H733" t="str">
            <v>中日</v>
          </cell>
          <cell r="I733" t="str">
            <v>苅安賀ＮＳ</v>
          </cell>
          <cell r="J733">
            <v>1800</v>
          </cell>
          <cell r="K733">
            <v>1800</v>
          </cell>
        </row>
        <row r="734">
          <cell r="F734" t="str">
            <v>230320Z01190</v>
          </cell>
          <cell r="G734" t="str">
            <v>一宮市</v>
          </cell>
          <cell r="H734" t="str">
            <v>中日</v>
          </cell>
          <cell r="I734" t="str">
            <v>一宮北方ＮＳ</v>
          </cell>
          <cell r="J734">
            <v>1500</v>
          </cell>
          <cell r="K734">
            <v>1500</v>
          </cell>
        </row>
        <row r="735">
          <cell r="F735" t="str">
            <v>230320Z01200</v>
          </cell>
          <cell r="G735" t="str">
            <v>一宮市</v>
          </cell>
          <cell r="H735" t="str">
            <v>中日</v>
          </cell>
          <cell r="I735" t="str">
            <v>一宮浅渕ＮＳ</v>
          </cell>
          <cell r="J735">
            <v>1200</v>
          </cell>
          <cell r="K735">
            <v>1200</v>
          </cell>
        </row>
        <row r="736">
          <cell r="F736" t="str">
            <v>230320Z01210</v>
          </cell>
          <cell r="G736" t="str">
            <v>一宮市</v>
          </cell>
          <cell r="H736" t="str">
            <v>中日</v>
          </cell>
          <cell r="I736" t="str">
            <v>一宮春明ＮＭ</v>
          </cell>
          <cell r="J736">
            <v>1150</v>
          </cell>
          <cell r="K736">
            <v>1150</v>
          </cell>
        </row>
        <row r="737">
          <cell r="F737" t="str">
            <v>230320Z01220</v>
          </cell>
          <cell r="G737" t="str">
            <v>一宮市</v>
          </cell>
          <cell r="H737" t="str">
            <v>中日</v>
          </cell>
          <cell r="I737" t="str">
            <v>一宮戸塚ＮＳ</v>
          </cell>
          <cell r="J737">
            <v>1200</v>
          </cell>
          <cell r="K737">
            <v>1200</v>
          </cell>
        </row>
        <row r="738">
          <cell r="F738" t="str">
            <v>230320Z01230</v>
          </cell>
          <cell r="G738" t="str">
            <v>一宮市</v>
          </cell>
          <cell r="H738" t="str">
            <v>中日</v>
          </cell>
          <cell r="I738" t="str">
            <v>一宮西御堂ＮＭ</v>
          </cell>
          <cell r="J738">
            <v>1050</v>
          </cell>
          <cell r="K738">
            <v>1050</v>
          </cell>
        </row>
        <row r="739">
          <cell r="F739" t="str">
            <v>230320Z01250</v>
          </cell>
          <cell r="G739" t="str">
            <v>一宮市</v>
          </cell>
          <cell r="H739" t="str">
            <v>中日</v>
          </cell>
          <cell r="I739" t="str">
            <v>起西部Ｎ</v>
          </cell>
          <cell r="J739">
            <v>2550</v>
          </cell>
          <cell r="K739">
            <v>2550</v>
          </cell>
        </row>
        <row r="740">
          <cell r="F740" t="str">
            <v>230320Z01260</v>
          </cell>
          <cell r="G740" t="str">
            <v>一宮市</v>
          </cell>
          <cell r="H740" t="str">
            <v>中日</v>
          </cell>
          <cell r="I740" t="str">
            <v>起南部ＮＭＳ</v>
          </cell>
          <cell r="J740">
            <v>1950</v>
          </cell>
          <cell r="K740">
            <v>1950</v>
          </cell>
        </row>
        <row r="741">
          <cell r="F741" t="str">
            <v>230320Z01270</v>
          </cell>
          <cell r="G741" t="str">
            <v>一宮市</v>
          </cell>
          <cell r="H741" t="str">
            <v>中日</v>
          </cell>
          <cell r="I741" t="str">
            <v>大和三条ＮＳ</v>
          </cell>
          <cell r="J741">
            <v>4750</v>
          </cell>
          <cell r="K741">
            <v>4700</v>
          </cell>
        </row>
        <row r="742">
          <cell r="F742" t="str">
            <v>230320Z01290</v>
          </cell>
          <cell r="G742" t="str">
            <v>一宮市</v>
          </cell>
          <cell r="H742" t="str">
            <v>中日</v>
          </cell>
          <cell r="I742" t="str">
            <v>尾西みなみＮＭＳ</v>
          </cell>
          <cell r="J742">
            <v>950</v>
          </cell>
          <cell r="K742">
            <v>950</v>
          </cell>
        </row>
        <row r="743">
          <cell r="F743" t="str">
            <v>230320Z01300</v>
          </cell>
          <cell r="G743" t="str">
            <v>一宮市</v>
          </cell>
          <cell r="H743" t="str">
            <v>中日</v>
          </cell>
          <cell r="I743" t="str">
            <v>木曽川（宇佐見）ＮＳ</v>
          </cell>
          <cell r="J743">
            <v>2550</v>
          </cell>
          <cell r="K743">
            <v>2550</v>
          </cell>
        </row>
        <row r="744">
          <cell r="F744" t="str">
            <v>230320Z01310</v>
          </cell>
          <cell r="G744" t="str">
            <v>一宮市</v>
          </cell>
          <cell r="H744" t="str">
            <v>中日</v>
          </cell>
          <cell r="I744" t="str">
            <v>木曽川（大塚）Ｎ</v>
          </cell>
          <cell r="J744">
            <v>2800</v>
          </cell>
          <cell r="K744">
            <v>2800</v>
          </cell>
        </row>
        <row r="745">
          <cell r="F745" t="str">
            <v>230320Z01320</v>
          </cell>
          <cell r="G745" t="str">
            <v>一宮市</v>
          </cell>
          <cell r="H745" t="str">
            <v>中日</v>
          </cell>
          <cell r="I745" t="str">
            <v>玉の井ＮＳ</v>
          </cell>
          <cell r="J745">
            <v>1750</v>
          </cell>
          <cell r="K745">
            <v>1750</v>
          </cell>
        </row>
        <row r="746">
          <cell r="F746" t="str">
            <v>230320Z02010</v>
          </cell>
          <cell r="G746" t="str">
            <v>一宮市</v>
          </cell>
          <cell r="H746" t="str">
            <v>朝日</v>
          </cell>
          <cell r="I746" t="str">
            <v>尾張萩原</v>
          </cell>
          <cell r="J746">
            <v>150</v>
          </cell>
          <cell r="K746">
            <v>150</v>
          </cell>
        </row>
        <row r="747">
          <cell r="F747" t="str">
            <v>230320Z02020</v>
          </cell>
          <cell r="G747" t="str">
            <v>一宮市</v>
          </cell>
          <cell r="H747" t="str">
            <v>朝日</v>
          </cell>
          <cell r="I747" t="str">
            <v>浅井</v>
          </cell>
          <cell r="J747">
            <v>600</v>
          </cell>
          <cell r="K747">
            <v>600</v>
          </cell>
        </row>
        <row r="748">
          <cell r="F748" t="str">
            <v>230320Z02030</v>
          </cell>
          <cell r="G748" t="str">
            <v>一宮市</v>
          </cell>
          <cell r="H748" t="str">
            <v>朝日</v>
          </cell>
          <cell r="I748" t="str">
            <v>一宮東部</v>
          </cell>
          <cell r="J748">
            <v>350</v>
          </cell>
          <cell r="K748">
            <v>350</v>
          </cell>
        </row>
        <row r="749">
          <cell r="F749" t="str">
            <v>230320Z02040</v>
          </cell>
          <cell r="G749" t="str">
            <v>一宮市</v>
          </cell>
          <cell r="H749" t="str">
            <v>朝日</v>
          </cell>
          <cell r="I749" t="str">
            <v>一宮南部</v>
          </cell>
          <cell r="J749">
            <v>750</v>
          </cell>
          <cell r="K749">
            <v>750</v>
          </cell>
        </row>
        <row r="750">
          <cell r="F750" t="str">
            <v>230320Z02060</v>
          </cell>
          <cell r="G750" t="str">
            <v>一宮市</v>
          </cell>
          <cell r="H750" t="str">
            <v>朝日</v>
          </cell>
          <cell r="I750" t="str">
            <v>一宮西部Ｍ</v>
          </cell>
          <cell r="J750">
            <v>1200</v>
          </cell>
          <cell r="K750">
            <v>1200</v>
          </cell>
        </row>
        <row r="751">
          <cell r="F751" t="str">
            <v>230320Z02070</v>
          </cell>
          <cell r="G751" t="str">
            <v>一宮市</v>
          </cell>
          <cell r="H751" t="str">
            <v>朝日</v>
          </cell>
          <cell r="I751" t="str">
            <v>今伊勢Ｍ</v>
          </cell>
          <cell r="J751">
            <v>800</v>
          </cell>
          <cell r="K751">
            <v>800</v>
          </cell>
        </row>
        <row r="752">
          <cell r="F752" t="str">
            <v>230320Z02080</v>
          </cell>
          <cell r="G752" t="str">
            <v>一宮市</v>
          </cell>
          <cell r="H752" t="str">
            <v>朝日</v>
          </cell>
          <cell r="I752" t="str">
            <v>今伊勢東Ｍ</v>
          </cell>
          <cell r="J752">
            <v>650</v>
          </cell>
          <cell r="K752">
            <v>650</v>
          </cell>
        </row>
        <row r="753">
          <cell r="F753" t="str">
            <v>230320Z02100</v>
          </cell>
          <cell r="G753" t="str">
            <v>一宮市</v>
          </cell>
          <cell r="H753" t="str">
            <v>朝日</v>
          </cell>
          <cell r="I753" t="str">
            <v>一宮尾西Ｍ</v>
          </cell>
          <cell r="J753">
            <v>700</v>
          </cell>
          <cell r="K753">
            <v>700</v>
          </cell>
        </row>
        <row r="754">
          <cell r="F754" t="str">
            <v>230320Z02110</v>
          </cell>
          <cell r="G754" t="str">
            <v>一宮市</v>
          </cell>
          <cell r="H754" t="str">
            <v>朝日</v>
          </cell>
          <cell r="I754" t="str">
            <v>木曽川</v>
          </cell>
          <cell r="J754">
            <v>500</v>
          </cell>
          <cell r="K754">
            <v>500</v>
          </cell>
        </row>
        <row r="755">
          <cell r="F755" t="str">
            <v>230320Z03030</v>
          </cell>
          <cell r="G755" t="str">
            <v>一宮市</v>
          </cell>
          <cell r="H755" t="str">
            <v>毎日</v>
          </cell>
          <cell r="I755" t="str">
            <v>一宮中央</v>
          </cell>
          <cell r="J755">
            <v>500</v>
          </cell>
          <cell r="K755">
            <v>450</v>
          </cell>
        </row>
        <row r="756">
          <cell r="F756" t="str">
            <v>230320Z03040</v>
          </cell>
          <cell r="G756" t="str">
            <v>一宮市</v>
          </cell>
          <cell r="H756" t="str">
            <v>毎日</v>
          </cell>
          <cell r="I756" t="str">
            <v>一宮北部</v>
          </cell>
          <cell r="J756">
            <v>550</v>
          </cell>
          <cell r="K756">
            <v>500</v>
          </cell>
        </row>
        <row r="757">
          <cell r="F757" t="str">
            <v>230320Z03070</v>
          </cell>
          <cell r="G757" t="str">
            <v>一宮市</v>
          </cell>
          <cell r="H757" t="str">
            <v>毎日</v>
          </cell>
          <cell r="I757" t="str">
            <v>下津浅野</v>
          </cell>
          <cell r="J757">
            <v>450</v>
          </cell>
          <cell r="K757">
            <v>450</v>
          </cell>
        </row>
        <row r="758">
          <cell r="F758" t="str">
            <v>230320Z03100</v>
          </cell>
          <cell r="G758" t="str">
            <v>一宮市</v>
          </cell>
          <cell r="H758" t="str">
            <v>毎日</v>
          </cell>
          <cell r="I758" t="str">
            <v>木曽川</v>
          </cell>
          <cell r="J758">
            <v>350</v>
          </cell>
          <cell r="K758">
            <v>350</v>
          </cell>
        </row>
        <row r="759">
          <cell r="F759" t="str">
            <v>230320Z05001</v>
          </cell>
          <cell r="G759" t="str">
            <v>一宮市</v>
          </cell>
          <cell r="H759" t="str">
            <v>読売</v>
          </cell>
          <cell r="I759" t="str">
            <v>新一宮</v>
          </cell>
          <cell r="J759">
            <v>1050</v>
          </cell>
          <cell r="K759">
            <v>1050</v>
          </cell>
        </row>
        <row r="760">
          <cell r="F760" t="str">
            <v>230320Z05002</v>
          </cell>
          <cell r="G760" t="str">
            <v>一宮市</v>
          </cell>
          <cell r="H760" t="str">
            <v>読売</v>
          </cell>
          <cell r="I760" t="str">
            <v>浅井</v>
          </cell>
          <cell r="J760">
            <v>750</v>
          </cell>
          <cell r="K760">
            <v>750</v>
          </cell>
        </row>
        <row r="761">
          <cell r="F761" t="str">
            <v>230320Z05004</v>
          </cell>
          <cell r="G761" t="str">
            <v>一宮市</v>
          </cell>
          <cell r="H761" t="str">
            <v>読売</v>
          </cell>
          <cell r="I761" t="str">
            <v>一宮西部</v>
          </cell>
          <cell r="J761">
            <v>1050</v>
          </cell>
          <cell r="K761">
            <v>1050</v>
          </cell>
        </row>
        <row r="762">
          <cell r="F762" t="str">
            <v>230320Z05006</v>
          </cell>
          <cell r="G762" t="str">
            <v>一宮市</v>
          </cell>
          <cell r="H762" t="str">
            <v>読売</v>
          </cell>
          <cell r="I762" t="str">
            <v>尾西中央</v>
          </cell>
          <cell r="J762">
            <v>600</v>
          </cell>
          <cell r="K762">
            <v>600</v>
          </cell>
        </row>
        <row r="763">
          <cell r="F763" t="str">
            <v>230320Z05007</v>
          </cell>
          <cell r="G763" t="str">
            <v>一宮市</v>
          </cell>
          <cell r="H763" t="str">
            <v>読売</v>
          </cell>
          <cell r="I763" t="str">
            <v>木曽川</v>
          </cell>
          <cell r="J763">
            <v>450</v>
          </cell>
          <cell r="K763">
            <v>450</v>
          </cell>
        </row>
        <row r="764">
          <cell r="F764" t="str">
            <v>230340Z01010</v>
          </cell>
          <cell r="G764" t="str">
            <v>稲沢市</v>
          </cell>
          <cell r="H764" t="str">
            <v>中日</v>
          </cell>
          <cell r="I764" t="str">
            <v>稲沢国府宮ＮＳ</v>
          </cell>
          <cell r="J764">
            <v>2700</v>
          </cell>
          <cell r="K764">
            <v>2700</v>
          </cell>
        </row>
        <row r="765">
          <cell r="F765" t="str">
            <v>230340Z01030</v>
          </cell>
          <cell r="G765" t="str">
            <v>稲沢市</v>
          </cell>
          <cell r="H765" t="str">
            <v>中日</v>
          </cell>
          <cell r="I765" t="str">
            <v>稲沢下津ＮＳ</v>
          </cell>
          <cell r="J765">
            <v>1850</v>
          </cell>
          <cell r="K765">
            <v>1800</v>
          </cell>
        </row>
        <row r="766">
          <cell r="F766" t="str">
            <v>230340Z01040</v>
          </cell>
          <cell r="G766" t="str">
            <v>稲沢市</v>
          </cell>
          <cell r="H766" t="str">
            <v>中日</v>
          </cell>
          <cell r="I766" t="str">
            <v>稲沢南部Ｎ</v>
          </cell>
          <cell r="J766">
            <v>1750</v>
          </cell>
          <cell r="K766">
            <v>1700</v>
          </cell>
        </row>
        <row r="767">
          <cell r="F767" t="str">
            <v>230340Z01050</v>
          </cell>
          <cell r="G767" t="str">
            <v>稲沢市</v>
          </cell>
          <cell r="H767" t="str">
            <v>中日</v>
          </cell>
          <cell r="I767" t="str">
            <v>稲沢西部ＮＳ</v>
          </cell>
          <cell r="J767">
            <v>2700</v>
          </cell>
          <cell r="K767">
            <v>2700</v>
          </cell>
        </row>
        <row r="768">
          <cell r="F768" t="str">
            <v>230340Z01060</v>
          </cell>
          <cell r="G768" t="str">
            <v>稲沢市</v>
          </cell>
          <cell r="H768" t="str">
            <v>中日</v>
          </cell>
          <cell r="I768" t="str">
            <v>稲沢松清ＮＳ</v>
          </cell>
          <cell r="J768">
            <v>3450</v>
          </cell>
          <cell r="K768">
            <v>3450</v>
          </cell>
        </row>
        <row r="769">
          <cell r="F769" t="str">
            <v>230340Z01070</v>
          </cell>
          <cell r="G769" t="str">
            <v>稲沢市</v>
          </cell>
          <cell r="H769" t="str">
            <v>中日</v>
          </cell>
          <cell r="I769" t="str">
            <v>稲沢高御堂Ｎ</v>
          </cell>
          <cell r="J769">
            <v>1600</v>
          </cell>
          <cell r="K769">
            <v>1550</v>
          </cell>
        </row>
        <row r="770">
          <cell r="F770" t="str">
            <v>230340Z01080</v>
          </cell>
          <cell r="G770" t="str">
            <v>稲沢市</v>
          </cell>
          <cell r="H770" t="str">
            <v>中日</v>
          </cell>
          <cell r="I770" t="str">
            <v>稲沢大里Ｎ</v>
          </cell>
          <cell r="J770">
            <v>1250</v>
          </cell>
          <cell r="K770">
            <v>1250</v>
          </cell>
        </row>
        <row r="771">
          <cell r="F771" t="str">
            <v>230340Z01110</v>
          </cell>
          <cell r="G771" t="str">
            <v>稲沢市</v>
          </cell>
          <cell r="H771" t="str">
            <v>中日</v>
          </cell>
          <cell r="I771" t="str">
            <v>稲沢千代田ＮＭ</v>
          </cell>
          <cell r="J771">
            <v>1450</v>
          </cell>
          <cell r="K771">
            <v>1450</v>
          </cell>
        </row>
        <row r="772">
          <cell r="F772" t="str">
            <v>230340Z01120</v>
          </cell>
          <cell r="G772" t="str">
            <v>稲沢市</v>
          </cell>
          <cell r="H772" t="str">
            <v>中日</v>
          </cell>
          <cell r="I772" t="str">
            <v>下津北部Ｎ</v>
          </cell>
          <cell r="J772">
            <v>1300</v>
          </cell>
          <cell r="K772">
            <v>1250</v>
          </cell>
        </row>
        <row r="773">
          <cell r="F773" t="str">
            <v>230340Z01130</v>
          </cell>
          <cell r="G773" t="str">
            <v>稲沢市</v>
          </cell>
          <cell r="H773" t="str">
            <v>中日</v>
          </cell>
          <cell r="I773" t="str">
            <v>祖父江ＮＭ</v>
          </cell>
          <cell r="J773">
            <v>2450</v>
          </cell>
          <cell r="K773">
            <v>2450</v>
          </cell>
        </row>
        <row r="774">
          <cell r="F774" t="str">
            <v>230340Z01140</v>
          </cell>
          <cell r="G774" t="str">
            <v>稲沢市</v>
          </cell>
          <cell r="H774" t="str">
            <v>中日</v>
          </cell>
          <cell r="I774" t="str">
            <v>祖父江南部ＮＭＳ</v>
          </cell>
          <cell r="J774">
            <v>2000</v>
          </cell>
          <cell r="K774">
            <v>1900</v>
          </cell>
        </row>
        <row r="775">
          <cell r="F775" t="str">
            <v>230340Z01150</v>
          </cell>
          <cell r="G775" t="str">
            <v>稲沢市</v>
          </cell>
          <cell r="H775" t="str">
            <v>中日</v>
          </cell>
          <cell r="I775" t="str">
            <v>平和ＮＭＳ</v>
          </cell>
          <cell r="J775">
            <v>3450</v>
          </cell>
          <cell r="K775">
            <v>3400</v>
          </cell>
        </row>
        <row r="776">
          <cell r="F776" t="str">
            <v>230340Z02010</v>
          </cell>
          <cell r="G776" t="str">
            <v>稲沢市</v>
          </cell>
          <cell r="H776" t="str">
            <v>朝日</v>
          </cell>
          <cell r="I776" t="str">
            <v>稲沢東部</v>
          </cell>
          <cell r="J776">
            <v>400</v>
          </cell>
          <cell r="K776">
            <v>400</v>
          </cell>
        </row>
        <row r="777">
          <cell r="F777" t="str">
            <v>230340Z02020</v>
          </cell>
          <cell r="G777" t="str">
            <v>稲沢市</v>
          </cell>
          <cell r="H777" t="str">
            <v>朝日</v>
          </cell>
          <cell r="I777" t="str">
            <v>稲沢南部</v>
          </cell>
          <cell r="J777">
            <v>1050</v>
          </cell>
          <cell r="K777">
            <v>1050</v>
          </cell>
        </row>
        <row r="778">
          <cell r="F778" t="str">
            <v>230340Z02030</v>
          </cell>
          <cell r="G778" t="str">
            <v>稲沢市</v>
          </cell>
          <cell r="H778" t="str">
            <v>朝日</v>
          </cell>
          <cell r="I778" t="str">
            <v>稲沢西部</v>
          </cell>
          <cell r="J778">
            <v>600</v>
          </cell>
          <cell r="K778">
            <v>600</v>
          </cell>
        </row>
        <row r="779">
          <cell r="F779" t="str">
            <v>230340Z02040</v>
          </cell>
          <cell r="G779" t="str">
            <v>稲沢市</v>
          </cell>
          <cell r="H779" t="str">
            <v>朝日</v>
          </cell>
          <cell r="I779" t="str">
            <v>祖父江</v>
          </cell>
          <cell r="J779">
            <v>350</v>
          </cell>
          <cell r="K779">
            <v>350</v>
          </cell>
        </row>
        <row r="780">
          <cell r="F780" t="str">
            <v>230340Z02060</v>
          </cell>
          <cell r="G780" t="str">
            <v>稲沢市</v>
          </cell>
          <cell r="H780" t="str">
            <v>朝日</v>
          </cell>
          <cell r="I780" t="str">
            <v>稲沢平和</v>
          </cell>
          <cell r="J780">
            <v>250</v>
          </cell>
          <cell r="K780">
            <v>250</v>
          </cell>
        </row>
        <row r="781">
          <cell r="F781" t="str">
            <v>230340Z03010</v>
          </cell>
          <cell r="G781" t="str">
            <v>稲沢市</v>
          </cell>
          <cell r="H781" t="str">
            <v>毎日</v>
          </cell>
          <cell r="I781" t="str">
            <v>国府宮</v>
          </cell>
          <cell r="J781">
            <v>1000</v>
          </cell>
          <cell r="K781">
            <v>1000</v>
          </cell>
        </row>
        <row r="782">
          <cell r="F782" t="str">
            <v>230340Z03030</v>
          </cell>
          <cell r="G782" t="str">
            <v>稲沢市</v>
          </cell>
          <cell r="H782" t="str">
            <v>毎日</v>
          </cell>
          <cell r="I782" t="str">
            <v>稲沢南部</v>
          </cell>
          <cell r="J782">
            <v>250</v>
          </cell>
          <cell r="K782">
            <v>250</v>
          </cell>
        </row>
        <row r="783">
          <cell r="F783" t="str">
            <v>230340Z03040</v>
          </cell>
          <cell r="G783" t="str">
            <v>稲沢市</v>
          </cell>
          <cell r="H783" t="str">
            <v>毎日</v>
          </cell>
          <cell r="I783" t="str">
            <v>大里</v>
          </cell>
          <cell r="J783">
            <v>50</v>
          </cell>
          <cell r="K783">
            <v>50</v>
          </cell>
        </row>
        <row r="784">
          <cell r="F784" t="str">
            <v>230340Z03060</v>
          </cell>
          <cell r="G784" t="str">
            <v>稲沢市</v>
          </cell>
          <cell r="H784" t="str">
            <v>毎日</v>
          </cell>
          <cell r="I784" t="str">
            <v>稲沢下津</v>
          </cell>
          <cell r="J784">
            <v>100</v>
          </cell>
          <cell r="K784">
            <v>100</v>
          </cell>
        </row>
        <row r="785">
          <cell r="F785" t="str">
            <v>230340Z05001</v>
          </cell>
          <cell r="G785" t="str">
            <v>稲沢市</v>
          </cell>
          <cell r="H785" t="str">
            <v>読売</v>
          </cell>
          <cell r="I785" t="str">
            <v>稲沢</v>
          </cell>
          <cell r="J785">
            <v>400</v>
          </cell>
          <cell r="K785">
            <v>400</v>
          </cell>
        </row>
        <row r="786">
          <cell r="F786" t="str">
            <v>230340Z05002</v>
          </cell>
          <cell r="G786" t="str">
            <v>稲沢市</v>
          </cell>
          <cell r="H786" t="str">
            <v>読売</v>
          </cell>
          <cell r="I786" t="str">
            <v>稲沢駅前</v>
          </cell>
          <cell r="J786">
            <v>350</v>
          </cell>
          <cell r="K786">
            <v>350</v>
          </cell>
        </row>
        <row r="787">
          <cell r="F787" t="str">
            <v>230365Z01010</v>
          </cell>
          <cell r="G787" t="str">
            <v>西春日井郡</v>
          </cell>
          <cell r="H787" t="str">
            <v>中日</v>
          </cell>
          <cell r="I787" t="str">
            <v>豊山北ＮＭＳ</v>
          </cell>
          <cell r="J787">
            <v>1050</v>
          </cell>
          <cell r="K787">
            <v>1050</v>
          </cell>
        </row>
        <row r="788">
          <cell r="F788" t="str">
            <v>230365Z01020</v>
          </cell>
          <cell r="G788" t="str">
            <v>西春日井郡</v>
          </cell>
          <cell r="H788" t="str">
            <v>中日</v>
          </cell>
          <cell r="I788" t="str">
            <v>豊場ＮＭ</v>
          </cell>
          <cell r="J788">
            <v>1400</v>
          </cell>
          <cell r="K788">
            <v>1350</v>
          </cell>
        </row>
        <row r="789">
          <cell r="F789" t="str">
            <v>230370Z01010</v>
          </cell>
          <cell r="G789" t="str">
            <v>北名古屋市</v>
          </cell>
          <cell r="H789" t="str">
            <v>中日</v>
          </cell>
          <cell r="I789" t="str">
            <v>北名古屋ＮＭＳ</v>
          </cell>
          <cell r="J789">
            <v>14000</v>
          </cell>
          <cell r="K789">
            <v>13900</v>
          </cell>
        </row>
        <row r="790">
          <cell r="F790" t="str">
            <v>230370Z02010</v>
          </cell>
          <cell r="G790" t="str">
            <v>北名古屋市</v>
          </cell>
          <cell r="H790" t="str">
            <v>朝日</v>
          </cell>
          <cell r="I790" t="str">
            <v>西春</v>
          </cell>
          <cell r="J790">
            <v>600</v>
          </cell>
          <cell r="K790">
            <v>600</v>
          </cell>
        </row>
        <row r="791">
          <cell r="F791" t="str">
            <v>230370Z02020</v>
          </cell>
          <cell r="G791" t="str">
            <v>北名古屋市</v>
          </cell>
          <cell r="H791" t="str">
            <v>朝日</v>
          </cell>
          <cell r="I791" t="str">
            <v>西春西部</v>
          </cell>
          <cell r="J791">
            <v>550</v>
          </cell>
          <cell r="K791">
            <v>550</v>
          </cell>
        </row>
        <row r="792">
          <cell r="F792" t="str">
            <v>230370Z05002</v>
          </cell>
          <cell r="G792" t="str">
            <v>北名古屋市</v>
          </cell>
          <cell r="H792" t="str">
            <v>読売</v>
          </cell>
          <cell r="I792" t="str">
            <v>西春</v>
          </cell>
          <cell r="J792">
            <v>600</v>
          </cell>
          <cell r="K792">
            <v>600</v>
          </cell>
        </row>
        <row r="793">
          <cell r="F793" t="str">
            <v>230370Z05003</v>
          </cell>
          <cell r="G793" t="str">
            <v>北名古屋市</v>
          </cell>
          <cell r="H793" t="str">
            <v>読売</v>
          </cell>
          <cell r="I793" t="str">
            <v>師勝</v>
          </cell>
          <cell r="J793">
            <v>800</v>
          </cell>
          <cell r="K793">
            <v>800</v>
          </cell>
        </row>
        <row r="794">
          <cell r="F794" t="str">
            <v>230375Z01010</v>
          </cell>
          <cell r="G794" t="str">
            <v>愛西市</v>
          </cell>
          <cell r="H794" t="str">
            <v>中日</v>
          </cell>
          <cell r="I794" t="str">
            <v>勝幡ＮＭ</v>
          </cell>
          <cell r="J794">
            <v>1700</v>
          </cell>
          <cell r="K794">
            <v>1650</v>
          </cell>
        </row>
        <row r="795">
          <cell r="F795" t="str">
            <v>230375Z01020</v>
          </cell>
          <cell r="G795" t="str">
            <v>愛西市</v>
          </cell>
          <cell r="H795" t="str">
            <v>中日</v>
          </cell>
          <cell r="I795" t="str">
            <v>藤浪ＮＭ</v>
          </cell>
          <cell r="J795">
            <v>1150</v>
          </cell>
          <cell r="K795">
            <v>1150</v>
          </cell>
        </row>
        <row r="796">
          <cell r="F796" t="str">
            <v>230375Z01030</v>
          </cell>
          <cell r="G796" t="str">
            <v>愛西市</v>
          </cell>
          <cell r="H796" t="str">
            <v>中日</v>
          </cell>
          <cell r="I796" t="str">
            <v>佐屋ＮＡＭＳ</v>
          </cell>
          <cell r="J796">
            <v>2000</v>
          </cell>
          <cell r="K796">
            <v>2000</v>
          </cell>
        </row>
        <row r="797">
          <cell r="F797" t="str">
            <v>230375Z01040</v>
          </cell>
          <cell r="G797" t="str">
            <v>愛西市</v>
          </cell>
          <cell r="H797" t="str">
            <v>中日</v>
          </cell>
          <cell r="I797" t="str">
            <v>永和ＮＭＳ</v>
          </cell>
          <cell r="J797">
            <v>4150</v>
          </cell>
          <cell r="K797">
            <v>4100</v>
          </cell>
        </row>
        <row r="798">
          <cell r="F798" t="str">
            <v>230375Z01050</v>
          </cell>
          <cell r="G798" t="str">
            <v>愛西市</v>
          </cell>
          <cell r="H798" t="str">
            <v>中日</v>
          </cell>
          <cell r="I798" t="str">
            <v>南佐屋ＮＡＭＳ</v>
          </cell>
          <cell r="J798">
            <v>2550</v>
          </cell>
          <cell r="K798">
            <v>2500</v>
          </cell>
        </row>
        <row r="799">
          <cell r="F799" t="str">
            <v>230375Z02010</v>
          </cell>
          <cell r="G799" t="str">
            <v>愛西市</v>
          </cell>
          <cell r="H799" t="str">
            <v>朝日</v>
          </cell>
          <cell r="I799" t="str">
            <v>富吉</v>
          </cell>
          <cell r="J799">
            <v>300</v>
          </cell>
          <cell r="K799">
            <v>300</v>
          </cell>
        </row>
        <row r="800">
          <cell r="F800" t="str">
            <v>230380Z01040</v>
          </cell>
          <cell r="G800" t="str">
            <v>海部郡</v>
          </cell>
          <cell r="H800" t="str">
            <v>中日</v>
          </cell>
          <cell r="I800" t="str">
            <v>蟹江ＮＭＳ</v>
          </cell>
          <cell r="J800">
            <v>2200</v>
          </cell>
          <cell r="K800">
            <v>2150</v>
          </cell>
        </row>
        <row r="801">
          <cell r="F801" t="str">
            <v>230380Z01050</v>
          </cell>
          <cell r="G801" t="str">
            <v>海部郡</v>
          </cell>
          <cell r="H801" t="str">
            <v>中日</v>
          </cell>
          <cell r="I801" t="str">
            <v>蟹江須成ＮＭ</v>
          </cell>
          <cell r="J801">
            <v>1300</v>
          </cell>
          <cell r="K801">
            <v>1250</v>
          </cell>
        </row>
        <row r="802">
          <cell r="F802" t="str">
            <v>230380Z01060</v>
          </cell>
          <cell r="G802" t="str">
            <v>海部郡</v>
          </cell>
          <cell r="H802" t="str">
            <v>中日</v>
          </cell>
          <cell r="I802" t="str">
            <v>蟹江南部ＮＭＳ</v>
          </cell>
          <cell r="J802">
            <v>1800</v>
          </cell>
          <cell r="K802">
            <v>1750</v>
          </cell>
        </row>
        <row r="803">
          <cell r="F803" t="str">
            <v>230380Z01070</v>
          </cell>
          <cell r="G803" t="str">
            <v>海部郡</v>
          </cell>
          <cell r="H803" t="str">
            <v>中日</v>
          </cell>
          <cell r="I803" t="str">
            <v>舟入ＮＡＭ</v>
          </cell>
          <cell r="J803">
            <v>900</v>
          </cell>
          <cell r="K803">
            <v>900</v>
          </cell>
        </row>
        <row r="804">
          <cell r="F804" t="str">
            <v>230380Z01080</v>
          </cell>
          <cell r="G804" t="str">
            <v>海部郡</v>
          </cell>
          <cell r="H804" t="str">
            <v>中日</v>
          </cell>
          <cell r="I804" t="str">
            <v>飛島ＮＡＭＳ</v>
          </cell>
          <cell r="J804">
            <v>1300</v>
          </cell>
          <cell r="K804">
            <v>1250</v>
          </cell>
        </row>
        <row r="805">
          <cell r="F805" t="str">
            <v>230380Z01200</v>
          </cell>
          <cell r="G805" t="str">
            <v>海部郡</v>
          </cell>
          <cell r="H805" t="str">
            <v>中日</v>
          </cell>
          <cell r="I805" t="str">
            <v>大治東部ＮＡＭ</v>
          </cell>
          <cell r="J805">
            <v>1600</v>
          </cell>
          <cell r="K805">
            <v>1550</v>
          </cell>
        </row>
        <row r="806">
          <cell r="F806" t="str">
            <v>230380Z01210</v>
          </cell>
          <cell r="G806" t="str">
            <v>海部郡</v>
          </cell>
          <cell r="H806" t="str">
            <v>中日</v>
          </cell>
          <cell r="I806" t="str">
            <v>大治南部ＮＡＭＳ</v>
          </cell>
          <cell r="J806">
            <v>1450</v>
          </cell>
          <cell r="K806">
            <v>1400</v>
          </cell>
        </row>
        <row r="807">
          <cell r="F807" t="str">
            <v>230380Z01220</v>
          </cell>
          <cell r="G807" t="str">
            <v>海部郡</v>
          </cell>
          <cell r="H807" t="str">
            <v>中日</v>
          </cell>
          <cell r="I807" t="str">
            <v>大治西部ＮＡＭ</v>
          </cell>
          <cell r="J807">
            <v>950</v>
          </cell>
          <cell r="K807">
            <v>950</v>
          </cell>
        </row>
        <row r="808">
          <cell r="F808" t="str">
            <v>230380Z01240</v>
          </cell>
          <cell r="G808" t="str">
            <v>海部郡</v>
          </cell>
          <cell r="H808" t="str">
            <v>中日</v>
          </cell>
          <cell r="I808" t="str">
            <v>万場北ＮＡＭ</v>
          </cell>
          <cell r="J808">
            <v>850</v>
          </cell>
          <cell r="K808">
            <v>800</v>
          </cell>
        </row>
        <row r="809">
          <cell r="F809" t="str">
            <v>230380Z02010</v>
          </cell>
          <cell r="G809" t="str">
            <v>海部郡</v>
          </cell>
          <cell r="H809" t="str">
            <v>朝日</v>
          </cell>
          <cell r="I809" t="str">
            <v>蟹江</v>
          </cell>
          <cell r="J809">
            <v>600</v>
          </cell>
          <cell r="K809">
            <v>600</v>
          </cell>
        </row>
        <row r="810">
          <cell r="F810" t="str">
            <v>230380Z05001</v>
          </cell>
          <cell r="G810" t="str">
            <v>海部郡</v>
          </cell>
          <cell r="H810" t="str">
            <v>読売</v>
          </cell>
          <cell r="I810" t="str">
            <v>蟹江</v>
          </cell>
          <cell r="J810">
            <v>350</v>
          </cell>
          <cell r="K810">
            <v>350</v>
          </cell>
        </row>
        <row r="811">
          <cell r="F811" t="str">
            <v>230385Z01020</v>
          </cell>
          <cell r="G811" t="str">
            <v>清須市</v>
          </cell>
          <cell r="H811" t="str">
            <v>中日</v>
          </cell>
          <cell r="I811" t="str">
            <v>枇杷島ＮＭＳ</v>
          </cell>
          <cell r="J811">
            <v>2450</v>
          </cell>
          <cell r="K811">
            <v>2400</v>
          </cell>
        </row>
        <row r="812">
          <cell r="F812" t="str">
            <v>230385Z01030</v>
          </cell>
          <cell r="G812" t="str">
            <v>清須市</v>
          </cell>
          <cell r="H812" t="str">
            <v>中日</v>
          </cell>
          <cell r="I812" t="str">
            <v>西枇杷島ＮＭ</v>
          </cell>
          <cell r="J812">
            <v>1100</v>
          </cell>
          <cell r="K812">
            <v>1050</v>
          </cell>
        </row>
        <row r="813">
          <cell r="F813" t="str">
            <v>230385Z01040</v>
          </cell>
          <cell r="G813" t="str">
            <v>清須市</v>
          </cell>
          <cell r="H813" t="str">
            <v>中日</v>
          </cell>
          <cell r="I813" t="str">
            <v>新川南部ＮＳ</v>
          </cell>
          <cell r="J813">
            <v>1200</v>
          </cell>
          <cell r="K813">
            <v>1200</v>
          </cell>
        </row>
        <row r="814">
          <cell r="F814" t="str">
            <v>230385Z01050</v>
          </cell>
          <cell r="G814" t="str">
            <v>清須市</v>
          </cell>
          <cell r="H814" t="str">
            <v>中日</v>
          </cell>
          <cell r="I814" t="str">
            <v>新川北部Ｎ</v>
          </cell>
          <cell r="J814">
            <v>1500</v>
          </cell>
          <cell r="K814">
            <v>1500</v>
          </cell>
        </row>
        <row r="815">
          <cell r="F815" t="str">
            <v>230385Z01060</v>
          </cell>
          <cell r="G815" t="str">
            <v>清須市</v>
          </cell>
          <cell r="H815" t="str">
            <v>中日</v>
          </cell>
          <cell r="I815" t="str">
            <v>あま清洲ＮＭＳ</v>
          </cell>
          <cell r="J815">
            <v>2550</v>
          </cell>
          <cell r="K815">
            <v>2550</v>
          </cell>
        </row>
        <row r="816">
          <cell r="F816" t="str">
            <v>230385Z01080</v>
          </cell>
          <cell r="G816" t="str">
            <v>清須市</v>
          </cell>
          <cell r="H816" t="str">
            <v>中日</v>
          </cell>
          <cell r="I816" t="str">
            <v>清須北部ＮＳ</v>
          </cell>
          <cell r="J816">
            <v>3350</v>
          </cell>
          <cell r="K816">
            <v>3350</v>
          </cell>
        </row>
        <row r="817">
          <cell r="F817" t="str">
            <v>230385Z02010</v>
          </cell>
          <cell r="G817" t="str">
            <v>清須市</v>
          </cell>
          <cell r="H817" t="str">
            <v>朝日</v>
          </cell>
          <cell r="I817" t="str">
            <v>清須</v>
          </cell>
          <cell r="J817">
            <v>500</v>
          </cell>
          <cell r="K817">
            <v>500</v>
          </cell>
        </row>
        <row r="818">
          <cell r="F818" t="str">
            <v>230385Z03010</v>
          </cell>
          <cell r="G818" t="str">
            <v>清須市</v>
          </cell>
          <cell r="H818" t="str">
            <v>毎日</v>
          </cell>
          <cell r="I818" t="str">
            <v>清洲</v>
          </cell>
          <cell r="J818">
            <v>750</v>
          </cell>
          <cell r="K818">
            <v>750</v>
          </cell>
        </row>
        <row r="819">
          <cell r="F819" t="str">
            <v>230385Z04010</v>
          </cell>
          <cell r="G819" t="str">
            <v>清須市</v>
          </cell>
          <cell r="H819" t="str">
            <v>読売</v>
          </cell>
          <cell r="I819" t="str">
            <v>清須</v>
          </cell>
          <cell r="J819">
            <v>450</v>
          </cell>
          <cell r="K819">
            <v>450</v>
          </cell>
        </row>
        <row r="820">
          <cell r="F820" t="str">
            <v>230390Z01010</v>
          </cell>
          <cell r="G820" t="str">
            <v>弥富市</v>
          </cell>
          <cell r="H820" t="str">
            <v>中日</v>
          </cell>
          <cell r="I820" t="str">
            <v>弥富ＮＡＭＳ</v>
          </cell>
          <cell r="J820">
            <v>2300</v>
          </cell>
          <cell r="K820">
            <v>2250</v>
          </cell>
        </row>
        <row r="821">
          <cell r="F821" t="str">
            <v>230390Z01040</v>
          </cell>
          <cell r="G821" t="str">
            <v>弥富市</v>
          </cell>
          <cell r="H821" t="str">
            <v>中日</v>
          </cell>
          <cell r="I821" t="str">
            <v>弥富中央ＮＡＭＳ</v>
          </cell>
          <cell r="J821">
            <v>2450</v>
          </cell>
          <cell r="K821">
            <v>2400</v>
          </cell>
        </row>
        <row r="822">
          <cell r="F822" t="str">
            <v>230390Z01020</v>
          </cell>
          <cell r="G822" t="str">
            <v>弥富市</v>
          </cell>
          <cell r="H822" t="str">
            <v>中日</v>
          </cell>
          <cell r="I822" t="str">
            <v>弥富駅前ＮＡＭＳ</v>
          </cell>
          <cell r="J822">
            <v>2300</v>
          </cell>
          <cell r="K822">
            <v>2300</v>
          </cell>
        </row>
        <row r="823">
          <cell r="F823" t="str">
            <v>230390Z01030</v>
          </cell>
          <cell r="G823" t="str">
            <v>弥富市</v>
          </cell>
          <cell r="H823" t="str">
            <v>中日</v>
          </cell>
          <cell r="I823" t="str">
            <v>木曽岬ＮＡＭＳＩ</v>
          </cell>
          <cell r="J823">
            <v>1050</v>
          </cell>
          <cell r="K823">
            <v>1050</v>
          </cell>
        </row>
        <row r="824">
          <cell r="F824" t="str">
            <v>230390Z05010</v>
          </cell>
          <cell r="G824" t="str">
            <v>弥富市</v>
          </cell>
          <cell r="H824" t="str">
            <v>読売</v>
          </cell>
          <cell r="I824" t="str">
            <v>弥富北部</v>
          </cell>
          <cell r="J824">
            <v>450</v>
          </cell>
          <cell r="K824">
            <v>450</v>
          </cell>
        </row>
        <row r="825">
          <cell r="F825" t="str">
            <v>230390Z05020</v>
          </cell>
          <cell r="G825" t="str">
            <v>弥富市</v>
          </cell>
          <cell r="H825" t="str">
            <v>読売</v>
          </cell>
          <cell r="I825" t="str">
            <v>弥富南部</v>
          </cell>
          <cell r="J825">
            <v>350</v>
          </cell>
          <cell r="K825">
            <v>350</v>
          </cell>
        </row>
        <row r="826">
          <cell r="F826" t="str">
            <v>230395Z01010</v>
          </cell>
          <cell r="G826" t="str">
            <v>あま市</v>
          </cell>
          <cell r="H826" t="str">
            <v>中日</v>
          </cell>
          <cell r="I826" t="str">
            <v>甚目寺ＮＭＳ</v>
          </cell>
          <cell r="J826">
            <v>2600</v>
          </cell>
          <cell r="K826">
            <v>2550</v>
          </cell>
        </row>
        <row r="827">
          <cell r="F827" t="str">
            <v>230395Z01020</v>
          </cell>
          <cell r="G827" t="str">
            <v>あま市</v>
          </cell>
          <cell r="H827" t="str">
            <v>中日</v>
          </cell>
          <cell r="I827" t="str">
            <v>甚目寺南部ＮＡＭＳ</v>
          </cell>
          <cell r="J827">
            <v>1350</v>
          </cell>
          <cell r="K827">
            <v>1350</v>
          </cell>
        </row>
        <row r="828">
          <cell r="F828" t="str">
            <v>230395Z01040</v>
          </cell>
          <cell r="G828" t="str">
            <v>あま市</v>
          </cell>
          <cell r="H828" t="str">
            <v>中日</v>
          </cell>
          <cell r="I828" t="str">
            <v>甚目寺西部ＮＭＳ</v>
          </cell>
          <cell r="J828">
            <v>1550</v>
          </cell>
          <cell r="K828">
            <v>1500</v>
          </cell>
        </row>
        <row r="829">
          <cell r="F829" t="str">
            <v>230395Z01050</v>
          </cell>
          <cell r="G829" t="str">
            <v>あま市</v>
          </cell>
          <cell r="H829" t="str">
            <v>中日</v>
          </cell>
          <cell r="I829" t="str">
            <v>七宝ＮＭＳ</v>
          </cell>
          <cell r="J829">
            <v>3850</v>
          </cell>
          <cell r="K829">
            <v>3850</v>
          </cell>
        </row>
        <row r="830">
          <cell r="F830" t="str">
            <v>230395Z01060</v>
          </cell>
          <cell r="G830" t="str">
            <v>あま市</v>
          </cell>
          <cell r="H830" t="str">
            <v>中日</v>
          </cell>
          <cell r="I830" t="str">
            <v>木田ＮＡＭＳ</v>
          </cell>
          <cell r="J830">
            <v>2300</v>
          </cell>
          <cell r="K830">
            <v>2300</v>
          </cell>
        </row>
        <row r="831">
          <cell r="F831" t="str">
            <v>230395Z01070</v>
          </cell>
          <cell r="G831" t="str">
            <v>あま市</v>
          </cell>
          <cell r="H831" t="str">
            <v>中日</v>
          </cell>
          <cell r="I831" t="str">
            <v>美和正則ＮＡＭＳ</v>
          </cell>
          <cell r="J831">
            <v>2250</v>
          </cell>
          <cell r="K831">
            <v>2200</v>
          </cell>
        </row>
        <row r="832">
          <cell r="F832" t="str">
            <v>230395Z02010</v>
          </cell>
          <cell r="G832" t="str">
            <v>あま市</v>
          </cell>
          <cell r="H832" t="str">
            <v>朝日</v>
          </cell>
          <cell r="I832" t="str">
            <v>甚目寺</v>
          </cell>
          <cell r="J832">
            <v>450</v>
          </cell>
          <cell r="K832">
            <v>450</v>
          </cell>
        </row>
        <row r="833">
          <cell r="F833" t="str">
            <v>230395Z02020</v>
          </cell>
          <cell r="G833" t="str">
            <v>あま市</v>
          </cell>
          <cell r="H833" t="str">
            <v>朝日</v>
          </cell>
          <cell r="I833" t="str">
            <v>七宝</v>
          </cell>
          <cell r="J833">
            <v>150</v>
          </cell>
          <cell r="K833">
            <v>150</v>
          </cell>
        </row>
        <row r="834">
          <cell r="F834" t="str">
            <v>230395Z04010</v>
          </cell>
          <cell r="G834" t="str">
            <v>あま市</v>
          </cell>
          <cell r="H834" t="str">
            <v>読売</v>
          </cell>
          <cell r="I834" t="str">
            <v>海部</v>
          </cell>
          <cell r="J834">
            <v>650</v>
          </cell>
          <cell r="K834">
            <v>650</v>
          </cell>
        </row>
        <row r="835">
          <cell r="F835" t="str">
            <v>230395Z04020</v>
          </cell>
          <cell r="G835" t="str">
            <v>あま市</v>
          </cell>
          <cell r="H835" t="str">
            <v>読売</v>
          </cell>
          <cell r="I835" t="str">
            <v>七宝</v>
          </cell>
          <cell r="J835">
            <v>200</v>
          </cell>
          <cell r="K835">
            <v>200</v>
          </cell>
        </row>
        <row r="836">
          <cell r="F836" t="str">
            <v>230395Z04030</v>
          </cell>
          <cell r="G836" t="str">
            <v>あま市</v>
          </cell>
          <cell r="H836" t="str">
            <v>読売</v>
          </cell>
          <cell r="I836" t="str">
            <v>美和</v>
          </cell>
          <cell r="J836">
            <v>500</v>
          </cell>
          <cell r="K836">
            <v>500</v>
          </cell>
        </row>
        <row r="837">
          <cell r="F837" t="str">
            <v>230410Z01010</v>
          </cell>
          <cell r="G837" t="str">
            <v>東海市</v>
          </cell>
          <cell r="H837" t="str">
            <v>中日</v>
          </cell>
          <cell r="I837" t="str">
            <v>荒尾ＮＭＳ</v>
          </cell>
          <cell r="J837">
            <v>2000</v>
          </cell>
          <cell r="K837">
            <v>1950</v>
          </cell>
        </row>
        <row r="838">
          <cell r="F838" t="str">
            <v>230410Z01030</v>
          </cell>
          <cell r="G838" t="str">
            <v>東海市</v>
          </cell>
          <cell r="H838" t="str">
            <v>中日</v>
          </cell>
          <cell r="I838" t="str">
            <v>富木島ＮＭＳ</v>
          </cell>
          <cell r="J838">
            <v>2900</v>
          </cell>
          <cell r="K838">
            <v>2850</v>
          </cell>
        </row>
        <row r="839">
          <cell r="F839" t="str">
            <v>230410Z01050</v>
          </cell>
          <cell r="G839" t="str">
            <v>東海市</v>
          </cell>
          <cell r="H839" t="str">
            <v>中日</v>
          </cell>
          <cell r="I839" t="str">
            <v>名和上野ＮＭＳ</v>
          </cell>
          <cell r="J839">
            <v>1150</v>
          </cell>
          <cell r="K839">
            <v>1150</v>
          </cell>
        </row>
        <row r="840">
          <cell r="F840" t="str">
            <v>230410Z01070</v>
          </cell>
          <cell r="G840" t="str">
            <v>東海市</v>
          </cell>
          <cell r="H840" t="str">
            <v>中日</v>
          </cell>
          <cell r="I840" t="str">
            <v>名和水谷Ｎ</v>
          </cell>
          <cell r="J840">
            <v>2250</v>
          </cell>
          <cell r="K840">
            <v>2250</v>
          </cell>
        </row>
        <row r="841">
          <cell r="F841" t="str">
            <v>230410Z01080</v>
          </cell>
          <cell r="G841" t="str">
            <v>東海市</v>
          </cell>
          <cell r="H841" t="str">
            <v>中日</v>
          </cell>
          <cell r="I841" t="str">
            <v>尾張横須賀ＮＭＳ</v>
          </cell>
          <cell r="J841">
            <v>950</v>
          </cell>
          <cell r="K841">
            <v>900</v>
          </cell>
        </row>
        <row r="842">
          <cell r="F842" t="str">
            <v>230410Z01090</v>
          </cell>
          <cell r="G842" t="str">
            <v>東海市</v>
          </cell>
          <cell r="H842" t="str">
            <v>中日</v>
          </cell>
          <cell r="I842" t="str">
            <v>東海大田ＮＭＳ</v>
          </cell>
          <cell r="J842">
            <v>1500</v>
          </cell>
          <cell r="K842">
            <v>1450</v>
          </cell>
        </row>
        <row r="843">
          <cell r="F843" t="str">
            <v>230410Z01100</v>
          </cell>
          <cell r="G843" t="str">
            <v>東海市</v>
          </cell>
          <cell r="H843" t="str">
            <v>中日</v>
          </cell>
          <cell r="I843" t="str">
            <v>高横須賀ＮＭＳ</v>
          </cell>
          <cell r="J843">
            <v>1450</v>
          </cell>
          <cell r="K843">
            <v>1450</v>
          </cell>
        </row>
        <row r="844">
          <cell r="F844" t="str">
            <v>230410Z01110</v>
          </cell>
          <cell r="G844" t="str">
            <v>東海市</v>
          </cell>
          <cell r="H844" t="str">
            <v>中日</v>
          </cell>
          <cell r="I844" t="str">
            <v>加木屋ＮＭＳ</v>
          </cell>
          <cell r="J844">
            <v>4200</v>
          </cell>
          <cell r="K844">
            <v>4200</v>
          </cell>
        </row>
        <row r="845">
          <cell r="F845" t="str">
            <v>230410Z02011</v>
          </cell>
          <cell r="G845" t="str">
            <v>東海市</v>
          </cell>
          <cell r="H845" t="str">
            <v>朝日</v>
          </cell>
          <cell r="I845" t="str">
            <v>東海市</v>
          </cell>
          <cell r="J845">
            <v>750</v>
          </cell>
          <cell r="K845">
            <v>750</v>
          </cell>
        </row>
        <row r="846">
          <cell r="F846" t="str">
            <v>230410Z02031</v>
          </cell>
          <cell r="G846" t="str">
            <v>東海市</v>
          </cell>
          <cell r="H846" t="str">
            <v>朝日</v>
          </cell>
          <cell r="I846" t="str">
            <v>尾張横須賀</v>
          </cell>
          <cell r="J846">
            <v>450</v>
          </cell>
          <cell r="K846">
            <v>450</v>
          </cell>
        </row>
        <row r="847">
          <cell r="F847" t="str">
            <v>230410Z02040</v>
          </cell>
          <cell r="G847" t="str">
            <v>東海市</v>
          </cell>
          <cell r="H847" t="str">
            <v>朝日</v>
          </cell>
          <cell r="I847" t="str">
            <v>南加木屋</v>
          </cell>
          <cell r="J847">
            <v>750</v>
          </cell>
          <cell r="K847">
            <v>750</v>
          </cell>
        </row>
        <row r="848">
          <cell r="F848" t="str">
            <v>230410Z03050</v>
          </cell>
          <cell r="G848" t="str">
            <v>東海市</v>
          </cell>
          <cell r="H848" t="str">
            <v>毎日</v>
          </cell>
          <cell r="I848" t="str">
            <v>東海大高</v>
          </cell>
          <cell r="J848">
            <v>100</v>
          </cell>
          <cell r="K848">
            <v>100</v>
          </cell>
        </row>
        <row r="849">
          <cell r="F849" t="str">
            <v>230410Z05001</v>
          </cell>
          <cell r="G849" t="str">
            <v>東海市</v>
          </cell>
          <cell r="H849" t="str">
            <v>読売</v>
          </cell>
          <cell r="I849" t="str">
            <v>名和</v>
          </cell>
          <cell r="J849">
            <v>200</v>
          </cell>
          <cell r="K849">
            <v>200</v>
          </cell>
        </row>
        <row r="850">
          <cell r="F850" t="str">
            <v>230410Z05002</v>
          </cell>
          <cell r="G850" t="str">
            <v>東海市</v>
          </cell>
          <cell r="H850" t="str">
            <v>読売</v>
          </cell>
          <cell r="I850" t="str">
            <v>東海北部</v>
          </cell>
          <cell r="J850">
            <v>350</v>
          </cell>
          <cell r="K850">
            <v>350</v>
          </cell>
        </row>
        <row r="851">
          <cell r="F851" t="str">
            <v>230410Z05004</v>
          </cell>
          <cell r="G851" t="str">
            <v>東海市</v>
          </cell>
          <cell r="H851" t="str">
            <v>読売</v>
          </cell>
          <cell r="I851" t="str">
            <v>東海東浦</v>
          </cell>
          <cell r="J851">
            <v>500</v>
          </cell>
          <cell r="K851">
            <v>500</v>
          </cell>
        </row>
        <row r="852">
          <cell r="F852" t="str">
            <v>230410Z05005</v>
          </cell>
          <cell r="G852" t="str">
            <v>東海市</v>
          </cell>
          <cell r="H852" t="str">
            <v>読売</v>
          </cell>
          <cell r="I852" t="str">
            <v>阿久比</v>
          </cell>
          <cell r="J852">
            <v>350</v>
          </cell>
          <cell r="K852">
            <v>350</v>
          </cell>
        </row>
        <row r="853">
          <cell r="F853" t="str">
            <v>230420Z01010</v>
          </cell>
          <cell r="G853" t="str">
            <v>大府市</v>
          </cell>
          <cell r="H853" t="str">
            <v>中日</v>
          </cell>
          <cell r="I853" t="str">
            <v>大府ＮＭＳ</v>
          </cell>
          <cell r="J853">
            <v>3400</v>
          </cell>
          <cell r="K853">
            <v>3350</v>
          </cell>
        </row>
        <row r="854">
          <cell r="F854" t="str">
            <v>230420Z01020</v>
          </cell>
          <cell r="G854" t="str">
            <v>大府市</v>
          </cell>
          <cell r="H854" t="str">
            <v>中日</v>
          </cell>
          <cell r="I854" t="str">
            <v>共和ＮＭＳ</v>
          </cell>
          <cell r="J854">
            <v>3900</v>
          </cell>
          <cell r="K854">
            <v>3850</v>
          </cell>
        </row>
        <row r="855">
          <cell r="F855" t="str">
            <v>230420Z01030</v>
          </cell>
          <cell r="G855" t="str">
            <v>大府市</v>
          </cell>
          <cell r="H855" t="str">
            <v>中日</v>
          </cell>
          <cell r="I855" t="str">
            <v>大府吉田ＮＭＳ</v>
          </cell>
          <cell r="J855">
            <v>1350</v>
          </cell>
          <cell r="K855">
            <v>1350</v>
          </cell>
        </row>
        <row r="856">
          <cell r="F856" t="str">
            <v>230420Z01050</v>
          </cell>
          <cell r="G856" t="str">
            <v>大府市</v>
          </cell>
          <cell r="H856" t="str">
            <v>中日</v>
          </cell>
          <cell r="I856" t="str">
            <v>大府東部ＮＭＳ</v>
          </cell>
          <cell r="J856">
            <v>1050</v>
          </cell>
          <cell r="K856">
            <v>1050</v>
          </cell>
        </row>
        <row r="857">
          <cell r="F857" t="str">
            <v>230420Z01060</v>
          </cell>
          <cell r="G857" t="str">
            <v>大府市</v>
          </cell>
          <cell r="H857" t="str">
            <v>中日</v>
          </cell>
          <cell r="I857" t="str">
            <v>大府森岡ＮＭＳ</v>
          </cell>
          <cell r="J857">
            <v>1800</v>
          </cell>
          <cell r="K857">
            <v>1800</v>
          </cell>
        </row>
        <row r="858">
          <cell r="F858" t="str">
            <v>230420Z01070</v>
          </cell>
          <cell r="G858" t="str">
            <v>大府市</v>
          </cell>
          <cell r="H858" t="str">
            <v>中日</v>
          </cell>
          <cell r="I858" t="str">
            <v>共和西ＮＭＳ</v>
          </cell>
          <cell r="J858">
            <v>1400</v>
          </cell>
          <cell r="K858">
            <v>1350</v>
          </cell>
        </row>
        <row r="859">
          <cell r="F859" t="str">
            <v>230420Z01080</v>
          </cell>
          <cell r="G859" t="str">
            <v>大府市</v>
          </cell>
          <cell r="H859" t="str">
            <v>中日</v>
          </cell>
          <cell r="I859" t="str">
            <v>大府駅西ＮＭＳ</v>
          </cell>
          <cell r="J859">
            <v>1700</v>
          </cell>
          <cell r="K859">
            <v>1700</v>
          </cell>
        </row>
        <row r="860">
          <cell r="F860" t="str">
            <v>230420Z02011</v>
          </cell>
          <cell r="G860" t="str">
            <v>大府市</v>
          </cell>
          <cell r="H860" t="str">
            <v>朝日</v>
          </cell>
          <cell r="I860" t="str">
            <v>大府</v>
          </cell>
          <cell r="J860">
            <v>1250</v>
          </cell>
          <cell r="K860">
            <v>1250</v>
          </cell>
        </row>
        <row r="861">
          <cell r="F861" t="str">
            <v>230420Z02020</v>
          </cell>
          <cell r="G861" t="str">
            <v>大府市</v>
          </cell>
          <cell r="H861" t="str">
            <v>朝日</v>
          </cell>
          <cell r="I861" t="str">
            <v>共和</v>
          </cell>
          <cell r="J861">
            <v>400</v>
          </cell>
          <cell r="K861">
            <v>400</v>
          </cell>
        </row>
        <row r="862">
          <cell r="F862" t="str">
            <v>230420Z05001</v>
          </cell>
          <cell r="G862" t="str">
            <v>大府市</v>
          </cell>
          <cell r="H862" t="str">
            <v>読売</v>
          </cell>
          <cell r="I862" t="str">
            <v>大府・共和</v>
          </cell>
          <cell r="J862">
            <v>750</v>
          </cell>
          <cell r="K862">
            <v>750</v>
          </cell>
        </row>
        <row r="863">
          <cell r="F863" t="str">
            <v>230430Z01010</v>
          </cell>
          <cell r="G863" t="str">
            <v>知多市</v>
          </cell>
          <cell r="H863" t="str">
            <v>中日</v>
          </cell>
          <cell r="I863" t="str">
            <v>知多粕谷ＮＭ</v>
          </cell>
          <cell r="J863">
            <v>1450</v>
          </cell>
          <cell r="K863">
            <v>1450</v>
          </cell>
        </row>
        <row r="864">
          <cell r="F864" t="str">
            <v>230430Z01020</v>
          </cell>
          <cell r="G864" t="str">
            <v>知多市</v>
          </cell>
          <cell r="H864" t="str">
            <v>中日</v>
          </cell>
          <cell r="I864" t="str">
            <v>新舞子ＮＭ</v>
          </cell>
          <cell r="J864">
            <v>1150</v>
          </cell>
          <cell r="K864">
            <v>1100</v>
          </cell>
        </row>
        <row r="865">
          <cell r="F865" t="str">
            <v>230430Z01040</v>
          </cell>
          <cell r="G865" t="str">
            <v>知多市</v>
          </cell>
          <cell r="H865" t="str">
            <v>中日</v>
          </cell>
          <cell r="I865" t="str">
            <v>知多岡田ＮＭ</v>
          </cell>
          <cell r="J865">
            <v>3000</v>
          </cell>
          <cell r="K865">
            <v>3000</v>
          </cell>
        </row>
        <row r="866">
          <cell r="F866" t="str">
            <v>230430Z01050</v>
          </cell>
          <cell r="G866" t="str">
            <v>知多市</v>
          </cell>
          <cell r="H866" t="str">
            <v>中日</v>
          </cell>
          <cell r="I866" t="str">
            <v>寺本ＮＭ</v>
          </cell>
          <cell r="J866">
            <v>1550</v>
          </cell>
          <cell r="K866">
            <v>1550</v>
          </cell>
        </row>
        <row r="867">
          <cell r="F867" t="str">
            <v>230430Z01060</v>
          </cell>
          <cell r="G867" t="str">
            <v>知多市</v>
          </cell>
          <cell r="H867" t="str">
            <v>中日</v>
          </cell>
          <cell r="I867" t="str">
            <v>朝倉団地ＮＭＳ</v>
          </cell>
          <cell r="J867">
            <v>5550</v>
          </cell>
          <cell r="K867">
            <v>5550</v>
          </cell>
        </row>
        <row r="868">
          <cell r="F868" t="str">
            <v>230430Z01070</v>
          </cell>
          <cell r="G868" t="str">
            <v>知多市</v>
          </cell>
          <cell r="H868" t="str">
            <v>中日</v>
          </cell>
          <cell r="I868" t="str">
            <v>巽ヶ丘ＮＭＳ</v>
          </cell>
          <cell r="J868">
            <v>1800</v>
          </cell>
          <cell r="K868">
            <v>1800</v>
          </cell>
        </row>
        <row r="869">
          <cell r="F869" t="str">
            <v>230430Z02010</v>
          </cell>
          <cell r="G869" t="str">
            <v>知多市</v>
          </cell>
          <cell r="H869" t="str">
            <v>朝日</v>
          </cell>
          <cell r="I869" t="str">
            <v>巽ケ丘</v>
          </cell>
          <cell r="J869">
            <v>650</v>
          </cell>
          <cell r="K869">
            <v>650</v>
          </cell>
        </row>
        <row r="870">
          <cell r="F870" t="str">
            <v>230430Z02030</v>
          </cell>
          <cell r="G870" t="str">
            <v>知多市</v>
          </cell>
          <cell r="H870" t="str">
            <v>朝日</v>
          </cell>
          <cell r="I870" t="str">
            <v>知多市</v>
          </cell>
          <cell r="J870">
            <v>1000</v>
          </cell>
          <cell r="K870">
            <v>1000</v>
          </cell>
        </row>
        <row r="871">
          <cell r="F871" t="str">
            <v>230430Z02040</v>
          </cell>
          <cell r="G871" t="str">
            <v>知多市</v>
          </cell>
          <cell r="H871" t="str">
            <v>朝日</v>
          </cell>
          <cell r="I871" t="str">
            <v>朝倉</v>
          </cell>
          <cell r="J871">
            <v>750</v>
          </cell>
          <cell r="K871">
            <v>750</v>
          </cell>
        </row>
        <row r="872">
          <cell r="F872" t="str">
            <v>230430Z05001</v>
          </cell>
          <cell r="G872" t="str">
            <v>知多市</v>
          </cell>
          <cell r="H872" t="str">
            <v>読売</v>
          </cell>
          <cell r="I872" t="str">
            <v>知多南</v>
          </cell>
          <cell r="J872">
            <v>650</v>
          </cell>
          <cell r="K872">
            <v>650</v>
          </cell>
        </row>
        <row r="873">
          <cell r="F873" t="str">
            <v>230440Z01010</v>
          </cell>
          <cell r="G873" t="str">
            <v>常滑市</v>
          </cell>
          <cell r="H873" t="str">
            <v>中日</v>
          </cell>
          <cell r="I873" t="str">
            <v>常滑ＮＭＹＳ</v>
          </cell>
          <cell r="J873">
            <v>3900</v>
          </cell>
          <cell r="K873">
            <v>3900</v>
          </cell>
        </row>
        <row r="874">
          <cell r="F874" t="str">
            <v>230440Z01020</v>
          </cell>
          <cell r="G874" t="str">
            <v>常滑市</v>
          </cell>
          <cell r="H874" t="str">
            <v>中日</v>
          </cell>
          <cell r="I874" t="str">
            <v>尾張大野ＮＭＳ</v>
          </cell>
          <cell r="J874">
            <v>2300</v>
          </cell>
          <cell r="K874">
            <v>2300</v>
          </cell>
        </row>
        <row r="875">
          <cell r="F875" t="str">
            <v>230440Z01030</v>
          </cell>
          <cell r="G875" t="str">
            <v>常滑市</v>
          </cell>
          <cell r="H875" t="str">
            <v>中日</v>
          </cell>
          <cell r="I875" t="str">
            <v>常滑鬼崎ＮＭＹＳ</v>
          </cell>
          <cell r="J875">
            <v>2250</v>
          </cell>
          <cell r="K875">
            <v>2250</v>
          </cell>
        </row>
        <row r="876">
          <cell r="F876" t="str">
            <v>230440Z01070</v>
          </cell>
          <cell r="G876" t="str">
            <v>常滑市</v>
          </cell>
          <cell r="H876" t="str">
            <v>中日</v>
          </cell>
          <cell r="I876" t="str">
            <v>常滑南部ＮＡＭＹＳ</v>
          </cell>
          <cell r="J876">
            <v>1400</v>
          </cell>
          <cell r="K876">
            <v>1350</v>
          </cell>
        </row>
        <row r="877">
          <cell r="F877" t="str">
            <v>230440Z02010</v>
          </cell>
          <cell r="G877" t="str">
            <v>常滑市</v>
          </cell>
          <cell r="H877" t="str">
            <v>朝日</v>
          </cell>
          <cell r="I877" t="str">
            <v>常滑</v>
          </cell>
          <cell r="J877">
            <v>400</v>
          </cell>
          <cell r="K877">
            <v>400</v>
          </cell>
        </row>
        <row r="878">
          <cell r="F878" t="str">
            <v>230450Z01010</v>
          </cell>
          <cell r="G878" t="str">
            <v>半田市</v>
          </cell>
          <cell r="H878" t="str">
            <v>中日</v>
          </cell>
          <cell r="I878" t="str">
            <v>半田岩滑ＮＭ</v>
          </cell>
          <cell r="J878">
            <v>1050</v>
          </cell>
          <cell r="K878">
            <v>1050</v>
          </cell>
        </row>
        <row r="879">
          <cell r="F879" t="str">
            <v>230450Z01020</v>
          </cell>
          <cell r="G879" t="str">
            <v>半田市</v>
          </cell>
          <cell r="H879" t="str">
            <v>中日</v>
          </cell>
          <cell r="I879" t="str">
            <v>半田住吉ＮＭ</v>
          </cell>
          <cell r="J879">
            <v>1200</v>
          </cell>
          <cell r="K879">
            <v>1150</v>
          </cell>
        </row>
        <row r="880">
          <cell r="F880" t="str">
            <v>230450Z01030</v>
          </cell>
          <cell r="G880" t="str">
            <v>半田市</v>
          </cell>
          <cell r="H880" t="str">
            <v>中日</v>
          </cell>
          <cell r="I880" t="str">
            <v>成岩ＮＭ</v>
          </cell>
          <cell r="J880">
            <v>1900</v>
          </cell>
          <cell r="K880">
            <v>1850</v>
          </cell>
        </row>
        <row r="881">
          <cell r="F881" t="str">
            <v>230450Z01040</v>
          </cell>
          <cell r="G881" t="str">
            <v>半田市</v>
          </cell>
          <cell r="H881" t="str">
            <v>中日</v>
          </cell>
          <cell r="I881" t="str">
            <v>半田青山ＮＭＳ</v>
          </cell>
          <cell r="J881">
            <v>2800</v>
          </cell>
          <cell r="K881">
            <v>2800</v>
          </cell>
        </row>
        <row r="882">
          <cell r="F882" t="str">
            <v>230450Z01050</v>
          </cell>
          <cell r="G882" t="str">
            <v>半田市</v>
          </cell>
          <cell r="H882" t="str">
            <v>中日</v>
          </cell>
          <cell r="I882" t="str">
            <v>半田中町ＮＭＳ</v>
          </cell>
          <cell r="J882">
            <v>1500</v>
          </cell>
          <cell r="K882">
            <v>1500</v>
          </cell>
        </row>
        <row r="883">
          <cell r="F883" t="str">
            <v>230450Z01060</v>
          </cell>
          <cell r="G883" t="str">
            <v>半田市</v>
          </cell>
          <cell r="H883" t="str">
            <v>中日</v>
          </cell>
          <cell r="I883" t="str">
            <v>乙川ＮＭＳ</v>
          </cell>
          <cell r="J883">
            <v>2400</v>
          </cell>
          <cell r="K883">
            <v>2400</v>
          </cell>
        </row>
        <row r="884">
          <cell r="F884" t="str">
            <v>230450Z01070</v>
          </cell>
          <cell r="G884" t="str">
            <v>半田市</v>
          </cell>
          <cell r="H884" t="str">
            <v>中日</v>
          </cell>
          <cell r="I884" t="str">
            <v>亀崎ＮＭＳ</v>
          </cell>
          <cell r="J884">
            <v>1900</v>
          </cell>
          <cell r="K884">
            <v>1900</v>
          </cell>
        </row>
        <row r="885">
          <cell r="F885" t="str">
            <v>230450Z01080</v>
          </cell>
          <cell r="G885" t="str">
            <v>半田市</v>
          </cell>
          <cell r="H885" t="str">
            <v>中日</v>
          </cell>
          <cell r="I885" t="str">
            <v>亀崎南部ＮＭＳ</v>
          </cell>
          <cell r="J885">
            <v>1300</v>
          </cell>
          <cell r="K885">
            <v>1250</v>
          </cell>
        </row>
        <row r="886">
          <cell r="F886" t="str">
            <v>230450Z01090</v>
          </cell>
          <cell r="G886" t="str">
            <v>半田市</v>
          </cell>
          <cell r="H886" t="str">
            <v>中日</v>
          </cell>
          <cell r="I886" t="str">
            <v>半田板山ＮＭ</v>
          </cell>
          <cell r="J886">
            <v>1100</v>
          </cell>
          <cell r="K886">
            <v>1100</v>
          </cell>
        </row>
        <row r="887">
          <cell r="F887" t="str">
            <v>230450Z01100</v>
          </cell>
          <cell r="G887" t="str">
            <v>半田市</v>
          </cell>
          <cell r="H887" t="str">
            <v>中日</v>
          </cell>
          <cell r="I887" t="str">
            <v>半田衣浦ＮＭＳ</v>
          </cell>
          <cell r="J887">
            <v>1000</v>
          </cell>
          <cell r="K887">
            <v>950</v>
          </cell>
        </row>
        <row r="888">
          <cell r="F888" t="str">
            <v>230450Z01110</v>
          </cell>
          <cell r="G888" t="str">
            <v>半田市</v>
          </cell>
          <cell r="H888" t="str">
            <v>中日</v>
          </cell>
          <cell r="I888" t="str">
            <v>知多半田ＮＭＳ</v>
          </cell>
          <cell r="J888">
            <v>1200</v>
          </cell>
          <cell r="K888">
            <v>1150</v>
          </cell>
        </row>
        <row r="889">
          <cell r="F889" t="str">
            <v>230450Z01120</v>
          </cell>
          <cell r="G889" t="str">
            <v>半田市</v>
          </cell>
          <cell r="H889" t="str">
            <v>中日</v>
          </cell>
          <cell r="I889" t="str">
            <v>半田清城ＮＭ</v>
          </cell>
          <cell r="J889">
            <v>1250</v>
          </cell>
          <cell r="K889">
            <v>1200</v>
          </cell>
        </row>
        <row r="890">
          <cell r="F890" t="str">
            <v>230450Z01130</v>
          </cell>
          <cell r="G890" t="str">
            <v>半田市</v>
          </cell>
          <cell r="H890" t="str">
            <v>中日</v>
          </cell>
          <cell r="I890" t="str">
            <v>半田北部ＮＭＳ</v>
          </cell>
          <cell r="J890">
            <v>1650</v>
          </cell>
          <cell r="K890">
            <v>1650</v>
          </cell>
        </row>
        <row r="891">
          <cell r="F891" t="str">
            <v>230450Z02010</v>
          </cell>
          <cell r="G891" t="str">
            <v>半田市</v>
          </cell>
          <cell r="H891" t="str">
            <v>朝日</v>
          </cell>
          <cell r="I891" t="str">
            <v>半田中央</v>
          </cell>
          <cell r="J891">
            <v>200</v>
          </cell>
          <cell r="K891">
            <v>200</v>
          </cell>
        </row>
        <row r="892">
          <cell r="F892" t="str">
            <v>230450Z02030</v>
          </cell>
          <cell r="G892" t="str">
            <v>半田市</v>
          </cell>
          <cell r="H892" t="str">
            <v>朝日</v>
          </cell>
          <cell r="I892" t="str">
            <v>半田南部</v>
          </cell>
          <cell r="J892">
            <v>950</v>
          </cell>
          <cell r="K892">
            <v>950</v>
          </cell>
        </row>
        <row r="893">
          <cell r="F893" t="str">
            <v>230450Z02040</v>
          </cell>
          <cell r="G893" t="str">
            <v>半田市</v>
          </cell>
          <cell r="H893" t="str">
            <v>朝日</v>
          </cell>
          <cell r="I893" t="str">
            <v>半田北部</v>
          </cell>
          <cell r="J893">
            <v>550</v>
          </cell>
          <cell r="K893">
            <v>550</v>
          </cell>
        </row>
        <row r="894">
          <cell r="F894" t="str">
            <v>230450Z02050</v>
          </cell>
          <cell r="G894" t="str">
            <v>半田市</v>
          </cell>
          <cell r="H894" t="str">
            <v>朝日</v>
          </cell>
          <cell r="I894" t="str">
            <v>半田東部</v>
          </cell>
          <cell r="J894">
            <v>250</v>
          </cell>
          <cell r="K894">
            <v>250</v>
          </cell>
        </row>
        <row r="895">
          <cell r="F895" t="str">
            <v>230450Z05001</v>
          </cell>
          <cell r="G895" t="str">
            <v>半田市</v>
          </cell>
          <cell r="H895" t="str">
            <v>読売</v>
          </cell>
          <cell r="I895" t="str">
            <v>半田</v>
          </cell>
          <cell r="J895">
            <v>400</v>
          </cell>
          <cell r="K895">
            <v>400</v>
          </cell>
        </row>
        <row r="896">
          <cell r="F896" t="str">
            <v>230450Z05002</v>
          </cell>
          <cell r="G896" t="str">
            <v>半田市</v>
          </cell>
          <cell r="H896" t="str">
            <v>読売</v>
          </cell>
          <cell r="I896" t="str">
            <v>半田東部</v>
          </cell>
          <cell r="J896">
            <v>450</v>
          </cell>
          <cell r="K896">
            <v>450</v>
          </cell>
        </row>
        <row r="897">
          <cell r="F897" t="str">
            <v>230450Z05003</v>
          </cell>
          <cell r="G897" t="str">
            <v>半田市</v>
          </cell>
          <cell r="H897" t="str">
            <v>読売</v>
          </cell>
          <cell r="I897" t="str">
            <v>半田住吉</v>
          </cell>
          <cell r="J897">
            <v>150</v>
          </cell>
          <cell r="K897">
            <v>150</v>
          </cell>
        </row>
        <row r="898">
          <cell r="F898" t="str">
            <v>230460Z01010</v>
          </cell>
          <cell r="G898" t="str">
            <v>知多郡</v>
          </cell>
          <cell r="H898" t="str">
            <v>中日</v>
          </cell>
          <cell r="I898" t="str">
            <v>緒川ＮＭＳ</v>
          </cell>
          <cell r="J898">
            <v>2900</v>
          </cell>
          <cell r="K898">
            <v>2900</v>
          </cell>
        </row>
        <row r="899">
          <cell r="F899" t="str">
            <v>230460Z01020</v>
          </cell>
          <cell r="G899" t="str">
            <v>知多郡</v>
          </cell>
          <cell r="H899" t="str">
            <v>中日</v>
          </cell>
          <cell r="I899" t="str">
            <v>石浜ＮＭＳ</v>
          </cell>
          <cell r="J899">
            <v>1600</v>
          </cell>
          <cell r="K899">
            <v>1600</v>
          </cell>
        </row>
        <row r="900">
          <cell r="F900" t="str">
            <v>230460Z01050</v>
          </cell>
          <cell r="G900" t="str">
            <v>知多郡</v>
          </cell>
          <cell r="H900" t="str">
            <v>中日</v>
          </cell>
          <cell r="I900" t="str">
            <v>緒川新田ＮＭ</v>
          </cell>
          <cell r="J900">
            <v>950</v>
          </cell>
          <cell r="K900">
            <v>950</v>
          </cell>
        </row>
        <row r="901">
          <cell r="F901" t="str">
            <v>230460Z01060</v>
          </cell>
          <cell r="G901" t="str">
            <v>知多郡</v>
          </cell>
          <cell r="H901" t="str">
            <v>中日</v>
          </cell>
          <cell r="I901" t="str">
            <v>東ケ丘ＮＭＳ</v>
          </cell>
          <cell r="J901">
            <v>1300</v>
          </cell>
          <cell r="K901">
            <v>1250</v>
          </cell>
        </row>
        <row r="902">
          <cell r="F902" t="str">
            <v>230460Z01070</v>
          </cell>
          <cell r="G902" t="str">
            <v>知多郡</v>
          </cell>
          <cell r="H902" t="str">
            <v>中日</v>
          </cell>
          <cell r="I902" t="str">
            <v>阿久比ＮＭＳ</v>
          </cell>
          <cell r="J902">
            <v>2300</v>
          </cell>
          <cell r="K902">
            <v>2250</v>
          </cell>
        </row>
        <row r="903">
          <cell r="F903" t="str">
            <v>230460Z01080</v>
          </cell>
          <cell r="G903" t="str">
            <v>知多郡</v>
          </cell>
          <cell r="H903" t="str">
            <v>中日</v>
          </cell>
          <cell r="I903" t="str">
            <v>坂部ＮＭＳ</v>
          </cell>
          <cell r="J903">
            <v>2150</v>
          </cell>
          <cell r="K903">
            <v>2150</v>
          </cell>
        </row>
        <row r="904">
          <cell r="F904" t="str">
            <v>230460Z01090</v>
          </cell>
          <cell r="G904" t="str">
            <v>知多郡</v>
          </cell>
          <cell r="H904" t="str">
            <v>中日</v>
          </cell>
          <cell r="I904" t="str">
            <v>武豊ＮＭＳ</v>
          </cell>
          <cell r="J904">
            <v>5200</v>
          </cell>
          <cell r="K904">
            <v>5150</v>
          </cell>
        </row>
        <row r="905">
          <cell r="F905" t="str">
            <v>230460Z01100</v>
          </cell>
          <cell r="G905" t="str">
            <v>知多郡</v>
          </cell>
          <cell r="H905" t="str">
            <v>中日</v>
          </cell>
          <cell r="I905" t="str">
            <v>富貴ＮＭＳ</v>
          </cell>
          <cell r="J905">
            <v>1300</v>
          </cell>
          <cell r="K905">
            <v>1250</v>
          </cell>
        </row>
        <row r="906">
          <cell r="F906" t="str">
            <v>230460Z01110</v>
          </cell>
          <cell r="G906" t="str">
            <v>知多郡</v>
          </cell>
          <cell r="H906" t="str">
            <v>中日</v>
          </cell>
          <cell r="I906" t="str">
            <v>河和ＮＡＭＳ</v>
          </cell>
          <cell r="J906">
            <v>2850</v>
          </cell>
          <cell r="K906">
            <v>2800</v>
          </cell>
        </row>
        <row r="907">
          <cell r="F907" t="str">
            <v>230460Z01120</v>
          </cell>
          <cell r="G907" t="str">
            <v>知多郡</v>
          </cell>
          <cell r="H907" t="str">
            <v>中日</v>
          </cell>
          <cell r="I907" t="str">
            <v>野間ＮＡＭＹＳ</v>
          </cell>
          <cell r="J907">
            <v>1950</v>
          </cell>
          <cell r="K907">
            <v>1950</v>
          </cell>
        </row>
        <row r="908">
          <cell r="F908" t="str">
            <v>230460Z01130</v>
          </cell>
          <cell r="G908" t="str">
            <v>知多郡</v>
          </cell>
          <cell r="H908" t="str">
            <v>中日</v>
          </cell>
          <cell r="I908" t="str">
            <v>師崎ＮＡＭＳ</v>
          </cell>
          <cell r="J908">
            <v>1250</v>
          </cell>
          <cell r="K908">
            <v>1200</v>
          </cell>
        </row>
        <row r="909">
          <cell r="F909" t="str">
            <v>230460Z01140</v>
          </cell>
          <cell r="G909" t="str">
            <v>知多郡</v>
          </cell>
          <cell r="H909" t="str">
            <v>中日</v>
          </cell>
          <cell r="I909" t="str">
            <v>豊浜ＮＭＳ</v>
          </cell>
          <cell r="J909">
            <v>950</v>
          </cell>
          <cell r="K909">
            <v>950</v>
          </cell>
        </row>
        <row r="910">
          <cell r="F910" t="str">
            <v>230460Z01150</v>
          </cell>
          <cell r="G910" t="str">
            <v>知多郡</v>
          </cell>
          <cell r="H910" t="str">
            <v>中日</v>
          </cell>
          <cell r="I910" t="str">
            <v>内海ＮＡＭ</v>
          </cell>
          <cell r="J910">
            <v>1200</v>
          </cell>
          <cell r="K910">
            <v>1100</v>
          </cell>
        </row>
        <row r="911">
          <cell r="F911" t="str">
            <v>230460Z01160</v>
          </cell>
          <cell r="G911" t="str">
            <v>知多郡</v>
          </cell>
          <cell r="H911" t="str">
            <v>中日</v>
          </cell>
          <cell r="I911" t="str">
            <v>藤江ＮＭＳ</v>
          </cell>
          <cell r="J911">
            <v>1700</v>
          </cell>
          <cell r="K911">
            <v>1650</v>
          </cell>
        </row>
        <row r="912">
          <cell r="F912" t="str">
            <v>230460Z02010</v>
          </cell>
          <cell r="G912" t="str">
            <v>知多郡</v>
          </cell>
          <cell r="H912" t="str">
            <v>朝日</v>
          </cell>
          <cell r="I912" t="str">
            <v>東浦</v>
          </cell>
          <cell r="J912">
            <v>900</v>
          </cell>
          <cell r="K912">
            <v>900</v>
          </cell>
        </row>
        <row r="913">
          <cell r="F913" t="str">
            <v>230460Z02020</v>
          </cell>
          <cell r="G913" t="str">
            <v>知多郡</v>
          </cell>
          <cell r="H913" t="str">
            <v>朝日</v>
          </cell>
          <cell r="I913" t="str">
            <v>阿久比</v>
          </cell>
          <cell r="J913">
            <v>500</v>
          </cell>
          <cell r="K913">
            <v>500</v>
          </cell>
        </row>
        <row r="914">
          <cell r="F914" t="str">
            <v>230460Z02030</v>
          </cell>
          <cell r="G914" t="str">
            <v>知多郡</v>
          </cell>
          <cell r="H914" t="str">
            <v>朝日</v>
          </cell>
          <cell r="I914" t="str">
            <v>武豊</v>
          </cell>
          <cell r="J914">
            <v>750</v>
          </cell>
          <cell r="K914">
            <v>750</v>
          </cell>
        </row>
        <row r="915">
          <cell r="F915" t="str">
            <v>230460Z02070</v>
          </cell>
          <cell r="G915" t="str">
            <v>知多郡</v>
          </cell>
          <cell r="H915" t="str">
            <v>朝日</v>
          </cell>
          <cell r="I915" t="str">
            <v>豊浜</v>
          </cell>
          <cell r="J915">
            <v>150</v>
          </cell>
          <cell r="K915">
            <v>150</v>
          </cell>
        </row>
        <row r="916">
          <cell r="F916" t="str">
            <v>230460Z05001</v>
          </cell>
          <cell r="G916" t="str">
            <v>知多郡</v>
          </cell>
          <cell r="H916" t="str">
            <v>読売</v>
          </cell>
          <cell r="I916" t="str">
            <v>東浦石浜</v>
          </cell>
          <cell r="J916">
            <v>50</v>
          </cell>
          <cell r="K916">
            <v>50</v>
          </cell>
        </row>
        <row r="917">
          <cell r="F917" t="str">
            <v>230460Z05003</v>
          </cell>
          <cell r="G917" t="str">
            <v>知多郡</v>
          </cell>
          <cell r="H917" t="str">
            <v>読売</v>
          </cell>
          <cell r="I917" t="str">
            <v>豊浜</v>
          </cell>
          <cell r="J917">
            <v>150</v>
          </cell>
          <cell r="K917">
            <v>150</v>
          </cell>
        </row>
        <row r="918">
          <cell r="F918" t="str">
            <v>230460Z05004</v>
          </cell>
          <cell r="G918" t="str">
            <v>知多郡</v>
          </cell>
          <cell r="H918" t="str">
            <v>読売</v>
          </cell>
          <cell r="I918" t="str">
            <v>日間賀</v>
          </cell>
          <cell r="J918">
            <v>100</v>
          </cell>
          <cell r="K918">
            <v>100</v>
          </cell>
        </row>
        <row r="919">
          <cell r="F919" t="str">
            <v>230460Z05006</v>
          </cell>
          <cell r="G919" t="str">
            <v>知多郡</v>
          </cell>
          <cell r="H919" t="str">
            <v>読売</v>
          </cell>
          <cell r="I919" t="str">
            <v>武豊</v>
          </cell>
          <cell r="J919">
            <v>200</v>
          </cell>
          <cell r="K919">
            <v>200</v>
          </cell>
        </row>
        <row r="920">
          <cell r="F920" t="str">
            <v>230510Z01010</v>
          </cell>
          <cell r="G920" t="str">
            <v>春日井市</v>
          </cell>
          <cell r="H920" t="str">
            <v>中日</v>
          </cell>
          <cell r="I920" t="str">
            <v>春日井西部ＮＭＳ</v>
          </cell>
          <cell r="J920">
            <v>3450</v>
          </cell>
          <cell r="K920">
            <v>3400</v>
          </cell>
        </row>
        <row r="921">
          <cell r="F921" t="str">
            <v>230510Z01020</v>
          </cell>
          <cell r="G921" t="str">
            <v>春日井市</v>
          </cell>
          <cell r="H921" t="str">
            <v>中日</v>
          </cell>
          <cell r="I921" t="str">
            <v>春日井宮町ＮＭＳ</v>
          </cell>
          <cell r="J921">
            <v>3850</v>
          </cell>
          <cell r="K921">
            <v>3850</v>
          </cell>
        </row>
        <row r="922">
          <cell r="F922" t="str">
            <v>230510Z01030</v>
          </cell>
          <cell r="G922" t="str">
            <v>春日井市</v>
          </cell>
          <cell r="H922" t="str">
            <v>中日</v>
          </cell>
          <cell r="I922" t="str">
            <v>春日井中新町ＮＭＳ</v>
          </cell>
          <cell r="J922">
            <v>950</v>
          </cell>
          <cell r="K922">
            <v>950</v>
          </cell>
        </row>
        <row r="923">
          <cell r="F923" t="str">
            <v>230510Z01040</v>
          </cell>
          <cell r="G923" t="str">
            <v>春日井市</v>
          </cell>
          <cell r="H923" t="str">
            <v>中日</v>
          </cell>
          <cell r="I923" t="str">
            <v>勝川ＮＭＳ</v>
          </cell>
          <cell r="J923">
            <v>1350</v>
          </cell>
          <cell r="K923">
            <v>1350</v>
          </cell>
        </row>
        <row r="924">
          <cell r="F924" t="str">
            <v>230510Z01050</v>
          </cell>
          <cell r="G924" t="str">
            <v>春日井市</v>
          </cell>
          <cell r="H924" t="str">
            <v>中日</v>
          </cell>
          <cell r="I924" t="str">
            <v>勝川南部ＮＭＳ</v>
          </cell>
          <cell r="J924">
            <v>2500</v>
          </cell>
          <cell r="K924">
            <v>2300</v>
          </cell>
        </row>
        <row r="925">
          <cell r="F925" t="str">
            <v>230510Z01070</v>
          </cell>
          <cell r="G925" t="str">
            <v>春日井市</v>
          </cell>
          <cell r="H925" t="str">
            <v>中日</v>
          </cell>
          <cell r="I925" t="str">
            <v>春日井八田ＮＭ</v>
          </cell>
          <cell r="J925">
            <v>1850</v>
          </cell>
          <cell r="K925">
            <v>1800</v>
          </cell>
        </row>
        <row r="926">
          <cell r="F926" t="str">
            <v>230510Z01080</v>
          </cell>
          <cell r="G926" t="str">
            <v>春日井市</v>
          </cell>
          <cell r="H926" t="str">
            <v>中日</v>
          </cell>
          <cell r="I926" t="str">
            <v>春日井松河戸ＮＭＳ</v>
          </cell>
          <cell r="J926">
            <v>1300</v>
          </cell>
          <cell r="K926">
            <v>1300</v>
          </cell>
        </row>
        <row r="927">
          <cell r="F927" t="str">
            <v>230510Z01090</v>
          </cell>
          <cell r="G927" t="str">
            <v>春日井市</v>
          </cell>
          <cell r="H927" t="str">
            <v>中日</v>
          </cell>
          <cell r="I927" t="str">
            <v>春日井上条ＮＭＳ</v>
          </cell>
          <cell r="J927">
            <v>1650</v>
          </cell>
          <cell r="K927">
            <v>1600</v>
          </cell>
        </row>
        <row r="928">
          <cell r="F928" t="str">
            <v>230510Z01100</v>
          </cell>
          <cell r="G928" t="str">
            <v>春日井市</v>
          </cell>
          <cell r="H928" t="str">
            <v>中日</v>
          </cell>
          <cell r="I928" t="str">
            <v>春日井ＮＭＳ</v>
          </cell>
          <cell r="J928">
            <v>4800</v>
          </cell>
          <cell r="K928">
            <v>4750</v>
          </cell>
        </row>
        <row r="929">
          <cell r="F929" t="str">
            <v>230510Z01110</v>
          </cell>
          <cell r="G929" t="str">
            <v>春日井市</v>
          </cell>
          <cell r="H929" t="str">
            <v>中日</v>
          </cell>
          <cell r="I929" t="str">
            <v>鳥居松ＮＭＳ</v>
          </cell>
          <cell r="J929">
            <v>3850</v>
          </cell>
          <cell r="K929">
            <v>3800</v>
          </cell>
        </row>
        <row r="930">
          <cell r="F930" t="str">
            <v>230510Z01120</v>
          </cell>
          <cell r="G930" t="str">
            <v>春日井市</v>
          </cell>
          <cell r="H930" t="str">
            <v>中日</v>
          </cell>
          <cell r="I930" t="str">
            <v>春日井大泉寺ＮＭＳ</v>
          </cell>
          <cell r="J930">
            <v>900</v>
          </cell>
          <cell r="K930">
            <v>900</v>
          </cell>
        </row>
        <row r="931">
          <cell r="F931" t="str">
            <v>230510Z01130</v>
          </cell>
          <cell r="G931" t="str">
            <v>春日井市</v>
          </cell>
          <cell r="H931" t="str">
            <v>中日</v>
          </cell>
          <cell r="I931" t="str">
            <v>神領ＮＭＳ</v>
          </cell>
          <cell r="J931">
            <v>1250</v>
          </cell>
          <cell r="K931">
            <v>1250</v>
          </cell>
        </row>
        <row r="932">
          <cell r="F932" t="str">
            <v>230510Z01140</v>
          </cell>
          <cell r="G932" t="str">
            <v>春日井市</v>
          </cell>
          <cell r="H932" t="str">
            <v>中日</v>
          </cell>
          <cell r="I932" t="str">
            <v>高蔵寺ＮＭＳ</v>
          </cell>
          <cell r="J932">
            <v>4050</v>
          </cell>
          <cell r="K932">
            <v>3950</v>
          </cell>
        </row>
        <row r="933">
          <cell r="F933" t="str">
            <v>230510Z01150</v>
          </cell>
          <cell r="G933" t="str">
            <v>春日井市</v>
          </cell>
          <cell r="H933" t="str">
            <v>中日</v>
          </cell>
          <cell r="I933" t="str">
            <v>春日井出川ＮＭＳ</v>
          </cell>
          <cell r="J933">
            <v>1550</v>
          </cell>
          <cell r="K933">
            <v>1500</v>
          </cell>
        </row>
        <row r="934">
          <cell r="F934" t="str">
            <v>230510Z01160</v>
          </cell>
          <cell r="G934" t="str">
            <v>春日井市</v>
          </cell>
          <cell r="H934" t="str">
            <v>中日</v>
          </cell>
          <cell r="I934" t="str">
            <v>尾張坂下ＮＭＳ</v>
          </cell>
          <cell r="J934">
            <v>3200</v>
          </cell>
          <cell r="K934">
            <v>3150</v>
          </cell>
        </row>
        <row r="935">
          <cell r="F935" t="str">
            <v>230510Z01180</v>
          </cell>
          <cell r="G935" t="str">
            <v>春日井市</v>
          </cell>
          <cell r="H935" t="str">
            <v>中日</v>
          </cell>
          <cell r="I935" t="str">
            <v>鷹来桃山ＮＭＳ</v>
          </cell>
          <cell r="J935">
            <v>4100</v>
          </cell>
          <cell r="K935">
            <v>4050</v>
          </cell>
        </row>
        <row r="936">
          <cell r="F936" t="str">
            <v>230510Z01200</v>
          </cell>
          <cell r="G936" t="str">
            <v>春日井市</v>
          </cell>
          <cell r="H936" t="str">
            <v>中日</v>
          </cell>
          <cell r="I936" t="str">
            <v>藤山台ＮＭＳ</v>
          </cell>
          <cell r="J936">
            <v>1500</v>
          </cell>
          <cell r="K936">
            <v>1500</v>
          </cell>
        </row>
        <row r="937">
          <cell r="F937" t="str">
            <v>230510Z01210</v>
          </cell>
          <cell r="G937" t="str">
            <v>春日井市</v>
          </cell>
          <cell r="H937" t="str">
            <v>中日</v>
          </cell>
          <cell r="I937" t="str">
            <v>高森台ＮＭＳ</v>
          </cell>
          <cell r="J937">
            <v>1650</v>
          </cell>
          <cell r="K937">
            <v>1600</v>
          </cell>
        </row>
        <row r="938">
          <cell r="F938" t="str">
            <v>230510Z01220</v>
          </cell>
          <cell r="G938" t="str">
            <v>春日井市</v>
          </cell>
          <cell r="H938" t="str">
            <v>中日</v>
          </cell>
          <cell r="I938" t="str">
            <v>中央台ＮＭＳ</v>
          </cell>
          <cell r="J938">
            <v>2050</v>
          </cell>
          <cell r="K938">
            <v>2000</v>
          </cell>
        </row>
        <row r="939">
          <cell r="F939" t="str">
            <v>230510Z01230</v>
          </cell>
          <cell r="G939" t="str">
            <v>春日井市</v>
          </cell>
          <cell r="H939" t="str">
            <v>中日</v>
          </cell>
          <cell r="I939" t="str">
            <v>岩成台ＮＭＳ</v>
          </cell>
          <cell r="J939">
            <v>1550</v>
          </cell>
          <cell r="K939">
            <v>1550</v>
          </cell>
        </row>
        <row r="940">
          <cell r="F940" t="str">
            <v>230510Z01240</v>
          </cell>
          <cell r="G940" t="str">
            <v>春日井市</v>
          </cell>
          <cell r="H940" t="str">
            <v>中日</v>
          </cell>
          <cell r="I940" t="str">
            <v>石尾台ＮＭＳ</v>
          </cell>
          <cell r="J940">
            <v>1650</v>
          </cell>
          <cell r="K940">
            <v>1600</v>
          </cell>
        </row>
        <row r="941">
          <cell r="F941" t="str">
            <v>230510Z01270</v>
          </cell>
          <cell r="G941" t="str">
            <v>春日井市</v>
          </cell>
          <cell r="H941" t="str">
            <v>中日</v>
          </cell>
          <cell r="I941" t="str">
            <v>勝川東部ＮＭＳ</v>
          </cell>
          <cell r="J941">
            <v>1350</v>
          </cell>
          <cell r="K941">
            <v>1350</v>
          </cell>
        </row>
        <row r="942">
          <cell r="F942" t="str">
            <v>230510Z01280</v>
          </cell>
          <cell r="G942" t="str">
            <v>春日井市</v>
          </cell>
          <cell r="H942" t="str">
            <v>中日</v>
          </cell>
          <cell r="I942" t="str">
            <v>春日井高校前ＮＭＳ</v>
          </cell>
          <cell r="J942">
            <v>1400</v>
          </cell>
          <cell r="K942">
            <v>1400</v>
          </cell>
        </row>
        <row r="943">
          <cell r="F943" t="str">
            <v>230510Z02010</v>
          </cell>
          <cell r="G943" t="str">
            <v>春日井市</v>
          </cell>
          <cell r="H943" t="str">
            <v>朝日</v>
          </cell>
          <cell r="I943" t="str">
            <v>春日井西部</v>
          </cell>
          <cell r="J943">
            <v>200</v>
          </cell>
          <cell r="K943">
            <v>200</v>
          </cell>
        </row>
        <row r="944">
          <cell r="F944" t="str">
            <v>230510Z02020</v>
          </cell>
          <cell r="G944" t="str">
            <v>春日井市</v>
          </cell>
          <cell r="H944" t="str">
            <v>朝日</v>
          </cell>
          <cell r="I944" t="str">
            <v>勝川</v>
          </cell>
          <cell r="J944">
            <v>800</v>
          </cell>
          <cell r="K944">
            <v>800</v>
          </cell>
        </row>
        <row r="945">
          <cell r="F945" t="str">
            <v>230510Z02030</v>
          </cell>
          <cell r="G945" t="str">
            <v>春日井市</v>
          </cell>
          <cell r="H945" t="str">
            <v>朝日</v>
          </cell>
          <cell r="I945" t="str">
            <v>春日井中央</v>
          </cell>
          <cell r="J945">
            <v>650</v>
          </cell>
          <cell r="K945">
            <v>650</v>
          </cell>
        </row>
        <row r="946">
          <cell r="F946" t="str">
            <v>230510Z02040</v>
          </cell>
          <cell r="G946" t="str">
            <v>春日井市</v>
          </cell>
          <cell r="H946" t="str">
            <v>朝日</v>
          </cell>
          <cell r="I946" t="str">
            <v>鳥居松</v>
          </cell>
          <cell r="J946">
            <v>1100</v>
          </cell>
          <cell r="K946">
            <v>1100</v>
          </cell>
        </row>
        <row r="947">
          <cell r="F947" t="str">
            <v>230510Z02070</v>
          </cell>
          <cell r="G947" t="str">
            <v>春日井市</v>
          </cell>
          <cell r="H947" t="str">
            <v>朝日</v>
          </cell>
          <cell r="I947" t="str">
            <v>藤山台</v>
          </cell>
          <cell r="J947">
            <v>950</v>
          </cell>
          <cell r="K947">
            <v>950</v>
          </cell>
        </row>
        <row r="948">
          <cell r="F948" t="str">
            <v>230510Z02080</v>
          </cell>
          <cell r="G948" t="str">
            <v>春日井市</v>
          </cell>
          <cell r="H948" t="str">
            <v>朝日</v>
          </cell>
          <cell r="I948" t="str">
            <v>高蔵寺</v>
          </cell>
          <cell r="J948">
            <v>800</v>
          </cell>
          <cell r="K948">
            <v>800</v>
          </cell>
        </row>
        <row r="949">
          <cell r="F949" t="str">
            <v>230510Z02090</v>
          </cell>
          <cell r="G949" t="str">
            <v>春日井市</v>
          </cell>
          <cell r="H949" t="str">
            <v>朝日</v>
          </cell>
          <cell r="I949" t="str">
            <v>中央台</v>
          </cell>
          <cell r="J949">
            <v>1050</v>
          </cell>
          <cell r="K949">
            <v>1050</v>
          </cell>
        </row>
        <row r="950">
          <cell r="F950" t="str">
            <v>230510Z02100</v>
          </cell>
          <cell r="G950" t="str">
            <v>春日井市</v>
          </cell>
          <cell r="H950" t="str">
            <v>朝日</v>
          </cell>
          <cell r="I950" t="str">
            <v>尾張坂下</v>
          </cell>
          <cell r="J950">
            <v>800</v>
          </cell>
          <cell r="K950">
            <v>800</v>
          </cell>
        </row>
        <row r="951">
          <cell r="F951" t="str">
            <v>230510Z05001</v>
          </cell>
          <cell r="G951" t="str">
            <v>春日井市</v>
          </cell>
          <cell r="H951" t="str">
            <v>読売</v>
          </cell>
          <cell r="I951" t="str">
            <v>高蔵寺</v>
          </cell>
          <cell r="J951">
            <v>550</v>
          </cell>
          <cell r="K951">
            <v>550</v>
          </cell>
        </row>
        <row r="952">
          <cell r="F952" t="str">
            <v>230510Z05002</v>
          </cell>
          <cell r="G952" t="str">
            <v>春日井市</v>
          </cell>
          <cell r="H952" t="str">
            <v>読売</v>
          </cell>
          <cell r="I952" t="str">
            <v>春日井西部</v>
          </cell>
          <cell r="J952">
            <v>450</v>
          </cell>
          <cell r="K952">
            <v>400</v>
          </cell>
        </row>
        <row r="953">
          <cell r="F953" t="str">
            <v>230510Z05003</v>
          </cell>
          <cell r="G953" t="str">
            <v>春日井市</v>
          </cell>
          <cell r="H953" t="str">
            <v>読売</v>
          </cell>
          <cell r="I953" t="str">
            <v>勝川</v>
          </cell>
          <cell r="J953">
            <v>300</v>
          </cell>
          <cell r="K953">
            <v>300</v>
          </cell>
        </row>
        <row r="954">
          <cell r="F954" t="str">
            <v>230510Z05004</v>
          </cell>
          <cell r="G954" t="str">
            <v>春日井市</v>
          </cell>
          <cell r="H954" t="str">
            <v>読売</v>
          </cell>
          <cell r="I954" t="str">
            <v>ニュータウン</v>
          </cell>
          <cell r="J954">
            <v>650</v>
          </cell>
          <cell r="K954">
            <v>650</v>
          </cell>
        </row>
        <row r="955">
          <cell r="F955" t="str">
            <v>230510Z05005</v>
          </cell>
          <cell r="G955" t="str">
            <v>春日井市</v>
          </cell>
          <cell r="H955" t="str">
            <v>読売</v>
          </cell>
          <cell r="I955" t="str">
            <v>春日井</v>
          </cell>
          <cell r="J955">
            <v>950</v>
          </cell>
          <cell r="K955">
            <v>950</v>
          </cell>
        </row>
        <row r="956">
          <cell r="F956" t="str">
            <v>230510Z05007</v>
          </cell>
          <cell r="G956" t="str">
            <v>春日井市</v>
          </cell>
          <cell r="H956" t="str">
            <v>読売</v>
          </cell>
          <cell r="I956" t="str">
            <v>桃花台（坂下）</v>
          </cell>
          <cell r="J956">
            <v>150</v>
          </cell>
          <cell r="K956">
            <v>150</v>
          </cell>
        </row>
        <row r="957">
          <cell r="F957" t="str">
            <v>230520Z01010</v>
          </cell>
          <cell r="G957" t="str">
            <v>小牧市</v>
          </cell>
          <cell r="H957" t="str">
            <v>中日</v>
          </cell>
          <cell r="I957" t="str">
            <v>小牧中央ＮＭＳ</v>
          </cell>
          <cell r="J957">
            <v>2650</v>
          </cell>
          <cell r="K957">
            <v>2600</v>
          </cell>
        </row>
        <row r="958">
          <cell r="F958" t="str">
            <v>230520Z01020</v>
          </cell>
          <cell r="G958" t="str">
            <v>小牧市</v>
          </cell>
          <cell r="H958" t="str">
            <v>中日</v>
          </cell>
          <cell r="I958" t="str">
            <v>小牧南部ＮＭＳ</v>
          </cell>
          <cell r="J958">
            <v>2250</v>
          </cell>
          <cell r="K958">
            <v>2200</v>
          </cell>
        </row>
        <row r="959">
          <cell r="F959" t="str">
            <v>230520Z01030</v>
          </cell>
          <cell r="G959" t="str">
            <v>小牧市</v>
          </cell>
          <cell r="H959" t="str">
            <v>中日</v>
          </cell>
          <cell r="I959" t="str">
            <v>小牧北部ＮＭ</v>
          </cell>
          <cell r="J959">
            <v>1200</v>
          </cell>
          <cell r="K959">
            <v>1200</v>
          </cell>
        </row>
        <row r="960">
          <cell r="F960" t="str">
            <v>230520Z01040</v>
          </cell>
          <cell r="G960" t="str">
            <v>小牧市</v>
          </cell>
          <cell r="H960" t="str">
            <v>中日</v>
          </cell>
          <cell r="I960" t="str">
            <v>小牧北里ＮＭ</v>
          </cell>
          <cell r="J960">
            <v>1150</v>
          </cell>
          <cell r="K960">
            <v>1150</v>
          </cell>
        </row>
        <row r="961">
          <cell r="F961" t="str">
            <v>230520Z01050</v>
          </cell>
          <cell r="G961" t="str">
            <v>小牧市</v>
          </cell>
          <cell r="H961" t="str">
            <v>中日</v>
          </cell>
          <cell r="I961" t="str">
            <v>小牧小木ＮＭＳ</v>
          </cell>
          <cell r="J961">
            <v>1200</v>
          </cell>
          <cell r="K961">
            <v>1200</v>
          </cell>
        </row>
        <row r="962">
          <cell r="F962" t="str">
            <v>230520Z01060</v>
          </cell>
          <cell r="G962" t="str">
            <v>小牧市</v>
          </cell>
          <cell r="H962" t="str">
            <v>中日</v>
          </cell>
          <cell r="I962" t="str">
            <v>小牧三ッ渕ＮＭＳ</v>
          </cell>
          <cell r="J962">
            <v>1650</v>
          </cell>
          <cell r="K962">
            <v>1650</v>
          </cell>
        </row>
        <row r="963">
          <cell r="F963" t="str">
            <v>230520Z01080</v>
          </cell>
          <cell r="G963" t="str">
            <v>小牧市</v>
          </cell>
          <cell r="H963" t="str">
            <v>中日</v>
          </cell>
          <cell r="I963" t="str">
            <v>小牧村中ＮＭＳ</v>
          </cell>
          <cell r="J963">
            <v>1700</v>
          </cell>
          <cell r="K963">
            <v>1650</v>
          </cell>
        </row>
        <row r="964">
          <cell r="F964" t="str">
            <v>230520Z01090</v>
          </cell>
          <cell r="G964" t="str">
            <v>小牧市</v>
          </cell>
          <cell r="H964" t="str">
            <v>中日</v>
          </cell>
          <cell r="I964" t="str">
            <v>味岡ＮＭＳ</v>
          </cell>
          <cell r="J964">
            <v>3350</v>
          </cell>
          <cell r="K964">
            <v>3350</v>
          </cell>
        </row>
        <row r="965">
          <cell r="F965" t="str">
            <v>230520Z01100</v>
          </cell>
          <cell r="G965" t="str">
            <v>小牧市</v>
          </cell>
          <cell r="H965" t="str">
            <v>中日</v>
          </cell>
          <cell r="I965" t="str">
            <v>小牧原ＮＭＳ</v>
          </cell>
          <cell r="J965">
            <v>1000</v>
          </cell>
          <cell r="K965">
            <v>1000</v>
          </cell>
        </row>
        <row r="966">
          <cell r="F966" t="str">
            <v>230520Z01110</v>
          </cell>
          <cell r="G966" t="str">
            <v>小牧市</v>
          </cell>
          <cell r="H966" t="str">
            <v>中日</v>
          </cell>
          <cell r="I966" t="str">
            <v>小牧東部ＮＭＳ</v>
          </cell>
          <cell r="J966">
            <v>1550</v>
          </cell>
          <cell r="K966">
            <v>1550</v>
          </cell>
        </row>
        <row r="967">
          <cell r="F967" t="str">
            <v>230520Z01130</v>
          </cell>
          <cell r="G967" t="str">
            <v>小牧市</v>
          </cell>
          <cell r="H967" t="str">
            <v>中日</v>
          </cell>
          <cell r="I967" t="str">
            <v>小牧本庄ＮＭＳ</v>
          </cell>
          <cell r="J967">
            <v>1200</v>
          </cell>
          <cell r="K967">
            <v>1150</v>
          </cell>
        </row>
        <row r="968">
          <cell r="F968" t="str">
            <v>230520Z01140</v>
          </cell>
          <cell r="G968" t="str">
            <v>小牧市</v>
          </cell>
          <cell r="H968" t="str">
            <v>中日</v>
          </cell>
          <cell r="I968" t="str">
            <v>小牧池の内ＮＭ</v>
          </cell>
          <cell r="J968">
            <v>950</v>
          </cell>
          <cell r="K968">
            <v>950</v>
          </cell>
        </row>
        <row r="969">
          <cell r="F969" t="str">
            <v>230520Z01150</v>
          </cell>
          <cell r="G969" t="str">
            <v>小牧市</v>
          </cell>
          <cell r="H969" t="str">
            <v>中日</v>
          </cell>
          <cell r="I969" t="str">
            <v>小牧陶ＮＭＳ</v>
          </cell>
          <cell r="J969">
            <v>1300</v>
          </cell>
          <cell r="K969">
            <v>1300</v>
          </cell>
        </row>
        <row r="970">
          <cell r="F970" t="str">
            <v>230520Z01170</v>
          </cell>
          <cell r="G970" t="str">
            <v>小牧市</v>
          </cell>
          <cell r="H970" t="str">
            <v>中日</v>
          </cell>
          <cell r="I970" t="str">
            <v>桃花台西ＮＭＳ</v>
          </cell>
          <cell r="J970">
            <v>1700</v>
          </cell>
          <cell r="K970">
            <v>1650</v>
          </cell>
        </row>
        <row r="971">
          <cell r="F971" t="str">
            <v>230520Z01180</v>
          </cell>
          <cell r="G971" t="str">
            <v>小牧市</v>
          </cell>
          <cell r="H971" t="str">
            <v>中日</v>
          </cell>
          <cell r="I971" t="str">
            <v>桃花台東ＮＭＳ</v>
          </cell>
          <cell r="J971">
            <v>3000</v>
          </cell>
          <cell r="K971">
            <v>3000</v>
          </cell>
        </row>
        <row r="972">
          <cell r="F972" t="str">
            <v>230520Z02010</v>
          </cell>
          <cell r="G972" t="str">
            <v>小牧市</v>
          </cell>
          <cell r="H972" t="str">
            <v>朝日</v>
          </cell>
          <cell r="I972" t="str">
            <v>小牧中央</v>
          </cell>
          <cell r="J972">
            <v>1200</v>
          </cell>
          <cell r="K972">
            <v>1200</v>
          </cell>
        </row>
        <row r="973">
          <cell r="F973" t="str">
            <v>230520Z02030</v>
          </cell>
          <cell r="G973" t="str">
            <v>小牧市</v>
          </cell>
          <cell r="H973" t="str">
            <v>朝日</v>
          </cell>
          <cell r="I973" t="str">
            <v>桃花台</v>
          </cell>
          <cell r="J973">
            <v>750</v>
          </cell>
          <cell r="K973">
            <v>750</v>
          </cell>
        </row>
        <row r="974">
          <cell r="F974" t="str">
            <v>230520Z02040</v>
          </cell>
          <cell r="G974" t="str">
            <v>小牧市</v>
          </cell>
          <cell r="H974" t="str">
            <v>朝日</v>
          </cell>
          <cell r="I974" t="str">
            <v>小牧西部</v>
          </cell>
          <cell r="J974">
            <v>300</v>
          </cell>
          <cell r="K974">
            <v>300</v>
          </cell>
        </row>
        <row r="975">
          <cell r="F975" t="str">
            <v>230520Z05001</v>
          </cell>
          <cell r="G975" t="str">
            <v>小牧市</v>
          </cell>
          <cell r="H975" t="str">
            <v>読売</v>
          </cell>
          <cell r="I975" t="str">
            <v>小牧北部</v>
          </cell>
          <cell r="J975">
            <v>500</v>
          </cell>
          <cell r="K975">
            <v>500</v>
          </cell>
        </row>
        <row r="976">
          <cell r="F976" t="str">
            <v>230520Z05002</v>
          </cell>
          <cell r="G976" t="str">
            <v>小牧市</v>
          </cell>
          <cell r="H976" t="str">
            <v>読売</v>
          </cell>
          <cell r="I976" t="str">
            <v>小牧中央</v>
          </cell>
          <cell r="J976">
            <v>700</v>
          </cell>
          <cell r="K976">
            <v>700</v>
          </cell>
        </row>
        <row r="977">
          <cell r="F977" t="str">
            <v>230520Z05003</v>
          </cell>
          <cell r="G977" t="str">
            <v>小牧市</v>
          </cell>
          <cell r="H977" t="str">
            <v>読売</v>
          </cell>
          <cell r="I977" t="str">
            <v>桃花台</v>
          </cell>
          <cell r="J977">
            <v>600</v>
          </cell>
          <cell r="K977">
            <v>600</v>
          </cell>
        </row>
        <row r="978">
          <cell r="F978" t="str">
            <v>230530Z01010</v>
          </cell>
          <cell r="G978" t="str">
            <v>瀬戸市</v>
          </cell>
          <cell r="H978" t="str">
            <v>中日</v>
          </cell>
          <cell r="I978" t="str">
            <v>瀬戸品野ＮＡＭＹＳ</v>
          </cell>
          <cell r="J978">
            <v>2200</v>
          </cell>
          <cell r="K978">
            <v>2200</v>
          </cell>
        </row>
        <row r="979">
          <cell r="F979" t="str">
            <v>230530Z01030</v>
          </cell>
          <cell r="G979" t="str">
            <v>瀬戸市</v>
          </cell>
          <cell r="H979" t="str">
            <v>中日</v>
          </cell>
          <cell r="I979" t="str">
            <v>瀬戸東ＮＡＭＳ</v>
          </cell>
          <cell r="J979">
            <v>1250</v>
          </cell>
          <cell r="K979">
            <v>1200</v>
          </cell>
        </row>
        <row r="980">
          <cell r="F980" t="str">
            <v>230530Z01040</v>
          </cell>
          <cell r="G980" t="str">
            <v>瀬戸市</v>
          </cell>
          <cell r="H980" t="str">
            <v>中日</v>
          </cell>
          <cell r="I980" t="str">
            <v>瀬戸（加藤）ＮＭＳ</v>
          </cell>
          <cell r="J980">
            <v>1800</v>
          </cell>
          <cell r="K980">
            <v>1800</v>
          </cell>
        </row>
        <row r="981">
          <cell r="F981" t="str">
            <v>230530Z01050</v>
          </cell>
          <cell r="G981" t="str">
            <v>瀬戸市</v>
          </cell>
          <cell r="H981" t="str">
            <v>中日</v>
          </cell>
          <cell r="I981" t="str">
            <v>瀬戸陶原ＮＭＳ</v>
          </cell>
          <cell r="J981">
            <v>1950</v>
          </cell>
          <cell r="K981">
            <v>1950</v>
          </cell>
        </row>
        <row r="982">
          <cell r="F982" t="str">
            <v>230530Z01070</v>
          </cell>
          <cell r="G982" t="str">
            <v>瀬戸市</v>
          </cell>
          <cell r="H982" t="str">
            <v>中日</v>
          </cell>
          <cell r="I982" t="str">
            <v>水野西ＮＭＳ</v>
          </cell>
          <cell r="J982">
            <v>1800</v>
          </cell>
          <cell r="K982">
            <v>1800</v>
          </cell>
        </row>
        <row r="983">
          <cell r="F983" t="str">
            <v>230530Z01080</v>
          </cell>
          <cell r="G983" t="str">
            <v>瀬戸市</v>
          </cell>
          <cell r="H983" t="str">
            <v>中日</v>
          </cell>
          <cell r="I983" t="str">
            <v>中水野ＮＡＭＳ</v>
          </cell>
          <cell r="J983">
            <v>1550</v>
          </cell>
          <cell r="K983">
            <v>1500</v>
          </cell>
        </row>
        <row r="984">
          <cell r="F984" t="str">
            <v>230530Z01090</v>
          </cell>
          <cell r="G984" t="str">
            <v>瀬戸市</v>
          </cell>
          <cell r="H984" t="str">
            <v>中日</v>
          </cell>
          <cell r="I984" t="str">
            <v>瀬戸南山ＮＭＳ</v>
          </cell>
          <cell r="J984">
            <v>1800</v>
          </cell>
          <cell r="K984">
            <v>1800</v>
          </cell>
        </row>
        <row r="985">
          <cell r="F985" t="str">
            <v>230530Z01100</v>
          </cell>
          <cell r="G985" t="str">
            <v>瀬戸市</v>
          </cell>
          <cell r="H985" t="str">
            <v>中日</v>
          </cell>
          <cell r="I985" t="str">
            <v>新瀬戸ＮＭＳ</v>
          </cell>
          <cell r="J985">
            <v>1550</v>
          </cell>
          <cell r="K985">
            <v>1550</v>
          </cell>
        </row>
        <row r="986">
          <cell r="F986" t="str">
            <v>230530Z01110</v>
          </cell>
          <cell r="G986" t="str">
            <v>瀬戸市</v>
          </cell>
          <cell r="H986" t="str">
            <v>中日</v>
          </cell>
          <cell r="I986" t="str">
            <v>原山台ＮＭＳ</v>
          </cell>
          <cell r="J986">
            <v>850</v>
          </cell>
          <cell r="K986">
            <v>800</v>
          </cell>
        </row>
        <row r="987">
          <cell r="F987" t="str">
            <v>230530Z01120</v>
          </cell>
          <cell r="G987" t="str">
            <v>瀬戸市</v>
          </cell>
          <cell r="H987" t="str">
            <v>中日</v>
          </cell>
          <cell r="I987" t="str">
            <v>瀬戸菱野ＮＭＳ</v>
          </cell>
          <cell r="J987">
            <v>1600</v>
          </cell>
          <cell r="K987">
            <v>1600</v>
          </cell>
        </row>
        <row r="988">
          <cell r="F988" t="str">
            <v>230530Z01140</v>
          </cell>
          <cell r="G988" t="str">
            <v>瀬戸市</v>
          </cell>
          <cell r="H988" t="str">
            <v>中日</v>
          </cell>
          <cell r="I988" t="str">
            <v>瀬戸南部ＮＭＳ</v>
          </cell>
          <cell r="J988">
            <v>2400</v>
          </cell>
          <cell r="K988">
            <v>2400</v>
          </cell>
        </row>
        <row r="989">
          <cell r="F989" t="str">
            <v>230530Z01150</v>
          </cell>
          <cell r="G989" t="str">
            <v>瀬戸市</v>
          </cell>
          <cell r="H989" t="str">
            <v>中日</v>
          </cell>
          <cell r="I989" t="str">
            <v>瀬戸幡山ＮＭ</v>
          </cell>
          <cell r="J989">
            <v>1300</v>
          </cell>
          <cell r="K989">
            <v>1300</v>
          </cell>
        </row>
        <row r="990">
          <cell r="F990" t="str">
            <v>230530Z01170</v>
          </cell>
          <cell r="G990" t="str">
            <v>瀬戸市</v>
          </cell>
          <cell r="H990" t="str">
            <v>中日</v>
          </cell>
          <cell r="I990" t="str">
            <v>瀬戸長根ＮＭＳ</v>
          </cell>
          <cell r="J990">
            <v>2000</v>
          </cell>
          <cell r="K990">
            <v>2000</v>
          </cell>
        </row>
        <row r="991">
          <cell r="F991" t="str">
            <v>230530Z01180</v>
          </cell>
          <cell r="G991" t="str">
            <v>瀬戸市</v>
          </cell>
          <cell r="H991" t="str">
            <v>中日</v>
          </cell>
          <cell r="I991" t="str">
            <v>瀬戸山口ＮＭ</v>
          </cell>
          <cell r="J991">
            <v>1100</v>
          </cell>
          <cell r="K991">
            <v>1100</v>
          </cell>
        </row>
        <row r="992">
          <cell r="F992" t="str">
            <v>230530Z02010</v>
          </cell>
          <cell r="G992" t="str">
            <v>瀬戸市</v>
          </cell>
          <cell r="H992" t="str">
            <v>朝日</v>
          </cell>
          <cell r="I992" t="str">
            <v>瀬戸</v>
          </cell>
          <cell r="J992">
            <v>500</v>
          </cell>
          <cell r="K992">
            <v>500</v>
          </cell>
        </row>
        <row r="993">
          <cell r="F993" t="str">
            <v>230530Z02020</v>
          </cell>
          <cell r="G993" t="str">
            <v>瀬戸市</v>
          </cell>
          <cell r="H993" t="str">
            <v>朝日</v>
          </cell>
          <cell r="I993" t="str">
            <v>菱野団地</v>
          </cell>
          <cell r="J993">
            <v>900</v>
          </cell>
          <cell r="K993">
            <v>900</v>
          </cell>
        </row>
        <row r="994">
          <cell r="F994" t="str">
            <v>230530Z02030</v>
          </cell>
          <cell r="G994" t="str">
            <v>瀬戸市</v>
          </cell>
          <cell r="H994" t="str">
            <v>朝日</v>
          </cell>
          <cell r="I994" t="str">
            <v>水野</v>
          </cell>
          <cell r="J994">
            <v>900</v>
          </cell>
          <cell r="K994">
            <v>900</v>
          </cell>
        </row>
        <row r="995">
          <cell r="F995" t="str">
            <v>230530Z05001</v>
          </cell>
          <cell r="G995" t="str">
            <v>瀬戸市</v>
          </cell>
          <cell r="H995" t="str">
            <v>読売</v>
          </cell>
          <cell r="I995" t="str">
            <v>瀬戸</v>
          </cell>
          <cell r="J995">
            <v>750</v>
          </cell>
          <cell r="K995">
            <v>750</v>
          </cell>
        </row>
        <row r="996">
          <cell r="F996" t="str">
            <v>230530Z05003</v>
          </cell>
          <cell r="G996" t="str">
            <v>瀬戸市</v>
          </cell>
          <cell r="H996" t="str">
            <v>読売</v>
          </cell>
          <cell r="I996" t="str">
            <v>瀬戸南</v>
          </cell>
          <cell r="J996">
            <v>300</v>
          </cell>
          <cell r="K996">
            <v>300</v>
          </cell>
        </row>
        <row r="997">
          <cell r="F997" t="str">
            <v>230540Z01010</v>
          </cell>
          <cell r="G997" t="str">
            <v>尾張旭市</v>
          </cell>
          <cell r="H997" t="str">
            <v>中日</v>
          </cell>
          <cell r="I997" t="str">
            <v>三郷ＮＭＳ</v>
          </cell>
          <cell r="J997">
            <v>1350</v>
          </cell>
          <cell r="K997">
            <v>1350</v>
          </cell>
        </row>
        <row r="998">
          <cell r="F998" t="str">
            <v>230540Z01020</v>
          </cell>
          <cell r="G998" t="str">
            <v>尾張旭市</v>
          </cell>
          <cell r="H998" t="str">
            <v>中日</v>
          </cell>
          <cell r="I998" t="str">
            <v>平池ＮＭＳ</v>
          </cell>
          <cell r="J998">
            <v>3000</v>
          </cell>
          <cell r="K998">
            <v>3000</v>
          </cell>
        </row>
        <row r="999">
          <cell r="F999" t="str">
            <v>230540Z01030</v>
          </cell>
          <cell r="G999" t="str">
            <v>尾張旭市</v>
          </cell>
          <cell r="H999" t="str">
            <v>中日</v>
          </cell>
          <cell r="I999" t="str">
            <v>旭新居ＮＭＳ</v>
          </cell>
          <cell r="J999">
            <v>3050</v>
          </cell>
          <cell r="K999">
            <v>3000</v>
          </cell>
        </row>
        <row r="1000">
          <cell r="F1000" t="str">
            <v>230540Z01040</v>
          </cell>
          <cell r="G1000" t="str">
            <v>尾張旭市</v>
          </cell>
          <cell r="H1000" t="str">
            <v>中日</v>
          </cell>
          <cell r="I1000" t="str">
            <v>尾張旭北部ＮＭＳ</v>
          </cell>
          <cell r="J1000">
            <v>1850</v>
          </cell>
          <cell r="K1000">
            <v>1850</v>
          </cell>
        </row>
        <row r="1001">
          <cell r="F1001" t="str">
            <v>230540Z01050</v>
          </cell>
          <cell r="G1001" t="str">
            <v>尾張旭市</v>
          </cell>
          <cell r="H1001" t="str">
            <v>中日</v>
          </cell>
          <cell r="I1001" t="str">
            <v>本地ヶ原ＮＭＳ</v>
          </cell>
          <cell r="J1001">
            <v>3300</v>
          </cell>
          <cell r="K1001">
            <v>3300</v>
          </cell>
        </row>
        <row r="1002">
          <cell r="F1002" t="str">
            <v>230540Z01070</v>
          </cell>
          <cell r="G1002" t="str">
            <v>尾張旭市</v>
          </cell>
          <cell r="H1002" t="str">
            <v>中日</v>
          </cell>
          <cell r="I1002" t="str">
            <v>瑞鳳ＮＭ</v>
          </cell>
          <cell r="J1002">
            <v>1550</v>
          </cell>
          <cell r="K1002">
            <v>1550</v>
          </cell>
        </row>
        <row r="1003">
          <cell r="F1003" t="str">
            <v>230540Z02010</v>
          </cell>
          <cell r="G1003" t="str">
            <v>尾張旭市</v>
          </cell>
          <cell r="H1003" t="str">
            <v>朝日</v>
          </cell>
          <cell r="I1003" t="str">
            <v>尾張旭</v>
          </cell>
          <cell r="J1003">
            <v>1900</v>
          </cell>
          <cell r="K1003">
            <v>1900</v>
          </cell>
        </row>
        <row r="1004">
          <cell r="F1004" t="str">
            <v>230540Z05001</v>
          </cell>
          <cell r="G1004" t="str">
            <v>尾張旭市</v>
          </cell>
          <cell r="H1004" t="str">
            <v>読売</v>
          </cell>
          <cell r="I1004" t="str">
            <v>新尾張旭</v>
          </cell>
          <cell r="J1004">
            <v>600</v>
          </cell>
          <cell r="K1004">
            <v>600</v>
          </cell>
        </row>
        <row r="1005">
          <cell r="F1005" t="str">
            <v>230540Z05002</v>
          </cell>
          <cell r="G1005" t="str">
            <v>尾張旭市</v>
          </cell>
          <cell r="H1005" t="str">
            <v>読売</v>
          </cell>
          <cell r="I1005" t="str">
            <v>三郷</v>
          </cell>
          <cell r="J1005">
            <v>250</v>
          </cell>
          <cell r="K1005">
            <v>250</v>
          </cell>
        </row>
        <row r="1006">
          <cell r="F1006" t="str">
            <v>230550Z01010</v>
          </cell>
          <cell r="G1006" t="str">
            <v>豊明市</v>
          </cell>
          <cell r="H1006" t="str">
            <v>中日</v>
          </cell>
          <cell r="I1006" t="str">
            <v>豊明団地ＮＭＳ</v>
          </cell>
          <cell r="J1006">
            <v>1950</v>
          </cell>
          <cell r="K1006">
            <v>1950</v>
          </cell>
        </row>
        <row r="1007">
          <cell r="F1007" t="str">
            <v>230550Z01020</v>
          </cell>
          <cell r="G1007" t="str">
            <v>豊明市</v>
          </cell>
          <cell r="H1007" t="str">
            <v>中日</v>
          </cell>
          <cell r="I1007" t="str">
            <v>前後ＮＭＳ</v>
          </cell>
          <cell r="J1007">
            <v>2300</v>
          </cell>
          <cell r="K1007">
            <v>2300</v>
          </cell>
        </row>
        <row r="1008">
          <cell r="F1008" t="str">
            <v>230550Z01030</v>
          </cell>
          <cell r="G1008" t="str">
            <v>豊明市</v>
          </cell>
          <cell r="H1008" t="str">
            <v>中日</v>
          </cell>
          <cell r="I1008" t="str">
            <v>豊明桜ヶ丘ＮＭＳ</v>
          </cell>
          <cell r="J1008">
            <v>1650</v>
          </cell>
          <cell r="K1008">
            <v>1650</v>
          </cell>
        </row>
        <row r="1009">
          <cell r="F1009" t="str">
            <v>230550Z01040</v>
          </cell>
          <cell r="G1009" t="str">
            <v>豊明市</v>
          </cell>
          <cell r="H1009" t="str">
            <v>中日</v>
          </cell>
          <cell r="I1009" t="str">
            <v>豊明東部ＮＭＳ</v>
          </cell>
          <cell r="J1009">
            <v>2050</v>
          </cell>
          <cell r="K1009">
            <v>2050</v>
          </cell>
        </row>
        <row r="1010">
          <cell r="F1010" t="str">
            <v>230550Z01050</v>
          </cell>
          <cell r="G1010" t="str">
            <v>豊明市</v>
          </cell>
          <cell r="H1010" t="str">
            <v>中日</v>
          </cell>
          <cell r="I1010" t="str">
            <v>沓掛ＮＭＳ</v>
          </cell>
          <cell r="J1010">
            <v>2500</v>
          </cell>
          <cell r="K1010">
            <v>2500</v>
          </cell>
        </row>
        <row r="1011">
          <cell r="F1011" t="str">
            <v>230550Z01060</v>
          </cell>
          <cell r="G1011" t="str">
            <v>豊明市</v>
          </cell>
          <cell r="H1011" t="str">
            <v>中日</v>
          </cell>
          <cell r="I1011" t="str">
            <v>豊明南館ＮＭ</v>
          </cell>
          <cell r="J1011">
            <v>1050</v>
          </cell>
          <cell r="K1011">
            <v>1000</v>
          </cell>
        </row>
        <row r="1012">
          <cell r="F1012" t="str">
            <v>230550Z02010</v>
          </cell>
          <cell r="G1012" t="str">
            <v>豊明市</v>
          </cell>
          <cell r="H1012" t="str">
            <v>朝日</v>
          </cell>
          <cell r="I1012" t="str">
            <v>豊明</v>
          </cell>
          <cell r="J1012">
            <v>1000</v>
          </cell>
          <cell r="K1012">
            <v>1000</v>
          </cell>
        </row>
        <row r="1013">
          <cell r="F1013" t="str">
            <v>230550Z02030</v>
          </cell>
          <cell r="G1013" t="str">
            <v>豊明市</v>
          </cell>
          <cell r="H1013" t="str">
            <v>朝日</v>
          </cell>
          <cell r="I1013" t="str">
            <v>前後</v>
          </cell>
          <cell r="J1013">
            <v>400</v>
          </cell>
          <cell r="K1013">
            <v>400</v>
          </cell>
        </row>
        <row r="1014">
          <cell r="F1014" t="str">
            <v>230550Z05001</v>
          </cell>
          <cell r="G1014" t="str">
            <v>豊明市</v>
          </cell>
          <cell r="H1014" t="str">
            <v>読売</v>
          </cell>
          <cell r="I1014" t="str">
            <v>豊明</v>
          </cell>
          <cell r="J1014">
            <v>350</v>
          </cell>
          <cell r="K1014">
            <v>350</v>
          </cell>
        </row>
        <row r="1015">
          <cell r="F1015" t="str">
            <v>230550Z05002</v>
          </cell>
          <cell r="G1015" t="str">
            <v>豊明市</v>
          </cell>
          <cell r="H1015" t="str">
            <v>読売</v>
          </cell>
          <cell r="I1015" t="str">
            <v>前後</v>
          </cell>
          <cell r="J1015">
            <v>200</v>
          </cell>
          <cell r="K1015">
            <v>200</v>
          </cell>
        </row>
        <row r="1016">
          <cell r="F1016" t="str">
            <v>230560Z01010</v>
          </cell>
          <cell r="G1016" t="str">
            <v>日進市</v>
          </cell>
          <cell r="H1016" t="str">
            <v>中日</v>
          </cell>
          <cell r="I1016" t="str">
            <v>岩崎ＮＭＳ</v>
          </cell>
          <cell r="J1016">
            <v>1450</v>
          </cell>
          <cell r="K1016">
            <v>1450</v>
          </cell>
        </row>
        <row r="1017">
          <cell r="F1017" t="str">
            <v>230560Z01030</v>
          </cell>
          <cell r="G1017" t="str">
            <v>日進市</v>
          </cell>
          <cell r="H1017" t="str">
            <v>中日</v>
          </cell>
          <cell r="I1017" t="str">
            <v>五色園ＮＭＳ</v>
          </cell>
          <cell r="J1017">
            <v>1350</v>
          </cell>
          <cell r="K1017">
            <v>1350</v>
          </cell>
        </row>
        <row r="1018">
          <cell r="F1018" t="str">
            <v>230560Z01040</v>
          </cell>
          <cell r="G1018" t="str">
            <v>日進市</v>
          </cell>
          <cell r="H1018" t="str">
            <v>中日</v>
          </cell>
          <cell r="I1018" t="str">
            <v>日進米野木ＮＭＳ</v>
          </cell>
          <cell r="J1018">
            <v>1900</v>
          </cell>
          <cell r="K1018">
            <v>1900</v>
          </cell>
        </row>
        <row r="1019">
          <cell r="F1019" t="str">
            <v>230560Z01050</v>
          </cell>
          <cell r="G1019" t="str">
            <v>日進市</v>
          </cell>
          <cell r="H1019" t="str">
            <v>中日</v>
          </cell>
          <cell r="I1019" t="str">
            <v>日進中部ＮＭＳ</v>
          </cell>
          <cell r="J1019">
            <v>1000</v>
          </cell>
          <cell r="K1019">
            <v>1000</v>
          </cell>
        </row>
        <row r="1020">
          <cell r="F1020" t="str">
            <v>230560Z01060</v>
          </cell>
          <cell r="G1020" t="str">
            <v>日進市</v>
          </cell>
          <cell r="H1020" t="str">
            <v>中日</v>
          </cell>
          <cell r="I1020" t="str">
            <v>赤池ＮＭＳ</v>
          </cell>
          <cell r="J1020">
            <v>1200</v>
          </cell>
          <cell r="K1020">
            <v>1200</v>
          </cell>
        </row>
        <row r="1021">
          <cell r="F1021" t="str">
            <v>230560Z01070</v>
          </cell>
          <cell r="G1021" t="str">
            <v>日進市</v>
          </cell>
          <cell r="H1021" t="str">
            <v>中日</v>
          </cell>
          <cell r="I1021" t="str">
            <v>日進折戸ＮＭＳ</v>
          </cell>
          <cell r="J1021">
            <v>2350</v>
          </cell>
          <cell r="K1021">
            <v>2350</v>
          </cell>
        </row>
        <row r="1022">
          <cell r="F1022" t="str">
            <v>230560Z01080</v>
          </cell>
          <cell r="G1022" t="str">
            <v>日進市</v>
          </cell>
          <cell r="H1022" t="str">
            <v>中日</v>
          </cell>
          <cell r="I1022" t="str">
            <v>日進浅田ＮＭＳ</v>
          </cell>
          <cell r="J1022">
            <v>1300</v>
          </cell>
          <cell r="K1022">
            <v>1300</v>
          </cell>
        </row>
        <row r="1023">
          <cell r="F1023" t="str">
            <v>230560Z01100</v>
          </cell>
          <cell r="G1023" t="str">
            <v>日進市</v>
          </cell>
          <cell r="H1023" t="str">
            <v>中日</v>
          </cell>
          <cell r="I1023" t="str">
            <v>岩崎台ＮＭＳ</v>
          </cell>
          <cell r="J1023">
            <v>950</v>
          </cell>
          <cell r="K1023">
            <v>950</v>
          </cell>
        </row>
        <row r="1024">
          <cell r="F1024" t="str">
            <v>230560Z01110</v>
          </cell>
          <cell r="G1024" t="str">
            <v>日進市</v>
          </cell>
          <cell r="H1024" t="str">
            <v>中日</v>
          </cell>
          <cell r="I1024" t="str">
            <v>岩崎香久山ＮＭＳ</v>
          </cell>
          <cell r="J1024">
            <v>1550</v>
          </cell>
          <cell r="K1024">
            <v>1500</v>
          </cell>
        </row>
        <row r="1025">
          <cell r="F1025" t="str">
            <v>230560Z02010</v>
          </cell>
          <cell r="G1025" t="str">
            <v>日進市</v>
          </cell>
          <cell r="H1025" t="str">
            <v>朝日</v>
          </cell>
          <cell r="I1025" t="str">
            <v>岩崎</v>
          </cell>
          <cell r="J1025">
            <v>1200</v>
          </cell>
          <cell r="K1025">
            <v>1200</v>
          </cell>
        </row>
        <row r="1026">
          <cell r="F1026" t="str">
            <v>230560Z02020</v>
          </cell>
          <cell r="G1026" t="str">
            <v>日進市</v>
          </cell>
          <cell r="H1026" t="str">
            <v>朝日</v>
          </cell>
          <cell r="I1026" t="str">
            <v>日進</v>
          </cell>
          <cell r="J1026">
            <v>1100</v>
          </cell>
          <cell r="K1026">
            <v>1100</v>
          </cell>
        </row>
        <row r="1027">
          <cell r="F1027" t="str">
            <v>230560Z05001</v>
          </cell>
          <cell r="G1027" t="str">
            <v>日進市</v>
          </cell>
          <cell r="H1027" t="str">
            <v>読売</v>
          </cell>
          <cell r="I1027" t="str">
            <v>日進</v>
          </cell>
          <cell r="J1027">
            <v>350</v>
          </cell>
          <cell r="K1027">
            <v>350</v>
          </cell>
        </row>
        <row r="1028">
          <cell r="F1028" t="str">
            <v>230560Z05010</v>
          </cell>
          <cell r="G1028" t="str">
            <v>日進市</v>
          </cell>
          <cell r="H1028" t="str">
            <v>読売</v>
          </cell>
          <cell r="I1028" t="str">
            <v>赤池</v>
          </cell>
          <cell r="J1028">
            <v>350</v>
          </cell>
          <cell r="K1028">
            <v>350</v>
          </cell>
        </row>
        <row r="1029">
          <cell r="F1029" t="str">
            <v>230580Z01010</v>
          </cell>
          <cell r="G1029" t="str">
            <v>愛知郡</v>
          </cell>
          <cell r="H1029" t="str">
            <v>中日</v>
          </cell>
          <cell r="I1029" t="str">
            <v>和合ＮＭＳ</v>
          </cell>
          <cell r="J1029">
            <v>2150</v>
          </cell>
          <cell r="K1029">
            <v>2150</v>
          </cell>
        </row>
        <row r="1030">
          <cell r="F1030" t="str">
            <v>230580Z01020</v>
          </cell>
          <cell r="G1030" t="str">
            <v>愛知郡</v>
          </cell>
          <cell r="H1030" t="str">
            <v>中日</v>
          </cell>
          <cell r="I1030" t="str">
            <v>諸輪ＮＭＳ</v>
          </cell>
          <cell r="J1030">
            <v>1300</v>
          </cell>
          <cell r="K1030">
            <v>1300</v>
          </cell>
        </row>
        <row r="1031">
          <cell r="F1031" t="str">
            <v>230580Z01025</v>
          </cell>
          <cell r="G1031" t="str">
            <v>愛知郡</v>
          </cell>
          <cell r="H1031" t="str">
            <v>中日</v>
          </cell>
          <cell r="I1031" t="str">
            <v>東郷白鳥ＮＭＳ</v>
          </cell>
          <cell r="J1031">
            <v>1650</v>
          </cell>
          <cell r="K1031">
            <v>1600</v>
          </cell>
        </row>
        <row r="1032">
          <cell r="F1032" t="str">
            <v>230580Z01040</v>
          </cell>
          <cell r="G1032" t="str">
            <v>愛知郡</v>
          </cell>
          <cell r="H1032" t="str">
            <v>中日</v>
          </cell>
          <cell r="I1032" t="str">
            <v>音貝ＮＭＳ</v>
          </cell>
          <cell r="J1032">
            <v>1900</v>
          </cell>
          <cell r="K1032">
            <v>1900</v>
          </cell>
        </row>
        <row r="1033">
          <cell r="F1033" t="str">
            <v>230580Z02010</v>
          </cell>
          <cell r="G1033" t="str">
            <v>愛知郡</v>
          </cell>
          <cell r="H1033" t="str">
            <v>朝日</v>
          </cell>
          <cell r="I1033" t="str">
            <v>東郷</v>
          </cell>
          <cell r="J1033">
            <v>550</v>
          </cell>
          <cell r="K1033">
            <v>550</v>
          </cell>
        </row>
        <row r="1034">
          <cell r="F1034" t="str">
            <v>230580Z05001</v>
          </cell>
          <cell r="G1034" t="str">
            <v>愛知郡</v>
          </cell>
          <cell r="H1034" t="str">
            <v>読売</v>
          </cell>
          <cell r="I1034" t="str">
            <v>東郷</v>
          </cell>
          <cell r="J1034">
            <v>450</v>
          </cell>
          <cell r="K1034">
            <v>450</v>
          </cell>
        </row>
        <row r="1035">
          <cell r="F1035" t="str">
            <v>230590Z01010</v>
          </cell>
          <cell r="G1035" t="str">
            <v>長久手市</v>
          </cell>
          <cell r="H1035" t="str">
            <v>中日</v>
          </cell>
          <cell r="I1035" t="str">
            <v>長久手北部ＮＭＳ</v>
          </cell>
          <cell r="J1035">
            <v>1800</v>
          </cell>
          <cell r="K1035">
            <v>1750</v>
          </cell>
        </row>
        <row r="1036">
          <cell r="F1036" t="str">
            <v>230590Z01020</v>
          </cell>
          <cell r="G1036" t="str">
            <v>長久手市</v>
          </cell>
          <cell r="H1036" t="str">
            <v>中日</v>
          </cell>
          <cell r="I1036" t="str">
            <v>長久手東部ＮＭＳ</v>
          </cell>
          <cell r="J1036">
            <v>2000</v>
          </cell>
          <cell r="K1036">
            <v>2000</v>
          </cell>
        </row>
        <row r="1037">
          <cell r="F1037" t="str">
            <v>230590Z01030</v>
          </cell>
          <cell r="G1037" t="str">
            <v>長久手市</v>
          </cell>
          <cell r="H1037" t="str">
            <v>中日</v>
          </cell>
          <cell r="I1037" t="str">
            <v>長久手西部ＮＭＳ</v>
          </cell>
          <cell r="J1037">
            <v>2350</v>
          </cell>
          <cell r="K1037">
            <v>2350</v>
          </cell>
        </row>
        <row r="1038">
          <cell r="F1038" t="str">
            <v>230590Z01050</v>
          </cell>
          <cell r="G1038" t="str">
            <v>長久手市</v>
          </cell>
          <cell r="H1038" t="str">
            <v>中日</v>
          </cell>
          <cell r="I1038" t="str">
            <v>長久手南部ＮＭＳ</v>
          </cell>
          <cell r="J1038">
            <v>1400</v>
          </cell>
          <cell r="K1038">
            <v>1400</v>
          </cell>
        </row>
        <row r="1039">
          <cell r="F1039" t="str">
            <v>230590Z02010</v>
          </cell>
          <cell r="G1039" t="str">
            <v>長久手市</v>
          </cell>
          <cell r="H1039" t="str">
            <v>朝日</v>
          </cell>
          <cell r="I1039" t="str">
            <v>長久手</v>
          </cell>
          <cell r="J1039">
            <v>1350</v>
          </cell>
          <cell r="K1039">
            <v>1350</v>
          </cell>
        </row>
        <row r="1040">
          <cell r="F1040" t="str">
            <v>230590Z05010</v>
          </cell>
          <cell r="G1040" t="str">
            <v>長久手市</v>
          </cell>
          <cell r="H1040" t="str">
            <v>読売</v>
          </cell>
          <cell r="I1040" t="str">
            <v>長久手</v>
          </cell>
          <cell r="J1040">
            <v>600</v>
          </cell>
          <cell r="K1040">
            <v>600</v>
          </cell>
        </row>
        <row r="1041">
          <cell r="F1041" t="str">
            <v>230605Z01010</v>
          </cell>
          <cell r="G1041" t="str">
            <v>豊田市</v>
          </cell>
          <cell r="H1041" t="str">
            <v>中日</v>
          </cell>
          <cell r="I1041" t="str">
            <v>挙母中央ＮＭ</v>
          </cell>
          <cell r="J1041">
            <v>1350</v>
          </cell>
          <cell r="K1041">
            <v>1300</v>
          </cell>
        </row>
        <row r="1042">
          <cell r="F1042" t="str">
            <v>230605Z01020</v>
          </cell>
          <cell r="G1042" t="str">
            <v>豊田市</v>
          </cell>
          <cell r="H1042" t="str">
            <v>中日</v>
          </cell>
          <cell r="I1042" t="str">
            <v>挙母東部ＮＭ</v>
          </cell>
          <cell r="J1042">
            <v>4100</v>
          </cell>
          <cell r="K1042">
            <v>4050</v>
          </cell>
        </row>
        <row r="1043">
          <cell r="F1043" t="str">
            <v>230605Z01030</v>
          </cell>
          <cell r="G1043" t="str">
            <v>豊田市</v>
          </cell>
          <cell r="H1043" t="str">
            <v>中日</v>
          </cell>
          <cell r="I1043" t="str">
            <v>豊田駅西ＮＭＳ</v>
          </cell>
          <cell r="J1043">
            <v>2050</v>
          </cell>
          <cell r="K1043">
            <v>2000</v>
          </cell>
        </row>
        <row r="1044">
          <cell r="F1044" t="str">
            <v>230605Z01040</v>
          </cell>
          <cell r="G1044" t="str">
            <v>豊田市</v>
          </cell>
          <cell r="H1044" t="str">
            <v>中日</v>
          </cell>
          <cell r="I1044" t="str">
            <v>挙母北部ＮＭ</v>
          </cell>
          <cell r="J1044">
            <v>1100</v>
          </cell>
          <cell r="K1044">
            <v>1050</v>
          </cell>
        </row>
        <row r="1045">
          <cell r="F1045" t="str">
            <v>230605Z01050</v>
          </cell>
          <cell r="G1045" t="str">
            <v>豊田市</v>
          </cell>
          <cell r="H1045" t="str">
            <v>中日</v>
          </cell>
          <cell r="I1045" t="str">
            <v>挙母栄町ＮＭＳ</v>
          </cell>
          <cell r="J1045">
            <v>2550</v>
          </cell>
          <cell r="K1045">
            <v>2500</v>
          </cell>
        </row>
        <row r="1046">
          <cell r="F1046" t="str">
            <v>230605Z01060</v>
          </cell>
          <cell r="G1046" t="str">
            <v>豊田市</v>
          </cell>
          <cell r="H1046" t="str">
            <v>中日</v>
          </cell>
          <cell r="I1046" t="str">
            <v>豊田（柘植）ＮＭＳ</v>
          </cell>
          <cell r="J1046">
            <v>5000</v>
          </cell>
          <cell r="K1046">
            <v>4950</v>
          </cell>
        </row>
        <row r="1047">
          <cell r="F1047" t="str">
            <v>230605Z01070</v>
          </cell>
          <cell r="G1047" t="str">
            <v>豊田市</v>
          </cell>
          <cell r="H1047" t="str">
            <v>中日</v>
          </cell>
          <cell r="I1047" t="str">
            <v>土橋ＮＭＳ</v>
          </cell>
          <cell r="J1047">
            <v>2550</v>
          </cell>
          <cell r="K1047">
            <v>2500</v>
          </cell>
        </row>
        <row r="1048">
          <cell r="F1048" t="str">
            <v>230605Z01090</v>
          </cell>
          <cell r="G1048" t="str">
            <v>豊田市</v>
          </cell>
          <cell r="H1048" t="str">
            <v>中日</v>
          </cell>
          <cell r="I1048" t="str">
            <v>竹村ＮＭ</v>
          </cell>
          <cell r="J1048">
            <v>1600</v>
          </cell>
          <cell r="K1048">
            <v>1600</v>
          </cell>
        </row>
        <row r="1049">
          <cell r="F1049" t="str">
            <v>230605Z01100</v>
          </cell>
          <cell r="G1049" t="str">
            <v>豊田市</v>
          </cell>
          <cell r="H1049" t="str">
            <v>中日</v>
          </cell>
          <cell r="I1049" t="str">
            <v>若林ＮＭＳ</v>
          </cell>
          <cell r="J1049">
            <v>2950</v>
          </cell>
          <cell r="K1049">
            <v>2950</v>
          </cell>
        </row>
        <row r="1050">
          <cell r="F1050" t="str">
            <v>230605Z01101</v>
          </cell>
          <cell r="G1050" t="str">
            <v>豊田市</v>
          </cell>
          <cell r="H1050" t="str">
            <v>中日</v>
          </cell>
          <cell r="I1050" t="str">
            <v>若林西ＮＭＳ</v>
          </cell>
          <cell r="J1050">
            <v>1850</v>
          </cell>
          <cell r="K1050">
            <v>1800</v>
          </cell>
        </row>
        <row r="1051">
          <cell r="F1051" t="str">
            <v>230605Z01110</v>
          </cell>
          <cell r="G1051" t="str">
            <v>豊田市</v>
          </cell>
          <cell r="H1051" t="str">
            <v>中日</v>
          </cell>
          <cell r="I1051" t="str">
            <v>三河高岡ＮＡＭＳ</v>
          </cell>
          <cell r="J1051">
            <v>3250</v>
          </cell>
          <cell r="K1051">
            <v>3200</v>
          </cell>
        </row>
        <row r="1052">
          <cell r="F1052" t="str">
            <v>230605Z01120</v>
          </cell>
          <cell r="G1052" t="str">
            <v>豊田市</v>
          </cell>
          <cell r="H1052" t="str">
            <v>中日</v>
          </cell>
          <cell r="I1052" t="str">
            <v>上郷ＮＭＳ</v>
          </cell>
          <cell r="J1052">
            <v>1450</v>
          </cell>
          <cell r="K1052">
            <v>1450</v>
          </cell>
        </row>
        <row r="1053">
          <cell r="F1053" t="str">
            <v>230605Z01130</v>
          </cell>
          <cell r="G1053" t="str">
            <v>豊田市</v>
          </cell>
          <cell r="H1053" t="str">
            <v>中日</v>
          </cell>
          <cell r="I1053" t="str">
            <v>上郷北部ＮＭ</v>
          </cell>
          <cell r="J1053">
            <v>1600</v>
          </cell>
          <cell r="K1053">
            <v>1600</v>
          </cell>
        </row>
        <row r="1054">
          <cell r="F1054" t="str">
            <v>230605Z01140</v>
          </cell>
          <cell r="G1054" t="str">
            <v>豊田市</v>
          </cell>
          <cell r="H1054" t="str">
            <v>中日</v>
          </cell>
          <cell r="I1054" t="str">
            <v>上郷畝部ＮＭＳ</v>
          </cell>
          <cell r="J1054">
            <v>1550</v>
          </cell>
          <cell r="K1054">
            <v>1500</v>
          </cell>
        </row>
        <row r="1055">
          <cell r="F1055" t="str">
            <v>230605Z01150</v>
          </cell>
          <cell r="G1055" t="str">
            <v>豊田市</v>
          </cell>
          <cell r="H1055" t="str">
            <v>中日</v>
          </cell>
          <cell r="I1055" t="str">
            <v>浄水四郷ＮＭＳ</v>
          </cell>
          <cell r="J1055">
            <v>5100</v>
          </cell>
          <cell r="K1055">
            <v>5050</v>
          </cell>
        </row>
        <row r="1056">
          <cell r="F1056" t="str">
            <v>230605Z01160</v>
          </cell>
          <cell r="G1056" t="str">
            <v>豊田市</v>
          </cell>
          <cell r="H1056" t="str">
            <v>中日</v>
          </cell>
          <cell r="I1056" t="str">
            <v>豊田乙部ヶ丘ＮＭ</v>
          </cell>
          <cell r="J1056">
            <v>1100</v>
          </cell>
          <cell r="K1056">
            <v>1100</v>
          </cell>
        </row>
        <row r="1057">
          <cell r="F1057" t="str">
            <v>230605Z01170</v>
          </cell>
          <cell r="G1057" t="str">
            <v>豊田市</v>
          </cell>
          <cell r="H1057" t="str">
            <v>中日</v>
          </cell>
          <cell r="I1057" t="str">
            <v>西中金ＮＡＭＳ</v>
          </cell>
          <cell r="J1057">
            <v>1700</v>
          </cell>
          <cell r="K1057">
            <v>1650</v>
          </cell>
        </row>
        <row r="1058">
          <cell r="F1058" t="str">
            <v>230605Z01180</v>
          </cell>
          <cell r="G1058" t="str">
            <v>豊田市</v>
          </cell>
          <cell r="H1058" t="str">
            <v>中日</v>
          </cell>
          <cell r="I1058" t="str">
            <v>九久平ＮＡＭＳ</v>
          </cell>
          <cell r="J1058">
            <v>1950</v>
          </cell>
          <cell r="K1058">
            <v>1950</v>
          </cell>
        </row>
        <row r="1059">
          <cell r="F1059" t="str">
            <v>230605Z01200</v>
          </cell>
          <cell r="G1059" t="str">
            <v>豊田市</v>
          </cell>
          <cell r="H1059" t="str">
            <v>中日</v>
          </cell>
          <cell r="I1059" t="str">
            <v>挙母小清水ＮＭ</v>
          </cell>
          <cell r="J1059">
            <v>1950</v>
          </cell>
          <cell r="K1059">
            <v>1900</v>
          </cell>
        </row>
        <row r="1060">
          <cell r="F1060" t="str">
            <v>230605Z01210</v>
          </cell>
          <cell r="G1060" t="str">
            <v>豊田市</v>
          </cell>
          <cell r="H1060" t="str">
            <v>中日</v>
          </cell>
          <cell r="I1060" t="str">
            <v>保見ＮＭＳ</v>
          </cell>
          <cell r="J1060">
            <v>1500</v>
          </cell>
          <cell r="K1060">
            <v>1450</v>
          </cell>
        </row>
        <row r="1061">
          <cell r="F1061" t="str">
            <v>230605Z01220</v>
          </cell>
          <cell r="G1061" t="str">
            <v>豊田市</v>
          </cell>
          <cell r="H1061" t="str">
            <v>中日</v>
          </cell>
          <cell r="I1061" t="str">
            <v>豊田美山ＮＭ</v>
          </cell>
          <cell r="J1061">
            <v>1600</v>
          </cell>
          <cell r="K1061">
            <v>1550</v>
          </cell>
        </row>
        <row r="1062">
          <cell r="F1062" t="str">
            <v>230605Z01230</v>
          </cell>
          <cell r="G1062" t="str">
            <v>豊田市</v>
          </cell>
          <cell r="H1062" t="str">
            <v>中日</v>
          </cell>
          <cell r="I1062" t="str">
            <v>上挙母ＮＭＳ</v>
          </cell>
          <cell r="J1062">
            <v>1500</v>
          </cell>
          <cell r="K1062">
            <v>1450</v>
          </cell>
        </row>
        <row r="1063">
          <cell r="F1063" t="str">
            <v>230605Z01240</v>
          </cell>
          <cell r="G1063" t="str">
            <v>豊田市</v>
          </cell>
          <cell r="H1063" t="str">
            <v>中日</v>
          </cell>
          <cell r="I1063" t="str">
            <v>豊田スタジアムＮＭ</v>
          </cell>
          <cell r="J1063">
            <v>1450</v>
          </cell>
          <cell r="K1063">
            <v>1450</v>
          </cell>
        </row>
        <row r="1064">
          <cell r="F1064" t="str">
            <v>230605Z01250</v>
          </cell>
          <cell r="G1064" t="str">
            <v>豊田市</v>
          </cell>
          <cell r="H1064" t="str">
            <v>中日</v>
          </cell>
          <cell r="I1064" t="str">
            <v>豊田大林ＮＭ</v>
          </cell>
          <cell r="J1064">
            <v>1650</v>
          </cell>
          <cell r="K1064">
            <v>1650</v>
          </cell>
        </row>
        <row r="1065">
          <cell r="F1065" t="str">
            <v>230605Z01270</v>
          </cell>
          <cell r="G1065" t="str">
            <v>豊田市</v>
          </cell>
          <cell r="H1065" t="str">
            <v>中日</v>
          </cell>
          <cell r="I1065" t="str">
            <v>豊田元町ＮＭＳ</v>
          </cell>
          <cell r="J1065">
            <v>1100</v>
          </cell>
          <cell r="K1065">
            <v>1100</v>
          </cell>
        </row>
        <row r="1066">
          <cell r="F1066" t="str">
            <v>230605Z01300</v>
          </cell>
          <cell r="G1066" t="str">
            <v>豊田市</v>
          </cell>
          <cell r="H1066" t="str">
            <v>中日</v>
          </cell>
          <cell r="I1066" t="str">
            <v>平戸橋ＮＭＳ</v>
          </cell>
          <cell r="J1066">
            <v>1700</v>
          </cell>
          <cell r="K1066">
            <v>1700</v>
          </cell>
        </row>
        <row r="1067">
          <cell r="F1067" t="str">
            <v>230605Z01330</v>
          </cell>
          <cell r="G1067" t="str">
            <v>豊田市</v>
          </cell>
          <cell r="H1067" t="str">
            <v>中日</v>
          </cell>
          <cell r="I1067" t="str">
            <v>足助ＮＡＭＳ</v>
          </cell>
          <cell r="J1067">
            <v>950</v>
          </cell>
          <cell r="K1067">
            <v>950</v>
          </cell>
        </row>
        <row r="1068">
          <cell r="F1068" t="str">
            <v>230605Z01340</v>
          </cell>
          <cell r="G1068" t="str">
            <v>豊田市</v>
          </cell>
          <cell r="H1068" t="str">
            <v>中日</v>
          </cell>
          <cell r="I1068" t="str">
            <v>豊田下山ＮＡＭ</v>
          </cell>
          <cell r="J1068">
            <v>1000</v>
          </cell>
          <cell r="K1068">
            <v>1000</v>
          </cell>
        </row>
        <row r="1069">
          <cell r="F1069" t="str">
            <v>230605Z01360</v>
          </cell>
          <cell r="G1069" t="str">
            <v>豊田市</v>
          </cell>
          <cell r="H1069" t="str">
            <v>中日</v>
          </cell>
          <cell r="I1069" t="str">
            <v>藤岡ＮＡＭＳ</v>
          </cell>
          <cell r="J1069">
            <v>1700</v>
          </cell>
          <cell r="K1069">
            <v>1650</v>
          </cell>
        </row>
        <row r="1070">
          <cell r="F1070" t="str">
            <v>230605Z01370</v>
          </cell>
          <cell r="G1070" t="str">
            <v>豊田市</v>
          </cell>
          <cell r="H1070" t="str">
            <v>中日</v>
          </cell>
          <cell r="I1070" t="str">
            <v>藤岡北ＮＡＭＳ</v>
          </cell>
          <cell r="J1070">
            <v>1500</v>
          </cell>
          <cell r="K1070">
            <v>1500</v>
          </cell>
        </row>
        <row r="1071">
          <cell r="F1071" t="str">
            <v>230605Z01380</v>
          </cell>
          <cell r="G1071" t="str">
            <v>豊田市</v>
          </cell>
          <cell r="H1071" t="str">
            <v>中日</v>
          </cell>
          <cell r="I1071" t="str">
            <v>小原ＮＡＭ</v>
          </cell>
          <cell r="J1071">
            <v>750</v>
          </cell>
          <cell r="K1071">
            <v>750</v>
          </cell>
        </row>
        <row r="1072">
          <cell r="F1072" t="str">
            <v>230605Z01390</v>
          </cell>
          <cell r="G1072" t="str">
            <v>豊田市</v>
          </cell>
          <cell r="H1072" t="str">
            <v>中日</v>
          </cell>
          <cell r="I1072" t="str">
            <v>旭ＮＡＭ</v>
          </cell>
          <cell r="J1072">
            <v>400</v>
          </cell>
          <cell r="K1072">
            <v>400</v>
          </cell>
        </row>
        <row r="1073">
          <cell r="F1073" t="str">
            <v>230605Z01400</v>
          </cell>
          <cell r="G1073" t="str">
            <v>豊田市</v>
          </cell>
          <cell r="H1073" t="str">
            <v>中日</v>
          </cell>
          <cell r="I1073" t="str">
            <v>小原別口ＡＭ</v>
          </cell>
          <cell r="J1073">
            <v>200</v>
          </cell>
          <cell r="K1073">
            <v>200</v>
          </cell>
        </row>
        <row r="1074">
          <cell r="F1074" t="str">
            <v>230605Z01440</v>
          </cell>
          <cell r="G1074" t="str">
            <v>豊田市</v>
          </cell>
          <cell r="H1074" t="str">
            <v>中日</v>
          </cell>
          <cell r="I1074" t="str">
            <v>豊田市木ＮＭ</v>
          </cell>
          <cell r="J1074">
            <v>1800</v>
          </cell>
          <cell r="K1074">
            <v>1750</v>
          </cell>
        </row>
        <row r="1075">
          <cell r="F1075" t="str">
            <v>230605Z01450</v>
          </cell>
          <cell r="G1075" t="str">
            <v>豊田市</v>
          </cell>
          <cell r="H1075" t="str">
            <v>中日</v>
          </cell>
          <cell r="I1075" t="str">
            <v>豊田東山ＮＭ</v>
          </cell>
          <cell r="J1075">
            <v>1550</v>
          </cell>
          <cell r="K1075">
            <v>1550</v>
          </cell>
        </row>
        <row r="1076">
          <cell r="F1076" t="str">
            <v>230605Z02020</v>
          </cell>
          <cell r="G1076" t="str">
            <v>豊田市</v>
          </cell>
          <cell r="H1076" t="str">
            <v>朝日</v>
          </cell>
          <cell r="I1076" t="str">
            <v>豊田中央</v>
          </cell>
          <cell r="J1076">
            <v>2200</v>
          </cell>
          <cell r="K1076">
            <v>2200</v>
          </cell>
        </row>
        <row r="1077">
          <cell r="F1077" t="str">
            <v>230605Z02040</v>
          </cell>
          <cell r="G1077" t="str">
            <v>豊田市</v>
          </cell>
          <cell r="H1077" t="str">
            <v>朝日</v>
          </cell>
          <cell r="I1077" t="str">
            <v>豊田東</v>
          </cell>
          <cell r="J1077">
            <v>1950</v>
          </cell>
          <cell r="K1077">
            <v>1950</v>
          </cell>
        </row>
        <row r="1078">
          <cell r="F1078" t="str">
            <v>230605Z02050</v>
          </cell>
          <cell r="G1078" t="str">
            <v>豊田市</v>
          </cell>
          <cell r="H1078" t="str">
            <v>朝日</v>
          </cell>
          <cell r="I1078" t="str">
            <v>豊田南</v>
          </cell>
          <cell r="J1078">
            <v>750</v>
          </cell>
          <cell r="K1078">
            <v>750</v>
          </cell>
        </row>
        <row r="1079">
          <cell r="F1079" t="str">
            <v>230605Z02130</v>
          </cell>
          <cell r="G1079" t="str">
            <v>豊田市</v>
          </cell>
          <cell r="H1079" t="str">
            <v>朝日</v>
          </cell>
          <cell r="I1079" t="str">
            <v>豊田北</v>
          </cell>
          <cell r="J1079">
            <v>350</v>
          </cell>
          <cell r="K1079">
            <v>350</v>
          </cell>
        </row>
        <row r="1080">
          <cell r="F1080" t="str">
            <v>230605Z05001</v>
          </cell>
          <cell r="G1080" t="str">
            <v>豊田市</v>
          </cell>
          <cell r="H1080" t="str">
            <v>読売</v>
          </cell>
          <cell r="I1080" t="str">
            <v>永覚</v>
          </cell>
          <cell r="J1080">
            <v>400</v>
          </cell>
          <cell r="K1080">
            <v>400</v>
          </cell>
        </row>
        <row r="1081">
          <cell r="F1081" t="str">
            <v>230605Z05002</v>
          </cell>
          <cell r="G1081" t="str">
            <v>豊田市</v>
          </cell>
          <cell r="H1081" t="str">
            <v>読売</v>
          </cell>
          <cell r="I1081" t="str">
            <v>豊田東部</v>
          </cell>
          <cell r="J1081">
            <v>650</v>
          </cell>
          <cell r="K1081">
            <v>650</v>
          </cell>
        </row>
        <row r="1082">
          <cell r="F1082" t="str">
            <v>230605Z05003</v>
          </cell>
          <cell r="G1082" t="str">
            <v>豊田市</v>
          </cell>
          <cell r="H1082" t="str">
            <v>読売</v>
          </cell>
          <cell r="I1082" t="str">
            <v>豊田北</v>
          </cell>
          <cell r="J1082">
            <v>350</v>
          </cell>
          <cell r="K1082">
            <v>350</v>
          </cell>
        </row>
        <row r="1083">
          <cell r="F1083" t="str">
            <v>230605Z05004</v>
          </cell>
          <cell r="G1083" t="str">
            <v>豊田市</v>
          </cell>
          <cell r="H1083" t="str">
            <v>読売</v>
          </cell>
          <cell r="I1083" t="str">
            <v>豊田挙母</v>
          </cell>
          <cell r="J1083">
            <v>600</v>
          </cell>
          <cell r="K1083">
            <v>600</v>
          </cell>
        </row>
        <row r="1084">
          <cell r="F1084" t="str">
            <v>230605Z05005</v>
          </cell>
          <cell r="G1084" t="str">
            <v>豊田市</v>
          </cell>
          <cell r="H1084" t="str">
            <v>読売</v>
          </cell>
          <cell r="I1084" t="str">
            <v>豊田西</v>
          </cell>
          <cell r="J1084">
            <v>600</v>
          </cell>
          <cell r="K1084">
            <v>600</v>
          </cell>
        </row>
        <row r="1085">
          <cell r="F1085" t="str">
            <v>230605Z05006</v>
          </cell>
          <cell r="G1085" t="str">
            <v>豊田市</v>
          </cell>
          <cell r="H1085" t="str">
            <v>読売</v>
          </cell>
          <cell r="I1085" t="str">
            <v>上郷</v>
          </cell>
          <cell r="J1085">
            <v>200</v>
          </cell>
          <cell r="K1085">
            <v>200</v>
          </cell>
        </row>
        <row r="1086">
          <cell r="F1086" t="str">
            <v>230605Z05007</v>
          </cell>
          <cell r="G1086" t="str">
            <v>豊田市</v>
          </cell>
          <cell r="H1086" t="str">
            <v>読売</v>
          </cell>
          <cell r="I1086" t="str">
            <v>豊田南</v>
          </cell>
          <cell r="J1086">
            <v>300</v>
          </cell>
          <cell r="K1086">
            <v>300</v>
          </cell>
        </row>
        <row r="1087">
          <cell r="F1087" t="str">
            <v>230605Z05008</v>
          </cell>
          <cell r="G1087" t="str">
            <v>豊田市</v>
          </cell>
          <cell r="H1087" t="str">
            <v>読売</v>
          </cell>
          <cell r="I1087" t="str">
            <v>高岡</v>
          </cell>
          <cell r="J1087">
            <v>200</v>
          </cell>
          <cell r="K1087">
            <v>200</v>
          </cell>
        </row>
        <row r="1088">
          <cell r="F1088" t="str">
            <v>230605Z05009</v>
          </cell>
          <cell r="G1088" t="str">
            <v>豊田市</v>
          </cell>
          <cell r="H1088" t="str">
            <v>読売</v>
          </cell>
          <cell r="I1088" t="str">
            <v>土橋</v>
          </cell>
          <cell r="J1088">
            <v>850</v>
          </cell>
          <cell r="K1088">
            <v>850</v>
          </cell>
        </row>
        <row r="1089">
          <cell r="F1089" t="str">
            <v>230605Z05010</v>
          </cell>
          <cell r="G1089" t="str">
            <v>豊田市</v>
          </cell>
          <cell r="H1089" t="str">
            <v>読売</v>
          </cell>
          <cell r="I1089" t="str">
            <v>土橋山之手</v>
          </cell>
          <cell r="J1089">
            <v>200</v>
          </cell>
          <cell r="K1089">
            <v>200</v>
          </cell>
        </row>
        <row r="1090">
          <cell r="F1090" t="str">
            <v>230605Z05011</v>
          </cell>
          <cell r="G1090" t="str">
            <v>豊田市</v>
          </cell>
          <cell r="H1090" t="str">
            <v>読売</v>
          </cell>
          <cell r="I1090" t="str">
            <v>豊田</v>
          </cell>
          <cell r="J1090">
            <v>600</v>
          </cell>
          <cell r="K1090">
            <v>600</v>
          </cell>
        </row>
        <row r="1091">
          <cell r="F1091" t="str">
            <v>230605Z05012</v>
          </cell>
          <cell r="G1091" t="str">
            <v>豊田市</v>
          </cell>
          <cell r="H1091" t="str">
            <v>読売</v>
          </cell>
          <cell r="I1091" t="str">
            <v>豊田前山</v>
          </cell>
          <cell r="J1091">
            <v>300</v>
          </cell>
          <cell r="K1091">
            <v>300</v>
          </cell>
        </row>
        <row r="1092">
          <cell r="F1092" t="str">
            <v>230605Z05013</v>
          </cell>
          <cell r="G1092" t="str">
            <v>豊田市</v>
          </cell>
          <cell r="H1092" t="str">
            <v>読売</v>
          </cell>
          <cell r="I1092" t="str">
            <v>豊田梅坪</v>
          </cell>
          <cell r="J1092">
            <v>600</v>
          </cell>
          <cell r="K1092">
            <v>600</v>
          </cell>
        </row>
        <row r="1093">
          <cell r="F1093" t="str">
            <v>230605Z05014</v>
          </cell>
          <cell r="G1093" t="str">
            <v>豊田市</v>
          </cell>
          <cell r="H1093" t="str">
            <v>読売</v>
          </cell>
          <cell r="I1093" t="str">
            <v>足助</v>
          </cell>
          <cell r="J1093">
            <v>450</v>
          </cell>
          <cell r="K1093">
            <v>450</v>
          </cell>
        </row>
        <row r="1094">
          <cell r="F1094" t="str">
            <v>230610Z01010</v>
          </cell>
          <cell r="G1094" t="str">
            <v>知立市</v>
          </cell>
          <cell r="H1094" t="str">
            <v>中日</v>
          </cell>
          <cell r="I1094" t="str">
            <v>知立前嶋ＮＭＳ</v>
          </cell>
          <cell r="J1094">
            <v>4050</v>
          </cell>
          <cell r="K1094">
            <v>4000</v>
          </cell>
        </row>
        <row r="1095">
          <cell r="F1095" t="str">
            <v>230610Z01020</v>
          </cell>
          <cell r="G1095" t="str">
            <v>知立市</v>
          </cell>
          <cell r="H1095" t="str">
            <v>中日</v>
          </cell>
          <cell r="I1095" t="str">
            <v>知立西部ＮＭＳ</v>
          </cell>
          <cell r="J1095">
            <v>1700</v>
          </cell>
          <cell r="K1095">
            <v>1700</v>
          </cell>
        </row>
        <row r="1096">
          <cell r="F1096" t="str">
            <v>230610Z01030</v>
          </cell>
          <cell r="G1096" t="str">
            <v>知立市</v>
          </cell>
          <cell r="H1096" t="str">
            <v>中日</v>
          </cell>
          <cell r="I1096" t="str">
            <v>知立南部ＮＭＳ</v>
          </cell>
          <cell r="J1096">
            <v>1700</v>
          </cell>
          <cell r="K1096">
            <v>1650</v>
          </cell>
        </row>
        <row r="1097">
          <cell r="F1097" t="str">
            <v>230610Z01040</v>
          </cell>
          <cell r="G1097" t="str">
            <v>知立市</v>
          </cell>
          <cell r="H1097" t="str">
            <v>中日</v>
          </cell>
          <cell r="I1097" t="str">
            <v>知立南陽ＮＭＳ</v>
          </cell>
          <cell r="J1097">
            <v>1150</v>
          </cell>
          <cell r="K1097">
            <v>1150</v>
          </cell>
        </row>
        <row r="1098">
          <cell r="F1098" t="str">
            <v>230610Z01050</v>
          </cell>
          <cell r="G1098" t="str">
            <v>知立市</v>
          </cell>
          <cell r="H1098" t="str">
            <v>中日</v>
          </cell>
          <cell r="I1098" t="str">
            <v>知立谷田ＮＭＳ</v>
          </cell>
          <cell r="J1098">
            <v>950</v>
          </cell>
          <cell r="K1098">
            <v>950</v>
          </cell>
        </row>
        <row r="1099">
          <cell r="F1099" t="str">
            <v>230610Z01060</v>
          </cell>
          <cell r="G1099" t="str">
            <v>知立市</v>
          </cell>
          <cell r="H1099" t="str">
            <v>中日</v>
          </cell>
          <cell r="I1099" t="str">
            <v>知立東部ＮＭＳ</v>
          </cell>
          <cell r="J1099">
            <v>950</v>
          </cell>
          <cell r="K1099">
            <v>950</v>
          </cell>
        </row>
        <row r="1100">
          <cell r="F1100" t="str">
            <v>230610Z02010</v>
          </cell>
          <cell r="G1100" t="str">
            <v>知立市</v>
          </cell>
          <cell r="H1100" t="str">
            <v>朝日</v>
          </cell>
          <cell r="I1100" t="str">
            <v>知立刈谷</v>
          </cell>
          <cell r="J1100">
            <v>2200</v>
          </cell>
          <cell r="K1100">
            <v>2200</v>
          </cell>
        </row>
        <row r="1101">
          <cell r="F1101" t="str">
            <v>230610Z05001</v>
          </cell>
          <cell r="G1101" t="str">
            <v>知立市</v>
          </cell>
          <cell r="H1101" t="str">
            <v>読売</v>
          </cell>
          <cell r="I1101" t="str">
            <v>知立</v>
          </cell>
          <cell r="J1101">
            <v>600</v>
          </cell>
          <cell r="K1101">
            <v>600</v>
          </cell>
        </row>
        <row r="1102">
          <cell r="F1102" t="str">
            <v>230610Z05002</v>
          </cell>
          <cell r="G1102" t="str">
            <v>知立市</v>
          </cell>
          <cell r="H1102" t="str">
            <v>読売</v>
          </cell>
          <cell r="I1102" t="str">
            <v>知立北</v>
          </cell>
          <cell r="J1102">
            <v>100</v>
          </cell>
          <cell r="K1102">
            <v>100</v>
          </cell>
        </row>
        <row r="1103">
          <cell r="F1103" t="str">
            <v>230615Z01010</v>
          </cell>
          <cell r="G1103" t="str">
            <v>刈谷市</v>
          </cell>
          <cell r="H1103" t="str">
            <v>中日</v>
          </cell>
          <cell r="I1103" t="str">
            <v>刈谷南部Ｎ</v>
          </cell>
          <cell r="J1103">
            <v>3650</v>
          </cell>
          <cell r="K1103">
            <v>3600</v>
          </cell>
        </row>
        <row r="1104">
          <cell r="F1104" t="str">
            <v>230615Z01020</v>
          </cell>
          <cell r="G1104" t="str">
            <v>刈谷市</v>
          </cell>
          <cell r="H1104" t="str">
            <v>中日</v>
          </cell>
          <cell r="I1104" t="str">
            <v>刈谷北部ＮＳ</v>
          </cell>
          <cell r="J1104">
            <v>3650</v>
          </cell>
          <cell r="K1104">
            <v>3550</v>
          </cell>
        </row>
        <row r="1105">
          <cell r="F1105" t="str">
            <v>230615Z01030</v>
          </cell>
          <cell r="G1105" t="str">
            <v>刈谷市</v>
          </cell>
          <cell r="H1105" t="str">
            <v>中日</v>
          </cell>
          <cell r="I1105" t="str">
            <v>刈谷恩田ＮＭ</v>
          </cell>
          <cell r="J1105">
            <v>1350</v>
          </cell>
          <cell r="K1105">
            <v>1350</v>
          </cell>
        </row>
        <row r="1106">
          <cell r="F1106" t="str">
            <v>230615Z01040</v>
          </cell>
          <cell r="G1106" t="str">
            <v>刈谷市</v>
          </cell>
          <cell r="H1106" t="str">
            <v>中日</v>
          </cell>
          <cell r="I1106" t="str">
            <v>小垣江ＮＭ</v>
          </cell>
          <cell r="J1106">
            <v>1450</v>
          </cell>
          <cell r="K1106">
            <v>1450</v>
          </cell>
        </row>
        <row r="1107">
          <cell r="F1107" t="str">
            <v>230615Z01050</v>
          </cell>
          <cell r="G1107" t="str">
            <v>刈谷市</v>
          </cell>
          <cell r="H1107" t="str">
            <v>中日</v>
          </cell>
          <cell r="I1107" t="str">
            <v>刈谷半城土ＮＭ</v>
          </cell>
          <cell r="J1107">
            <v>1550</v>
          </cell>
          <cell r="K1107">
            <v>1550</v>
          </cell>
        </row>
        <row r="1108">
          <cell r="F1108" t="str">
            <v>230615Z01060</v>
          </cell>
          <cell r="G1108" t="str">
            <v>刈谷市</v>
          </cell>
          <cell r="H1108" t="str">
            <v>中日</v>
          </cell>
          <cell r="I1108" t="str">
            <v>東刈谷ＮＭＳ</v>
          </cell>
          <cell r="J1108">
            <v>3800</v>
          </cell>
          <cell r="K1108">
            <v>3750</v>
          </cell>
        </row>
        <row r="1109">
          <cell r="F1109" t="str">
            <v>230615Z01070</v>
          </cell>
          <cell r="G1109" t="str">
            <v>刈谷市</v>
          </cell>
          <cell r="H1109" t="str">
            <v>中日</v>
          </cell>
          <cell r="I1109" t="str">
            <v>富士松ＮＭＳ</v>
          </cell>
          <cell r="J1109">
            <v>4000</v>
          </cell>
          <cell r="K1109">
            <v>3900</v>
          </cell>
        </row>
        <row r="1110">
          <cell r="F1110" t="str">
            <v>230615Z01080</v>
          </cell>
          <cell r="G1110" t="str">
            <v>刈谷市</v>
          </cell>
          <cell r="H1110" t="str">
            <v>中日</v>
          </cell>
          <cell r="I1110" t="str">
            <v>愛教大前ＮＭＳ</v>
          </cell>
          <cell r="J1110">
            <v>1550</v>
          </cell>
          <cell r="K1110">
            <v>1550</v>
          </cell>
        </row>
        <row r="1111">
          <cell r="F1111" t="str">
            <v>230615Z02020</v>
          </cell>
          <cell r="G1111" t="str">
            <v>刈谷市</v>
          </cell>
          <cell r="H1111" t="str">
            <v>朝日</v>
          </cell>
          <cell r="I1111" t="str">
            <v>刈谷</v>
          </cell>
          <cell r="J1111">
            <v>600</v>
          </cell>
          <cell r="K1111">
            <v>600</v>
          </cell>
        </row>
        <row r="1112">
          <cell r="F1112" t="str">
            <v>230615Z02030</v>
          </cell>
          <cell r="G1112" t="str">
            <v>刈谷市</v>
          </cell>
          <cell r="H1112" t="str">
            <v>朝日</v>
          </cell>
          <cell r="I1112" t="str">
            <v>東刈谷</v>
          </cell>
          <cell r="J1112">
            <v>1150</v>
          </cell>
          <cell r="K1112">
            <v>1150</v>
          </cell>
        </row>
        <row r="1113">
          <cell r="F1113" t="str">
            <v>230615Z02040</v>
          </cell>
          <cell r="G1113" t="str">
            <v>刈谷市</v>
          </cell>
          <cell r="H1113" t="str">
            <v>朝日</v>
          </cell>
          <cell r="I1113" t="str">
            <v>みよし刈谷</v>
          </cell>
          <cell r="J1113">
            <v>300</v>
          </cell>
          <cell r="K1113">
            <v>300</v>
          </cell>
        </row>
        <row r="1114">
          <cell r="F1114" t="str">
            <v>230615Z03010</v>
          </cell>
          <cell r="G1114" t="str">
            <v>刈谷市</v>
          </cell>
          <cell r="H1114" t="str">
            <v>毎日</v>
          </cell>
          <cell r="I1114" t="str">
            <v>刈谷</v>
          </cell>
          <cell r="J1114">
            <v>550</v>
          </cell>
          <cell r="K1114">
            <v>550</v>
          </cell>
        </row>
        <row r="1115">
          <cell r="F1115" t="str">
            <v>230615Z03020</v>
          </cell>
          <cell r="G1115" t="str">
            <v>刈谷市</v>
          </cell>
          <cell r="H1115" t="str">
            <v>毎日</v>
          </cell>
          <cell r="I1115" t="str">
            <v>刈谷北部</v>
          </cell>
          <cell r="J1115">
            <v>200</v>
          </cell>
          <cell r="K1115">
            <v>200</v>
          </cell>
        </row>
        <row r="1116">
          <cell r="F1116" t="str">
            <v>230615Z05001</v>
          </cell>
          <cell r="G1116" t="str">
            <v>刈谷市</v>
          </cell>
          <cell r="H1116" t="str">
            <v>読売</v>
          </cell>
          <cell r="I1116" t="str">
            <v>刈谷南部</v>
          </cell>
          <cell r="J1116">
            <v>500</v>
          </cell>
          <cell r="K1116">
            <v>500</v>
          </cell>
        </row>
        <row r="1117">
          <cell r="F1117" t="str">
            <v>230615Z05002</v>
          </cell>
          <cell r="G1117" t="str">
            <v>刈谷市</v>
          </cell>
          <cell r="H1117" t="str">
            <v>読売</v>
          </cell>
          <cell r="I1117" t="str">
            <v>愛教大前</v>
          </cell>
          <cell r="J1117">
            <v>250</v>
          </cell>
          <cell r="K1117">
            <v>250</v>
          </cell>
        </row>
        <row r="1118">
          <cell r="F1118" t="str">
            <v>230615Z05003</v>
          </cell>
          <cell r="G1118" t="str">
            <v>刈谷市</v>
          </cell>
          <cell r="H1118" t="str">
            <v>読売</v>
          </cell>
          <cell r="I1118" t="str">
            <v>刈谷</v>
          </cell>
          <cell r="J1118">
            <v>450</v>
          </cell>
          <cell r="K1118">
            <v>450</v>
          </cell>
        </row>
        <row r="1119">
          <cell r="F1119" t="str">
            <v>230615Z05004</v>
          </cell>
          <cell r="G1119" t="str">
            <v>刈谷市</v>
          </cell>
          <cell r="H1119" t="str">
            <v>読売</v>
          </cell>
          <cell r="I1119" t="str">
            <v>東刈谷</v>
          </cell>
          <cell r="J1119">
            <v>700</v>
          </cell>
          <cell r="K1119">
            <v>700</v>
          </cell>
        </row>
        <row r="1120">
          <cell r="F1120" t="str">
            <v>230620Z01010</v>
          </cell>
          <cell r="G1120" t="str">
            <v>高浜市</v>
          </cell>
          <cell r="H1120" t="str">
            <v>中日</v>
          </cell>
          <cell r="I1120" t="str">
            <v>高浜ＮＭＳ</v>
          </cell>
          <cell r="J1120">
            <v>2000</v>
          </cell>
          <cell r="K1120">
            <v>2000</v>
          </cell>
        </row>
        <row r="1121">
          <cell r="F1121" t="str">
            <v>230620Z01030</v>
          </cell>
          <cell r="G1121" t="str">
            <v>高浜市</v>
          </cell>
          <cell r="H1121" t="str">
            <v>中日</v>
          </cell>
          <cell r="I1121" t="str">
            <v>吉浜南部ＮＭ</v>
          </cell>
          <cell r="J1121">
            <v>2350</v>
          </cell>
          <cell r="K1121">
            <v>2350</v>
          </cell>
        </row>
        <row r="1122">
          <cell r="F1122" t="str">
            <v>230620Z01040</v>
          </cell>
          <cell r="G1122" t="str">
            <v>高浜市</v>
          </cell>
          <cell r="H1122" t="str">
            <v>中日</v>
          </cell>
          <cell r="I1122" t="str">
            <v>吉浜ＮＭ</v>
          </cell>
          <cell r="J1122">
            <v>1950</v>
          </cell>
          <cell r="K1122">
            <v>1850</v>
          </cell>
        </row>
        <row r="1123">
          <cell r="F1123" t="str">
            <v>230620Z02010</v>
          </cell>
          <cell r="G1123" t="str">
            <v>高浜市</v>
          </cell>
          <cell r="H1123" t="str">
            <v>朝日</v>
          </cell>
          <cell r="I1123" t="str">
            <v>高浜</v>
          </cell>
          <cell r="J1123">
            <v>500</v>
          </cell>
          <cell r="K1123">
            <v>500</v>
          </cell>
        </row>
        <row r="1124">
          <cell r="F1124" t="str">
            <v>230620Z05001</v>
          </cell>
          <cell r="G1124" t="str">
            <v>高浜市</v>
          </cell>
          <cell r="H1124" t="str">
            <v>読売</v>
          </cell>
          <cell r="I1124" t="str">
            <v>高浜</v>
          </cell>
          <cell r="J1124">
            <v>250</v>
          </cell>
          <cell r="K1124">
            <v>250</v>
          </cell>
        </row>
        <row r="1125">
          <cell r="F1125" t="str">
            <v>230620Z05002</v>
          </cell>
          <cell r="G1125" t="str">
            <v>高浜市</v>
          </cell>
          <cell r="H1125" t="str">
            <v>読売</v>
          </cell>
          <cell r="I1125" t="str">
            <v>高棚</v>
          </cell>
          <cell r="J1125">
            <v>150</v>
          </cell>
          <cell r="K1125">
            <v>150</v>
          </cell>
        </row>
        <row r="1126">
          <cell r="F1126" t="str">
            <v>230625Z01010</v>
          </cell>
          <cell r="G1126" t="str">
            <v>碧南市</v>
          </cell>
          <cell r="H1126" t="str">
            <v>中日</v>
          </cell>
          <cell r="I1126" t="str">
            <v>棚尾ＮＡＭＳ</v>
          </cell>
          <cell r="J1126">
            <v>1950</v>
          </cell>
          <cell r="K1126">
            <v>1950</v>
          </cell>
        </row>
        <row r="1127">
          <cell r="F1127" t="str">
            <v>230625Z01020</v>
          </cell>
          <cell r="G1127" t="str">
            <v>碧南市</v>
          </cell>
          <cell r="H1127" t="str">
            <v>中日</v>
          </cell>
          <cell r="I1127" t="str">
            <v>大浜南ＮＡＭＳ</v>
          </cell>
          <cell r="J1127">
            <v>1600</v>
          </cell>
          <cell r="K1127">
            <v>1600</v>
          </cell>
        </row>
        <row r="1128">
          <cell r="F1128" t="str">
            <v>230625Z01030</v>
          </cell>
          <cell r="G1128" t="str">
            <v>碧南市</v>
          </cell>
          <cell r="H1128" t="str">
            <v>中日</v>
          </cell>
          <cell r="I1128" t="str">
            <v>大浜ＮＡＭＳ</v>
          </cell>
          <cell r="J1128">
            <v>2500</v>
          </cell>
          <cell r="K1128">
            <v>2500</v>
          </cell>
        </row>
        <row r="1129">
          <cell r="F1129" t="str">
            <v>230625Z01060</v>
          </cell>
          <cell r="G1129" t="str">
            <v>碧南市</v>
          </cell>
          <cell r="H1129" t="str">
            <v>中日</v>
          </cell>
          <cell r="I1129" t="str">
            <v>鷲塚ＮＡＭ</v>
          </cell>
          <cell r="J1129">
            <v>2050</v>
          </cell>
          <cell r="K1129">
            <v>2000</v>
          </cell>
        </row>
        <row r="1130">
          <cell r="F1130" t="str">
            <v>230625Z01080</v>
          </cell>
          <cell r="G1130" t="str">
            <v>碧南市</v>
          </cell>
          <cell r="H1130" t="str">
            <v>中日</v>
          </cell>
          <cell r="I1130" t="str">
            <v>碧南新川ＮＡＭＳ</v>
          </cell>
          <cell r="J1130">
            <v>2500</v>
          </cell>
          <cell r="K1130">
            <v>2500</v>
          </cell>
        </row>
        <row r="1131">
          <cell r="F1131" t="str">
            <v>230625Z01090</v>
          </cell>
          <cell r="G1131" t="str">
            <v>碧南市</v>
          </cell>
          <cell r="H1131" t="str">
            <v>中日</v>
          </cell>
          <cell r="I1131" t="str">
            <v>碧南西端ＮＡＭ</v>
          </cell>
          <cell r="J1131">
            <v>1250</v>
          </cell>
          <cell r="K1131">
            <v>1200</v>
          </cell>
        </row>
        <row r="1132">
          <cell r="F1132" t="str">
            <v>230625Z05001</v>
          </cell>
          <cell r="G1132" t="str">
            <v>碧南市</v>
          </cell>
          <cell r="H1132" t="str">
            <v>読売</v>
          </cell>
          <cell r="I1132" t="str">
            <v>碧南中央</v>
          </cell>
          <cell r="J1132">
            <v>300</v>
          </cell>
          <cell r="K1132">
            <v>300</v>
          </cell>
        </row>
        <row r="1133">
          <cell r="F1133" t="str">
            <v>230625Z05002</v>
          </cell>
          <cell r="G1133" t="str">
            <v>碧南市</v>
          </cell>
          <cell r="H1133" t="str">
            <v>読売</v>
          </cell>
          <cell r="I1133" t="str">
            <v>碧南北部</v>
          </cell>
          <cell r="J1133">
            <v>300</v>
          </cell>
          <cell r="K1133">
            <v>300</v>
          </cell>
        </row>
        <row r="1134">
          <cell r="F1134" t="str">
            <v>230630Z01010</v>
          </cell>
          <cell r="G1134" t="str">
            <v>岡崎市</v>
          </cell>
          <cell r="H1134" t="str">
            <v>中日</v>
          </cell>
          <cell r="I1134" t="str">
            <v>岩津ＮＭＳ</v>
          </cell>
          <cell r="J1134">
            <v>3450</v>
          </cell>
          <cell r="K1134">
            <v>3400</v>
          </cell>
        </row>
        <row r="1135">
          <cell r="F1135" t="str">
            <v>230630Z01020</v>
          </cell>
          <cell r="G1135" t="str">
            <v>岡崎市</v>
          </cell>
          <cell r="H1135" t="str">
            <v>中日</v>
          </cell>
          <cell r="I1135" t="str">
            <v>岡崎大門ＮＭＳ</v>
          </cell>
          <cell r="J1135">
            <v>2200</v>
          </cell>
          <cell r="K1135">
            <v>2200</v>
          </cell>
        </row>
        <row r="1136">
          <cell r="F1136" t="str">
            <v>230630Z01030</v>
          </cell>
          <cell r="G1136" t="str">
            <v>岡崎市</v>
          </cell>
          <cell r="H1136" t="str">
            <v>中日</v>
          </cell>
          <cell r="I1136" t="str">
            <v>岡崎常磐ＮＭＳ</v>
          </cell>
          <cell r="J1136">
            <v>1450</v>
          </cell>
          <cell r="K1136">
            <v>1450</v>
          </cell>
        </row>
        <row r="1137">
          <cell r="F1137" t="str">
            <v>230630Z01040</v>
          </cell>
          <cell r="G1137" t="str">
            <v>岡崎市</v>
          </cell>
          <cell r="H1137" t="str">
            <v>中日</v>
          </cell>
          <cell r="I1137" t="str">
            <v>岡崎北部ＮＭＳ</v>
          </cell>
          <cell r="J1137">
            <v>2950</v>
          </cell>
          <cell r="K1137">
            <v>2900</v>
          </cell>
        </row>
        <row r="1138">
          <cell r="F1138" t="str">
            <v>230630Z01050</v>
          </cell>
          <cell r="G1138" t="str">
            <v>岡崎市</v>
          </cell>
          <cell r="H1138" t="str">
            <v>中日</v>
          </cell>
          <cell r="I1138" t="str">
            <v>岡崎（石垣）ＮＭＳ</v>
          </cell>
          <cell r="J1138">
            <v>2850</v>
          </cell>
          <cell r="K1138">
            <v>2850</v>
          </cell>
        </row>
        <row r="1139">
          <cell r="F1139" t="str">
            <v>230630Z01310</v>
          </cell>
          <cell r="G1139" t="str">
            <v>岡崎市</v>
          </cell>
          <cell r="H1139" t="str">
            <v>中日</v>
          </cell>
          <cell r="I1139" t="str">
            <v>岡崎東部ＮＭＳ</v>
          </cell>
          <cell r="J1139">
            <v>2150</v>
          </cell>
          <cell r="K1139">
            <v>2100</v>
          </cell>
        </row>
        <row r="1140">
          <cell r="F1140" t="str">
            <v>230630Z01060</v>
          </cell>
          <cell r="G1140" t="str">
            <v>岡崎市</v>
          </cell>
          <cell r="H1140" t="str">
            <v>中日</v>
          </cell>
          <cell r="I1140" t="str">
            <v>岡崎西部ＮＭＳ</v>
          </cell>
          <cell r="J1140">
            <v>3050</v>
          </cell>
          <cell r="K1140">
            <v>3050</v>
          </cell>
        </row>
        <row r="1141">
          <cell r="F1141" t="str">
            <v>230630Z01070</v>
          </cell>
          <cell r="G1141" t="str">
            <v>岡崎市</v>
          </cell>
          <cell r="H1141" t="str">
            <v>中日</v>
          </cell>
          <cell r="I1141" t="str">
            <v>岡崎南部ＮＳ</v>
          </cell>
          <cell r="J1141">
            <v>3000</v>
          </cell>
          <cell r="K1141">
            <v>3000</v>
          </cell>
        </row>
        <row r="1142">
          <cell r="F1142" t="str">
            <v>230630Z01080</v>
          </cell>
          <cell r="G1142" t="str">
            <v>岡崎市</v>
          </cell>
          <cell r="H1142" t="str">
            <v>中日</v>
          </cell>
          <cell r="I1142" t="str">
            <v>岡崎竜美ヶ丘ＮＳ</v>
          </cell>
          <cell r="J1142">
            <v>1950</v>
          </cell>
          <cell r="K1142">
            <v>1950</v>
          </cell>
        </row>
        <row r="1143">
          <cell r="F1143" t="str">
            <v>230630Z01090</v>
          </cell>
          <cell r="G1143" t="str">
            <v>岡崎市</v>
          </cell>
          <cell r="H1143" t="str">
            <v>中日</v>
          </cell>
          <cell r="I1143" t="str">
            <v>岡崎戸崎ＮＳ</v>
          </cell>
          <cell r="J1143">
            <v>1700</v>
          </cell>
          <cell r="K1143">
            <v>1700</v>
          </cell>
        </row>
        <row r="1144">
          <cell r="F1144" t="str">
            <v>230630Z01100</v>
          </cell>
          <cell r="G1144" t="str">
            <v>岡崎市</v>
          </cell>
          <cell r="H1144" t="str">
            <v>中日</v>
          </cell>
          <cell r="I1144" t="str">
            <v>羽根ＮＳ</v>
          </cell>
          <cell r="J1144">
            <v>1600</v>
          </cell>
          <cell r="K1144">
            <v>1600</v>
          </cell>
        </row>
        <row r="1145">
          <cell r="F1145" t="str">
            <v>230630Z01110</v>
          </cell>
          <cell r="G1145" t="str">
            <v>岡崎市</v>
          </cell>
          <cell r="H1145" t="str">
            <v>中日</v>
          </cell>
          <cell r="I1145" t="str">
            <v>岡崎針崎ＮＭＳ</v>
          </cell>
          <cell r="J1145">
            <v>1400</v>
          </cell>
          <cell r="K1145">
            <v>1400</v>
          </cell>
        </row>
        <row r="1146">
          <cell r="F1146" t="str">
            <v>230630Z01130</v>
          </cell>
          <cell r="G1146" t="str">
            <v>岡崎市</v>
          </cell>
          <cell r="H1146" t="str">
            <v>中日</v>
          </cell>
          <cell r="I1146" t="str">
            <v>土呂ＮＭＳ</v>
          </cell>
          <cell r="J1146">
            <v>3650</v>
          </cell>
          <cell r="K1146">
            <v>3600</v>
          </cell>
        </row>
        <row r="1147">
          <cell r="F1147" t="str">
            <v>230630Z01140</v>
          </cell>
          <cell r="G1147" t="str">
            <v>岡崎市</v>
          </cell>
          <cell r="H1147" t="str">
            <v>中日</v>
          </cell>
          <cell r="I1147" t="str">
            <v>岡崎上地台ＮＭＳ</v>
          </cell>
          <cell r="J1147">
            <v>1600</v>
          </cell>
          <cell r="K1147">
            <v>1600</v>
          </cell>
        </row>
        <row r="1148">
          <cell r="F1148" t="str">
            <v>230630Z01150</v>
          </cell>
          <cell r="G1148" t="str">
            <v>岡崎市</v>
          </cell>
          <cell r="H1148" t="str">
            <v>中日</v>
          </cell>
          <cell r="I1148" t="str">
            <v>岡崎上和田ＮＭ</v>
          </cell>
          <cell r="J1148">
            <v>750</v>
          </cell>
          <cell r="K1148">
            <v>750</v>
          </cell>
        </row>
        <row r="1149">
          <cell r="F1149" t="str">
            <v>230630Z01160</v>
          </cell>
          <cell r="G1149" t="str">
            <v>岡崎市</v>
          </cell>
          <cell r="H1149" t="str">
            <v>中日</v>
          </cell>
          <cell r="I1149" t="str">
            <v>六ッ美ＮＭＳ</v>
          </cell>
          <cell r="J1149">
            <v>1500</v>
          </cell>
          <cell r="K1149">
            <v>1500</v>
          </cell>
        </row>
        <row r="1150">
          <cell r="F1150" t="str">
            <v>230630Z01170</v>
          </cell>
          <cell r="G1150" t="str">
            <v>岡崎市</v>
          </cell>
          <cell r="H1150" t="str">
            <v>中日</v>
          </cell>
          <cell r="I1150" t="str">
            <v>矢作ＮＭＳ</v>
          </cell>
          <cell r="J1150">
            <v>8800</v>
          </cell>
          <cell r="K1150">
            <v>8750</v>
          </cell>
        </row>
        <row r="1151">
          <cell r="F1151" t="str">
            <v>230630Z01180</v>
          </cell>
          <cell r="G1151" t="str">
            <v>岡崎市</v>
          </cell>
          <cell r="H1151" t="str">
            <v>中日</v>
          </cell>
          <cell r="I1151" t="str">
            <v>岡崎大平ＮＭ</v>
          </cell>
          <cell r="J1151">
            <v>1450</v>
          </cell>
          <cell r="K1151">
            <v>1450</v>
          </cell>
        </row>
        <row r="1152">
          <cell r="F1152" t="str">
            <v>230630Z01190</v>
          </cell>
          <cell r="G1152" t="str">
            <v>岡崎市</v>
          </cell>
          <cell r="H1152" t="str">
            <v>中日</v>
          </cell>
          <cell r="I1152" t="str">
            <v>美合南部ＮＡＭＹＳ</v>
          </cell>
          <cell r="J1152">
            <v>2200</v>
          </cell>
          <cell r="K1152">
            <v>2200</v>
          </cell>
        </row>
        <row r="1153">
          <cell r="F1153" t="str">
            <v>230630Z01200</v>
          </cell>
          <cell r="G1153" t="str">
            <v>岡崎市</v>
          </cell>
          <cell r="H1153" t="str">
            <v>中日</v>
          </cell>
          <cell r="I1153" t="str">
            <v>美合北部ＮＡＭＹＳ</v>
          </cell>
          <cell r="J1153">
            <v>1350</v>
          </cell>
          <cell r="K1153">
            <v>1300</v>
          </cell>
        </row>
        <row r="1154">
          <cell r="F1154" t="str">
            <v>230630Z01210</v>
          </cell>
          <cell r="G1154" t="str">
            <v>岡崎市</v>
          </cell>
          <cell r="H1154" t="str">
            <v>中日</v>
          </cell>
          <cell r="I1154" t="str">
            <v>河合ＮＡＭ</v>
          </cell>
          <cell r="J1154">
            <v>950</v>
          </cell>
          <cell r="K1154">
            <v>950</v>
          </cell>
        </row>
        <row r="1155">
          <cell r="F1155" t="str">
            <v>230630Z01220</v>
          </cell>
          <cell r="G1155" t="str">
            <v>岡崎市</v>
          </cell>
          <cell r="H1155" t="str">
            <v>中日</v>
          </cell>
          <cell r="I1155" t="str">
            <v>本宿ＮＡＭＹＳ</v>
          </cell>
          <cell r="J1155">
            <v>3100</v>
          </cell>
          <cell r="K1155">
            <v>3100</v>
          </cell>
        </row>
        <row r="1156">
          <cell r="F1156" t="str">
            <v>230630Z01240</v>
          </cell>
          <cell r="G1156" t="str">
            <v>岡崎市</v>
          </cell>
          <cell r="H1156" t="str">
            <v>中日</v>
          </cell>
          <cell r="I1156" t="str">
            <v>岡崎青野ＮＭＳ</v>
          </cell>
          <cell r="J1156">
            <v>1050</v>
          </cell>
          <cell r="K1156">
            <v>1050</v>
          </cell>
        </row>
        <row r="1157">
          <cell r="F1157" t="str">
            <v>230630Z01250</v>
          </cell>
          <cell r="G1157" t="str">
            <v>岡崎市</v>
          </cell>
          <cell r="H1157" t="str">
            <v>中日</v>
          </cell>
          <cell r="I1157" t="str">
            <v>六ッ美北ＮＭＳ</v>
          </cell>
          <cell r="J1157">
            <v>950</v>
          </cell>
          <cell r="K1157">
            <v>950</v>
          </cell>
        </row>
        <row r="1158">
          <cell r="F1158" t="str">
            <v>230630Z01260</v>
          </cell>
          <cell r="G1158" t="str">
            <v>岡崎市</v>
          </cell>
          <cell r="H1158" t="str">
            <v>中日</v>
          </cell>
          <cell r="I1158" t="str">
            <v>岡崎真伝ＮＭＳ</v>
          </cell>
          <cell r="J1158">
            <v>1400</v>
          </cell>
          <cell r="K1158">
            <v>1400</v>
          </cell>
        </row>
        <row r="1159">
          <cell r="F1159" t="str">
            <v>230630Z01270</v>
          </cell>
          <cell r="G1159" t="str">
            <v>岡崎市</v>
          </cell>
          <cell r="H1159" t="str">
            <v>中日</v>
          </cell>
          <cell r="I1159" t="str">
            <v>豊富ＮＡＭＳ</v>
          </cell>
          <cell r="J1159">
            <v>850</v>
          </cell>
          <cell r="K1159">
            <v>850</v>
          </cell>
        </row>
        <row r="1160">
          <cell r="F1160" t="str">
            <v>230630Z01280</v>
          </cell>
          <cell r="G1160" t="str">
            <v>岡崎市</v>
          </cell>
          <cell r="H1160" t="str">
            <v>中日</v>
          </cell>
          <cell r="I1160" t="str">
            <v>宮崎ＮＡＭ</v>
          </cell>
          <cell r="J1160">
            <v>300</v>
          </cell>
          <cell r="K1160">
            <v>300</v>
          </cell>
        </row>
        <row r="1161">
          <cell r="F1161" t="str">
            <v>230630Z01290</v>
          </cell>
          <cell r="G1161" t="str">
            <v>岡崎市</v>
          </cell>
          <cell r="H1161" t="str">
            <v>中日</v>
          </cell>
          <cell r="I1161" t="str">
            <v>光ヶ丘ＮＳ</v>
          </cell>
          <cell r="J1161">
            <v>1350</v>
          </cell>
          <cell r="K1161">
            <v>1350</v>
          </cell>
        </row>
        <row r="1162">
          <cell r="F1162" t="str">
            <v>230630Z02030</v>
          </cell>
          <cell r="G1162" t="str">
            <v>岡崎市</v>
          </cell>
          <cell r="H1162" t="str">
            <v>朝日</v>
          </cell>
          <cell r="I1162" t="str">
            <v>岡崎中央</v>
          </cell>
          <cell r="J1162">
            <v>1800</v>
          </cell>
          <cell r="K1162">
            <v>1800</v>
          </cell>
        </row>
        <row r="1163">
          <cell r="F1163" t="str">
            <v>230630Z02040</v>
          </cell>
          <cell r="G1163" t="str">
            <v>岡崎市</v>
          </cell>
          <cell r="H1163" t="str">
            <v>朝日</v>
          </cell>
          <cell r="I1163" t="str">
            <v>竜美</v>
          </cell>
          <cell r="J1163">
            <v>500</v>
          </cell>
          <cell r="K1163">
            <v>500</v>
          </cell>
        </row>
        <row r="1164">
          <cell r="F1164" t="str">
            <v>230630Z02060</v>
          </cell>
          <cell r="G1164" t="str">
            <v>岡崎市</v>
          </cell>
          <cell r="H1164" t="str">
            <v>朝日</v>
          </cell>
          <cell r="I1164" t="str">
            <v>岡崎南</v>
          </cell>
          <cell r="J1164">
            <v>1400</v>
          </cell>
          <cell r="K1164">
            <v>1400</v>
          </cell>
        </row>
        <row r="1165">
          <cell r="F1165" t="str">
            <v>230630Z02070</v>
          </cell>
          <cell r="G1165" t="str">
            <v>岡崎市</v>
          </cell>
          <cell r="H1165" t="str">
            <v>朝日</v>
          </cell>
          <cell r="I1165" t="str">
            <v>岡崎福岡</v>
          </cell>
          <cell r="J1165">
            <v>350</v>
          </cell>
          <cell r="K1165">
            <v>350</v>
          </cell>
        </row>
        <row r="1166">
          <cell r="F1166" t="str">
            <v>230630Z02090</v>
          </cell>
          <cell r="G1166" t="str">
            <v>岡崎市</v>
          </cell>
          <cell r="H1166" t="str">
            <v>朝日</v>
          </cell>
          <cell r="I1166" t="str">
            <v>岡崎西部</v>
          </cell>
          <cell r="J1166">
            <v>500</v>
          </cell>
          <cell r="K1166">
            <v>500</v>
          </cell>
        </row>
        <row r="1167">
          <cell r="F1167" t="str">
            <v>230630Z02100</v>
          </cell>
          <cell r="G1167" t="str">
            <v>岡崎市</v>
          </cell>
          <cell r="H1167" t="str">
            <v>朝日</v>
          </cell>
          <cell r="I1167" t="str">
            <v>岡崎北部</v>
          </cell>
          <cell r="J1167">
            <v>500</v>
          </cell>
          <cell r="K1167">
            <v>500</v>
          </cell>
        </row>
        <row r="1168">
          <cell r="F1168" t="str">
            <v>230630Z03020</v>
          </cell>
          <cell r="G1168" t="str">
            <v>岡崎市</v>
          </cell>
          <cell r="H1168" t="str">
            <v>毎日</v>
          </cell>
          <cell r="I1168" t="str">
            <v>羽根</v>
          </cell>
          <cell r="J1168">
            <v>1300</v>
          </cell>
          <cell r="K1168">
            <v>1300</v>
          </cell>
        </row>
        <row r="1169">
          <cell r="F1169" t="str">
            <v>230630Z05001</v>
          </cell>
          <cell r="G1169" t="str">
            <v>岡崎市</v>
          </cell>
          <cell r="H1169" t="str">
            <v>読売</v>
          </cell>
          <cell r="I1169" t="str">
            <v>岡崎西部</v>
          </cell>
          <cell r="J1169">
            <v>300</v>
          </cell>
          <cell r="K1169">
            <v>300</v>
          </cell>
        </row>
        <row r="1170">
          <cell r="F1170" t="str">
            <v>230630Z05002</v>
          </cell>
          <cell r="G1170" t="str">
            <v>岡崎市</v>
          </cell>
          <cell r="H1170" t="str">
            <v>読売</v>
          </cell>
          <cell r="I1170" t="str">
            <v>岡崎北部</v>
          </cell>
          <cell r="J1170">
            <v>400</v>
          </cell>
          <cell r="K1170">
            <v>400</v>
          </cell>
        </row>
        <row r="1171">
          <cell r="F1171" t="str">
            <v>230630Z05004</v>
          </cell>
          <cell r="G1171" t="str">
            <v>岡崎市</v>
          </cell>
          <cell r="H1171" t="str">
            <v>読売</v>
          </cell>
          <cell r="I1171" t="str">
            <v>岡崎南</v>
          </cell>
          <cell r="J1171">
            <v>1100</v>
          </cell>
          <cell r="K1171">
            <v>1100</v>
          </cell>
        </row>
        <row r="1172">
          <cell r="F1172" t="str">
            <v>230630Z05006</v>
          </cell>
          <cell r="G1172" t="str">
            <v>岡崎市</v>
          </cell>
          <cell r="H1172" t="str">
            <v>読売</v>
          </cell>
          <cell r="I1172" t="str">
            <v>岡崎東部</v>
          </cell>
          <cell r="J1172">
            <v>600</v>
          </cell>
          <cell r="K1172">
            <v>600</v>
          </cell>
        </row>
        <row r="1173">
          <cell r="F1173" t="str">
            <v>230630Z05007</v>
          </cell>
          <cell r="G1173" t="str">
            <v>岡崎市</v>
          </cell>
          <cell r="H1173" t="str">
            <v>読売</v>
          </cell>
          <cell r="I1173" t="str">
            <v>新岡崎</v>
          </cell>
          <cell r="J1173">
            <v>650</v>
          </cell>
          <cell r="K1173">
            <v>650</v>
          </cell>
        </row>
        <row r="1174">
          <cell r="F1174" t="str">
            <v>230635Z01010</v>
          </cell>
          <cell r="G1174" t="str">
            <v>安城市</v>
          </cell>
          <cell r="H1174" t="str">
            <v>中日</v>
          </cell>
          <cell r="I1174" t="str">
            <v>安城(伊藤)ＮＭ</v>
          </cell>
          <cell r="J1174">
            <v>2000</v>
          </cell>
          <cell r="K1174">
            <v>1950</v>
          </cell>
        </row>
        <row r="1175">
          <cell r="F1175" t="str">
            <v>230635Z01020</v>
          </cell>
          <cell r="G1175" t="str">
            <v>安城市</v>
          </cell>
          <cell r="H1175" t="str">
            <v>中日</v>
          </cell>
          <cell r="I1175" t="str">
            <v>安城北部ＮＭ</v>
          </cell>
          <cell r="J1175">
            <v>2300</v>
          </cell>
          <cell r="K1175">
            <v>2300</v>
          </cell>
        </row>
        <row r="1176">
          <cell r="F1176" t="str">
            <v>230635Z01030</v>
          </cell>
          <cell r="G1176" t="str">
            <v>安城市</v>
          </cell>
          <cell r="H1176" t="str">
            <v>中日</v>
          </cell>
          <cell r="I1176" t="str">
            <v>三河安城ＮＭ</v>
          </cell>
          <cell r="J1176">
            <v>1600</v>
          </cell>
          <cell r="K1176">
            <v>1550</v>
          </cell>
        </row>
        <row r="1177">
          <cell r="F1177" t="str">
            <v>230635Z01040</v>
          </cell>
          <cell r="G1177" t="str">
            <v>安城市</v>
          </cell>
          <cell r="H1177" t="str">
            <v>中日</v>
          </cell>
          <cell r="I1177" t="str">
            <v>安城西部ＮＭＳ</v>
          </cell>
          <cell r="J1177">
            <v>1650</v>
          </cell>
          <cell r="K1177">
            <v>1650</v>
          </cell>
        </row>
        <row r="1178">
          <cell r="F1178" t="str">
            <v>230635Z01050</v>
          </cell>
          <cell r="G1178" t="str">
            <v>安城市</v>
          </cell>
          <cell r="H1178" t="str">
            <v>中日</v>
          </cell>
          <cell r="I1178" t="str">
            <v>安城南部ＮＭ</v>
          </cell>
          <cell r="J1178">
            <v>1600</v>
          </cell>
          <cell r="K1178">
            <v>1550</v>
          </cell>
        </row>
        <row r="1179">
          <cell r="F1179" t="str">
            <v>230635Z01070</v>
          </cell>
          <cell r="G1179" t="str">
            <v>安城市</v>
          </cell>
          <cell r="H1179" t="str">
            <v>中日</v>
          </cell>
          <cell r="I1179" t="str">
            <v>南安城ＮＭ</v>
          </cell>
          <cell r="J1179">
            <v>1150</v>
          </cell>
          <cell r="K1179">
            <v>1150</v>
          </cell>
        </row>
        <row r="1180">
          <cell r="F1180" t="str">
            <v>230635Z01080</v>
          </cell>
          <cell r="G1180" t="str">
            <v>安城市</v>
          </cell>
          <cell r="H1180" t="str">
            <v>中日</v>
          </cell>
          <cell r="I1180" t="str">
            <v>今村ＮＭＳ</v>
          </cell>
          <cell r="J1180">
            <v>4250</v>
          </cell>
          <cell r="K1180">
            <v>4150</v>
          </cell>
        </row>
        <row r="1181">
          <cell r="F1181" t="str">
            <v>230635Z01090</v>
          </cell>
          <cell r="G1181" t="str">
            <v>安城市</v>
          </cell>
          <cell r="H1181" t="str">
            <v>中日</v>
          </cell>
          <cell r="I1181" t="str">
            <v>安城今池町ＮＭＳ</v>
          </cell>
          <cell r="J1181">
            <v>1950</v>
          </cell>
          <cell r="K1181">
            <v>1950</v>
          </cell>
        </row>
        <row r="1182">
          <cell r="F1182" t="str">
            <v>230635Z01100</v>
          </cell>
          <cell r="G1182" t="str">
            <v>安城市</v>
          </cell>
          <cell r="H1182" t="str">
            <v>中日</v>
          </cell>
          <cell r="I1182" t="str">
            <v>石橋団地ＮＭＳ</v>
          </cell>
          <cell r="J1182">
            <v>1500</v>
          </cell>
          <cell r="K1182">
            <v>1500</v>
          </cell>
        </row>
        <row r="1183">
          <cell r="F1183" t="str">
            <v>230635Z01110</v>
          </cell>
          <cell r="G1183" t="str">
            <v>安城市</v>
          </cell>
          <cell r="H1183" t="str">
            <v>中日</v>
          </cell>
          <cell r="I1183" t="str">
            <v>二本木ＮＭＳ</v>
          </cell>
          <cell r="J1183">
            <v>1400</v>
          </cell>
          <cell r="K1183">
            <v>1400</v>
          </cell>
        </row>
        <row r="1184">
          <cell r="F1184" t="str">
            <v>230635Z01120</v>
          </cell>
          <cell r="G1184" t="str">
            <v>安城市</v>
          </cell>
          <cell r="H1184" t="str">
            <v>中日</v>
          </cell>
          <cell r="I1184" t="str">
            <v>安城桜井ＮＭ</v>
          </cell>
          <cell r="J1184">
            <v>2500</v>
          </cell>
          <cell r="K1184">
            <v>2500</v>
          </cell>
        </row>
        <row r="1185">
          <cell r="F1185" t="str">
            <v>230635Z01140</v>
          </cell>
          <cell r="G1185" t="str">
            <v>安城市</v>
          </cell>
          <cell r="H1185" t="str">
            <v>中日</v>
          </cell>
          <cell r="I1185" t="str">
            <v>安城明祥ＮＭ</v>
          </cell>
          <cell r="J1185">
            <v>1350</v>
          </cell>
          <cell r="K1185">
            <v>1350</v>
          </cell>
        </row>
        <row r="1186">
          <cell r="F1186" t="str">
            <v>230635Z01150</v>
          </cell>
          <cell r="G1186" t="str">
            <v>安城市</v>
          </cell>
          <cell r="H1186" t="str">
            <v>中日</v>
          </cell>
          <cell r="I1186" t="str">
            <v>安祥公園前ＮＭ</v>
          </cell>
          <cell r="J1186">
            <v>1700</v>
          </cell>
          <cell r="K1186">
            <v>1700</v>
          </cell>
        </row>
        <row r="1187">
          <cell r="F1187" t="str">
            <v>230635Z01160</v>
          </cell>
          <cell r="G1187" t="str">
            <v>安城市</v>
          </cell>
          <cell r="H1187" t="str">
            <v>中日</v>
          </cell>
          <cell r="I1187" t="str">
            <v>高棚ＮＭ</v>
          </cell>
          <cell r="J1187">
            <v>1450</v>
          </cell>
          <cell r="K1187">
            <v>1400</v>
          </cell>
        </row>
        <row r="1188">
          <cell r="F1188" t="str">
            <v>230635Z01170</v>
          </cell>
          <cell r="G1188" t="str">
            <v>安城市</v>
          </cell>
          <cell r="H1188" t="str">
            <v>中日</v>
          </cell>
          <cell r="I1188" t="str">
            <v>南桜井ＮＭ</v>
          </cell>
          <cell r="J1188">
            <v>2000</v>
          </cell>
          <cell r="K1188">
            <v>2000</v>
          </cell>
        </row>
        <row r="1189">
          <cell r="F1189" t="str">
            <v>230635Z02010</v>
          </cell>
          <cell r="G1189" t="str">
            <v>安城市</v>
          </cell>
          <cell r="H1189" t="str">
            <v>朝日</v>
          </cell>
          <cell r="I1189" t="str">
            <v>安城</v>
          </cell>
          <cell r="J1189">
            <v>1250</v>
          </cell>
          <cell r="K1189">
            <v>1250</v>
          </cell>
        </row>
        <row r="1190">
          <cell r="F1190" t="str">
            <v>230635Z02020</v>
          </cell>
          <cell r="G1190" t="str">
            <v>安城市</v>
          </cell>
          <cell r="H1190" t="str">
            <v>朝日</v>
          </cell>
          <cell r="I1190" t="str">
            <v>安城南部</v>
          </cell>
          <cell r="J1190">
            <v>350</v>
          </cell>
          <cell r="K1190">
            <v>350</v>
          </cell>
        </row>
        <row r="1191">
          <cell r="F1191" t="str">
            <v>230635Z02030</v>
          </cell>
          <cell r="G1191" t="str">
            <v>安城市</v>
          </cell>
          <cell r="H1191" t="str">
            <v>朝日</v>
          </cell>
          <cell r="I1191" t="str">
            <v>安城西部</v>
          </cell>
          <cell r="J1191">
            <v>800</v>
          </cell>
          <cell r="K1191">
            <v>800</v>
          </cell>
        </row>
        <row r="1192">
          <cell r="F1192" t="str">
            <v>230635Z02040</v>
          </cell>
          <cell r="G1192" t="str">
            <v>安城市</v>
          </cell>
          <cell r="H1192" t="str">
            <v>朝日</v>
          </cell>
          <cell r="I1192" t="str">
            <v>安城北部</v>
          </cell>
          <cell r="J1192">
            <v>300</v>
          </cell>
          <cell r="K1192">
            <v>300</v>
          </cell>
        </row>
        <row r="1193">
          <cell r="F1193" t="str">
            <v>230635Z02050</v>
          </cell>
          <cell r="G1193" t="str">
            <v>安城市</v>
          </cell>
          <cell r="H1193" t="str">
            <v>朝日</v>
          </cell>
          <cell r="I1193" t="str">
            <v>桜井</v>
          </cell>
          <cell r="J1193">
            <v>300</v>
          </cell>
          <cell r="K1193">
            <v>300</v>
          </cell>
        </row>
        <row r="1194">
          <cell r="F1194" t="str">
            <v>230635Z05001</v>
          </cell>
          <cell r="G1194" t="str">
            <v>安城市</v>
          </cell>
          <cell r="H1194" t="str">
            <v>読売</v>
          </cell>
          <cell r="I1194" t="str">
            <v>安城</v>
          </cell>
          <cell r="J1194">
            <v>600</v>
          </cell>
          <cell r="K1194">
            <v>600</v>
          </cell>
        </row>
        <row r="1195">
          <cell r="F1195" t="str">
            <v>230635Z05002</v>
          </cell>
          <cell r="G1195" t="str">
            <v>安城市</v>
          </cell>
          <cell r="H1195" t="str">
            <v>読売</v>
          </cell>
          <cell r="I1195" t="str">
            <v>東安城</v>
          </cell>
          <cell r="J1195">
            <v>500</v>
          </cell>
          <cell r="K1195">
            <v>500</v>
          </cell>
        </row>
        <row r="1196">
          <cell r="F1196" t="str">
            <v>230640Z01010</v>
          </cell>
          <cell r="G1196" t="str">
            <v>西尾市</v>
          </cell>
          <cell r="H1196" t="str">
            <v>中日</v>
          </cell>
          <cell r="I1196" t="str">
            <v>西尾ＮＭＳ</v>
          </cell>
          <cell r="J1196">
            <v>10200</v>
          </cell>
          <cell r="K1196">
            <v>10100</v>
          </cell>
        </row>
        <row r="1197">
          <cell r="F1197" t="str">
            <v>230640Z01020</v>
          </cell>
          <cell r="G1197" t="str">
            <v>西尾市</v>
          </cell>
          <cell r="H1197" t="str">
            <v>中日</v>
          </cell>
          <cell r="I1197" t="str">
            <v>平坂ＮＭＳ</v>
          </cell>
          <cell r="J1197">
            <v>3950</v>
          </cell>
          <cell r="K1197">
            <v>3900</v>
          </cell>
        </row>
        <row r="1198">
          <cell r="F1198" t="str">
            <v>230640Z01030</v>
          </cell>
          <cell r="G1198" t="str">
            <v>西尾市</v>
          </cell>
          <cell r="H1198" t="str">
            <v>中日</v>
          </cell>
          <cell r="I1198" t="str">
            <v>三江島ＮＭＳ</v>
          </cell>
          <cell r="J1198">
            <v>3150</v>
          </cell>
          <cell r="K1198">
            <v>3150</v>
          </cell>
        </row>
        <row r="1199">
          <cell r="F1199" t="str">
            <v>230640Z01040</v>
          </cell>
          <cell r="G1199" t="str">
            <v>西尾市</v>
          </cell>
          <cell r="H1199" t="str">
            <v>中日</v>
          </cell>
          <cell r="I1199" t="str">
            <v>米津ＮＭＳ</v>
          </cell>
          <cell r="J1199">
            <v>950</v>
          </cell>
          <cell r="K1199">
            <v>950</v>
          </cell>
        </row>
        <row r="1200">
          <cell r="F1200" t="str">
            <v>230640Z01050</v>
          </cell>
          <cell r="G1200" t="str">
            <v>西尾市</v>
          </cell>
          <cell r="H1200" t="str">
            <v>中日</v>
          </cell>
          <cell r="I1200" t="str">
            <v>三河一色ＮＡＭＳ</v>
          </cell>
          <cell r="J1200">
            <v>4200</v>
          </cell>
          <cell r="K1200">
            <v>4150</v>
          </cell>
        </row>
        <row r="1201">
          <cell r="F1201" t="str">
            <v>230640Z01060</v>
          </cell>
          <cell r="G1201" t="str">
            <v>西尾市</v>
          </cell>
          <cell r="H1201" t="str">
            <v>中日</v>
          </cell>
          <cell r="I1201" t="str">
            <v>吉良吉田ＮＡＭ</v>
          </cell>
          <cell r="J1201">
            <v>1150</v>
          </cell>
          <cell r="K1201">
            <v>1150</v>
          </cell>
        </row>
        <row r="1202">
          <cell r="F1202" t="str">
            <v>230640Z01070</v>
          </cell>
          <cell r="G1202" t="str">
            <v>西尾市</v>
          </cell>
          <cell r="H1202" t="str">
            <v>中日</v>
          </cell>
          <cell r="I1202" t="str">
            <v>吉良白浜ＮＡＭ</v>
          </cell>
          <cell r="J1202">
            <v>1100</v>
          </cell>
          <cell r="K1202">
            <v>1100</v>
          </cell>
        </row>
        <row r="1203">
          <cell r="F1203" t="str">
            <v>230640Z01080</v>
          </cell>
          <cell r="G1203" t="str">
            <v>西尾市</v>
          </cell>
          <cell r="H1203" t="str">
            <v>中日</v>
          </cell>
          <cell r="I1203" t="str">
            <v>上横須賀ＮＭ</v>
          </cell>
          <cell r="J1203">
            <v>1700</v>
          </cell>
          <cell r="K1203">
            <v>1700</v>
          </cell>
        </row>
        <row r="1204">
          <cell r="F1204" t="str">
            <v>230640Z01090</v>
          </cell>
          <cell r="G1204" t="str">
            <v>西尾市</v>
          </cell>
          <cell r="H1204" t="str">
            <v>中日</v>
          </cell>
          <cell r="I1204" t="str">
            <v>西幡豆ＮＡＭＳ</v>
          </cell>
          <cell r="J1204">
            <v>1350</v>
          </cell>
          <cell r="K1204">
            <v>1350</v>
          </cell>
        </row>
        <row r="1205">
          <cell r="F1205" t="str">
            <v>230640Z02010</v>
          </cell>
          <cell r="G1205" t="str">
            <v>西尾市</v>
          </cell>
          <cell r="H1205" t="str">
            <v>朝日</v>
          </cell>
          <cell r="I1205" t="str">
            <v>西尾</v>
          </cell>
          <cell r="J1205">
            <v>1600</v>
          </cell>
          <cell r="K1205">
            <v>1600</v>
          </cell>
        </row>
        <row r="1206">
          <cell r="F1206" t="str">
            <v>230640Z02020</v>
          </cell>
          <cell r="G1206" t="str">
            <v>西尾市</v>
          </cell>
          <cell r="H1206" t="str">
            <v>朝日</v>
          </cell>
          <cell r="I1206" t="str">
            <v>平坂</v>
          </cell>
          <cell r="J1206">
            <v>400</v>
          </cell>
          <cell r="K1206">
            <v>400</v>
          </cell>
        </row>
        <row r="1207">
          <cell r="F1207" t="str">
            <v>230640Z02040</v>
          </cell>
          <cell r="G1207" t="str">
            <v>西尾市</v>
          </cell>
          <cell r="H1207" t="str">
            <v>朝日</v>
          </cell>
          <cell r="I1207" t="str">
            <v>上横須賀</v>
          </cell>
          <cell r="J1207">
            <v>200</v>
          </cell>
          <cell r="K1207">
            <v>200</v>
          </cell>
        </row>
        <row r="1208">
          <cell r="F1208" t="str">
            <v>230640Z05001</v>
          </cell>
          <cell r="G1208" t="str">
            <v>西尾市</v>
          </cell>
          <cell r="H1208" t="str">
            <v>読売</v>
          </cell>
          <cell r="I1208" t="str">
            <v>西尾</v>
          </cell>
          <cell r="J1208">
            <v>800</v>
          </cell>
          <cell r="K1208">
            <v>800</v>
          </cell>
        </row>
        <row r="1209">
          <cell r="F1209" t="str">
            <v>230640Z05002</v>
          </cell>
          <cell r="G1209" t="str">
            <v>西尾市</v>
          </cell>
          <cell r="H1209" t="str">
            <v>読売</v>
          </cell>
          <cell r="I1209" t="str">
            <v>西尾西部</v>
          </cell>
          <cell r="J1209">
            <v>250</v>
          </cell>
          <cell r="K1209">
            <v>250</v>
          </cell>
        </row>
        <row r="1210">
          <cell r="F1210" t="str">
            <v>230640Z05003</v>
          </cell>
          <cell r="G1210" t="str">
            <v>西尾市</v>
          </cell>
          <cell r="H1210" t="str">
            <v>読売</v>
          </cell>
          <cell r="I1210" t="str">
            <v>三河一色</v>
          </cell>
          <cell r="J1210">
            <v>150</v>
          </cell>
          <cell r="K1210">
            <v>150</v>
          </cell>
        </row>
        <row r="1211">
          <cell r="F1211" t="str">
            <v>230640Z05004</v>
          </cell>
          <cell r="G1211" t="str">
            <v>西尾市</v>
          </cell>
          <cell r="H1211" t="str">
            <v>読売</v>
          </cell>
          <cell r="I1211" t="str">
            <v>西尾東部</v>
          </cell>
          <cell r="J1211">
            <v>850</v>
          </cell>
          <cell r="K1211">
            <v>850</v>
          </cell>
        </row>
        <row r="1212">
          <cell r="F1212" t="str">
            <v>230640Z05005</v>
          </cell>
          <cell r="G1212" t="str">
            <v>西尾市</v>
          </cell>
          <cell r="H1212" t="str">
            <v>読売</v>
          </cell>
          <cell r="I1212" t="str">
            <v>幡豆</v>
          </cell>
          <cell r="J1212">
            <v>200</v>
          </cell>
          <cell r="K1212">
            <v>200</v>
          </cell>
        </row>
        <row r="1213">
          <cell r="F1213" t="str">
            <v>230650Z01030</v>
          </cell>
          <cell r="G1213" t="str">
            <v>額田郡</v>
          </cell>
          <cell r="H1213" t="str">
            <v>中日</v>
          </cell>
          <cell r="I1213" t="str">
            <v>幸田ＮＡＭＳ</v>
          </cell>
          <cell r="J1213">
            <v>5700</v>
          </cell>
          <cell r="K1213">
            <v>5600</v>
          </cell>
        </row>
        <row r="1214">
          <cell r="F1214" t="str">
            <v>230650Z05001</v>
          </cell>
          <cell r="G1214" t="str">
            <v>額田郡</v>
          </cell>
          <cell r="H1214" t="str">
            <v>読売</v>
          </cell>
          <cell r="I1214" t="str">
            <v>幸田</v>
          </cell>
          <cell r="J1214">
            <v>300</v>
          </cell>
          <cell r="K1214">
            <v>300</v>
          </cell>
        </row>
        <row r="1215">
          <cell r="F1215" t="str">
            <v>230655Z01010</v>
          </cell>
          <cell r="G1215" t="str">
            <v>みよし市</v>
          </cell>
          <cell r="H1215" t="str">
            <v>中日</v>
          </cell>
          <cell r="I1215" t="str">
            <v>三好ＮＭＳ</v>
          </cell>
          <cell r="J1215">
            <v>3850</v>
          </cell>
          <cell r="K1215">
            <v>3800</v>
          </cell>
        </row>
        <row r="1216">
          <cell r="F1216" t="str">
            <v>230655Z01020</v>
          </cell>
          <cell r="G1216" t="str">
            <v>みよし市</v>
          </cell>
          <cell r="H1216" t="str">
            <v>中日</v>
          </cell>
          <cell r="I1216" t="str">
            <v>三好ヶ丘ＮＭＳ</v>
          </cell>
          <cell r="J1216">
            <v>4250</v>
          </cell>
          <cell r="K1216">
            <v>4150</v>
          </cell>
        </row>
        <row r="1217">
          <cell r="F1217" t="str">
            <v>230655Z01030</v>
          </cell>
          <cell r="G1217" t="str">
            <v>みよし市</v>
          </cell>
          <cell r="H1217" t="str">
            <v>中日</v>
          </cell>
          <cell r="I1217" t="str">
            <v>三好莇生ＮＭＳ</v>
          </cell>
          <cell r="J1217">
            <v>1350</v>
          </cell>
          <cell r="K1217">
            <v>1350</v>
          </cell>
        </row>
        <row r="1218">
          <cell r="F1218" t="str">
            <v>230655Z02020</v>
          </cell>
          <cell r="G1218" t="str">
            <v>みよし市</v>
          </cell>
          <cell r="H1218" t="str">
            <v>朝日</v>
          </cell>
          <cell r="I1218" t="str">
            <v>みよし東郷</v>
          </cell>
          <cell r="J1218">
            <v>1500</v>
          </cell>
          <cell r="K1218">
            <v>1500</v>
          </cell>
        </row>
        <row r="1219">
          <cell r="F1219" t="str">
            <v>230655Z05001</v>
          </cell>
          <cell r="G1219" t="str">
            <v>みよし市</v>
          </cell>
          <cell r="H1219" t="str">
            <v>読売</v>
          </cell>
          <cell r="I1219" t="str">
            <v>三好</v>
          </cell>
          <cell r="J1219">
            <v>550</v>
          </cell>
          <cell r="K1219">
            <v>550</v>
          </cell>
        </row>
        <row r="1220">
          <cell r="F1220" t="str">
            <v>230661Z01010</v>
          </cell>
          <cell r="G1220" t="str">
            <v>豊田市</v>
          </cell>
          <cell r="H1220" t="str">
            <v>中日</v>
          </cell>
          <cell r="I1220" t="str">
            <v>稲武ＮＡＭＳ</v>
          </cell>
          <cell r="J1220">
            <v>550</v>
          </cell>
          <cell r="K1220">
            <v>550</v>
          </cell>
        </row>
        <row r="1221">
          <cell r="F1221" t="str">
            <v>230710Z01010</v>
          </cell>
          <cell r="G1221" t="str">
            <v>豊橋市</v>
          </cell>
          <cell r="H1221" t="str">
            <v>中日</v>
          </cell>
          <cell r="I1221" t="str">
            <v>豊橋中央（佐久間）ＮＭＳ</v>
          </cell>
          <cell r="J1221">
            <v>7800</v>
          </cell>
          <cell r="K1221">
            <v>7750</v>
          </cell>
        </row>
        <row r="1222">
          <cell r="F1222" t="str">
            <v>230710Z01020</v>
          </cell>
          <cell r="G1222" t="str">
            <v>豊橋市</v>
          </cell>
          <cell r="H1222" t="str">
            <v>中日</v>
          </cell>
          <cell r="I1222" t="str">
            <v>豊橋東部ＮＭＳ</v>
          </cell>
          <cell r="J1222">
            <v>3450</v>
          </cell>
          <cell r="K1222">
            <v>3450</v>
          </cell>
        </row>
        <row r="1223">
          <cell r="F1223" t="str">
            <v>230710Z01030</v>
          </cell>
          <cell r="G1223" t="str">
            <v>豊橋市</v>
          </cell>
          <cell r="H1223" t="str">
            <v>中日</v>
          </cell>
          <cell r="I1223" t="str">
            <v>豊橋南部ＮＭＳ</v>
          </cell>
          <cell r="J1223">
            <v>2150</v>
          </cell>
          <cell r="K1223">
            <v>2100</v>
          </cell>
        </row>
        <row r="1224">
          <cell r="F1224" t="str">
            <v>230710Z01040</v>
          </cell>
          <cell r="G1224" t="str">
            <v>豊橋市</v>
          </cell>
          <cell r="H1224" t="str">
            <v>中日</v>
          </cell>
          <cell r="I1224" t="str">
            <v>豊橋西部ＮＭ</v>
          </cell>
          <cell r="J1224">
            <v>3550</v>
          </cell>
          <cell r="K1224">
            <v>3500</v>
          </cell>
        </row>
        <row r="1225">
          <cell r="F1225" t="str">
            <v>230710Z01050</v>
          </cell>
          <cell r="G1225" t="str">
            <v>豊橋市</v>
          </cell>
          <cell r="H1225" t="str">
            <v>中日</v>
          </cell>
          <cell r="I1225" t="str">
            <v>豊橋上地ＮＭＳ</v>
          </cell>
          <cell r="J1225">
            <v>1250</v>
          </cell>
          <cell r="K1225">
            <v>1250</v>
          </cell>
        </row>
        <row r="1226">
          <cell r="F1226" t="str">
            <v>230710Z01070</v>
          </cell>
          <cell r="G1226" t="str">
            <v>豊橋市</v>
          </cell>
          <cell r="H1226" t="str">
            <v>中日</v>
          </cell>
          <cell r="I1226" t="str">
            <v>豊橋飯村ＮＭＳ</v>
          </cell>
          <cell r="J1226">
            <v>3150</v>
          </cell>
          <cell r="K1226">
            <v>3100</v>
          </cell>
        </row>
        <row r="1227">
          <cell r="F1227" t="str">
            <v>230710Z01080</v>
          </cell>
          <cell r="G1227" t="str">
            <v>豊橋市</v>
          </cell>
          <cell r="H1227" t="str">
            <v>中日</v>
          </cell>
          <cell r="I1227" t="str">
            <v>豊橋花田ＮＭ</v>
          </cell>
          <cell r="J1227">
            <v>1800</v>
          </cell>
          <cell r="K1227">
            <v>1800</v>
          </cell>
        </row>
        <row r="1228">
          <cell r="F1228" t="str">
            <v>230710Z01090</v>
          </cell>
          <cell r="G1228" t="str">
            <v>豊橋市</v>
          </cell>
          <cell r="H1228" t="str">
            <v>中日</v>
          </cell>
          <cell r="I1228" t="str">
            <v>豊橋向ケ丘ＮＭ</v>
          </cell>
          <cell r="J1228">
            <v>1900</v>
          </cell>
          <cell r="K1228">
            <v>1900</v>
          </cell>
        </row>
        <row r="1229">
          <cell r="F1229" t="str">
            <v>230710Z01100</v>
          </cell>
          <cell r="G1229" t="str">
            <v>豊橋市</v>
          </cell>
          <cell r="H1229" t="str">
            <v>中日</v>
          </cell>
          <cell r="I1229" t="str">
            <v>豊橋北部ＮＭ</v>
          </cell>
          <cell r="J1229">
            <v>1500</v>
          </cell>
          <cell r="K1229">
            <v>1500</v>
          </cell>
        </row>
        <row r="1230">
          <cell r="F1230" t="str">
            <v>230710Z01110</v>
          </cell>
          <cell r="G1230" t="str">
            <v>豊橋市</v>
          </cell>
          <cell r="H1230" t="str">
            <v>中日</v>
          </cell>
          <cell r="I1230" t="str">
            <v>豊橋玉川ＮＡＭ</v>
          </cell>
          <cell r="J1230">
            <v>1200</v>
          </cell>
          <cell r="K1230">
            <v>1200</v>
          </cell>
        </row>
        <row r="1231">
          <cell r="F1231" t="str">
            <v>230710Z01120</v>
          </cell>
          <cell r="G1231" t="str">
            <v>豊橋市</v>
          </cell>
          <cell r="H1231" t="str">
            <v>中日</v>
          </cell>
          <cell r="I1231" t="str">
            <v>豊橋牛川ＮＭ</v>
          </cell>
          <cell r="J1231">
            <v>1600</v>
          </cell>
          <cell r="K1231">
            <v>1600</v>
          </cell>
        </row>
        <row r="1232">
          <cell r="F1232" t="str">
            <v>230710Z01130</v>
          </cell>
          <cell r="G1232" t="str">
            <v>豊橋市</v>
          </cell>
          <cell r="H1232" t="str">
            <v>中日</v>
          </cell>
          <cell r="I1232" t="str">
            <v>豊橋吉田方ＮＭＳ</v>
          </cell>
          <cell r="J1232">
            <v>2650</v>
          </cell>
          <cell r="K1232">
            <v>2600</v>
          </cell>
        </row>
        <row r="1233">
          <cell r="F1233" t="str">
            <v>230710Z01140</v>
          </cell>
          <cell r="G1233" t="str">
            <v>豊橋市</v>
          </cell>
          <cell r="H1233" t="str">
            <v>中日</v>
          </cell>
          <cell r="I1233" t="str">
            <v>豊橋北山ＮＭＳ</v>
          </cell>
          <cell r="J1233">
            <v>2050</v>
          </cell>
          <cell r="K1233">
            <v>2050</v>
          </cell>
        </row>
        <row r="1234">
          <cell r="F1234" t="str">
            <v>230710Z01160</v>
          </cell>
          <cell r="G1234" t="str">
            <v>豊橋市</v>
          </cell>
          <cell r="H1234" t="str">
            <v>中日</v>
          </cell>
          <cell r="I1234" t="str">
            <v>豊橋二川南ＮＭＳ</v>
          </cell>
          <cell r="J1234">
            <v>3500</v>
          </cell>
          <cell r="K1234">
            <v>3500</v>
          </cell>
        </row>
        <row r="1235">
          <cell r="F1235" t="str">
            <v>230710Z01170</v>
          </cell>
          <cell r="G1235" t="str">
            <v>豊橋市</v>
          </cell>
          <cell r="H1235" t="str">
            <v>中日</v>
          </cell>
          <cell r="I1235" t="str">
            <v>豊橋向山ＮＭＳ</v>
          </cell>
          <cell r="J1235">
            <v>1200</v>
          </cell>
          <cell r="K1235">
            <v>1200</v>
          </cell>
        </row>
        <row r="1236">
          <cell r="F1236" t="str">
            <v>230710Z01190</v>
          </cell>
          <cell r="G1236" t="str">
            <v>豊橋市</v>
          </cell>
          <cell r="H1236" t="str">
            <v>中日</v>
          </cell>
          <cell r="I1236" t="str">
            <v>豊橋栄ＮＭ</v>
          </cell>
          <cell r="J1236">
            <v>1500</v>
          </cell>
          <cell r="K1236">
            <v>1500</v>
          </cell>
        </row>
        <row r="1237">
          <cell r="F1237" t="str">
            <v>230710Z01200</v>
          </cell>
          <cell r="G1237" t="str">
            <v>豊橋市</v>
          </cell>
          <cell r="H1237" t="str">
            <v>中日</v>
          </cell>
          <cell r="I1237" t="str">
            <v>豊橋上野ＮＭ</v>
          </cell>
          <cell r="J1237">
            <v>2700</v>
          </cell>
          <cell r="K1237">
            <v>2650</v>
          </cell>
        </row>
        <row r="1238">
          <cell r="F1238" t="str">
            <v>230710Z01220</v>
          </cell>
          <cell r="G1238" t="str">
            <v>豊橋市</v>
          </cell>
          <cell r="H1238" t="str">
            <v>中日</v>
          </cell>
          <cell r="I1238" t="str">
            <v>豊橋東岩田ＮＭＳ</v>
          </cell>
          <cell r="J1238">
            <v>1950</v>
          </cell>
          <cell r="K1238">
            <v>1900</v>
          </cell>
        </row>
        <row r="1239">
          <cell r="F1239" t="str">
            <v>230710Z01230</v>
          </cell>
          <cell r="G1239" t="str">
            <v>豊橋市</v>
          </cell>
          <cell r="H1239" t="str">
            <v>中日</v>
          </cell>
          <cell r="I1239" t="str">
            <v>豊橋西口ＮＭ</v>
          </cell>
          <cell r="J1239">
            <v>1050</v>
          </cell>
          <cell r="K1239">
            <v>1050</v>
          </cell>
        </row>
        <row r="1240">
          <cell r="F1240" t="str">
            <v>230710Z01240</v>
          </cell>
          <cell r="G1240" t="str">
            <v>豊橋市</v>
          </cell>
          <cell r="H1240" t="str">
            <v>中日</v>
          </cell>
          <cell r="I1240" t="str">
            <v>豊橋大村ＮＭ</v>
          </cell>
          <cell r="J1240">
            <v>1300</v>
          </cell>
          <cell r="K1240">
            <v>1250</v>
          </cell>
        </row>
        <row r="1241">
          <cell r="F1241" t="str">
            <v>230710Z01250</v>
          </cell>
          <cell r="G1241" t="str">
            <v>豊橋市</v>
          </cell>
          <cell r="H1241" t="str">
            <v>中日</v>
          </cell>
          <cell r="I1241" t="str">
            <v>豊橋磯辺ＮＭ</v>
          </cell>
          <cell r="J1241">
            <v>1450</v>
          </cell>
          <cell r="K1241">
            <v>1450</v>
          </cell>
        </row>
        <row r="1242">
          <cell r="F1242" t="str">
            <v>230710Z01270</v>
          </cell>
          <cell r="G1242" t="str">
            <v>豊橋市</v>
          </cell>
          <cell r="H1242" t="str">
            <v>中日</v>
          </cell>
          <cell r="I1242" t="str">
            <v>豊橋南栄ＮＭ</v>
          </cell>
          <cell r="J1242">
            <v>1450</v>
          </cell>
          <cell r="K1242">
            <v>1400</v>
          </cell>
        </row>
        <row r="1243">
          <cell r="F1243" t="str">
            <v>230710Z01290</v>
          </cell>
          <cell r="G1243" t="str">
            <v>豊橋市</v>
          </cell>
          <cell r="H1243" t="str">
            <v>中日</v>
          </cell>
          <cell r="I1243" t="str">
            <v>老津ＮＡＭ</v>
          </cell>
          <cell r="J1243">
            <v>2550</v>
          </cell>
          <cell r="K1243">
            <v>2550</v>
          </cell>
        </row>
        <row r="1244">
          <cell r="F1244" t="str">
            <v>230710Z01300</v>
          </cell>
          <cell r="G1244" t="str">
            <v>豊橋市</v>
          </cell>
          <cell r="H1244" t="str">
            <v>中日</v>
          </cell>
          <cell r="I1244" t="str">
            <v>豊橋佐藤町ＮＭＳ</v>
          </cell>
          <cell r="J1244">
            <v>1550</v>
          </cell>
          <cell r="K1244">
            <v>1550</v>
          </cell>
        </row>
        <row r="1245">
          <cell r="F1245" t="str">
            <v>230710Z01310</v>
          </cell>
          <cell r="G1245" t="str">
            <v>豊橋市</v>
          </cell>
          <cell r="H1245" t="str">
            <v>中日</v>
          </cell>
          <cell r="I1245" t="str">
            <v>豊橋曙ＮＭ</v>
          </cell>
          <cell r="J1245">
            <v>1350</v>
          </cell>
          <cell r="K1245">
            <v>1300</v>
          </cell>
        </row>
        <row r="1246">
          <cell r="F1246" t="str">
            <v>230710Z01320</v>
          </cell>
          <cell r="G1246" t="str">
            <v>豊橋市</v>
          </cell>
          <cell r="H1246" t="str">
            <v>中日</v>
          </cell>
          <cell r="I1246" t="str">
            <v>豊橋野依ＮＭＳ</v>
          </cell>
          <cell r="J1246">
            <v>1950</v>
          </cell>
          <cell r="K1246">
            <v>1900</v>
          </cell>
        </row>
        <row r="1247">
          <cell r="F1247" t="str">
            <v>230710Z01330</v>
          </cell>
          <cell r="G1247" t="str">
            <v>豊橋市</v>
          </cell>
          <cell r="H1247" t="str">
            <v>中日</v>
          </cell>
          <cell r="I1247" t="str">
            <v>豊橋鷹丘ＮＭ</v>
          </cell>
          <cell r="J1247">
            <v>1800</v>
          </cell>
          <cell r="K1247">
            <v>1800</v>
          </cell>
        </row>
        <row r="1248">
          <cell r="F1248" t="str">
            <v>230710Z01340</v>
          </cell>
          <cell r="G1248" t="str">
            <v>豊橋市</v>
          </cell>
          <cell r="H1248" t="str">
            <v>中日</v>
          </cell>
          <cell r="I1248" t="str">
            <v>豊橋下条ＮＭＳ</v>
          </cell>
          <cell r="J1248">
            <v>300</v>
          </cell>
          <cell r="K1248">
            <v>300</v>
          </cell>
        </row>
        <row r="1249">
          <cell r="F1249" t="str">
            <v>230710Z02010</v>
          </cell>
          <cell r="G1249" t="str">
            <v>豊橋市</v>
          </cell>
          <cell r="H1249" t="str">
            <v>朝日</v>
          </cell>
          <cell r="I1249" t="str">
            <v>豊橋中央</v>
          </cell>
          <cell r="J1249">
            <v>1600</v>
          </cell>
          <cell r="K1249">
            <v>1600</v>
          </cell>
        </row>
        <row r="1250">
          <cell r="F1250" t="str">
            <v>230710Z02020</v>
          </cell>
          <cell r="G1250" t="str">
            <v>豊橋市</v>
          </cell>
          <cell r="H1250" t="str">
            <v>朝日</v>
          </cell>
          <cell r="I1250" t="str">
            <v>豊橋東</v>
          </cell>
          <cell r="J1250">
            <v>550</v>
          </cell>
          <cell r="K1250">
            <v>550</v>
          </cell>
        </row>
        <row r="1251">
          <cell r="F1251" t="str">
            <v>230710Z02040</v>
          </cell>
          <cell r="G1251" t="str">
            <v>豊橋市</v>
          </cell>
          <cell r="H1251" t="str">
            <v>朝日</v>
          </cell>
          <cell r="I1251" t="str">
            <v>豊橋南</v>
          </cell>
          <cell r="J1251">
            <v>450</v>
          </cell>
          <cell r="K1251">
            <v>450</v>
          </cell>
        </row>
        <row r="1252">
          <cell r="F1252" t="str">
            <v>230710Z02050</v>
          </cell>
          <cell r="G1252" t="str">
            <v>豊橋市</v>
          </cell>
          <cell r="H1252" t="str">
            <v>朝日</v>
          </cell>
          <cell r="I1252" t="str">
            <v>豊橋西部</v>
          </cell>
          <cell r="J1252">
            <v>1100</v>
          </cell>
          <cell r="K1252">
            <v>1100</v>
          </cell>
        </row>
        <row r="1253">
          <cell r="F1253" t="str">
            <v>230710Z02070</v>
          </cell>
          <cell r="G1253" t="str">
            <v>豊橋市</v>
          </cell>
          <cell r="H1253" t="str">
            <v>朝日</v>
          </cell>
          <cell r="I1253" t="str">
            <v>二川Ｙ</v>
          </cell>
          <cell r="J1253">
            <v>700</v>
          </cell>
          <cell r="K1253">
            <v>700</v>
          </cell>
        </row>
        <row r="1254">
          <cell r="F1254" t="str">
            <v>230710Z02080</v>
          </cell>
          <cell r="G1254" t="str">
            <v>豊橋市</v>
          </cell>
          <cell r="H1254" t="str">
            <v>朝日</v>
          </cell>
          <cell r="I1254" t="str">
            <v>豊岡</v>
          </cell>
          <cell r="J1254">
            <v>600</v>
          </cell>
          <cell r="K1254">
            <v>600</v>
          </cell>
        </row>
        <row r="1255">
          <cell r="F1255" t="str">
            <v>230710Z02090</v>
          </cell>
          <cell r="G1255" t="str">
            <v>豊橋市</v>
          </cell>
          <cell r="H1255" t="str">
            <v>朝日</v>
          </cell>
          <cell r="I1255" t="str">
            <v>高師台</v>
          </cell>
          <cell r="J1255">
            <v>500</v>
          </cell>
          <cell r="K1255">
            <v>500</v>
          </cell>
        </row>
        <row r="1256">
          <cell r="F1256" t="str">
            <v>230710Z02100</v>
          </cell>
          <cell r="G1256" t="str">
            <v>豊橋市</v>
          </cell>
          <cell r="H1256" t="str">
            <v>朝日</v>
          </cell>
          <cell r="I1256" t="str">
            <v>豊橋南西</v>
          </cell>
          <cell r="J1256">
            <v>1000</v>
          </cell>
          <cell r="K1256">
            <v>1000</v>
          </cell>
        </row>
        <row r="1257">
          <cell r="F1257" t="str">
            <v>230710Z05001</v>
          </cell>
          <cell r="G1257" t="str">
            <v>豊橋市</v>
          </cell>
          <cell r="H1257" t="str">
            <v>読売</v>
          </cell>
          <cell r="I1257" t="str">
            <v>豊橋</v>
          </cell>
          <cell r="J1257">
            <v>2250</v>
          </cell>
          <cell r="K1257">
            <v>2250</v>
          </cell>
        </row>
        <row r="1258">
          <cell r="F1258" t="str">
            <v>230720Z01010</v>
          </cell>
          <cell r="G1258" t="str">
            <v>豊川市</v>
          </cell>
          <cell r="H1258" t="str">
            <v>中日</v>
          </cell>
          <cell r="I1258" t="str">
            <v>豊川（西本）ＮＭＳ</v>
          </cell>
          <cell r="J1258">
            <v>5250</v>
          </cell>
          <cell r="K1258">
            <v>5200</v>
          </cell>
        </row>
        <row r="1259">
          <cell r="F1259" t="str">
            <v>230720Z01020</v>
          </cell>
          <cell r="G1259" t="str">
            <v>豊川市</v>
          </cell>
          <cell r="H1259" t="str">
            <v>中日</v>
          </cell>
          <cell r="I1259" t="str">
            <v>豊川中条ＮＭＳ</v>
          </cell>
          <cell r="J1259">
            <v>950</v>
          </cell>
          <cell r="K1259">
            <v>950</v>
          </cell>
        </row>
        <row r="1260">
          <cell r="F1260" t="str">
            <v>230720Z01030</v>
          </cell>
          <cell r="G1260" t="str">
            <v>豊川市</v>
          </cell>
          <cell r="H1260" t="str">
            <v>中日</v>
          </cell>
          <cell r="I1260" t="str">
            <v>豊川諏訪ＮＭＳ</v>
          </cell>
          <cell r="J1260">
            <v>2650</v>
          </cell>
          <cell r="K1260">
            <v>2600</v>
          </cell>
        </row>
        <row r="1261">
          <cell r="F1261" t="str">
            <v>230720Z01040</v>
          </cell>
          <cell r="G1261" t="str">
            <v>豊川市</v>
          </cell>
          <cell r="H1261" t="str">
            <v>中日</v>
          </cell>
          <cell r="I1261" t="str">
            <v>牛久保(中村)ＮＭＳ</v>
          </cell>
          <cell r="J1261">
            <v>850</v>
          </cell>
          <cell r="K1261">
            <v>850</v>
          </cell>
        </row>
        <row r="1262">
          <cell r="F1262" t="str">
            <v>230720Z01050</v>
          </cell>
          <cell r="G1262" t="str">
            <v>豊川市</v>
          </cell>
          <cell r="H1262" t="str">
            <v>中日</v>
          </cell>
          <cell r="I1262" t="str">
            <v>牛久保(大万)ＮＭ</v>
          </cell>
          <cell r="J1262">
            <v>1150</v>
          </cell>
          <cell r="K1262">
            <v>1150</v>
          </cell>
        </row>
        <row r="1263">
          <cell r="F1263" t="str">
            <v>230720Z01060</v>
          </cell>
          <cell r="G1263" t="str">
            <v>豊川市</v>
          </cell>
          <cell r="H1263" t="str">
            <v>中日</v>
          </cell>
          <cell r="I1263" t="str">
            <v>牛久保(中部大万)ＮＭＳ</v>
          </cell>
          <cell r="J1263">
            <v>1800</v>
          </cell>
          <cell r="K1263">
            <v>1800</v>
          </cell>
        </row>
        <row r="1264">
          <cell r="F1264" t="str">
            <v>230720Z01070</v>
          </cell>
          <cell r="G1264" t="str">
            <v>豊川市</v>
          </cell>
          <cell r="H1264" t="str">
            <v>中日</v>
          </cell>
          <cell r="I1264" t="str">
            <v>豊川蔵子ＮＭＳ</v>
          </cell>
          <cell r="J1264">
            <v>1450</v>
          </cell>
          <cell r="K1264">
            <v>1450</v>
          </cell>
        </row>
        <row r="1265">
          <cell r="F1265" t="str">
            <v>230720Z01080</v>
          </cell>
          <cell r="G1265" t="str">
            <v>豊川市</v>
          </cell>
          <cell r="H1265" t="str">
            <v>中日</v>
          </cell>
          <cell r="I1265" t="str">
            <v>豊川国府ＮＭＳ</v>
          </cell>
          <cell r="J1265">
            <v>3200</v>
          </cell>
          <cell r="K1265">
            <v>3200</v>
          </cell>
        </row>
        <row r="1266">
          <cell r="F1266" t="str">
            <v>230720Z01090</v>
          </cell>
          <cell r="G1266" t="str">
            <v>豊川市</v>
          </cell>
          <cell r="H1266" t="str">
            <v>中日</v>
          </cell>
          <cell r="I1266" t="str">
            <v>豊川八南ＮＭ</v>
          </cell>
          <cell r="J1266">
            <v>1850</v>
          </cell>
          <cell r="K1266">
            <v>1850</v>
          </cell>
        </row>
        <row r="1267">
          <cell r="F1267" t="str">
            <v>230720Z01100</v>
          </cell>
          <cell r="G1267" t="str">
            <v>豊川市</v>
          </cell>
          <cell r="H1267" t="str">
            <v>中日</v>
          </cell>
          <cell r="I1267" t="str">
            <v>御油ＮＭＳ</v>
          </cell>
          <cell r="J1267">
            <v>1500</v>
          </cell>
          <cell r="K1267">
            <v>1500</v>
          </cell>
        </row>
        <row r="1268">
          <cell r="F1268" t="str">
            <v>230720Z01120</v>
          </cell>
          <cell r="G1268" t="str">
            <v>豊川市</v>
          </cell>
          <cell r="H1268" t="str">
            <v>中日</v>
          </cell>
          <cell r="I1268" t="str">
            <v>豊川音羽ＮＡＭＳ</v>
          </cell>
          <cell r="J1268">
            <v>1750</v>
          </cell>
          <cell r="K1268">
            <v>1750</v>
          </cell>
        </row>
        <row r="1269">
          <cell r="F1269" t="str">
            <v>230720Z01140</v>
          </cell>
          <cell r="G1269" t="str">
            <v>豊川市</v>
          </cell>
          <cell r="H1269" t="str">
            <v>中日</v>
          </cell>
          <cell r="I1269" t="str">
            <v>三河一宮ＮＡＭＳ</v>
          </cell>
          <cell r="J1269">
            <v>3500</v>
          </cell>
          <cell r="K1269">
            <v>3500</v>
          </cell>
        </row>
        <row r="1270">
          <cell r="F1270" t="str">
            <v>230720Z01150</v>
          </cell>
          <cell r="G1270" t="str">
            <v>豊川市</v>
          </cell>
          <cell r="H1270" t="str">
            <v>中日</v>
          </cell>
          <cell r="I1270" t="str">
            <v>御津（鈴木）ＮＭＳ</v>
          </cell>
          <cell r="J1270">
            <v>1350</v>
          </cell>
          <cell r="K1270">
            <v>1350</v>
          </cell>
        </row>
        <row r="1271">
          <cell r="F1271" t="str">
            <v>230720Z01160</v>
          </cell>
          <cell r="G1271" t="str">
            <v>豊川市</v>
          </cell>
          <cell r="H1271" t="str">
            <v>中日</v>
          </cell>
          <cell r="I1271" t="str">
            <v>御津（小林）ＮＭＳ</v>
          </cell>
          <cell r="J1271">
            <v>1900</v>
          </cell>
          <cell r="K1271">
            <v>1900</v>
          </cell>
        </row>
        <row r="1272">
          <cell r="F1272" t="str">
            <v>230720Z01170</v>
          </cell>
          <cell r="G1272" t="str">
            <v>豊川市</v>
          </cell>
          <cell r="H1272" t="str">
            <v>中日</v>
          </cell>
          <cell r="I1272" t="str">
            <v>西小坂井ＮＭＳ</v>
          </cell>
          <cell r="J1272">
            <v>1800</v>
          </cell>
          <cell r="K1272">
            <v>1800</v>
          </cell>
        </row>
        <row r="1273">
          <cell r="F1273" t="str">
            <v>230720Z01180</v>
          </cell>
          <cell r="G1273" t="str">
            <v>豊川市</v>
          </cell>
          <cell r="H1273" t="str">
            <v>中日</v>
          </cell>
          <cell r="I1273" t="str">
            <v>小坂井駅前ＮＭＳ</v>
          </cell>
          <cell r="J1273">
            <v>1450</v>
          </cell>
          <cell r="K1273">
            <v>1450</v>
          </cell>
        </row>
        <row r="1274">
          <cell r="F1274" t="str">
            <v>230720Z01190</v>
          </cell>
          <cell r="G1274" t="str">
            <v>豊川市</v>
          </cell>
          <cell r="H1274" t="str">
            <v>中日</v>
          </cell>
          <cell r="I1274" t="str">
            <v>豊川美園ＮＭ</v>
          </cell>
          <cell r="J1274">
            <v>1150</v>
          </cell>
          <cell r="K1274">
            <v>1150</v>
          </cell>
        </row>
        <row r="1275">
          <cell r="F1275" t="str">
            <v>230720Z02020</v>
          </cell>
          <cell r="G1275" t="str">
            <v>豊川市</v>
          </cell>
          <cell r="H1275" t="str">
            <v>朝日</v>
          </cell>
          <cell r="I1275" t="str">
            <v>豊川南</v>
          </cell>
          <cell r="J1275">
            <v>200</v>
          </cell>
          <cell r="K1275">
            <v>200</v>
          </cell>
        </row>
        <row r="1276">
          <cell r="F1276" t="str">
            <v>230720Z02030</v>
          </cell>
          <cell r="G1276" t="str">
            <v>豊川市</v>
          </cell>
          <cell r="H1276" t="str">
            <v>朝日</v>
          </cell>
          <cell r="I1276" t="str">
            <v>豊川西</v>
          </cell>
          <cell r="J1276">
            <v>350</v>
          </cell>
          <cell r="K1276">
            <v>350</v>
          </cell>
        </row>
        <row r="1277">
          <cell r="F1277" t="str">
            <v>230720Z02040</v>
          </cell>
          <cell r="G1277" t="str">
            <v>豊川市</v>
          </cell>
          <cell r="H1277" t="str">
            <v>朝日</v>
          </cell>
          <cell r="I1277" t="str">
            <v>豊川東</v>
          </cell>
          <cell r="J1277">
            <v>1550</v>
          </cell>
          <cell r="K1277">
            <v>1550</v>
          </cell>
        </row>
        <row r="1278">
          <cell r="F1278" t="str">
            <v>230720Z02050</v>
          </cell>
          <cell r="G1278" t="str">
            <v>豊川市</v>
          </cell>
          <cell r="H1278" t="str">
            <v>朝日</v>
          </cell>
          <cell r="I1278" t="str">
            <v>三河国府</v>
          </cell>
          <cell r="J1278">
            <v>600</v>
          </cell>
          <cell r="K1278">
            <v>600</v>
          </cell>
        </row>
        <row r="1279">
          <cell r="F1279" t="str">
            <v>230720Z02060</v>
          </cell>
          <cell r="G1279" t="str">
            <v>豊川市</v>
          </cell>
          <cell r="H1279" t="str">
            <v>朝日</v>
          </cell>
          <cell r="I1279" t="str">
            <v>御油</v>
          </cell>
          <cell r="J1279">
            <v>100</v>
          </cell>
          <cell r="K1279">
            <v>100</v>
          </cell>
        </row>
        <row r="1280">
          <cell r="F1280" t="str">
            <v>230720Z02080</v>
          </cell>
          <cell r="G1280" t="str">
            <v>豊川市</v>
          </cell>
          <cell r="H1280" t="str">
            <v>朝日</v>
          </cell>
          <cell r="I1280" t="str">
            <v>小坂井</v>
          </cell>
          <cell r="J1280">
            <v>250</v>
          </cell>
          <cell r="K1280">
            <v>250</v>
          </cell>
        </row>
        <row r="1281">
          <cell r="F1281" t="str">
            <v>230720Z05001</v>
          </cell>
          <cell r="G1281" t="str">
            <v>豊川市</v>
          </cell>
          <cell r="H1281" t="str">
            <v>読売</v>
          </cell>
          <cell r="I1281" t="str">
            <v>豊川東部</v>
          </cell>
          <cell r="J1281">
            <v>350</v>
          </cell>
          <cell r="K1281">
            <v>350</v>
          </cell>
        </row>
        <row r="1282">
          <cell r="F1282" t="str">
            <v>230720Z05002</v>
          </cell>
          <cell r="G1282" t="str">
            <v>豊川市</v>
          </cell>
          <cell r="H1282" t="str">
            <v>読売</v>
          </cell>
          <cell r="I1282" t="str">
            <v>豊川中央</v>
          </cell>
          <cell r="J1282">
            <v>350</v>
          </cell>
          <cell r="K1282">
            <v>350</v>
          </cell>
        </row>
        <row r="1283">
          <cell r="F1283" t="str">
            <v>230720Z05003</v>
          </cell>
          <cell r="G1283" t="str">
            <v>豊川市</v>
          </cell>
          <cell r="H1283" t="str">
            <v>読売</v>
          </cell>
          <cell r="I1283" t="str">
            <v>豊川西部</v>
          </cell>
          <cell r="J1283">
            <v>150</v>
          </cell>
          <cell r="K1283">
            <v>150</v>
          </cell>
        </row>
        <row r="1284">
          <cell r="F1284" t="str">
            <v>230720Z05004</v>
          </cell>
          <cell r="G1284" t="str">
            <v>豊川市</v>
          </cell>
          <cell r="H1284" t="str">
            <v>読売</v>
          </cell>
          <cell r="I1284" t="str">
            <v>小坂井</v>
          </cell>
          <cell r="J1284">
            <v>200</v>
          </cell>
          <cell r="K1284">
            <v>200</v>
          </cell>
        </row>
        <row r="1285">
          <cell r="F1285" t="str">
            <v>230730Z01010</v>
          </cell>
          <cell r="G1285" t="str">
            <v>新城市</v>
          </cell>
          <cell r="H1285" t="str">
            <v>中日</v>
          </cell>
          <cell r="I1285" t="str">
            <v>新城西ＮＡＭＹＳ</v>
          </cell>
          <cell r="J1285">
            <v>3900</v>
          </cell>
          <cell r="K1285">
            <v>3900</v>
          </cell>
        </row>
        <row r="1286">
          <cell r="F1286" t="str">
            <v>230730Z01020</v>
          </cell>
          <cell r="G1286" t="str">
            <v>新城市</v>
          </cell>
          <cell r="H1286" t="str">
            <v>中日</v>
          </cell>
          <cell r="I1286" t="str">
            <v>新城東ＮＡＭＹＳ</v>
          </cell>
          <cell r="J1286">
            <v>2500</v>
          </cell>
          <cell r="K1286">
            <v>2500</v>
          </cell>
        </row>
        <row r="1287">
          <cell r="F1287" t="str">
            <v>230740Z01010</v>
          </cell>
          <cell r="G1287" t="str">
            <v>蒲郡市</v>
          </cell>
          <cell r="H1287" t="str">
            <v>中日</v>
          </cell>
          <cell r="I1287" t="str">
            <v>蒲郡ＮＡＭＳ</v>
          </cell>
          <cell r="J1287">
            <v>14200</v>
          </cell>
          <cell r="K1287">
            <v>14050</v>
          </cell>
        </row>
        <row r="1288">
          <cell r="F1288" t="str">
            <v>230740Z02010</v>
          </cell>
          <cell r="G1288" t="str">
            <v>蒲郡市</v>
          </cell>
          <cell r="H1288" t="str">
            <v>朝日</v>
          </cell>
          <cell r="I1288" t="str">
            <v>蒲郡</v>
          </cell>
          <cell r="J1288">
            <v>1300</v>
          </cell>
          <cell r="K1288">
            <v>1300</v>
          </cell>
        </row>
        <row r="1289">
          <cell r="F1289" t="str">
            <v>230740Z05001</v>
          </cell>
          <cell r="G1289" t="str">
            <v>蒲郡市</v>
          </cell>
          <cell r="H1289" t="str">
            <v>読売</v>
          </cell>
          <cell r="I1289" t="str">
            <v>蒲郡東部</v>
          </cell>
          <cell r="J1289">
            <v>150</v>
          </cell>
          <cell r="K1289">
            <v>150</v>
          </cell>
        </row>
        <row r="1290">
          <cell r="F1290" t="str">
            <v>230740Z05002</v>
          </cell>
          <cell r="G1290" t="str">
            <v>蒲郡市</v>
          </cell>
          <cell r="H1290" t="str">
            <v>読売</v>
          </cell>
          <cell r="I1290" t="str">
            <v>蒲郡中央</v>
          </cell>
          <cell r="J1290">
            <v>200</v>
          </cell>
          <cell r="K1290">
            <v>200</v>
          </cell>
        </row>
        <row r="1291">
          <cell r="F1291" t="str">
            <v>230740Z05003</v>
          </cell>
          <cell r="G1291" t="str">
            <v>蒲郡市</v>
          </cell>
          <cell r="H1291" t="str">
            <v>読売</v>
          </cell>
          <cell r="I1291" t="str">
            <v>蒲郡西部</v>
          </cell>
          <cell r="J1291">
            <v>100</v>
          </cell>
          <cell r="K1291">
            <v>100</v>
          </cell>
        </row>
        <row r="1292">
          <cell r="F1292" t="str">
            <v>230760Z01010</v>
          </cell>
          <cell r="G1292" t="str">
            <v>新城市</v>
          </cell>
          <cell r="H1292" t="str">
            <v>中日</v>
          </cell>
          <cell r="I1292" t="str">
            <v>三河大海ＮＡＭＹ</v>
          </cell>
          <cell r="J1292">
            <v>450</v>
          </cell>
          <cell r="K1292">
            <v>450</v>
          </cell>
        </row>
        <row r="1293">
          <cell r="F1293" t="str">
            <v>230760Z01020</v>
          </cell>
          <cell r="G1293" t="str">
            <v>新城市</v>
          </cell>
          <cell r="H1293" t="str">
            <v>中日</v>
          </cell>
          <cell r="I1293" t="str">
            <v>作手ＮＡＭＹ</v>
          </cell>
          <cell r="J1293">
            <v>550</v>
          </cell>
          <cell r="K1293">
            <v>550</v>
          </cell>
        </row>
        <row r="1294">
          <cell r="F1294" t="str">
            <v>230760Z01030</v>
          </cell>
          <cell r="G1294" t="str">
            <v>新城市</v>
          </cell>
          <cell r="H1294" t="str">
            <v>中日</v>
          </cell>
          <cell r="I1294" t="str">
            <v>長篠ＮＡＭＹＳ</v>
          </cell>
          <cell r="J1294">
            <v>1100</v>
          </cell>
          <cell r="K1294">
            <v>1100</v>
          </cell>
        </row>
        <row r="1295">
          <cell r="F1295" t="str">
            <v>230760Z01040</v>
          </cell>
          <cell r="G1295" t="str">
            <v>新城市</v>
          </cell>
          <cell r="H1295" t="str">
            <v>中日</v>
          </cell>
          <cell r="I1295" t="str">
            <v>三河大野ＮＡＭＹ</v>
          </cell>
          <cell r="J1295">
            <v>800</v>
          </cell>
          <cell r="K1295">
            <v>800</v>
          </cell>
        </row>
        <row r="1296">
          <cell r="F1296" t="str">
            <v>230760Z01050</v>
          </cell>
          <cell r="G1296" t="str">
            <v>新城市</v>
          </cell>
          <cell r="H1296" t="str">
            <v>中日</v>
          </cell>
          <cell r="I1296" t="str">
            <v>海老ＮＡＭＹＳ</v>
          </cell>
          <cell r="J1296">
            <v>600</v>
          </cell>
          <cell r="K1296">
            <v>550</v>
          </cell>
        </row>
        <row r="1297">
          <cell r="F1297" t="str">
            <v>230760Z01060</v>
          </cell>
          <cell r="G1297" t="str">
            <v>新城市</v>
          </cell>
          <cell r="H1297" t="str">
            <v>中日</v>
          </cell>
          <cell r="I1297" t="str">
            <v>新城北ＮＡＭ</v>
          </cell>
          <cell r="J1297">
            <v>200</v>
          </cell>
          <cell r="K1297">
            <v>200</v>
          </cell>
        </row>
        <row r="1298">
          <cell r="F1298" t="str">
            <v>230770Z01020</v>
          </cell>
          <cell r="G1298" t="str">
            <v>北設楽郡</v>
          </cell>
          <cell r="H1298" t="str">
            <v>中日</v>
          </cell>
          <cell r="I1298" t="str">
            <v>三河本郷ＮＡＭＹＳ</v>
          </cell>
          <cell r="J1298">
            <v>800</v>
          </cell>
          <cell r="K1298">
            <v>800</v>
          </cell>
        </row>
        <row r="1299">
          <cell r="F1299" t="str">
            <v>230770Z01030</v>
          </cell>
          <cell r="G1299" t="str">
            <v>北設楽郡</v>
          </cell>
          <cell r="H1299" t="str">
            <v>中日</v>
          </cell>
          <cell r="I1299" t="str">
            <v>田口ＮＡＭ</v>
          </cell>
          <cell r="J1299">
            <v>750</v>
          </cell>
          <cell r="K1299">
            <v>750</v>
          </cell>
        </row>
        <row r="1300">
          <cell r="F1300" t="str">
            <v>230770Z01040</v>
          </cell>
          <cell r="G1300" t="str">
            <v>北設楽郡</v>
          </cell>
          <cell r="H1300" t="str">
            <v>中日</v>
          </cell>
          <cell r="I1300" t="str">
            <v>名倉ＮＡＭ</v>
          </cell>
          <cell r="J1300">
            <v>250</v>
          </cell>
          <cell r="K1300">
            <v>250</v>
          </cell>
        </row>
        <row r="1301">
          <cell r="F1301" t="str">
            <v>230770Z01050</v>
          </cell>
          <cell r="G1301" t="str">
            <v>北設楽郡</v>
          </cell>
          <cell r="H1301" t="str">
            <v>中日</v>
          </cell>
          <cell r="I1301" t="str">
            <v>津具ＮＡＭＳ</v>
          </cell>
          <cell r="J1301">
            <v>350</v>
          </cell>
          <cell r="K1301">
            <v>350</v>
          </cell>
        </row>
        <row r="1302">
          <cell r="F1302" t="str">
            <v>230770Z01080</v>
          </cell>
          <cell r="G1302" t="str">
            <v>北設楽郡</v>
          </cell>
          <cell r="H1302" t="str">
            <v>中日</v>
          </cell>
          <cell r="I1302" t="str">
            <v>大嵐富山Ａ</v>
          </cell>
          <cell r="J1302">
            <v>50</v>
          </cell>
          <cell r="K1302">
            <v>50</v>
          </cell>
        </row>
        <row r="1303">
          <cell r="F1303" t="str">
            <v>230770Z01090</v>
          </cell>
          <cell r="G1303" t="str">
            <v>北設楽郡</v>
          </cell>
          <cell r="H1303" t="str">
            <v>中日</v>
          </cell>
          <cell r="I1303" t="str">
            <v>豊根ＡＭ</v>
          </cell>
          <cell r="J1303">
            <v>250</v>
          </cell>
          <cell r="K1303">
            <v>250</v>
          </cell>
        </row>
        <row r="1304">
          <cell r="F1304" t="str">
            <v>230770Z05001</v>
          </cell>
          <cell r="G1304" t="str">
            <v>北設楽郡</v>
          </cell>
          <cell r="H1304" t="str">
            <v>読売</v>
          </cell>
          <cell r="I1304" t="str">
            <v>設楽</v>
          </cell>
          <cell r="J1304">
            <v>200</v>
          </cell>
          <cell r="K1304">
            <v>200</v>
          </cell>
        </row>
        <row r="1305">
          <cell r="F1305" t="str">
            <v>230780Z01010</v>
          </cell>
          <cell r="G1305" t="str">
            <v>田原市</v>
          </cell>
          <cell r="H1305" t="str">
            <v>中日</v>
          </cell>
          <cell r="I1305" t="str">
            <v>田原ＮＡＭＳ</v>
          </cell>
          <cell r="J1305">
            <v>6450</v>
          </cell>
          <cell r="K1305">
            <v>6400</v>
          </cell>
        </row>
        <row r="1306">
          <cell r="F1306" t="str">
            <v>230780Z05001</v>
          </cell>
          <cell r="G1306" t="str">
            <v>田原市</v>
          </cell>
          <cell r="H1306" t="str">
            <v>読売</v>
          </cell>
          <cell r="I1306" t="str">
            <v>田原</v>
          </cell>
          <cell r="J1306">
            <v>450</v>
          </cell>
          <cell r="K1306">
            <v>450</v>
          </cell>
        </row>
        <row r="1307">
          <cell r="F1307" t="str">
            <v>230785Z01010</v>
          </cell>
          <cell r="G1307" t="str">
            <v>田原市</v>
          </cell>
          <cell r="H1307" t="str">
            <v>中日</v>
          </cell>
          <cell r="I1307" t="str">
            <v>赤羽根ＮＡＭ</v>
          </cell>
          <cell r="J1307">
            <v>1050</v>
          </cell>
          <cell r="K1307">
            <v>1050</v>
          </cell>
        </row>
        <row r="1308">
          <cell r="F1308" t="str">
            <v>230785Z01020</v>
          </cell>
          <cell r="G1308" t="str">
            <v>田原市</v>
          </cell>
          <cell r="H1308" t="str">
            <v>中日</v>
          </cell>
          <cell r="I1308" t="str">
            <v>泉ＮＡＭＹＳ</v>
          </cell>
          <cell r="J1308">
            <v>700</v>
          </cell>
          <cell r="K1308">
            <v>700</v>
          </cell>
        </row>
        <row r="1309">
          <cell r="F1309" t="str">
            <v>230785Z01030</v>
          </cell>
          <cell r="G1309" t="str">
            <v>田原市</v>
          </cell>
          <cell r="H1309" t="str">
            <v>中日</v>
          </cell>
          <cell r="I1309" t="str">
            <v>福江ＮＡＭＹＳ</v>
          </cell>
          <cell r="J1309">
            <v>2750</v>
          </cell>
          <cell r="K1309">
            <v>2750</v>
          </cell>
        </row>
        <row r="1310">
          <cell r="F1310" t="str">
            <v>240110Z01010</v>
          </cell>
          <cell r="G1310" t="str">
            <v>四日市市</v>
          </cell>
          <cell r="H1310" t="str">
            <v>中日</v>
          </cell>
          <cell r="I1310" t="str">
            <v>富田（生川）ＮＳ</v>
          </cell>
          <cell r="J1310">
            <v>4000</v>
          </cell>
          <cell r="K1310">
            <v>4000</v>
          </cell>
        </row>
        <row r="1311">
          <cell r="F1311" t="str">
            <v>240110Z01040</v>
          </cell>
          <cell r="G1311" t="str">
            <v>四日市市</v>
          </cell>
          <cell r="H1311" t="str">
            <v>中日</v>
          </cell>
          <cell r="I1311" t="str">
            <v>四日市保々ＮＭＳＩ</v>
          </cell>
          <cell r="J1311">
            <v>2700</v>
          </cell>
          <cell r="K1311">
            <v>2650</v>
          </cell>
        </row>
        <row r="1312">
          <cell r="F1312" t="str">
            <v>240110Z01060</v>
          </cell>
          <cell r="G1312" t="str">
            <v>四日市市</v>
          </cell>
          <cell r="H1312" t="str">
            <v>中日</v>
          </cell>
          <cell r="I1312" t="str">
            <v>三重平ＮＳＩ</v>
          </cell>
          <cell r="J1312">
            <v>1300</v>
          </cell>
          <cell r="K1312">
            <v>1250</v>
          </cell>
        </row>
        <row r="1313">
          <cell r="F1313" t="str">
            <v>240110Z01080</v>
          </cell>
          <cell r="G1313" t="str">
            <v>四日市市</v>
          </cell>
          <cell r="H1313" t="str">
            <v>中日</v>
          </cell>
          <cell r="I1313" t="str">
            <v>四日市常磐ＮＳ</v>
          </cell>
          <cell r="J1313">
            <v>3200</v>
          </cell>
          <cell r="K1313">
            <v>3200</v>
          </cell>
        </row>
        <row r="1314">
          <cell r="F1314" t="str">
            <v>240110Z01090</v>
          </cell>
          <cell r="G1314" t="str">
            <v>四日市市</v>
          </cell>
          <cell r="H1314" t="str">
            <v>中日</v>
          </cell>
          <cell r="I1314" t="str">
            <v>四日市中央ＮＳＩ</v>
          </cell>
          <cell r="J1314">
            <v>2900</v>
          </cell>
          <cell r="K1314">
            <v>2850</v>
          </cell>
        </row>
        <row r="1315">
          <cell r="F1315" t="str">
            <v>240110Z01120</v>
          </cell>
          <cell r="G1315" t="str">
            <v>四日市市</v>
          </cell>
          <cell r="H1315" t="str">
            <v>中日</v>
          </cell>
          <cell r="I1315" t="str">
            <v>塩浜ＮＩ</v>
          </cell>
          <cell r="J1315">
            <v>1900</v>
          </cell>
          <cell r="K1315">
            <v>1900</v>
          </cell>
        </row>
        <row r="1316">
          <cell r="F1316" t="str">
            <v>240110Z01140</v>
          </cell>
          <cell r="G1316" t="str">
            <v>四日市市</v>
          </cell>
          <cell r="H1316" t="str">
            <v>中日</v>
          </cell>
          <cell r="I1316" t="str">
            <v>四日市内部ＮＳＩ</v>
          </cell>
          <cell r="J1316">
            <v>1900</v>
          </cell>
          <cell r="K1316">
            <v>1850</v>
          </cell>
        </row>
        <row r="1317">
          <cell r="F1317" t="str">
            <v>240110Z01160</v>
          </cell>
          <cell r="G1317" t="str">
            <v>四日市市</v>
          </cell>
          <cell r="H1317" t="str">
            <v>中日</v>
          </cell>
          <cell r="I1317" t="str">
            <v>四日市南部ＮＳ</v>
          </cell>
          <cell r="J1317">
            <v>2150</v>
          </cell>
          <cell r="K1317">
            <v>2150</v>
          </cell>
        </row>
        <row r="1318">
          <cell r="F1318" t="str">
            <v>240110Z01170</v>
          </cell>
          <cell r="G1318" t="str">
            <v>四日市市</v>
          </cell>
          <cell r="H1318" t="str">
            <v>中日</v>
          </cell>
          <cell r="I1318" t="str">
            <v>四日市西部ＮＡＭＳＩ</v>
          </cell>
          <cell r="J1318">
            <v>2000</v>
          </cell>
          <cell r="K1318">
            <v>1950</v>
          </cell>
        </row>
        <row r="1319">
          <cell r="F1319" t="str">
            <v>240110Z01180</v>
          </cell>
          <cell r="G1319" t="str">
            <v>四日市市</v>
          </cell>
          <cell r="H1319" t="str">
            <v>中日</v>
          </cell>
          <cell r="I1319" t="str">
            <v>四日市笹川ＮＳ</v>
          </cell>
          <cell r="J1319">
            <v>1950</v>
          </cell>
          <cell r="K1319">
            <v>1950</v>
          </cell>
        </row>
        <row r="1320">
          <cell r="F1320" t="str">
            <v>240110Z01190</v>
          </cell>
          <cell r="G1320" t="str">
            <v>四日市市</v>
          </cell>
          <cell r="H1320" t="str">
            <v>中日</v>
          </cell>
          <cell r="I1320" t="str">
            <v>四日市桜ＮＭＩ</v>
          </cell>
          <cell r="J1320">
            <v>2100</v>
          </cell>
          <cell r="K1320">
            <v>2100</v>
          </cell>
        </row>
        <row r="1321">
          <cell r="F1321" t="str">
            <v>240110Z01220</v>
          </cell>
          <cell r="G1321" t="str">
            <v>四日市市</v>
          </cell>
          <cell r="H1321" t="str">
            <v>中日</v>
          </cell>
          <cell r="I1321" t="str">
            <v>四日市川島ＮＭＳＩ</v>
          </cell>
          <cell r="J1321">
            <v>2900</v>
          </cell>
          <cell r="K1321">
            <v>2850</v>
          </cell>
        </row>
        <row r="1322">
          <cell r="F1322" t="str">
            <v>240110Z01230</v>
          </cell>
          <cell r="G1322" t="str">
            <v>四日市市</v>
          </cell>
          <cell r="H1322" t="str">
            <v>中日</v>
          </cell>
          <cell r="I1322" t="str">
            <v>四日市生桑ＮＳＩ</v>
          </cell>
          <cell r="J1322">
            <v>1900</v>
          </cell>
          <cell r="K1322">
            <v>1850</v>
          </cell>
        </row>
        <row r="1323">
          <cell r="F1323" t="str">
            <v>240110Z01240</v>
          </cell>
          <cell r="G1323" t="str">
            <v>四日市市</v>
          </cell>
          <cell r="H1323" t="str">
            <v>中日</v>
          </cell>
          <cell r="I1323" t="str">
            <v>四日市羽津ＮＳ</v>
          </cell>
          <cell r="J1323">
            <v>2500</v>
          </cell>
          <cell r="K1323">
            <v>2450</v>
          </cell>
        </row>
        <row r="1324">
          <cell r="F1324" t="str">
            <v>240110Z01260</v>
          </cell>
          <cell r="G1324" t="str">
            <v>四日市市</v>
          </cell>
          <cell r="H1324" t="str">
            <v>中日</v>
          </cell>
          <cell r="I1324" t="str">
            <v>四日市あかつきＮＭ</v>
          </cell>
          <cell r="J1324">
            <v>3550</v>
          </cell>
          <cell r="K1324">
            <v>3550</v>
          </cell>
        </row>
        <row r="1325">
          <cell r="F1325" t="str">
            <v>240110Z01270</v>
          </cell>
          <cell r="G1325" t="str">
            <v>四日市市</v>
          </cell>
          <cell r="H1325" t="str">
            <v>中日</v>
          </cell>
          <cell r="I1325" t="str">
            <v>四日市波木ＮＳ</v>
          </cell>
          <cell r="J1325">
            <v>1300</v>
          </cell>
          <cell r="K1325">
            <v>1300</v>
          </cell>
        </row>
        <row r="1326">
          <cell r="F1326" t="str">
            <v>240110Z01280</v>
          </cell>
          <cell r="G1326" t="str">
            <v>四日市市</v>
          </cell>
          <cell r="H1326" t="str">
            <v>中日</v>
          </cell>
          <cell r="I1326" t="str">
            <v>四日市橋北ＮＳＩ</v>
          </cell>
          <cell r="J1326">
            <v>2000</v>
          </cell>
          <cell r="K1326">
            <v>1850</v>
          </cell>
        </row>
        <row r="1327">
          <cell r="F1327" t="str">
            <v>240110Z01290</v>
          </cell>
          <cell r="G1327" t="str">
            <v>四日市市</v>
          </cell>
          <cell r="H1327" t="str">
            <v>中日</v>
          </cell>
          <cell r="I1327" t="str">
            <v>阿倉川ＮＳＩ</v>
          </cell>
          <cell r="J1327">
            <v>2000</v>
          </cell>
          <cell r="K1327">
            <v>2000</v>
          </cell>
        </row>
        <row r="1328">
          <cell r="F1328" t="str">
            <v>240110Z01320</v>
          </cell>
          <cell r="G1328" t="str">
            <v>四日市市</v>
          </cell>
          <cell r="H1328" t="str">
            <v>中日</v>
          </cell>
          <cell r="I1328" t="str">
            <v>三重楠</v>
          </cell>
          <cell r="J1328">
            <v>1650</v>
          </cell>
          <cell r="K1328">
            <v>1600</v>
          </cell>
        </row>
        <row r="1329">
          <cell r="F1329" t="str">
            <v>240110Z01340</v>
          </cell>
          <cell r="G1329" t="str">
            <v>四日市市</v>
          </cell>
          <cell r="H1329" t="str">
            <v>中日</v>
          </cell>
          <cell r="I1329" t="str">
            <v>四日市あがたＮＭＩ</v>
          </cell>
          <cell r="J1329">
            <v>1400</v>
          </cell>
          <cell r="K1329">
            <v>1400</v>
          </cell>
        </row>
        <row r="1330">
          <cell r="F1330" t="str">
            <v>240110Z02010</v>
          </cell>
          <cell r="G1330" t="str">
            <v>四日市市</v>
          </cell>
          <cell r="H1330" t="str">
            <v>朝日</v>
          </cell>
          <cell r="I1330" t="str">
            <v>山城ＭＩ</v>
          </cell>
          <cell r="J1330">
            <v>1200</v>
          </cell>
          <cell r="K1330">
            <v>1200</v>
          </cell>
        </row>
        <row r="1331">
          <cell r="F1331" t="str">
            <v>240110Z02030</v>
          </cell>
          <cell r="G1331" t="str">
            <v>四日市市</v>
          </cell>
          <cell r="H1331" t="str">
            <v>朝日</v>
          </cell>
          <cell r="I1331" t="str">
            <v>阿倉川Ｎ</v>
          </cell>
          <cell r="J1331">
            <v>450</v>
          </cell>
          <cell r="K1331">
            <v>450</v>
          </cell>
        </row>
        <row r="1332">
          <cell r="F1332" t="str">
            <v>240110Z02035</v>
          </cell>
          <cell r="G1332" t="str">
            <v>四日市市</v>
          </cell>
          <cell r="H1332" t="str">
            <v>朝日</v>
          </cell>
          <cell r="I1332" t="str">
            <v>富洲原ＮＩ</v>
          </cell>
          <cell r="J1332">
            <v>600</v>
          </cell>
          <cell r="K1332">
            <v>600</v>
          </cell>
        </row>
        <row r="1333">
          <cell r="F1333" t="str">
            <v>240110Z02040</v>
          </cell>
          <cell r="G1333" t="str">
            <v>四日市市</v>
          </cell>
          <cell r="H1333" t="str">
            <v>朝日</v>
          </cell>
          <cell r="I1333" t="str">
            <v>四日市販売ＮＩ</v>
          </cell>
          <cell r="J1333">
            <v>3600</v>
          </cell>
          <cell r="K1333">
            <v>3600</v>
          </cell>
        </row>
        <row r="1334">
          <cell r="F1334" t="str">
            <v>240110Z02050</v>
          </cell>
          <cell r="G1334" t="str">
            <v>四日市市</v>
          </cell>
          <cell r="H1334" t="str">
            <v>朝日</v>
          </cell>
          <cell r="I1334" t="str">
            <v>四日市桜Ｉ</v>
          </cell>
          <cell r="J1334">
            <v>800</v>
          </cell>
          <cell r="K1334">
            <v>800</v>
          </cell>
        </row>
        <row r="1335">
          <cell r="F1335" t="str">
            <v>240110Z02051</v>
          </cell>
          <cell r="G1335" t="str">
            <v>四日市市</v>
          </cell>
          <cell r="H1335" t="str">
            <v>朝日</v>
          </cell>
          <cell r="I1335" t="str">
            <v>生桑ＮＭ</v>
          </cell>
          <cell r="J1335">
            <v>1550</v>
          </cell>
          <cell r="K1335">
            <v>1550</v>
          </cell>
        </row>
        <row r="1336">
          <cell r="F1336" t="str">
            <v>240110Z02080</v>
          </cell>
          <cell r="G1336" t="str">
            <v>四日市市</v>
          </cell>
          <cell r="H1336" t="str">
            <v>朝日</v>
          </cell>
          <cell r="I1336" t="str">
            <v>日野Ｍ</v>
          </cell>
          <cell r="J1336">
            <v>1000</v>
          </cell>
          <cell r="K1336">
            <v>1000</v>
          </cell>
        </row>
        <row r="1337">
          <cell r="F1337" t="str">
            <v>240110Z02090</v>
          </cell>
          <cell r="G1337" t="str">
            <v>四日市市</v>
          </cell>
          <cell r="H1337" t="str">
            <v>朝日</v>
          </cell>
          <cell r="I1337" t="str">
            <v>日永Ｉ</v>
          </cell>
          <cell r="J1337">
            <v>950</v>
          </cell>
          <cell r="K1337">
            <v>950</v>
          </cell>
        </row>
        <row r="1338">
          <cell r="F1338" t="str">
            <v>240110Z02110</v>
          </cell>
          <cell r="G1338" t="str">
            <v>四日市市</v>
          </cell>
          <cell r="H1338" t="str">
            <v>朝日</v>
          </cell>
          <cell r="I1338" t="str">
            <v>四日市駅前Ｎ</v>
          </cell>
          <cell r="J1338">
            <v>800</v>
          </cell>
          <cell r="K1338">
            <v>800</v>
          </cell>
        </row>
        <row r="1339">
          <cell r="F1339" t="str">
            <v>240110Z02120</v>
          </cell>
          <cell r="G1339" t="str">
            <v>四日市市</v>
          </cell>
          <cell r="H1339" t="str">
            <v>朝日</v>
          </cell>
          <cell r="I1339" t="str">
            <v>高花平Ｉ</v>
          </cell>
          <cell r="J1339">
            <v>100</v>
          </cell>
          <cell r="K1339">
            <v>100</v>
          </cell>
        </row>
        <row r="1340">
          <cell r="F1340" t="str">
            <v>240110Z02130</v>
          </cell>
          <cell r="G1340" t="str">
            <v>四日市市</v>
          </cell>
          <cell r="H1340" t="str">
            <v>朝日</v>
          </cell>
          <cell r="I1340" t="str">
            <v>四日市南ＮＭ</v>
          </cell>
          <cell r="J1340">
            <v>1800</v>
          </cell>
          <cell r="K1340">
            <v>1800</v>
          </cell>
        </row>
        <row r="1341">
          <cell r="F1341" t="str">
            <v>240110Z03010</v>
          </cell>
          <cell r="G1341" t="str">
            <v>四日市市</v>
          </cell>
          <cell r="H1341" t="str">
            <v>毎日</v>
          </cell>
          <cell r="I1341" t="str">
            <v>四日市北部Ａ</v>
          </cell>
          <cell r="J1341">
            <v>2500</v>
          </cell>
          <cell r="K1341">
            <v>2500</v>
          </cell>
        </row>
        <row r="1342">
          <cell r="F1342" t="str">
            <v>240110Z03090</v>
          </cell>
          <cell r="G1342" t="str">
            <v>四日市市</v>
          </cell>
          <cell r="H1342" t="str">
            <v>毎日</v>
          </cell>
          <cell r="I1342" t="str">
            <v>四日市南部Ａ</v>
          </cell>
          <cell r="J1342">
            <v>5200</v>
          </cell>
          <cell r="K1342">
            <v>5200</v>
          </cell>
        </row>
        <row r="1343">
          <cell r="F1343" t="str">
            <v>240110Z03130</v>
          </cell>
          <cell r="G1343" t="str">
            <v>四日市市</v>
          </cell>
          <cell r="H1343" t="str">
            <v>毎日</v>
          </cell>
          <cell r="I1343" t="str">
            <v>四日市笹川</v>
          </cell>
          <cell r="J1343">
            <v>700</v>
          </cell>
          <cell r="K1343">
            <v>700</v>
          </cell>
        </row>
        <row r="1344">
          <cell r="F1344" t="str">
            <v>240110Z03170</v>
          </cell>
          <cell r="G1344" t="str">
            <v>四日市市</v>
          </cell>
          <cell r="H1344" t="str">
            <v>毎日</v>
          </cell>
          <cell r="I1344" t="str">
            <v>四日市采女</v>
          </cell>
          <cell r="J1344">
            <v>500</v>
          </cell>
          <cell r="K1344">
            <v>500</v>
          </cell>
        </row>
        <row r="1345">
          <cell r="F1345" t="str">
            <v>240110Z05002</v>
          </cell>
          <cell r="G1345" t="str">
            <v>四日市市</v>
          </cell>
          <cell r="H1345" t="str">
            <v>読売</v>
          </cell>
          <cell r="I1345" t="str">
            <v>四日市南部乙</v>
          </cell>
          <cell r="J1345">
            <v>800</v>
          </cell>
          <cell r="K1345">
            <v>800</v>
          </cell>
        </row>
        <row r="1346">
          <cell r="F1346" t="str">
            <v>240110Z05003</v>
          </cell>
          <cell r="G1346" t="str">
            <v>四日市市</v>
          </cell>
          <cell r="H1346" t="str">
            <v>読売</v>
          </cell>
          <cell r="I1346" t="str">
            <v>四日市橋北</v>
          </cell>
          <cell r="J1346">
            <v>300</v>
          </cell>
          <cell r="K1346">
            <v>300</v>
          </cell>
        </row>
        <row r="1347">
          <cell r="F1347" t="str">
            <v>240110Z05004</v>
          </cell>
          <cell r="G1347" t="str">
            <v>四日市市</v>
          </cell>
          <cell r="H1347" t="str">
            <v>読売</v>
          </cell>
          <cell r="I1347" t="str">
            <v>四日市北部</v>
          </cell>
          <cell r="J1347">
            <v>950</v>
          </cell>
          <cell r="K1347">
            <v>950</v>
          </cell>
        </row>
        <row r="1348">
          <cell r="F1348" t="str">
            <v>240110Z05005</v>
          </cell>
          <cell r="G1348" t="str">
            <v>四日市市</v>
          </cell>
          <cell r="H1348" t="str">
            <v>読売</v>
          </cell>
          <cell r="I1348" t="str">
            <v>四日市西部</v>
          </cell>
          <cell r="J1348">
            <v>450</v>
          </cell>
          <cell r="K1348">
            <v>450</v>
          </cell>
        </row>
        <row r="1349">
          <cell r="F1349" t="str">
            <v>240110Z05006</v>
          </cell>
          <cell r="G1349" t="str">
            <v>四日市市</v>
          </cell>
          <cell r="H1349" t="str">
            <v>読売</v>
          </cell>
          <cell r="I1349" t="str">
            <v>四日市羽津</v>
          </cell>
          <cell r="J1349">
            <v>600</v>
          </cell>
          <cell r="K1349">
            <v>600</v>
          </cell>
        </row>
        <row r="1350">
          <cell r="F1350" t="str">
            <v>240110Z05007</v>
          </cell>
          <cell r="G1350" t="str">
            <v>四日市市</v>
          </cell>
          <cell r="H1350" t="str">
            <v>読売</v>
          </cell>
          <cell r="I1350" t="str">
            <v>塩浜</v>
          </cell>
          <cell r="J1350">
            <v>150</v>
          </cell>
          <cell r="K1350">
            <v>150</v>
          </cell>
        </row>
        <row r="1351">
          <cell r="F1351" t="str">
            <v>240110Z05008</v>
          </cell>
          <cell r="G1351" t="str">
            <v>四日市市</v>
          </cell>
          <cell r="H1351" t="str">
            <v>読売</v>
          </cell>
          <cell r="I1351" t="str">
            <v>四日市笹川</v>
          </cell>
          <cell r="J1351">
            <v>450</v>
          </cell>
          <cell r="K1351">
            <v>450</v>
          </cell>
        </row>
        <row r="1352">
          <cell r="F1352" t="str">
            <v>240110Z05009</v>
          </cell>
          <cell r="G1352" t="str">
            <v>四日市市</v>
          </cell>
          <cell r="H1352" t="str">
            <v>読売</v>
          </cell>
          <cell r="I1352" t="str">
            <v>楠</v>
          </cell>
          <cell r="J1352">
            <v>350</v>
          </cell>
          <cell r="K1352">
            <v>350</v>
          </cell>
        </row>
        <row r="1353">
          <cell r="F1353" t="str">
            <v>240110Z05010</v>
          </cell>
          <cell r="G1353" t="str">
            <v>四日市市</v>
          </cell>
          <cell r="H1353" t="str">
            <v>読売</v>
          </cell>
          <cell r="I1353" t="str">
            <v>四日市</v>
          </cell>
          <cell r="J1353">
            <v>200</v>
          </cell>
          <cell r="K1353">
            <v>150</v>
          </cell>
        </row>
        <row r="1354">
          <cell r="F1354" t="str">
            <v>240110Z05020</v>
          </cell>
          <cell r="G1354" t="str">
            <v>四日市市</v>
          </cell>
          <cell r="H1354" t="str">
            <v>読売</v>
          </cell>
          <cell r="I1354" t="str">
            <v>四日市常磐</v>
          </cell>
          <cell r="J1354">
            <v>700</v>
          </cell>
          <cell r="K1354">
            <v>700</v>
          </cell>
        </row>
        <row r="1355">
          <cell r="F1355" t="str">
            <v>240110Z05030</v>
          </cell>
          <cell r="G1355" t="str">
            <v>四日市市</v>
          </cell>
          <cell r="H1355" t="str">
            <v>読売</v>
          </cell>
          <cell r="I1355" t="str">
            <v>四日市水沢</v>
          </cell>
          <cell r="J1355">
            <v>150</v>
          </cell>
          <cell r="K1355">
            <v>150</v>
          </cell>
        </row>
        <row r="1356">
          <cell r="F1356" t="str">
            <v>240120Z01010</v>
          </cell>
          <cell r="G1356" t="str">
            <v>桑名市</v>
          </cell>
          <cell r="H1356" t="str">
            <v>中日</v>
          </cell>
          <cell r="I1356" t="str">
            <v>桑名東部ＮＳ</v>
          </cell>
          <cell r="J1356">
            <v>2400</v>
          </cell>
          <cell r="K1356">
            <v>2400</v>
          </cell>
        </row>
        <row r="1357">
          <cell r="F1357" t="str">
            <v>240120Z01020</v>
          </cell>
          <cell r="G1357" t="str">
            <v>桑名市</v>
          </cell>
          <cell r="H1357" t="str">
            <v>中日</v>
          </cell>
          <cell r="I1357" t="str">
            <v>桑名南部ＮＳ</v>
          </cell>
          <cell r="J1357">
            <v>3300</v>
          </cell>
          <cell r="K1357">
            <v>3250</v>
          </cell>
        </row>
        <row r="1358">
          <cell r="F1358" t="str">
            <v>240120Z01040</v>
          </cell>
          <cell r="G1358" t="str">
            <v>桑名市</v>
          </cell>
          <cell r="H1358" t="str">
            <v>中日</v>
          </cell>
          <cell r="I1358" t="str">
            <v>桑名正和Ｎ</v>
          </cell>
          <cell r="J1358">
            <v>850</v>
          </cell>
          <cell r="K1358">
            <v>850</v>
          </cell>
        </row>
        <row r="1359">
          <cell r="F1359" t="str">
            <v>240120Z01060</v>
          </cell>
          <cell r="G1359" t="str">
            <v>桑名市</v>
          </cell>
          <cell r="H1359" t="str">
            <v>中日</v>
          </cell>
          <cell r="I1359" t="str">
            <v>大山田団地ＮＳＩ</v>
          </cell>
          <cell r="J1359">
            <v>3600</v>
          </cell>
          <cell r="K1359">
            <v>3600</v>
          </cell>
        </row>
        <row r="1360">
          <cell r="F1360" t="str">
            <v>240120Z01070</v>
          </cell>
          <cell r="G1360" t="str">
            <v>桑名市</v>
          </cell>
          <cell r="H1360" t="str">
            <v>中日</v>
          </cell>
          <cell r="I1360" t="str">
            <v>深谷ＮＡＭＹＳＩ</v>
          </cell>
          <cell r="J1360">
            <v>900</v>
          </cell>
          <cell r="K1360">
            <v>900</v>
          </cell>
        </row>
        <row r="1361">
          <cell r="F1361" t="str">
            <v>240120Z01080</v>
          </cell>
          <cell r="G1361" t="str">
            <v>桑名市</v>
          </cell>
          <cell r="H1361" t="str">
            <v>中日</v>
          </cell>
          <cell r="I1361" t="str">
            <v>桑名久米ＮＳ</v>
          </cell>
          <cell r="J1361">
            <v>1050</v>
          </cell>
          <cell r="K1361">
            <v>1050</v>
          </cell>
        </row>
        <row r="1362">
          <cell r="F1362" t="str">
            <v>240120Z01090</v>
          </cell>
          <cell r="G1362" t="str">
            <v>桑名市</v>
          </cell>
          <cell r="H1362" t="str">
            <v>中日</v>
          </cell>
          <cell r="I1362" t="str">
            <v>桑名中央ＮＳ</v>
          </cell>
          <cell r="J1362">
            <v>1800</v>
          </cell>
          <cell r="K1362">
            <v>1800</v>
          </cell>
        </row>
        <row r="1363">
          <cell r="F1363" t="str">
            <v>240120Z01110</v>
          </cell>
          <cell r="G1363" t="str">
            <v>桑名市</v>
          </cell>
          <cell r="H1363" t="str">
            <v>中日</v>
          </cell>
          <cell r="I1363" t="str">
            <v>蓮花寺ＮＳＩ</v>
          </cell>
          <cell r="J1363">
            <v>3000</v>
          </cell>
          <cell r="K1363">
            <v>3000</v>
          </cell>
        </row>
        <row r="1364">
          <cell r="F1364" t="str">
            <v>240120Z01120</v>
          </cell>
          <cell r="G1364" t="str">
            <v>桑名市</v>
          </cell>
          <cell r="H1364" t="str">
            <v>中日</v>
          </cell>
          <cell r="I1364" t="str">
            <v>多度ＮＡＭＹＳＩ</v>
          </cell>
          <cell r="J1364">
            <v>2200</v>
          </cell>
          <cell r="K1364">
            <v>2200</v>
          </cell>
        </row>
        <row r="1365">
          <cell r="F1365" t="str">
            <v>240120Z01140</v>
          </cell>
          <cell r="G1365" t="str">
            <v>桑名市</v>
          </cell>
          <cell r="H1365" t="str">
            <v>中日</v>
          </cell>
          <cell r="I1365" t="str">
            <v>桑名長島ＮＡＭＳＩ</v>
          </cell>
          <cell r="J1365">
            <v>3050</v>
          </cell>
          <cell r="K1365">
            <v>3050</v>
          </cell>
        </row>
        <row r="1366">
          <cell r="F1366" t="str">
            <v>240120Z02020</v>
          </cell>
          <cell r="G1366" t="str">
            <v>桑名市</v>
          </cell>
          <cell r="H1366" t="str">
            <v>朝日</v>
          </cell>
          <cell r="I1366" t="str">
            <v>桑名ＭＩ</v>
          </cell>
          <cell r="J1366">
            <v>4300</v>
          </cell>
          <cell r="K1366">
            <v>4300</v>
          </cell>
        </row>
        <row r="1367">
          <cell r="F1367" t="str">
            <v>240120Z02030</v>
          </cell>
          <cell r="G1367" t="str">
            <v>桑名市</v>
          </cell>
          <cell r="H1367" t="str">
            <v>朝日</v>
          </cell>
          <cell r="I1367" t="str">
            <v>桑名西部ＭＩ</v>
          </cell>
          <cell r="J1367">
            <v>1600</v>
          </cell>
          <cell r="K1367">
            <v>1600</v>
          </cell>
        </row>
        <row r="1368">
          <cell r="F1368" t="str">
            <v>240120Z02040</v>
          </cell>
          <cell r="G1368" t="str">
            <v>桑名市</v>
          </cell>
          <cell r="H1368" t="str">
            <v>朝日</v>
          </cell>
          <cell r="I1368" t="str">
            <v>大山田Ｍ</v>
          </cell>
          <cell r="J1368">
            <v>1300</v>
          </cell>
          <cell r="K1368">
            <v>1300</v>
          </cell>
        </row>
        <row r="1369">
          <cell r="F1369" t="str">
            <v>240120Z02050</v>
          </cell>
          <cell r="G1369" t="str">
            <v>桑名市</v>
          </cell>
          <cell r="H1369" t="str">
            <v>朝日</v>
          </cell>
          <cell r="I1369" t="str">
            <v>東員Ｍ</v>
          </cell>
          <cell r="J1369">
            <v>2550</v>
          </cell>
          <cell r="K1369">
            <v>2550</v>
          </cell>
        </row>
        <row r="1370">
          <cell r="F1370" t="str">
            <v>240120Z05003</v>
          </cell>
          <cell r="G1370" t="str">
            <v>桑名市</v>
          </cell>
          <cell r="H1370" t="str">
            <v>読売</v>
          </cell>
          <cell r="I1370" t="str">
            <v>桑名南部</v>
          </cell>
          <cell r="J1370">
            <v>1050</v>
          </cell>
          <cell r="K1370">
            <v>1050</v>
          </cell>
        </row>
        <row r="1371">
          <cell r="F1371" t="str">
            <v>240120Z05004</v>
          </cell>
          <cell r="G1371" t="str">
            <v>桑名市</v>
          </cell>
          <cell r="H1371" t="str">
            <v>読売</v>
          </cell>
          <cell r="I1371" t="str">
            <v>桑名西部</v>
          </cell>
          <cell r="J1371">
            <v>1250</v>
          </cell>
          <cell r="K1371">
            <v>1200</v>
          </cell>
        </row>
        <row r="1372">
          <cell r="F1372" t="str">
            <v>240121Z01020</v>
          </cell>
          <cell r="G1372" t="str">
            <v>員弁郡</v>
          </cell>
          <cell r="H1372" t="str">
            <v>中日</v>
          </cell>
          <cell r="I1372" t="str">
            <v>西桑名ネオポリスＮＳＩ</v>
          </cell>
          <cell r="J1372">
            <v>3450</v>
          </cell>
          <cell r="K1372">
            <v>3350</v>
          </cell>
        </row>
        <row r="1373">
          <cell r="F1373" t="str">
            <v>240121Z05010</v>
          </cell>
          <cell r="G1373" t="str">
            <v>員弁郡</v>
          </cell>
          <cell r="H1373" t="str">
            <v>読売</v>
          </cell>
          <cell r="I1373" t="str">
            <v>東員町</v>
          </cell>
          <cell r="J1373">
            <v>350</v>
          </cell>
          <cell r="K1373">
            <v>350</v>
          </cell>
        </row>
        <row r="1374">
          <cell r="F1374" t="str">
            <v>240140Z01030</v>
          </cell>
          <cell r="G1374" t="str">
            <v>いなべ市</v>
          </cell>
          <cell r="H1374" t="str">
            <v>中日</v>
          </cell>
          <cell r="I1374" t="str">
            <v>員弁ＮＡＭＳＩ</v>
          </cell>
          <cell r="J1374">
            <v>1500</v>
          </cell>
          <cell r="K1374">
            <v>1500</v>
          </cell>
        </row>
        <row r="1375">
          <cell r="F1375" t="str">
            <v>240140Z01040</v>
          </cell>
          <cell r="G1375" t="str">
            <v>いなべ市</v>
          </cell>
          <cell r="H1375" t="str">
            <v>中日</v>
          </cell>
          <cell r="I1375" t="str">
            <v>阿下喜ＮＡＭＳＩ</v>
          </cell>
          <cell r="J1375">
            <v>1750</v>
          </cell>
          <cell r="K1375">
            <v>1750</v>
          </cell>
        </row>
        <row r="1376">
          <cell r="F1376" t="str">
            <v>240140Z01050</v>
          </cell>
          <cell r="G1376" t="str">
            <v>いなべ市</v>
          </cell>
          <cell r="H1376" t="str">
            <v>中日</v>
          </cell>
          <cell r="I1376" t="str">
            <v>員弁治田ＮＡＭＳＩ</v>
          </cell>
          <cell r="J1376">
            <v>1250</v>
          </cell>
          <cell r="K1376">
            <v>1250</v>
          </cell>
        </row>
        <row r="1377">
          <cell r="F1377" t="str">
            <v>240140Z01060</v>
          </cell>
          <cell r="G1377" t="str">
            <v>いなべ市</v>
          </cell>
          <cell r="H1377" t="str">
            <v>中日</v>
          </cell>
          <cell r="I1377" t="str">
            <v>梅戸井ＮＡＭＳＩ</v>
          </cell>
          <cell r="J1377">
            <v>850</v>
          </cell>
          <cell r="K1377">
            <v>850</v>
          </cell>
        </row>
        <row r="1378">
          <cell r="F1378" t="str">
            <v>240140Z01070</v>
          </cell>
          <cell r="G1378" t="str">
            <v>いなべ市</v>
          </cell>
          <cell r="H1378" t="str">
            <v>中日</v>
          </cell>
          <cell r="I1378" t="str">
            <v>石榑ＮＡＭＩ</v>
          </cell>
          <cell r="J1378">
            <v>1050</v>
          </cell>
          <cell r="K1378">
            <v>1050</v>
          </cell>
        </row>
        <row r="1379">
          <cell r="F1379" t="str">
            <v>240140Z01080</v>
          </cell>
          <cell r="G1379" t="str">
            <v>いなべ市</v>
          </cell>
          <cell r="H1379" t="str">
            <v>中日</v>
          </cell>
          <cell r="I1379" t="str">
            <v>藤原ＮＡＭＹＳＩ</v>
          </cell>
          <cell r="J1379">
            <v>1500</v>
          </cell>
          <cell r="K1379">
            <v>1500</v>
          </cell>
        </row>
        <row r="1380">
          <cell r="F1380" t="str">
            <v>240140Z05001</v>
          </cell>
          <cell r="G1380" t="str">
            <v>いなべ市</v>
          </cell>
          <cell r="H1380" t="str">
            <v>読売</v>
          </cell>
          <cell r="I1380" t="str">
            <v>北勢町</v>
          </cell>
          <cell r="J1380">
            <v>150</v>
          </cell>
          <cell r="K1380">
            <v>150</v>
          </cell>
        </row>
        <row r="1381">
          <cell r="F1381" t="str">
            <v>240140Z05002</v>
          </cell>
          <cell r="G1381" t="str">
            <v>いなべ市</v>
          </cell>
          <cell r="H1381" t="str">
            <v>読売</v>
          </cell>
          <cell r="I1381" t="str">
            <v>いなべ</v>
          </cell>
          <cell r="J1381">
            <v>550</v>
          </cell>
          <cell r="K1381">
            <v>500</v>
          </cell>
        </row>
        <row r="1382">
          <cell r="F1382" t="str">
            <v>240150Z01030</v>
          </cell>
          <cell r="G1382" t="str">
            <v>三重郡</v>
          </cell>
          <cell r="H1382" t="str">
            <v>中日</v>
          </cell>
          <cell r="I1382" t="str">
            <v>菰野朝上ＮＡＭＳＩ</v>
          </cell>
          <cell r="J1382">
            <v>1450</v>
          </cell>
          <cell r="K1382">
            <v>1450</v>
          </cell>
        </row>
        <row r="1383">
          <cell r="F1383" t="str">
            <v>240150Z01040</v>
          </cell>
          <cell r="G1383" t="str">
            <v>三重郡</v>
          </cell>
          <cell r="H1383" t="str">
            <v>中日</v>
          </cell>
          <cell r="I1383" t="str">
            <v>菰野ＮＡＭＩ</v>
          </cell>
          <cell r="J1383">
            <v>3850</v>
          </cell>
          <cell r="K1383">
            <v>3800</v>
          </cell>
        </row>
        <row r="1384">
          <cell r="F1384" t="str">
            <v>240150Z01050</v>
          </cell>
          <cell r="G1384" t="str">
            <v>三重郡</v>
          </cell>
          <cell r="H1384" t="str">
            <v>中日</v>
          </cell>
          <cell r="I1384" t="str">
            <v>鵜川原ＮＭ</v>
          </cell>
          <cell r="J1384">
            <v>1400</v>
          </cell>
          <cell r="K1384">
            <v>1350</v>
          </cell>
        </row>
        <row r="1385">
          <cell r="F1385" t="str">
            <v>240150Z01070</v>
          </cell>
          <cell r="G1385" t="str">
            <v>三重郡</v>
          </cell>
          <cell r="H1385" t="str">
            <v>中日</v>
          </cell>
          <cell r="I1385" t="str">
            <v>伊勢朝日ＮＭ</v>
          </cell>
          <cell r="J1385">
            <v>1700</v>
          </cell>
          <cell r="K1385">
            <v>1650</v>
          </cell>
        </row>
        <row r="1386">
          <cell r="F1386" t="str">
            <v>240150Z01080</v>
          </cell>
          <cell r="G1386" t="str">
            <v>三重郡</v>
          </cell>
          <cell r="H1386" t="str">
            <v>中日</v>
          </cell>
          <cell r="I1386" t="str">
            <v>川越北ＮＭＳ</v>
          </cell>
          <cell r="J1386">
            <v>1000</v>
          </cell>
          <cell r="K1386">
            <v>1000</v>
          </cell>
        </row>
        <row r="1387">
          <cell r="F1387" t="str">
            <v>240150Z01090</v>
          </cell>
          <cell r="G1387" t="str">
            <v>三重郡</v>
          </cell>
          <cell r="H1387" t="str">
            <v>中日</v>
          </cell>
          <cell r="I1387" t="str">
            <v>川越南ＮＳ</v>
          </cell>
          <cell r="J1387">
            <v>1000</v>
          </cell>
          <cell r="K1387">
            <v>950</v>
          </cell>
        </row>
        <row r="1388">
          <cell r="F1388" t="str">
            <v>240150Z02020</v>
          </cell>
          <cell r="G1388" t="str">
            <v>三重郡</v>
          </cell>
          <cell r="H1388" t="str">
            <v>朝日</v>
          </cell>
          <cell r="I1388" t="str">
            <v>菰野東Ｉ</v>
          </cell>
          <cell r="J1388">
            <v>500</v>
          </cell>
          <cell r="K1388">
            <v>500</v>
          </cell>
        </row>
        <row r="1389">
          <cell r="F1389" t="str">
            <v>240150Z02040</v>
          </cell>
          <cell r="G1389" t="str">
            <v>三重郡</v>
          </cell>
          <cell r="H1389" t="str">
            <v>朝日</v>
          </cell>
          <cell r="I1389" t="str">
            <v>三重朝日Ｉ</v>
          </cell>
          <cell r="J1389">
            <v>850</v>
          </cell>
          <cell r="K1389">
            <v>850</v>
          </cell>
        </row>
        <row r="1390">
          <cell r="F1390" t="str">
            <v>240150Z05001</v>
          </cell>
          <cell r="G1390" t="str">
            <v>三重郡</v>
          </cell>
          <cell r="H1390" t="str">
            <v>読売</v>
          </cell>
          <cell r="I1390" t="str">
            <v>菰野町</v>
          </cell>
          <cell r="J1390">
            <v>650</v>
          </cell>
          <cell r="K1390">
            <v>650</v>
          </cell>
        </row>
        <row r="1391">
          <cell r="F1391" t="str">
            <v>240205Z01010</v>
          </cell>
          <cell r="G1391" t="str">
            <v>亀山市</v>
          </cell>
          <cell r="H1391" t="str">
            <v>中日</v>
          </cell>
          <cell r="I1391" t="str">
            <v>亀山中央ＮＭＳＩ</v>
          </cell>
          <cell r="J1391">
            <v>1700</v>
          </cell>
          <cell r="K1391">
            <v>1650</v>
          </cell>
        </row>
        <row r="1392">
          <cell r="F1392" t="str">
            <v>240205Z01030</v>
          </cell>
          <cell r="G1392" t="str">
            <v>亀山市</v>
          </cell>
          <cell r="H1392" t="str">
            <v>中日</v>
          </cell>
          <cell r="I1392" t="str">
            <v>下ノ庄ＮＡＭＳＩ</v>
          </cell>
          <cell r="J1392">
            <v>600</v>
          </cell>
          <cell r="K1392">
            <v>600</v>
          </cell>
        </row>
        <row r="1393">
          <cell r="F1393" t="str">
            <v>240205Z01040</v>
          </cell>
          <cell r="G1393" t="str">
            <v>亀山市</v>
          </cell>
          <cell r="H1393" t="str">
            <v>中日</v>
          </cell>
          <cell r="I1393" t="str">
            <v>亀山北部ＮＭＳＩ</v>
          </cell>
          <cell r="J1393">
            <v>2350</v>
          </cell>
          <cell r="K1393">
            <v>2350</v>
          </cell>
        </row>
        <row r="1394">
          <cell r="F1394" t="str">
            <v>240205Z01060</v>
          </cell>
          <cell r="G1394" t="str">
            <v>亀山市</v>
          </cell>
          <cell r="H1394" t="str">
            <v>中日</v>
          </cell>
          <cell r="I1394" t="str">
            <v>加太ＮＡＭＳＩ</v>
          </cell>
          <cell r="J1394">
            <v>250</v>
          </cell>
          <cell r="K1394">
            <v>250</v>
          </cell>
        </row>
        <row r="1395">
          <cell r="F1395" t="str">
            <v>240205Z01070</v>
          </cell>
          <cell r="G1395" t="str">
            <v>亀山市</v>
          </cell>
          <cell r="H1395" t="str">
            <v>中日</v>
          </cell>
          <cell r="I1395" t="str">
            <v>亀山南部ＮＭＳＩ</v>
          </cell>
          <cell r="J1395">
            <v>2500</v>
          </cell>
          <cell r="K1395">
            <v>2450</v>
          </cell>
        </row>
        <row r="1396">
          <cell r="F1396" t="str">
            <v>240205Z02010</v>
          </cell>
          <cell r="G1396" t="str">
            <v>亀山市</v>
          </cell>
          <cell r="H1396" t="str">
            <v>朝日</v>
          </cell>
          <cell r="I1396" t="str">
            <v>亀山</v>
          </cell>
          <cell r="J1396">
            <v>750</v>
          </cell>
          <cell r="K1396">
            <v>750</v>
          </cell>
        </row>
        <row r="1397">
          <cell r="F1397" t="str">
            <v>240205Z02020</v>
          </cell>
          <cell r="G1397" t="str">
            <v>亀山市</v>
          </cell>
          <cell r="H1397" t="str">
            <v>朝日</v>
          </cell>
          <cell r="I1397" t="str">
            <v>井田川</v>
          </cell>
          <cell r="J1397">
            <v>1200</v>
          </cell>
          <cell r="K1397">
            <v>1200</v>
          </cell>
        </row>
        <row r="1398">
          <cell r="F1398" t="str">
            <v>240205Z02030</v>
          </cell>
          <cell r="G1398" t="str">
            <v>亀山市</v>
          </cell>
          <cell r="H1398" t="str">
            <v>朝日</v>
          </cell>
          <cell r="I1398" t="str">
            <v>三重関ＮＩ</v>
          </cell>
          <cell r="J1398">
            <v>500</v>
          </cell>
          <cell r="K1398">
            <v>500</v>
          </cell>
        </row>
        <row r="1399">
          <cell r="F1399" t="str">
            <v>240205Z05001</v>
          </cell>
          <cell r="G1399" t="str">
            <v>亀山市</v>
          </cell>
          <cell r="H1399" t="str">
            <v>読売</v>
          </cell>
          <cell r="I1399" t="str">
            <v>亀山</v>
          </cell>
          <cell r="J1399">
            <v>800</v>
          </cell>
          <cell r="K1399">
            <v>800</v>
          </cell>
        </row>
        <row r="1400">
          <cell r="F1400" t="str">
            <v>240210Z01010</v>
          </cell>
          <cell r="G1400" t="str">
            <v>鈴鹿市</v>
          </cell>
          <cell r="H1400" t="str">
            <v>中日</v>
          </cell>
          <cell r="I1400" t="str">
            <v>長太の浦ＮＭＳＩ</v>
          </cell>
          <cell r="J1400">
            <v>1850</v>
          </cell>
          <cell r="K1400">
            <v>1700</v>
          </cell>
        </row>
        <row r="1401">
          <cell r="F1401" t="str">
            <v>240210Z01030</v>
          </cell>
          <cell r="G1401" t="str">
            <v>鈴鹿市</v>
          </cell>
          <cell r="H1401" t="str">
            <v>中日</v>
          </cell>
          <cell r="I1401" t="str">
            <v>伊勢若松ＮＭＳＩ</v>
          </cell>
          <cell r="J1401">
            <v>2300</v>
          </cell>
          <cell r="K1401">
            <v>2150</v>
          </cell>
        </row>
        <row r="1402">
          <cell r="F1402" t="str">
            <v>240210Z01040</v>
          </cell>
          <cell r="G1402" t="str">
            <v>鈴鹿市</v>
          </cell>
          <cell r="H1402" t="str">
            <v>中日</v>
          </cell>
          <cell r="I1402" t="str">
            <v>白子ＮＭＳＩ</v>
          </cell>
          <cell r="J1402">
            <v>3050</v>
          </cell>
          <cell r="K1402">
            <v>2950</v>
          </cell>
        </row>
        <row r="1403">
          <cell r="F1403" t="str">
            <v>240210Z01050</v>
          </cell>
          <cell r="G1403" t="str">
            <v>鈴鹿市</v>
          </cell>
          <cell r="H1403" t="str">
            <v>中日</v>
          </cell>
          <cell r="I1403" t="str">
            <v>鈴鹿磯山ＮＭＳＩ</v>
          </cell>
          <cell r="J1403">
            <v>1550</v>
          </cell>
          <cell r="K1403">
            <v>1500</v>
          </cell>
        </row>
        <row r="1404">
          <cell r="F1404" t="str">
            <v>240210Z01060</v>
          </cell>
          <cell r="G1404" t="str">
            <v>鈴鹿市</v>
          </cell>
          <cell r="H1404" t="str">
            <v>中日</v>
          </cell>
          <cell r="I1404" t="str">
            <v>鈴鹿栄ＮＳＩ</v>
          </cell>
          <cell r="J1404">
            <v>1250</v>
          </cell>
          <cell r="K1404">
            <v>1250</v>
          </cell>
        </row>
        <row r="1405">
          <cell r="F1405" t="str">
            <v>240210Z01070</v>
          </cell>
          <cell r="G1405" t="str">
            <v>鈴鹿市</v>
          </cell>
          <cell r="H1405" t="str">
            <v>中日</v>
          </cell>
          <cell r="I1405" t="str">
            <v>いせ神戸北部ＮＭＳＩ</v>
          </cell>
          <cell r="J1405">
            <v>2650</v>
          </cell>
          <cell r="K1405">
            <v>2550</v>
          </cell>
        </row>
        <row r="1406">
          <cell r="F1406" t="str">
            <v>240210Z01080</v>
          </cell>
          <cell r="G1406" t="str">
            <v>鈴鹿市</v>
          </cell>
          <cell r="H1406" t="str">
            <v>中日</v>
          </cell>
          <cell r="I1406" t="str">
            <v>いせ神戸南部ＮＭＳＩ</v>
          </cell>
          <cell r="J1406">
            <v>1650</v>
          </cell>
          <cell r="K1406">
            <v>1650</v>
          </cell>
        </row>
        <row r="1407">
          <cell r="F1407" t="str">
            <v>240210Z01100</v>
          </cell>
          <cell r="G1407" t="str">
            <v>鈴鹿市</v>
          </cell>
          <cell r="H1407" t="str">
            <v>中日</v>
          </cell>
          <cell r="I1407" t="str">
            <v>鈴鹿桜島ＮＭＳＩ</v>
          </cell>
          <cell r="J1407">
            <v>2550</v>
          </cell>
          <cell r="K1407">
            <v>2450</v>
          </cell>
        </row>
        <row r="1408">
          <cell r="F1408" t="str">
            <v>240210Z01110</v>
          </cell>
          <cell r="G1408" t="str">
            <v>鈴鹿市</v>
          </cell>
          <cell r="H1408" t="str">
            <v>中日</v>
          </cell>
          <cell r="I1408" t="str">
            <v>鈴鹿平田ＮＳＩ</v>
          </cell>
          <cell r="J1408">
            <v>4150</v>
          </cell>
          <cell r="K1408">
            <v>3900</v>
          </cell>
        </row>
        <row r="1409">
          <cell r="F1409" t="str">
            <v>240210Z01120</v>
          </cell>
          <cell r="G1409" t="str">
            <v>鈴鹿市</v>
          </cell>
          <cell r="H1409" t="str">
            <v>中日</v>
          </cell>
          <cell r="I1409" t="str">
            <v>加佐登Ｎ</v>
          </cell>
          <cell r="J1409">
            <v>2000</v>
          </cell>
          <cell r="K1409">
            <v>2000</v>
          </cell>
        </row>
        <row r="1410">
          <cell r="F1410" t="str">
            <v>240210Z01130</v>
          </cell>
          <cell r="G1410" t="str">
            <v>鈴鹿市</v>
          </cell>
          <cell r="H1410" t="str">
            <v>中日</v>
          </cell>
          <cell r="I1410" t="str">
            <v>鈴峰ＮＭＳＩ</v>
          </cell>
          <cell r="J1410">
            <v>2050</v>
          </cell>
          <cell r="K1410">
            <v>2000</v>
          </cell>
        </row>
        <row r="1411">
          <cell r="F1411" t="str">
            <v>240210Z01140</v>
          </cell>
          <cell r="G1411" t="str">
            <v>鈴鹿市</v>
          </cell>
          <cell r="H1411" t="str">
            <v>中日</v>
          </cell>
          <cell r="I1411" t="str">
            <v>鈴鹿国府ＮＳＩ</v>
          </cell>
          <cell r="J1411">
            <v>1250</v>
          </cell>
          <cell r="K1411">
            <v>1250</v>
          </cell>
        </row>
        <row r="1412">
          <cell r="F1412" t="str">
            <v>240210Z01160</v>
          </cell>
          <cell r="G1412" t="str">
            <v>鈴鹿市</v>
          </cell>
          <cell r="H1412" t="str">
            <v>中日</v>
          </cell>
          <cell r="I1412" t="str">
            <v>鈴鹿旭が丘ＮＭＳＩ</v>
          </cell>
          <cell r="J1412">
            <v>1950</v>
          </cell>
          <cell r="K1412">
            <v>1850</v>
          </cell>
        </row>
        <row r="1413">
          <cell r="F1413" t="str">
            <v>240210Z02010</v>
          </cell>
          <cell r="G1413" t="str">
            <v>鈴鹿市</v>
          </cell>
          <cell r="H1413" t="str">
            <v>朝日</v>
          </cell>
          <cell r="I1413" t="str">
            <v>伊勢若松</v>
          </cell>
          <cell r="J1413">
            <v>1000</v>
          </cell>
          <cell r="K1413">
            <v>1000</v>
          </cell>
        </row>
        <row r="1414">
          <cell r="F1414" t="str">
            <v>240210Z02020</v>
          </cell>
          <cell r="G1414" t="str">
            <v>鈴鹿市</v>
          </cell>
          <cell r="H1414" t="str">
            <v>朝日</v>
          </cell>
          <cell r="I1414" t="str">
            <v>伊勢神戸</v>
          </cell>
          <cell r="J1414">
            <v>1600</v>
          </cell>
          <cell r="K1414">
            <v>1600</v>
          </cell>
        </row>
        <row r="1415">
          <cell r="F1415" t="str">
            <v>240210Z02030</v>
          </cell>
          <cell r="G1415" t="str">
            <v>鈴鹿市</v>
          </cell>
          <cell r="H1415" t="str">
            <v>朝日</v>
          </cell>
          <cell r="I1415" t="str">
            <v>平田</v>
          </cell>
          <cell r="J1415">
            <v>1400</v>
          </cell>
          <cell r="K1415">
            <v>1400</v>
          </cell>
        </row>
        <row r="1416">
          <cell r="F1416" t="str">
            <v>240210Z02040</v>
          </cell>
          <cell r="G1416" t="str">
            <v>鈴鹿市</v>
          </cell>
          <cell r="H1416" t="str">
            <v>朝日</v>
          </cell>
          <cell r="I1416" t="str">
            <v>白子南</v>
          </cell>
          <cell r="J1416">
            <v>1600</v>
          </cell>
          <cell r="K1416">
            <v>1600</v>
          </cell>
        </row>
        <row r="1417">
          <cell r="F1417" t="str">
            <v>240210Z02050</v>
          </cell>
          <cell r="G1417" t="str">
            <v>鈴鹿市</v>
          </cell>
          <cell r="H1417" t="str">
            <v>朝日</v>
          </cell>
          <cell r="I1417" t="str">
            <v>白子西Ｉ</v>
          </cell>
          <cell r="J1417">
            <v>3200</v>
          </cell>
          <cell r="K1417">
            <v>3200</v>
          </cell>
        </row>
        <row r="1418">
          <cell r="F1418" t="str">
            <v>240210Z02070</v>
          </cell>
          <cell r="G1418" t="str">
            <v>鈴鹿市</v>
          </cell>
          <cell r="H1418" t="str">
            <v>朝日</v>
          </cell>
          <cell r="I1418" t="str">
            <v>石薬師Ｉ</v>
          </cell>
          <cell r="J1418">
            <v>600</v>
          </cell>
          <cell r="K1418">
            <v>600</v>
          </cell>
        </row>
        <row r="1419">
          <cell r="F1419" t="str">
            <v>240210Z02080</v>
          </cell>
          <cell r="G1419" t="str">
            <v>鈴鹿市</v>
          </cell>
          <cell r="H1419" t="str">
            <v>朝日</v>
          </cell>
          <cell r="I1419" t="str">
            <v>玉垣</v>
          </cell>
          <cell r="J1419">
            <v>1400</v>
          </cell>
          <cell r="K1419">
            <v>1400</v>
          </cell>
        </row>
        <row r="1420">
          <cell r="F1420" t="str">
            <v>240210Z03010</v>
          </cell>
          <cell r="G1420" t="str">
            <v>鈴鹿市</v>
          </cell>
          <cell r="H1420" t="str">
            <v>毎日</v>
          </cell>
          <cell r="I1420" t="str">
            <v>石薬師</v>
          </cell>
          <cell r="J1420">
            <v>500</v>
          </cell>
          <cell r="K1420">
            <v>500</v>
          </cell>
        </row>
        <row r="1421">
          <cell r="F1421" t="str">
            <v>240210Z03022</v>
          </cell>
          <cell r="G1421" t="str">
            <v>鈴鹿市</v>
          </cell>
          <cell r="H1421" t="str">
            <v>毎日</v>
          </cell>
          <cell r="I1421" t="str">
            <v>鈴鹿国府</v>
          </cell>
          <cell r="J1421">
            <v>300</v>
          </cell>
          <cell r="K1421">
            <v>300</v>
          </cell>
        </row>
        <row r="1422">
          <cell r="F1422" t="str">
            <v>240210Z03030</v>
          </cell>
          <cell r="G1422" t="str">
            <v>鈴鹿市</v>
          </cell>
          <cell r="H1422" t="str">
            <v>毎日</v>
          </cell>
          <cell r="I1422" t="str">
            <v>白子</v>
          </cell>
          <cell r="J1422">
            <v>550</v>
          </cell>
          <cell r="K1422">
            <v>550</v>
          </cell>
        </row>
        <row r="1423">
          <cell r="F1423" t="str">
            <v>240210Z03070</v>
          </cell>
          <cell r="G1423" t="str">
            <v>鈴鹿市</v>
          </cell>
          <cell r="H1423" t="str">
            <v>毎日</v>
          </cell>
          <cell r="I1423" t="str">
            <v>平田</v>
          </cell>
          <cell r="J1423">
            <v>1950</v>
          </cell>
          <cell r="K1423">
            <v>1950</v>
          </cell>
        </row>
        <row r="1424">
          <cell r="F1424" t="str">
            <v>240210Z03080</v>
          </cell>
          <cell r="G1424" t="str">
            <v>鈴鹿市</v>
          </cell>
          <cell r="H1424" t="str">
            <v>毎日</v>
          </cell>
          <cell r="I1424" t="str">
            <v>鈴鹿北部</v>
          </cell>
          <cell r="J1424">
            <v>200</v>
          </cell>
          <cell r="K1424">
            <v>200</v>
          </cell>
        </row>
        <row r="1425">
          <cell r="F1425" t="str">
            <v>240210Z05001</v>
          </cell>
          <cell r="G1425" t="str">
            <v>鈴鹿市</v>
          </cell>
          <cell r="H1425" t="str">
            <v>読売</v>
          </cell>
          <cell r="I1425" t="str">
            <v>鈴鹿南部</v>
          </cell>
          <cell r="J1425">
            <v>650</v>
          </cell>
          <cell r="K1425">
            <v>650</v>
          </cell>
        </row>
        <row r="1426">
          <cell r="F1426" t="str">
            <v>240210Z05002</v>
          </cell>
          <cell r="G1426" t="str">
            <v>鈴鹿市</v>
          </cell>
          <cell r="H1426" t="str">
            <v>読売</v>
          </cell>
          <cell r="I1426" t="str">
            <v>鈴鹿北部</v>
          </cell>
          <cell r="J1426">
            <v>550</v>
          </cell>
          <cell r="K1426">
            <v>550</v>
          </cell>
        </row>
        <row r="1427">
          <cell r="F1427" t="str">
            <v>240210Z05003</v>
          </cell>
          <cell r="G1427" t="str">
            <v>鈴鹿市</v>
          </cell>
          <cell r="H1427" t="str">
            <v>読売</v>
          </cell>
          <cell r="I1427" t="str">
            <v>鈴鹿南部(磯山)</v>
          </cell>
          <cell r="J1427">
            <v>500</v>
          </cell>
          <cell r="K1427">
            <v>500</v>
          </cell>
        </row>
        <row r="1428">
          <cell r="F1428" t="str">
            <v>240210Z05004</v>
          </cell>
          <cell r="G1428" t="str">
            <v>鈴鹿市</v>
          </cell>
          <cell r="H1428" t="str">
            <v>読売</v>
          </cell>
          <cell r="I1428" t="str">
            <v>鈴鹿平田</v>
          </cell>
          <cell r="J1428">
            <v>1050</v>
          </cell>
          <cell r="K1428">
            <v>1050</v>
          </cell>
        </row>
        <row r="1429">
          <cell r="F1429" t="str">
            <v>240220Z01010</v>
          </cell>
          <cell r="G1429" t="str">
            <v>津市</v>
          </cell>
          <cell r="H1429" t="str">
            <v>中日</v>
          </cell>
          <cell r="I1429" t="str">
            <v>津白塚ＭＳ</v>
          </cell>
          <cell r="J1429">
            <v>1750</v>
          </cell>
          <cell r="K1429">
            <v>1700</v>
          </cell>
        </row>
        <row r="1430">
          <cell r="F1430" t="str">
            <v>240220Z01030</v>
          </cell>
          <cell r="G1430" t="str">
            <v>津市</v>
          </cell>
          <cell r="H1430" t="str">
            <v>中日</v>
          </cell>
          <cell r="I1430" t="str">
            <v>津一身田ＳＩ</v>
          </cell>
          <cell r="J1430">
            <v>2500</v>
          </cell>
          <cell r="K1430">
            <v>2450</v>
          </cell>
        </row>
        <row r="1431">
          <cell r="F1431" t="str">
            <v>240220Z01040</v>
          </cell>
          <cell r="G1431" t="str">
            <v>津市</v>
          </cell>
          <cell r="H1431" t="str">
            <v>中日</v>
          </cell>
          <cell r="I1431" t="str">
            <v>津（大光堂）ＳＩ</v>
          </cell>
          <cell r="J1431">
            <v>3100</v>
          </cell>
          <cell r="K1431">
            <v>2900</v>
          </cell>
        </row>
        <row r="1432">
          <cell r="F1432" t="str">
            <v>240220Z01045</v>
          </cell>
          <cell r="G1432" t="str">
            <v>津市</v>
          </cell>
          <cell r="H1432" t="str">
            <v>中日</v>
          </cell>
          <cell r="I1432" t="str">
            <v>津新町ＳＩ</v>
          </cell>
          <cell r="J1432">
            <v>2250</v>
          </cell>
          <cell r="K1432">
            <v>2050</v>
          </cell>
        </row>
        <row r="1433">
          <cell r="F1433" t="str">
            <v>240220Z01050</v>
          </cell>
          <cell r="G1433" t="str">
            <v>津市</v>
          </cell>
          <cell r="H1433" t="str">
            <v>中日</v>
          </cell>
          <cell r="I1433" t="str">
            <v>津西が丘ＳＩ</v>
          </cell>
          <cell r="J1433">
            <v>2050</v>
          </cell>
          <cell r="K1433">
            <v>1950</v>
          </cell>
        </row>
        <row r="1434">
          <cell r="F1434" t="str">
            <v>240220Z01060</v>
          </cell>
          <cell r="G1434" t="str">
            <v>津市</v>
          </cell>
          <cell r="H1434" t="str">
            <v>中日</v>
          </cell>
          <cell r="I1434" t="str">
            <v>津橋南ＳＩ</v>
          </cell>
          <cell r="J1434">
            <v>3500</v>
          </cell>
          <cell r="K1434">
            <v>3300</v>
          </cell>
        </row>
        <row r="1435">
          <cell r="F1435" t="str">
            <v>240220Z01070</v>
          </cell>
          <cell r="G1435" t="str">
            <v>津市</v>
          </cell>
          <cell r="H1435" t="str">
            <v>中日</v>
          </cell>
          <cell r="I1435" t="str">
            <v>津南が丘ＳＩ</v>
          </cell>
          <cell r="J1435">
            <v>1250</v>
          </cell>
          <cell r="K1435">
            <v>1250</v>
          </cell>
        </row>
        <row r="1436">
          <cell r="F1436" t="str">
            <v>240220Z01080</v>
          </cell>
          <cell r="G1436" t="str">
            <v>津市</v>
          </cell>
          <cell r="H1436" t="str">
            <v>中日</v>
          </cell>
          <cell r="I1436" t="str">
            <v>津高野尾Ｓ</v>
          </cell>
          <cell r="J1436">
            <v>950</v>
          </cell>
          <cell r="K1436">
            <v>950</v>
          </cell>
        </row>
        <row r="1437">
          <cell r="F1437" t="str">
            <v>240220Z01100</v>
          </cell>
          <cell r="G1437" t="str">
            <v>津市</v>
          </cell>
          <cell r="H1437" t="str">
            <v>中日</v>
          </cell>
          <cell r="I1437" t="str">
            <v>津安濃ＭＳ</v>
          </cell>
          <cell r="J1437">
            <v>1600</v>
          </cell>
          <cell r="K1437">
            <v>1550</v>
          </cell>
        </row>
        <row r="1438">
          <cell r="F1438" t="str">
            <v>240220Z01120</v>
          </cell>
          <cell r="G1438" t="str">
            <v>津市</v>
          </cell>
          <cell r="H1438" t="str">
            <v>中日</v>
          </cell>
          <cell r="I1438" t="str">
            <v>津高茶屋ＮＭＳ</v>
          </cell>
          <cell r="J1438">
            <v>2300</v>
          </cell>
          <cell r="K1438">
            <v>2250</v>
          </cell>
        </row>
        <row r="1439">
          <cell r="F1439" t="str">
            <v>240220Z01130</v>
          </cell>
          <cell r="G1439" t="str">
            <v>津市</v>
          </cell>
          <cell r="H1439" t="str">
            <v>中日</v>
          </cell>
          <cell r="I1439" t="str">
            <v>津雲出ＮＭＳ</v>
          </cell>
          <cell r="J1439">
            <v>1350</v>
          </cell>
          <cell r="K1439">
            <v>1350</v>
          </cell>
        </row>
        <row r="1440">
          <cell r="F1440" t="str">
            <v>240220Z01140</v>
          </cell>
          <cell r="G1440" t="str">
            <v>津市</v>
          </cell>
          <cell r="H1440" t="str">
            <v>中日</v>
          </cell>
          <cell r="I1440" t="str">
            <v>久居東部ＮＳ</v>
          </cell>
          <cell r="J1440">
            <v>1650</v>
          </cell>
          <cell r="K1440">
            <v>1650</v>
          </cell>
        </row>
        <row r="1441">
          <cell r="F1441" t="str">
            <v>240220Z01150</v>
          </cell>
          <cell r="G1441" t="str">
            <v>津市</v>
          </cell>
          <cell r="H1441" t="str">
            <v>中日</v>
          </cell>
          <cell r="I1441" t="str">
            <v>久居ＮＳ</v>
          </cell>
          <cell r="J1441">
            <v>1100</v>
          </cell>
          <cell r="K1441">
            <v>1050</v>
          </cell>
        </row>
        <row r="1442">
          <cell r="F1442" t="str">
            <v>240220Z01160</v>
          </cell>
          <cell r="G1442" t="str">
            <v>津市</v>
          </cell>
          <cell r="H1442" t="str">
            <v>中日</v>
          </cell>
          <cell r="I1442" t="str">
            <v>久居西部ＮＳ</v>
          </cell>
          <cell r="J1442">
            <v>900</v>
          </cell>
          <cell r="K1442">
            <v>900</v>
          </cell>
        </row>
        <row r="1443">
          <cell r="F1443" t="str">
            <v>240220Z01170</v>
          </cell>
          <cell r="G1443" t="str">
            <v>津市</v>
          </cell>
          <cell r="H1443" t="str">
            <v>中日</v>
          </cell>
          <cell r="I1443" t="str">
            <v>久居南部ＮＳ</v>
          </cell>
          <cell r="J1443">
            <v>1350</v>
          </cell>
          <cell r="K1443">
            <v>1350</v>
          </cell>
        </row>
        <row r="1444">
          <cell r="F1444" t="str">
            <v>240220Z01180</v>
          </cell>
          <cell r="G1444" t="str">
            <v>津市</v>
          </cell>
          <cell r="H1444" t="str">
            <v>中日</v>
          </cell>
          <cell r="I1444" t="str">
            <v>榊原ＮＡＭＳＩ</v>
          </cell>
          <cell r="J1444">
            <v>400</v>
          </cell>
          <cell r="K1444">
            <v>400</v>
          </cell>
        </row>
        <row r="1445">
          <cell r="F1445" t="str">
            <v>240220Z01190</v>
          </cell>
          <cell r="G1445" t="str">
            <v>津市</v>
          </cell>
          <cell r="H1445" t="str">
            <v>中日</v>
          </cell>
          <cell r="I1445" t="str">
            <v>千里ヶ丘ＮＭＳＩ</v>
          </cell>
          <cell r="J1445">
            <v>1300</v>
          </cell>
          <cell r="K1445">
            <v>1250</v>
          </cell>
        </row>
        <row r="1446">
          <cell r="F1446" t="str">
            <v>240220Z01200</v>
          </cell>
          <cell r="G1446" t="str">
            <v>津市</v>
          </cell>
          <cell r="H1446" t="str">
            <v>中日</v>
          </cell>
          <cell r="I1446" t="str">
            <v>豊津上野ＮＭＳＩ</v>
          </cell>
          <cell r="J1446">
            <v>1850</v>
          </cell>
          <cell r="K1446">
            <v>1800</v>
          </cell>
        </row>
        <row r="1447">
          <cell r="F1447" t="str">
            <v>240220Z01210</v>
          </cell>
          <cell r="G1447" t="str">
            <v>津市</v>
          </cell>
          <cell r="H1447" t="str">
            <v>中日</v>
          </cell>
          <cell r="I1447" t="str">
            <v>椋本ＮＡＭＳＩ</v>
          </cell>
          <cell r="J1447">
            <v>1050</v>
          </cell>
          <cell r="K1447">
            <v>1000</v>
          </cell>
        </row>
        <row r="1448">
          <cell r="F1448" t="str">
            <v>240220Z01220</v>
          </cell>
          <cell r="G1448" t="str">
            <v>津市</v>
          </cell>
          <cell r="H1448" t="str">
            <v>中日</v>
          </cell>
          <cell r="I1448" t="str">
            <v>北神山ＮＡＭＳＩ</v>
          </cell>
          <cell r="J1448">
            <v>600</v>
          </cell>
          <cell r="K1448">
            <v>600</v>
          </cell>
        </row>
        <row r="1449">
          <cell r="F1449" t="str">
            <v>240220Z01230</v>
          </cell>
          <cell r="G1449" t="str">
            <v>津市</v>
          </cell>
          <cell r="H1449" t="str">
            <v>中日</v>
          </cell>
          <cell r="I1449" t="str">
            <v>津一志ＮＳ</v>
          </cell>
          <cell r="J1449">
            <v>1700</v>
          </cell>
          <cell r="K1449">
            <v>1650</v>
          </cell>
        </row>
        <row r="1450">
          <cell r="F1450" t="str">
            <v>240220Z01240</v>
          </cell>
          <cell r="G1450" t="str">
            <v>津市</v>
          </cell>
          <cell r="H1450" t="str">
            <v>中日</v>
          </cell>
          <cell r="I1450" t="str">
            <v>白山ＮＡＭＳＩ</v>
          </cell>
          <cell r="J1450">
            <v>2200</v>
          </cell>
          <cell r="K1450">
            <v>2200</v>
          </cell>
        </row>
        <row r="1451">
          <cell r="F1451" t="str">
            <v>240220Z01250</v>
          </cell>
          <cell r="G1451" t="str">
            <v>津市</v>
          </cell>
          <cell r="H1451" t="str">
            <v>中日</v>
          </cell>
          <cell r="I1451" t="str">
            <v>家城ＮＡＭＩ</v>
          </cell>
          <cell r="J1451">
            <v>450</v>
          </cell>
          <cell r="K1451">
            <v>450</v>
          </cell>
        </row>
        <row r="1452">
          <cell r="F1452" t="str">
            <v>240220Z01260</v>
          </cell>
          <cell r="G1452" t="str">
            <v>津市</v>
          </cell>
          <cell r="H1452" t="str">
            <v>中日</v>
          </cell>
          <cell r="I1452" t="str">
            <v>伊勢竹原ＮＡＭＹＳＩ</v>
          </cell>
          <cell r="J1452">
            <v>300</v>
          </cell>
          <cell r="K1452">
            <v>300</v>
          </cell>
        </row>
        <row r="1453">
          <cell r="F1453" t="str">
            <v>240220Z01270</v>
          </cell>
          <cell r="G1453" t="str">
            <v>津市</v>
          </cell>
          <cell r="H1453" t="str">
            <v>中日</v>
          </cell>
          <cell r="I1453" t="str">
            <v>八知ＮＡＭＹＳＩ</v>
          </cell>
          <cell r="J1453">
            <v>600</v>
          </cell>
          <cell r="K1453">
            <v>600</v>
          </cell>
        </row>
        <row r="1454">
          <cell r="F1454" t="str">
            <v>240220Z01280</v>
          </cell>
          <cell r="G1454" t="str">
            <v>津市</v>
          </cell>
          <cell r="H1454" t="str">
            <v>中日</v>
          </cell>
          <cell r="I1454" t="str">
            <v>奥津ＮＡＭＹＳＩ</v>
          </cell>
          <cell r="J1454">
            <v>550</v>
          </cell>
          <cell r="K1454">
            <v>550</v>
          </cell>
        </row>
        <row r="1455">
          <cell r="F1455" t="str">
            <v>240220Z01290</v>
          </cell>
          <cell r="G1455" t="str">
            <v>津市</v>
          </cell>
          <cell r="H1455" t="str">
            <v>中日</v>
          </cell>
          <cell r="I1455" t="str">
            <v>津片田東ＭＳ</v>
          </cell>
          <cell r="J1455">
            <v>1750</v>
          </cell>
          <cell r="K1455">
            <v>1700</v>
          </cell>
        </row>
        <row r="1456">
          <cell r="F1456" t="str">
            <v>240220Z01300</v>
          </cell>
          <cell r="G1456" t="str">
            <v>津市</v>
          </cell>
          <cell r="H1456" t="str">
            <v>中日</v>
          </cell>
          <cell r="I1456" t="str">
            <v>津片田西ＭＳ</v>
          </cell>
          <cell r="J1456">
            <v>1250</v>
          </cell>
          <cell r="K1456">
            <v>1200</v>
          </cell>
        </row>
        <row r="1457">
          <cell r="F1457" t="str">
            <v>240220Z01310</v>
          </cell>
          <cell r="G1457" t="str">
            <v>津市</v>
          </cell>
          <cell r="H1457" t="str">
            <v>中日</v>
          </cell>
          <cell r="I1457" t="str">
            <v>津橋北ＭＳＩ</v>
          </cell>
          <cell r="J1457">
            <v>2150</v>
          </cell>
          <cell r="K1457">
            <v>2000</v>
          </cell>
        </row>
        <row r="1458">
          <cell r="F1458" t="str">
            <v>240220Z02010</v>
          </cell>
          <cell r="G1458" t="str">
            <v>津市</v>
          </cell>
          <cell r="H1458" t="str">
            <v>朝日</v>
          </cell>
          <cell r="I1458" t="str">
            <v>津中央ＮＩ</v>
          </cell>
          <cell r="J1458">
            <v>700</v>
          </cell>
          <cell r="K1458">
            <v>700</v>
          </cell>
        </row>
        <row r="1459">
          <cell r="F1459" t="str">
            <v>240220Z02020</v>
          </cell>
          <cell r="G1459" t="str">
            <v>津市</v>
          </cell>
          <cell r="H1459" t="str">
            <v>朝日</v>
          </cell>
          <cell r="I1459" t="str">
            <v>片田ＮＩ</v>
          </cell>
          <cell r="J1459">
            <v>1100</v>
          </cell>
          <cell r="K1459">
            <v>1100</v>
          </cell>
        </row>
        <row r="1460">
          <cell r="F1460" t="str">
            <v>240220Z02030</v>
          </cell>
          <cell r="G1460" t="str">
            <v>津市</v>
          </cell>
          <cell r="H1460" t="str">
            <v>朝日</v>
          </cell>
          <cell r="I1460" t="str">
            <v>津新町Ｎ</v>
          </cell>
          <cell r="J1460">
            <v>700</v>
          </cell>
          <cell r="K1460">
            <v>700</v>
          </cell>
        </row>
        <row r="1461">
          <cell r="F1461" t="str">
            <v>240220Z02040</v>
          </cell>
          <cell r="G1461" t="str">
            <v>津市</v>
          </cell>
          <cell r="H1461" t="str">
            <v>朝日</v>
          </cell>
          <cell r="I1461" t="str">
            <v>津橋南Ｎ</v>
          </cell>
          <cell r="J1461">
            <v>900</v>
          </cell>
          <cell r="K1461">
            <v>900</v>
          </cell>
        </row>
        <row r="1462">
          <cell r="F1462" t="str">
            <v>240220Z02050</v>
          </cell>
          <cell r="G1462" t="str">
            <v>津市</v>
          </cell>
          <cell r="H1462" t="str">
            <v>朝日</v>
          </cell>
          <cell r="I1462" t="str">
            <v>津駅西ＮＩ</v>
          </cell>
          <cell r="J1462">
            <v>3250</v>
          </cell>
          <cell r="K1462">
            <v>3250</v>
          </cell>
        </row>
        <row r="1463">
          <cell r="F1463" t="str">
            <v>240220Z02060</v>
          </cell>
          <cell r="G1463" t="str">
            <v>津市</v>
          </cell>
          <cell r="H1463" t="str">
            <v>朝日</v>
          </cell>
          <cell r="I1463" t="str">
            <v>津北部ＮＭＩ</v>
          </cell>
          <cell r="J1463">
            <v>2100</v>
          </cell>
          <cell r="K1463">
            <v>2100</v>
          </cell>
        </row>
        <row r="1464">
          <cell r="F1464" t="str">
            <v>240220Z02080</v>
          </cell>
          <cell r="G1464" t="str">
            <v>津市</v>
          </cell>
          <cell r="H1464" t="str">
            <v>朝日</v>
          </cell>
          <cell r="I1464" t="str">
            <v>白塚ＮＩ</v>
          </cell>
          <cell r="J1464">
            <v>200</v>
          </cell>
          <cell r="K1464">
            <v>200</v>
          </cell>
        </row>
        <row r="1465">
          <cell r="F1465" t="str">
            <v>240220Z02090</v>
          </cell>
          <cell r="G1465" t="str">
            <v>津市</v>
          </cell>
          <cell r="H1465" t="str">
            <v>朝日</v>
          </cell>
          <cell r="I1465" t="str">
            <v>津橋北Ｎ</v>
          </cell>
          <cell r="J1465">
            <v>700</v>
          </cell>
          <cell r="K1465">
            <v>700</v>
          </cell>
        </row>
        <row r="1466">
          <cell r="F1466" t="str">
            <v>240220Z02110</v>
          </cell>
          <cell r="G1466" t="str">
            <v>津市</v>
          </cell>
          <cell r="H1466" t="str">
            <v>朝日</v>
          </cell>
          <cell r="I1466" t="str">
            <v>津藤水Ｎ</v>
          </cell>
          <cell r="J1466">
            <v>1200</v>
          </cell>
          <cell r="K1466">
            <v>1200</v>
          </cell>
        </row>
        <row r="1467">
          <cell r="F1467" t="str">
            <v>240220Z02120</v>
          </cell>
          <cell r="G1467" t="str">
            <v>津市</v>
          </cell>
          <cell r="H1467" t="str">
            <v>朝日</v>
          </cell>
          <cell r="I1467" t="str">
            <v>津市南郊Ｉ</v>
          </cell>
          <cell r="J1467">
            <v>900</v>
          </cell>
          <cell r="K1467">
            <v>900</v>
          </cell>
        </row>
        <row r="1468">
          <cell r="F1468" t="str">
            <v>240220Z02140</v>
          </cell>
          <cell r="G1468" t="str">
            <v>津市</v>
          </cell>
          <cell r="H1468" t="str">
            <v>朝日</v>
          </cell>
          <cell r="I1468" t="str">
            <v>久居Ｉ</v>
          </cell>
          <cell r="J1468">
            <v>1800</v>
          </cell>
          <cell r="K1468">
            <v>1800</v>
          </cell>
        </row>
        <row r="1469">
          <cell r="F1469" t="str">
            <v>240220Z02150</v>
          </cell>
          <cell r="G1469" t="str">
            <v>津市</v>
          </cell>
          <cell r="H1469" t="str">
            <v>朝日</v>
          </cell>
          <cell r="I1469" t="str">
            <v>河芸</v>
          </cell>
          <cell r="J1469">
            <v>500</v>
          </cell>
          <cell r="K1469">
            <v>500</v>
          </cell>
        </row>
        <row r="1470">
          <cell r="F1470" t="str">
            <v>240220Z02160</v>
          </cell>
          <cell r="G1470" t="str">
            <v>津市</v>
          </cell>
          <cell r="H1470" t="str">
            <v>朝日</v>
          </cell>
          <cell r="I1470" t="str">
            <v>一志ＭＩ</v>
          </cell>
          <cell r="J1470">
            <v>1150</v>
          </cell>
          <cell r="K1470">
            <v>1150</v>
          </cell>
        </row>
        <row r="1471">
          <cell r="F1471" t="str">
            <v>240220Z03030</v>
          </cell>
          <cell r="G1471" t="str">
            <v>津市</v>
          </cell>
          <cell r="H1471" t="str">
            <v>毎日</v>
          </cell>
          <cell r="I1471" t="str">
            <v>津</v>
          </cell>
          <cell r="J1471">
            <v>900</v>
          </cell>
          <cell r="K1471">
            <v>900</v>
          </cell>
        </row>
        <row r="1472">
          <cell r="F1472" t="str">
            <v>240220Z03040</v>
          </cell>
          <cell r="G1472" t="str">
            <v>津市</v>
          </cell>
          <cell r="H1472" t="str">
            <v>毎日</v>
          </cell>
          <cell r="I1472" t="str">
            <v>橋北</v>
          </cell>
          <cell r="J1472">
            <v>1550</v>
          </cell>
          <cell r="K1472">
            <v>1550</v>
          </cell>
        </row>
        <row r="1473">
          <cell r="F1473" t="str">
            <v>240220Z03050</v>
          </cell>
          <cell r="G1473" t="str">
            <v>津市</v>
          </cell>
          <cell r="H1473" t="str">
            <v>毎日</v>
          </cell>
          <cell r="I1473" t="str">
            <v>橋南</v>
          </cell>
          <cell r="J1473">
            <v>1250</v>
          </cell>
          <cell r="K1473">
            <v>1250</v>
          </cell>
        </row>
        <row r="1474">
          <cell r="F1474" t="str">
            <v>240220Z03060</v>
          </cell>
          <cell r="G1474" t="str">
            <v>津市</v>
          </cell>
          <cell r="H1474" t="str">
            <v>毎日</v>
          </cell>
          <cell r="I1474" t="str">
            <v>久居</v>
          </cell>
          <cell r="J1474">
            <v>1450</v>
          </cell>
          <cell r="K1474">
            <v>1450</v>
          </cell>
        </row>
        <row r="1475">
          <cell r="F1475" t="str">
            <v>240220Z05001</v>
          </cell>
          <cell r="G1475" t="str">
            <v>津市</v>
          </cell>
          <cell r="H1475" t="str">
            <v>読売</v>
          </cell>
          <cell r="I1475" t="str">
            <v>津駅前</v>
          </cell>
          <cell r="J1475">
            <v>1000</v>
          </cell>
          <cell r="K1475">
            <v>1000</v>
          </cell>
        </row>
        <row r="1476">
          <cell r="F1476" t="str">
            <v>240220Z05002</v>
          </cell>
          <cell r="G1476" t="str">
            <v>津市</v>
          </cell>
          <cell r="H1476" t="str">
            <v>読売</v>
          </cell>
          <cell r="I1476" t="str">
            <v>津中央</v>
          </cell>
          <cell r="J1476">
            <v>500</v>
          </cell>
          <cell r="K1476">
            <v>500</v>
          </cell>
        </row>
        <row r="1477">
          <cell r="F1477" t="str">
            <v>240220Z05003</v>
          </cell>
          <cell r="G1477" t="str">
            <v>津市</v>
          </cell>
          <cell r="H1477" t="str">
            <v>読売</v>
          </cell>
          <cell r="I1477" t="str">
            <v>津新町</v>
          </cell>
          <cell r="J1477">
            <v>550</v>
          </cell>
          <cell r="K1477">
            <v>550</v>
          </cell>
        </row>
        <row r="1478">
          <cell r="F1478" t="str">
            <v>240220Z05004</v>
          </cell>
          <cell r="G1478" t="str">
            <v>津市</v>
          </cell>
          <cell r="H1478" t="str">
            <v>読売</v>
          </cell>
          <cell r="I1478" t="str">
            <v>豊里</v>
          </cell>
          <cell r="J1478">
            <v>400</v>
          </cell>
          <cell r="K1478">
            <v>400</v>
          </cell>
        </row>
        <row r="1479">
          <cell r="F1479" t="str">
            <v>240220Z05005</v>
          </cell>
          <cell r="G1479" t="str">
            <v>津市</v>
          </cell>
          <cell r="H1479" t="str">
            <v>読売</v>
          </cell>
          <cell r="I1479" t="str">
            <v>津南部</v>
          </cell>
          <cell r="J1479">
            <v>1350</v>
          </cell>
          <cell r="K1479">
            <v>1350</v>
          </cell>
        </row>
        <row r="1480">
          <cell r="F1480" t="str">
            <v>240220Z05006</v>
          </cell>
          <cell r="G1480" t="str">
            <v>津市</v>
          </cell>
          <cell r="H1480" t="str">
            <v>読売</v>
          </cell>
          <cell r="I1480" t="str">
            <v>津半田</v>
          </cell>
          <cell r="J1480">
            <v>1100</v>
          </cell>
          <cell r="K1480">
            <v>1100</v>
          </cell>
        </row>
        <row r="1481">
          <cell r="F1481" t="str">
            <v>240220Z05007</v>
          </cell>
          <cell r="G1481" t="str">
            <v>津市</v>
          </cell>
          <cell r="H1481" t="str">
            <v>読売</v>
          </cell>
          <cell r="I1481" t="str">
            <v>津・芸濃</v>
          </cell>
          <cell r="J1481">
            <v>600</v>
          </cell>
          <cell r="K1481">
            <v>600</v>
          </cell>
        </row>
        <row r="1482">
          <cell r="F1482" t="str">
            <v>240220Z05008</v>
          </cell>
          <cell r="G1482" t="str">
            <v>津市</v>
          </cell>
          <cell r="H1482" t="str">
            <v>読売</v>
          </cell>
          <cell r="I1482" t="str">
            <v>津・久居</v>
          </cell>
          <cell r="J1482">
            <v>1000</v>
          </cell>
          <cell r="K1482">
            <v>1000</v>
          </cell>
        </row>
        <row r="1483">
          <cell r="F1483" t="str">
            <v>240220Z05009</v>
          </cell>
          <cell r="G1483" t="str">
            <v>津市</v>
          </cell>
          <cell r="H1483" t="str">
            <v>読売</v>
          </cell>
          <cell r="I1483" t="str">
            <v>榊原町</v>
          </cell>
          <cell r="J1483">
            <v>200</v>
          </cell>
          <cell r="K1483">
            <v>200</v>
          </cell>
        </row>
        <row r="1484">
          <cell r="F1484" t="str">
            <v>240220Z05010</v>
          </cell>
          <cell r="G1484" t="str">
            <v>津市</v>
          </cell>
          <cell r="H1484" t="str">
            <v>読売</v>
          </cell>
          <cell r="I1484" t="str">
            <v>一志</v>
          </cell>
          <cell r="J1484">
            <v>350</v>
          </cell>
          <cell r="K1484">
            <v>350</v>
          </cell>
        </row>
        <row r="1485">
          <cell r="F1485" t="str">
            <v>240220Z05011</v>
          </cell>
          <cell r="G1485" t="str">
            <v>津市</v>
          </cell>
          <cell r="H1485" t="str">
            <v>読売</v>
          </cell>
          <cell r="I1485" t="str">
            <v>白山</v>
          </cell>
          <cell r="J1485">
            <v>200</v>
          </cell>
          <cell r="K1485">
            <v>200</v>
          </cell>
        </row>
        <row r="1486">
          <cell r="F1486" t="str">
            <v>240230Z01010</v>
          </cell>
          <cell r="G1486" t="str">
            <v>松阪市</v>
          </cell>
          <cell r="H1486" t="str">
            <v>中日</v>
          </cell>
          <cell r="I1486" t="str">
            <v>松阪中央ＮＳＩ</v>
          </cell>
          <cell r="J1486">
            <v>1900</v>
          </cell>
          <cell r="K1486">
            <v>1850</v>
          </cell>
        </row>
        <row r="1487">
          <cell r="F1487" t="str">
            <v>240230Z01020</v>
          </cell>
          <cell r="G1487" t="str">
            <v>松阪市</v>
          </cell>
          <cell r="H1487" t="str">
            <v>中日</v>
          </cell>
          <cell r="I1487" t="str">
            <v>松阪櫛田ＮMＳＩ</v>
          </cell>
          <cell r="J1487">
            <v>1350</v>
          </cell>
          <cell r="K1487">
            <v>1350</v>
          </cell>
        </row>
        <row r="1488">
          <cell r="F1488" t="str">
            <v>240230Z01030</v>
          </cell>
          <cell r="G1488" t="str">
            <v>松阪市</v>
          </cell>
          <cell r="H1488" t="str">
            <v>中日</v>
          </cell>
          <cell r="I1488" t="str">
            <v>松阪まえのへたＮＳＩ</v>
          </cell>
          <cell r="J1488">
            <v>1700</v>
          </cell>
          <cell r="K1488">
            <v>1700</v>
          </cell>
        </row>
        <row r="1489">
          <cell r="F1489" t="str">
            <v>240230Z01040</v>
          </cell>
          <cell r="G1489" t="str">
            <v>松阪市</v>
          </cell>
          <cell r="H1489" t="str">
            <v>中日</v>
          </cell>
          <cell r="I1489" t="str">
            <v>松阪大黒田ＮＳＩ</v>
          </cell>
          <cell r="J1489">
            <v>1700</v>
          </cell>
          <cell r="K1489">
            <v>1700</v>
          </cell>
        </row>
        <row r="1490">
          <cell r="F1490" t="str">
            <v>240230Z01050</v>
          </cell>
          <cell r="G1490" t="str">
            <v>松阪市</v>
          </cell>
          <cell r="H1490" t="str">
            <v>中日</v>
          </cell>
          <cell r="I1490" t="str">
            <v>松阪片野橋ＮＡＭＳＩ</v>
          </cell>
          <cell r="J1490">
            <v>1300</v>
          </cell>
          <cell r="K1490">
            <v>1300</v>
          </cell>
        </row>
        <row r="1491">
          <cell r="F1491" t="str">
            <v>240230Z01070</v>
          </cell>
          <cell r="G1491" t="str">
            <v>松阪市</v>
          </cell>
          <cell r="H1491" t="str">
            <v>中日</v>
          </cell>
          <cell r="I1491" t="str">
            <v>松阪大平ＮＳＩ</v>
          </cell>
          <cell r="J1491">
            <v>1900</v>
          </cell>
          <cell r="K1491">
            <v>1900</v>
          </cell>
        </row>
        <row r="1492">
          <cell r="F1492" t="str">
            <v>240230Z01080</v>
          </cell>
          <cell r="G1492" t="str">
            <v>松阪市</v>
          </cell>
          <cell r="H1492" t="str">
            <v>中日</v>
          </cell>
          <cell r="I1492" t="str">
            <v>松阪鎌田ＮＳＩ</v>
          </cell>
          <cell r="J1492">
            <v>1100</v>
          </cell>
          <cell r="K1492">
            <v>1100</v>
          </cell>
        </row>
        <row r="1493">
          <cell r="F1493" t="str">
            <v>240230Z01090</v>
          </cell>
          <cell r="G1493" t="str">
            <v>松阪市</v>
          </cell>
          <cell r="H1493" t="str">
            <v>中日</v>
          </cell>
          <cell r="I1493" t="str">
            <v>松阪桜町ＮＳＩ</v>
          </cell>
          <cell r="J1493">
            <v>1650</v>
          </cell>
          <cell r="K1493">
            <v>1600</v>
          </cell>
        </row>
        <row r="1494">
          <cell r="F1494" t="str">
            <v>240230Z01100</v>
          </cell>
          <cell r="G1494" t="str">
            <v>松阪市</v>
          </cell>
          <cell r="H1494" t="str">
            <v>中日</v>
          </cell>
          <cell r="I1494" t="str">
            <v>松阪川井町ＮＳＩ</v>
          </cell>
          <cell r="J1494">
            <v>1250</v>
          </cell>
          <cell r="K1494">
            <v>1250</v>
          </cell>
        </row>
        <row r="1495">
          <cell r="F1495" t="str">
            <v>240230Z01110</v>
          </cell>
          <cell r="G1495" t="str">
            <v>松阪市</v>
          </cell>
          <cell r="H1495" t="str">
            <v>中日</v>
          </cell>
          <cell r="I1495" t="str">
            <v>松阪徳和ＮMＳＩ</v>
          </cell>
          <cell r="J1495">
            <v>1250</v>
          </cell>
          <cell r="K1495">
            <v>1200</v>
          </cell>
        </row>
        <row r="1496">
          <cell r="F1496" t="str">
            <v>240230Z01130</v>
          </cell>
          <cell r="G1496" t="str">
            <v>松阪市</v>
          </cell>
          <cell r="H1496" t="str">
            <v>中日</v>
          </cell>
          <cell r="I1496" t="str">
            <v>六軒ＮMＳＩ</v>
          </cell>
          <cell r="J1496">
            <v>2600</v>
          </cell>
          <cell r="K1496">
            <v>2550</v>
          </cell>
        </row>
        <row r="1497">
          <cell r="F1497" t="str">
            <v>240230Z01140</v>
          </cell>
          <cell r="G1497" t="str">
            <v>松阪市</v>
          </cell>
          <cell r="H1497" t="str">
            <v>中日</v>
          </cell>
          <cell r="I1497" t="str">
            <v>柿野ＮＳ</v>
          </cell>
          <cell r="J1497">
            <v>850</v>
          </cell>
          <cell r="K1497">
            <v>850</v>
          </cell>
        </row>
        <row r="1498">
          <cell r="F1498" t="str">
            <v>240230Z01150</v>
          </cell>
          <cell r="G1498" t="str">
            <v>松阪市</v>
          </cell>
          <cell r="H1498" t="str">
            <v>中日</v>
          </cell>
          <cell r="I1498" t="str">
            <v>飯高ＮＡＭＳＩ</v>
          </cell>
          <cell r="J1498">
            <v>1050</v>
          </cell>
          <cell r="K1498">
            <v>1050</v>
          </cell>
        </row>
        <row r="1499">
          <cell r="F1499" t="str">
            <v>240230Z01160</v>
          </cell>
          <cell r="G1499" t="str">
            <v>松阪市</v>
          </cell>
          <cell r="H1499" t="str">
            <v>中日</v>
          </cell>
          <cell r="I1499" t="str">
            <v>伊勢中川ＮＳＩ</v>
          </cell>
          <cell r="J1499">
            <v>2350</v>
          </cell>
          <cell r="K1499">
            <v>2300</v>
          </cell>
        </row>
        <row r="1500">
          <cell r="F1500" t="str">
            <v>240230Z02010</v>
          </cell>
          <cell r="G1500" t="str">
            <v>松阪市</v>
          </cell>
          <cell r="H1500" t="str">
            <v>朝日</v>
          </cell>
          <cell r="I1500" t="str">
            <v>松阪Ｍ</v>
          </cell>
          <cell r="J1500">
            <v>6750</v>
          </cell>
          <cell r="K1500">
            <v>6750</v>
          </cell>
        </row>
        <row r="1501">
          <cell r="F1501" t="str">
            <v>240230Z02020</v>
          </cell>
          <cell r="G1501" t="str">
            <v>松阪市</v>
          </cell>
          <cell r="H1501" t="str">
            <v>朝日</v>
          </cell>
          <cell r="I1501" t="str">
            <v>松阪東部M</v>
          </cell>
          <cell r="J1501">
            <v>900</v>
          </cell>
          <cell r="K1501">
            <v>900</v>
          </cell>
        </row>
        <row r="1502">
          <cell r="F1502" t="str">
            <v>240230Z02040</v>
          </cell>
          <cell r="G1502" t="str">
            <v>松阪市</v>
          </cell>
          <cell r="H1502" t="str">
            <v>朝日</v>
          </cell>
          <cell r="I1502" t="str">
            <v>三渡川Ｍ</v>
          </cell>
          <cell r="J1502">
            <v>1800</v>
          </cell>
          <cell r="K1502">
            <v>1800</v>
          </cell>
        </row>
        <row r="1503">
          <cell r="F1503" t="str">
            <v>240230Z02050</v>
          </cell>
          <cell r="G1503" t="str">
            <v>松阪市</v>
          </cell>
          <cell r="H1503" t="str">
            <v>朝日</v>
          </cell>
          <cell r="I1503" t="str">
            <v>嬉野Ｍ</v>
          </cell>
          <cell r="J1503">
            <v>650</v>
          </cell>
          <cell r="K1503">
            <v>650</v>
          </cell>
        </row>
        <row r="1504">
          <cell r="F1504" t="str">
            <v>240230Z02060</v>
          </cell>
          <cell r="G1504" t="str">
            <v>松阪市</v>
          </cell>
          <cell r="H1504" t="str">
            <v>朝日</v>
          </cell>
          <cell r="I1504" t="str">
            <v>粥見Ｍ</v>
          </cell>
          <cell r="J1504">
            <v>250</v>
          </cell>
          <cell r="K1504">
            <v>250</v>
          </cell>
        </row>
        <row r="1505">
          <cell r="F1505" t="str">
            <v>240230Z05001</v>
          </cell>
          <cell r="G1505" t="str">
            <v>松阪市</v>
          </cell>
          <cell r="H1505" t="str">
            <v>読売</v>
          </cell>
          <cell r="I1505" t="str">
            <v>松阪第一</v>
          </cell>
          <cell r="J1505">
            <v>1950</v>
          </cell>
          <cell r="K1505">
            <v>1950</v>
          </cell>
        </row>
        <row r="1506">
          <cell r="F1506" t="str">
            <v>240230Z05002</v>
          </cell>
          <cell r="G1506" t="str">
            <v>松阪市</v>
          </cell>
          <cell r="H1506" t="str">
            <v>読売</v>
          </cell>
          <cell r="I1506" t="str">
            <v>松阪相可</v>
          </cell>
          <cell r="J1506">
            <v>500</v>
          </cell>
          <cell r="K1506">
            <v>500</v>
          </cell>
        </row>
        <row r="1507">
          <cell r="F1507" t="str">
            <v>240230Z05003</v>
          </cell>
          <cell r="G1507" t="str">
            <v>松阪市</v>
          </cell>
          <cell r="H1507" t="str">
            <v>読売</v>
          </cell>
          <cell r="I1507" t="str">
            <v>松阪南</v>
          </cell>
          <cell r="J1507">
            <v>750</v>
          </cell>
          <cell r="K1507">
            <v>750</v>
          </cell>
        </row>
        <row r="1508">
          <cell r="F1508" t="str">
            <v>240230Z05005</v>
          </cell>
          <cell r="G1508" t="str">
            <v>松阪市</v>
          </cell>
          <cell r="H1508" t="str">
            <v>読売</v>
          </cell>
          <cell r="I1508" t="str">
            <v>松阪北部</v>
          </cell>
          <cell r="J1508">
            <v>900</v>
          </cell>
          <cell r="K1508">
            <v>900</v>
          </cell>
        </row>
        <row r="1509">
          <cell r="F1509" t="str">
            <v>240230Z05007</v>
          </cell>
          <cell r="G1509" t="str">
            <v>松阪市</v>
          </cell>
          <cell r="H1509" t="str">
            <v>読売</v>
          </cell>
          <cell r="I1509" t="str">
            <v>うれしの</v>
          </cell>
          <cell r="J1509">
            <v>350</v>
          </cell>
          <cell r="K1509">
            <v>350</v>
          </cell>
        </row>
        <row r="1510">
          <cell r="F1510" t="str">
            <v>240230Z05008</v>
          </cell>
          <cell r="G1510" t="str">
            <v>松阪市</v>
          </cell>
          <cell r="H1510" t="str">
            <v>読売</v>
          </cell>
          <cell r="I1510" t="str">
            <v>三雲</v>
          </cell>
          <cell r="J1510">
            <v>900</v>
          </cell>
          <cell r="K1510">
            <v>900</v>
          </cell>
        </row>
        <row r="1511">
          <cell r="F1511" t="str">
            <v>240230Z05009</v>
          </cell>
          <cell r="G1511" t="str">
            <v>松阪市</v>
          </cell>
          <cell r="H1511" t="str">
            <v>読売</v>
          </cell>
          <cell r="I1511" t="str">
            <v>松阪西部</v>
          </cell>
          <cell r="J1511">
            <v>200</v>
          </cell>
          <cell r="K1511">
            <v>200</v>
          </cell>
        </row>
        <row r="1512">
          <cell r="F1512" t="str">
            <v>240250Z01010</v>
          </cell>
          <cell r="G1512" t="str">
            <v>多気郡</v>
          </cell>
          <cell r="H1512" t="str">
            <v>中日</v>
          </cell>
          <cell r="I1512" t="str">
            <v>相可ＮＡＭＳＩ</v>
          </cell>
          <cell r="J1512">
            <v>1600</v>
          </cell>
          <cell r="K1512">
            <v>1600</v>
          </cell>
        </row>
        <row r="1513">
          <cell r="F1513" t="str">
            <v>240250Z01020</v>
          </cell>
          <cell r="G1513" t="str">
            <v>多気郡</v>
          </cell>
          <cell r="H1513" t="str">
            <v>中日</v>
          </cell>
          <cell r="I1513" t="str">
            <v>三瀬谷ＮＡＭＳＩ</v>
          </cell>
          <cell r="J1513">
            <v>800</v>
          </cell>
          <cell r="K1513">
            <v>800</v>
          </cell>
        </row>
        <row r="1514">
          <cell r="F1514" t="str">
            <v>240250Z01030</v>
          </cell>
          <cell r="G1514" t="str">
            <v>多気郡</v>
          </cell>
          <cell r="H1514" t="str">
            <v>中日</v>
          </cell>
          <cell r="I1514" t="str">
            <v>宮川村ＮＡＭＳＩ</v>
          </cell>
          <cell r="J1514">
            <v>700</v>
          </cell>
          <cell r="K1514">
            <v>700</v>
          </cell>
        </row>
        <row r="1515">
          <cell r="F1515" t="str">
            <v>240250Z01040</v>
          </cell>
          <cell r="G1515" t="str">
            <v>多気郡</v>
          </cell>
          <cell r="H1515" t="str">
            <v>中日</v>
          </cell>
          <cell r="I1515" t="str">
            <v>明和ＮＳ</v>
          </cell>
          <cell r="J1515">
            <v>1900</v>
          </cell>
          <cell r="K1515">
            <v>1900</v>
          </cell>
        </row>
        <row r="1516">
          <cell r="F1516" t="str">
            <v>240250Z01050</v>
          </cell>
          <cell r="G1516" t="str">
            <v>多気郡</v>
          </cell>
          <cell r="H1516" t="str">
            <v>中日</v>
          </cell>
          <cell r="I1516" t="str">
            <v>栃原ＮＡＭＳＩ</v>
          </cell>
          <cell r="J1516">
            <v>1200</v>
          </cell>
          <cell r="K1516">
            <v>1200</v>
          </cell>
        </row>
        <row r="1517">
          <cell r="F1517" t="str">
            <v>240250Z02020</v>
          </cell>
          <cell r="G1517" t="str">
            <v>多気郡</v>
          </cell>
          <cell r="H1517" t="str">
            <v>朝日</v>
          </cell>
          <cell r="I1517" t="str">
            <v>明和松阪ＭＩ</v>
          </cell>
          <cell r="J1517">
            <v>2300</v>
          </cell>
          <cell r="K1517">
            <v>2300</v>
          </cell>
        </row>
        <row r="1518">
          <cell r="F1518" t="str">
            <v>240250Z05002</v>
          </cell>
          <cell r="G1518" t="str">
            <v>多気郡</v>
          </cell>
          <cell r="H1518" t="str">
            <v>読売</v>
          </cell>
          <cell r="I1518" t="str">
            <v>明和</v>
          </cell>
          <cell r="J1518">
            <v>550</v>
          </cell>
          <cell r="K1518">
            <v>550</v>
          </cell>
        </row>
        <row r="1519">
          <cell r="F1519" t="str">
            <v>240305Z01010</v>
          </cell>
          <cell r="G1519" t="str">
            <v>伊勢市</v>
          </cell>
          <cell r="H1519" t="str">
            <v>中日</v>
          </cell>
          <cell r="I1519" t="str">
            <v>伊勢市駅前ＮＳ</v>
          </cell>
          <cell r="J1519">
            <v>1800</v>
          </cell>
          <cell r="K1519">
            <v>1750</v>
          </cell>
        </row>
        <row r="1520">
          <cell r="F1520" t="str">
            <v>240305Z01030</v>
          </cell>
          <cell r="G1520" t="str">
            <v>伊勢市</v>
          </cell>
          <cell r="H1520" t="str">
            <v>中日</v>
          </cell>
          <cell r="I1520" t="str">
            <v>伊勢市厚生ＮＳ</v>
          </cell>
          <cell r="J1520">
            <v>1650</v>
          </cell>
          <cell r="K1520">
            <v>1650</v>
          </cell>
        </row>
        <row r="1521">
          <cell r="F1521" t="str">
            <v>240305Z01040</v>
          </cell>
          <cell r="G1521" t="str">
            <v>伊勢市</v>
          </cell>
          <cell r="H1521" t="str">
            <v>中日</v>
          </cell>
          <cell r="I1521" t="str">
            <v>伊勢市中央ＮＳ</v>
          </cell>
          <cell r="J1521">
            <v>1800</v>
          </cell>
          <cell r="K1521">
            <v>1800</v>
          </cell>
        </row>
        <row r="1522">
          <cell r="F1522" t="str">
            <v>240305Z01060</v>
          </cell>
          <cell r="G1522" t="str">
            <v>伊勢市</v>
          </cell>
          <cell r="H1522" t="str">
            <v>中日</v>
          </cell>
          <cell r="I1522" t="str">
            <v>伊勢市西部ＮＳ</v>
          </cell>
          <cell r="J1522">
            <v>1600</v>
          </cell>
          <cell r="K1522">
            <v>1550</v>
          </cell>
        </row>
        <row r="1523">
          <cell r="F1523" t="str">
            <v>240305Z01070</v>
          </cell>
          <cell r="G1523" t="str">
            <v>伊勢市</v>
          </cell>
          <cell r="H1523" t="str">
            <v>中日</v>
          </cell>
          <cell r="I1523" t="str">
            <v>伊勢市南部ＮＳ</v>
          </cell>
          <cell r="J1523">
            <v>2400</v>
          </cell>
          <cell r="K1523">
            <v>2300</v>
          </cell>
        </row>
        <row r="1524">
          <cell r="F1524" t="str">
            <v>240305Z01080</v>
          </cell>
          <cell r="G1524" t="str">
            <v>伊勢市</v>
          </cell>
          <cell r="H1524" t="str">
            <v>中日</v>
          </cell>
          <cell r="I1524" t="str">
            <v>伊勢市北部ＮＳ</v>
          </cell>
          <cell r="J1524">
            <v>1550</v>
          </cell>
          <cell r="K1524">
            <v>1500</v>
          </cell>
        </row>
        <row r="1525">
          <cell r="F1525" t="str">
            <v>240305Z01090</v>
          </cell>
          <cell r="G1525" t="str">
            <v>伊勢市</v>
          </cell>
          <cell r="H1525" t="str">
            <v>中日</v>
          </cell>
          <cell r="I1525" t="str">
            <v>大淀ＮＳＩ</v>
          </cell>
          <cell r="J1525">
            <v>2250</v>
          </cell>
          <cell r="K1525">
            <v>2200</v>
          </cell>
        </row>
        <row r="1526">
          <cell r="F1526" t="str">
            <v>240305Z01100</v>
          </cell>
          <cell r="G1526" t="str">
            <v>伊勢市</v>
          </cell>
          <cell r="H1526" t="str">
            <v>中日</v>
          </cell>
          <cell r="I1526" t="str">
            <v>田丸ＮＩ</v>
          </cell>
          <cell r="J1526">
            <v>2400</v>
          </cell>
          <cell r="K1526">
            <v>2400</v>
          </cell>
        </row>
        <row r="1527">
          <cell r="F1527" t="str">
            <v>240305Z01110</v>
          </cell>
          <cell r="G1527" t="str">
            <v>伊勢市</v>
          </cell>
          <cell r="H1527" t="str">
            <v>中日</v>
          </cell>
          <cell r="I1527" t="str">
            <v>三重小俣ＮＳＩ</v>
          </cell>
          <cell r="J1527">
            <v>2900</v>
          </cell>
          <cell r="K1527">
            <v>2850</v>
          </cell>
        </row>
        <row r="1528">
          <cell r="F1528" t="str">
            <v>240305Z01120</v>
          </cell>
          <cell r="G1528" t="str">
            <v>伊勢市</v>
          </cell>
          <cell r="H1528" t="str">
            <v>中日</v>
          </cell>
          <cell r="I1528" t="str">
            <v>わたらいＮＡＭＳＩ</v>
          </cell>
          <cell r="J1528">
            <v>1850</v>
          </cell>
          <cell r="K1528">
            <v>1850</v>
          </cell>
        </row>
        <row r="1529">
          <cell r="F1529" t="str">
            <v>240305Z01130</v>
          </cell>
          <cell r="G1529" t="str">
            <v>伊勢市</v>
          </cell>
          <cell r="H1529" t="str">
            <v>中日</v>
          </cell>
          <cell r="I1529" t="str">
            <v>伊勢市東部ＮＳ</v>
          </cell>
          <cell r="J1529">
            <v>1400</v>
          </cell>
          <cell r="K1529">
            <v>1400</v>
          </cell>
        </row>
        <row r="1530">
          <cell r="F1530" t="str">
            <v>240305Z02020</v>
          </cell>
          <cell r="G1530" t="str">
            <v>伊勢市</v>
          </cell>
          <cell r="H1530" t="str">
            <v>朝日</v>
          </cell>
          <cell r="I1530" t="str">
            <v>五十鈴川Ｉ</v>
          </cell>
          <cell r="J1530">
            <v>1100</v>
          </cell>
          <cell r="K1530">
            <v>1100</v>
          </cell>
        </row>
        <row r="1531">
          <cell r="F1531" t="str">
            <v>240305Z02050</v>
          </cell>
          <cell r="G1531" t="str">
            <v>伊勢市</v>
          </cell>
          <cell r="H1531" t="str">
            <v>朝日</v>
          </cell>
          <cell r="I1531" t="str">
            <v>伊勢Ｉ</v>
          </cell>
          <cell r="J1531">
            <v>1900</v>
          </cell>
          <cell r="K1531">
            <v>1900</v>
          </cell>
        </row>
        <row r="1532">
          <cell r="F1532" t="str">
            <v>240305Z02060</v>
          </cell>
          <cell r="G1532" t="str">
            <v>伊勢市</v>
          </cell>
          <cell r="H1532" t="str">
            <v>朝日</v>
          </cell>
          <cell r="I1532" t="str">
            <v>伊勢田丸Ｍ</v>
          </cell>
          <cell r="J1532">
            <v>1900</v>
          </cell>
          <cell r="K1532">
            <v>1900</v>
          </cell>
        </row>
        <row r="1533">
          <cell r="F1533" t="str">
            <v>240305Z03030</v>
          </cell>
          <cell r="G1533" t="str">
            <v>伊勢市</v>
          </cell>
          <cell r="H1533" t="str">
            <v>毎日</v>
          </cell>
          <cell r="I1533" t="str">
            <v>川端</v>
          </cell>
          <cell r="J1533">
            <v>1050</v>
          </cell>
          <cell r="K1533">
            <v>1050</v>
          </cell>
        </row>
        <row r="1534">
          <cell r="F1534" t="str">
            <v>240305Z03040</v>
          </cell>
          <cell r="G1534" t="str">
            <v>伊勢市</v>
          </cell>
          <cell r="H1534" t="str">
            <v>毎日</v>
          </cell>
          <cell r="I1534" t="str">
            <v>伊勢</v>
          </cell>
          <cell r="J1534">
            <v>1700</v>
          </cell>
          <cell r="K1534">
            <v>1400</v>
          </cell>
        </row>
        <row r="1535">
          <cell r="F1535" t="str">
            <v>240305Z03060</v>
          </cell>
          <cell r="G1535" t="str">
            <v>伊勢市</v>
          </cell>
          <cell r="H1535" t="str">
            <v>毎日</v>
          </cell>
          <cell r="I1535" t="str">
            <v>伊勢市北部ＡＩ</v>
          </cell>
          <cell r="J1535">
            <v>1650</v>
          </cell>
          <cell r="K1535">
            <v>1650</v>
          </cell>
        </row>
        <row r="1536">
          <cell r="F1536" t="str">
            <v>240305Z03080</v>
          </cell>
          <cell r="G1536" t="str">
            <v>伊勢市</v>
          </cell>
          <cell r="H1536" t="str">
            <v>毎日</v>
          </cell>
          <cell r="I1536" t="str">
            <v>小俣町</v>
          </cell>
          <cell r="J1536">
            <v>350</v>
          </cell>
          <cell r="K1536">
            <v>350</v>
          </cell>
        </row>
        <row r="1537">
          <cell r="F1537" t="str">
            <v>240305Z03090</v>
          </cell>
          <cell r="G1537" t="str">
            <v>伊勢市</v>
          </cell>
          <cell r="H1537" t="str">
            <v>毎日</v>
          </cell>
          <cell r="I1537" t="str">
            <v>玉城Ｓ</v>
          </cell>
          <cell r="J1537">
            <v>950</v>
          </cell>
          <cell r="K1537">
            <v>950</v>
          </cell>
        </row>
        <row r="1538">
          <cell r="F1538" t="str">
            <v>240305Z03100</v>
          </cell>
          <cell r="G1538" t="str">
            <v>伊勢市</v>
          </cell>
          <cell r="H1538" t="str">
            <v>毎日</v>
          </cell>
          <cell r="I1538" t="str">
            <v>伊勢二見ＡＩ</v>
          </cell>
          <cell r="J1538">
            <v>1700</v>
          </cell>
          <cell r="K1538">
            <v>1700</v>
          </cell>
        </row>
        <row r="1539">
          <cell r="F1539" t="str">
            <v>240305Z03110</v>
          </cell>
          <cell r="G1539" t="str">
            <v>伊勢市</v>
          </cell>
          <cell r="H1539" t="str">
            <v>毎日</v>
          </cell>
          <cell r="I1539" t="str">
            <v>伊勢東部</v>
          </cell>
          <cell r="J1539">
            <v>1350</v>
          </cell>
          <cell r="K1539">
            <v>1350</v>
          </cell>
        </row>
        <row r="1540">
          <cell r="F1540" t="str">
            <v>240305Z03120</v>
          </cell>
          <cell r="G1540" t="str">
            <v>伊勢市</v>
          </cell>
          <cell r="H1540" t="str">
            <v>毎日</v>
          </cell>
          <cell r="I1540" t="str">
            <v>神社港ＡＩ</v>
          </cell>
          <cell r="J1540">
            <v>600</v>
          </cell>
          <cell r="K1540">
            <v>600</v>
          </cell>
        </row>
        <row r="1541">
          <cell r="F1541" t="str">
            <v>240305Z05001</v>
          </cell>
          <cell r="G1541" t="str">
            <v>伊勢市</v>
          </cell>
          <cell r="H1541" t="str">
            <v>読売</v>
          </cell>
          <cell r="I1541" t="str">
            <v>伊勢西</v>
          </cell>
          <cell r="J1541">
            <v>1050</v>
          </cell>
          <cell r="K1541">
            <v>1050</v>
          </cell>
        </row>
        <row r="1542">
          <cell r="F1542" t="str">
            <v>240305Z05003</v>
          </cell>
          <cell r="G1542" t="str">
            <v>伊勢市</v>
          </cell>
          <cell r="H1542" t="str">
            <v>読売</v>
          </cell>
          <cell r="I1542" t="str">
            <v>伊勢北部</v>
          </cell>
          <cell r="J1542">
            <v>1500</v>
          </cell>
          <cell r="K1542">
            <v>1500</v>
          </cell>
        </row>
        <row r="1543">
          <cell r="F1543" t="str">
            <v>240305Z05004</v>
          </cell>
          <cell r="G1543" t="str">
            <v>伊勢市</v>
          </cell>
          <cell r="H1543" t="str">
            <v>読売</v>
          </cell>
          <cell r="I1543" t="str">
            <v>伊勢神宮前</v>
          </cell>
          <cell r="J1543">
            <v>700</v>
          </cell>
          <cell r="K1543">
            <v>700</v>
          </cell>
        </row>
        <row r="1544">
          <cell r="F1544" t="str">
            <v>240305Z05005</v>
          </cell>
          <cell r="G1544" t="str">
            <v>伊勢市</v>
          </cell>
          <cell r="H1544" t="str">
            <v>読売</v>
          </cell>
          <cell r="I1544" t="str">
            <v>小俣</v>
          </cell>
          <cell r="J1544">
            <v>950</v>
          </cell>
          <cell r="K1544">
            <v>950</v>
          </cell>
        </row>
        <row r="1545">
          <cell r="F1545" t="str">
            <v>240305Z05006</v>
          </cell>
          <cell r="G1545" t="str">
            <v>伊勢市</v>
          </cell>
          <cell r="H1545" t="str">
            <v>読売</v>
          </cell>
          <cell r="I1545" t="str">
            <v>伊勢玉城</v>
          </cell>
          <cell r="J1545">
            <v>750</v>
          </cell>
          <cell r="K1545">
            <v>750</v>
          </cell>
        </row>
        <row r="1546">
          <cell r="F1546" t="str">
            <v>240310Z01010</v>
          </cell>
          <cell r="G1546" t="str">
            <v>伊賀市</v>
          </cell>
          <cell r="H1546" t="str">
            <v>中日</v>
          </cell>
          <cell r="I1546" t="str">
            <v>伊賀上野Ｉ</v>
          </cell>
          <cell r="J1546">
            <v>1500</v>
          </cell>
          <cell r="K1546">
            <v>1500</v>
          </cell>
        </row>
        <row r="1547">
          <cell r="F1547" t="str">
            <v>240310Z01020</v>
          </cell>
          <cell r="G1547" t="str">
            <v>伊賀市</v>
          </cell>
          <cell r="H1547" t="str">
            <v>中日</v>
          </cell>
          <cell r="I1547" t="str">
            <v>伊賀上野北部</v>
          </cell>
          <cell r="J1547">
            <v>1050</v>
          </cell>
          <cell r="K1547">
            <v>1050</v>
          </cell>
        </row>
        <row r="1548">
          <cell r="F1548" t="str">
            <v>240310Z01040</v>
          </cell>
          <cell r="G1548" t="str">
            <v>伊賀市</v>
          </cell>
          <cell r="H1548" t="str">
            <v>朝日</v>
          </cell>
          <cell r="I1548" t="str">
            <v>依那古ＣＭＳＩ</v>
          </cell>
          <cell r="J1548">
            <v>350</v>
          </cell>
          <cell r="K1548">
            <v>350</v>
          </cell>
        </row>
        <row r="1549">
          <cell r="F1549" t="str">
            <v>240310Z01070</v>
          </cell>
          <cell r="G1549" t="str">
            <v>伊賀市</v>
          </cell>
          <cell r="H1549" t="str">
            <v>朝日</v>
          </cell>
          <cell r="I1549" t="str">
            <v>伊賀神戸ＣＭＳＩ</v>
          </cell>
          <cell r="J1549">
            <v>550</v>
          </cell>
          <cell r="K1549">
            <v>550</v>
          </cell>
        </row>
        <row r="1550">
          <cell r="F1550" t="str">
            <v>240310Z02010</v>
          </cell>
          <cell r="G1550" t="str">
            <v>伊賀市</v>
          </cell>
          <cell r="H1550" t="str">
            <v>朝日</v>
          </cell>
          <cell r="I1550" t="str">
            <v>上野ＭＳ</v>
          </cell>
          <cell r="J1550">
            <v>3900</v>
          </cell>
          <cell r="K1550">
            <v>3900</v>
          </cell>
        </row>
        <row r="1551">
          <cell r="F1551" t="str">
            <v>240310Z02040</v>
          </cell>
          <cell r="G1551" t="str">
            <v>伊賀市</v>
          </cell>
          <cell r="H1551" t="str">
            <v>朝日</v>
          </cell>
          <cell r="I1551" t="str">
            <v>上野南Ｓ</v>
          </cell>
          <cell r="J1551">
            <v>100</v>
          </cell>
          <cell r="K1551">
            <v>100</v>
          </cell>
        </row>
        <row r="1552">
          <cell r="F1552" t="str">
            <v>240310Z02050</v>
          </cell>
          <cell r="G1552" t="str">
            <v>伊賀市</v>
          </cell>
          <cell r="H1552" t="str">
            <v>朝日</v>
          </cell>
          <cell r="I1552" t="str">
            <v>島ヶ原ＣＭＳＩ</v>
          </cell>
          <cell r="J1552">
            <v>400</v>
          </cell>
          <cell r="K1552">
            <v>400</v>
          </cell>
        </row>
        <row r="1553">
          <cell r="F1553" t="str">
            <v>240310Z05001</v>
          </cell>
          <cell r="G1553" t="str">
            <v>伊賀市</v>
          </cell>
          <cell r="H1553" t="str">
            <v>読売</v>
          </cell>
          <cell r="I1553" t="str">
            <v>伊賀上野M</v>
          </cell>
          <cell r="J1553">
            <v>2500</v>
          </cell>
          <cell r="K1553">
            <v>2500</v>
          </cell>
        </row>
        <row r="1554">
          <cell r="F1554" t="str">
            <v>240310Z05002</v>
          </cell>
          <cell r="G1554" t="str">
            <v>伊賀市</v>
          </cell>
          <cell r="H1554" t="str">
            <v>読売</v>
          </cell>
          <cell r="I1554" t="str">
            <v>伊賀中央</v>
          </cell>
          <cell r="J1554">
            <v>1750</v>
          </cell>
          <cell r="K1554">
            <v>1750</v>
          </cell>
        </row>
        <row r="1555">
          <cell r="F1555" t="str">
            <v>240315Z01010</v>
          </cell>
          <cell r="G1555" t="str">
            <v>名張市</v>
          </cell>
          <cell r="H1555" t="str">
            <v>中日</v>
          </cell>
          <cell r="I1555" t="str">
            <v>名張</v>
          </cell>
          <cell r="J1555">
            <v>800</v>
          </cell>
          <cell r="K1555">
            <v>800</v>
          </cell>
        </row>
        <row r="1556">
          <cell r="F1556" t="str">
            <v>240315Z01020</v>
          </cell>
          <cell r="G1556" t="str">
            <v>名張市</v>
          </cell>
          <cell r="H1556" t="str">
            <v>中日</v>
          </cell>
          <cell r="I1556" t="str">
            <v>名張東部</v>
          </cell>
          <cell r="J1556">
            <v>450</v>
          </cell>
          <cell r="K1556">
            <v>450</v>
          </cell>
        </row>
        <row r="1557">
          <cell r="F1557" t="str">
            <v>240315Z01030</v>
          </cell>
          <cell r="G1557" t="str">
            <v>名張市</v>
          </cell>
          <cell r="H1557" t="str">
            <v>中日</v>
          </cell>
          <cell r="I1557" t="str">
            <v>桔梗が丘・美旗</v>
          </cell>
          <cell r="J1557">
            <v>350</v>
          </cell>
          <cell r="K1557">
            <v>350</v>
          </cell>
        </row>
        <row r="1558">
          <cell r="F1558" t="str">
            <v>240315Z02020</v>
          </cell>
          <cell r="G1558" t="str">
            <v>名張市</v>
          </cell>
          <cell r="H1558" t="str">
            <v>朝日</v>
          </cell>
          <cell r="I1558" t="str">
            <v>名張中央Ｓ</v>
          </cell>
          <cell r="J1558">
            <v>3550</v>
          </cell>
          <cell r="K1558">
            <v>3550</v>
          </cell>
        </row>
        <row r="1559">
          <cell r="F1559" t="str">
            <v>240315Z02040</v>
          </cell>
          <cell r="G1559" t="str">
            <v>名張市</v>
          </cell>
          <cell r="H1559" t="str">
            <v>朝日</v>
          </cell>
          <cell r="I1559" t="str">
            <v>名張西ＭＳ</v>
          </cell>
          <cell r="J1559">
            <v>3050</v>
          </cell>
          <cell r="K1559">
            <v>3050</v>
          </cell>
        </row>
        <row r="1560">
          <cell r="F1560" t="str">
            <v>240315Z03010</v>
          </cell>
          <cell r="G1560" t="str">
            <v>名張市</v>
          </cell>
          <cell r="H1560" t="str">
            <v>毎日</v>
          </cell>
          <cell r="I1560" t="str">
            <v>名張</v>
          </cell>
          <cell r="J1560">
            <v>700</v>
          </cell>
          <cell r="K1560">
            <v>700</v>
          </cell>
        </row>
        <row r="1561">
          <cell r="F1561" t="str">
            <v>240315Z03020</v>
          </cell>
          <cell r="G1561" t="str">
            <v>名張市</v>
          </cell>
          <cell r="H1561" t="str">
            <v>毎日</v>
          </cell>
          <cell r="I1561" t="str">
            <v>名張中央</v>
          </cell>
          <cell r="J1561">
            <v>1200</v>
          </cell>
          <cell r="K1561">
            <v>1200</v>
          </cell>
        </row>
        <row r="1562">
          <cell r="F1562" t="str">
            <v>240315Z03030</v>
          </cell>
          <cell r="G1562" t="str">
            <v>名張市</v>
          </cell>
          <cell r="H1562" t="str">
            <v>毎日</v>
          </cell>
          <cell r="I1562" t="str">
            <v>名張南部</v>
          </cell>
          <cell r="J1562">
            <v>800</v>
          </cell>
          <cell r="K1562">
            <v>800</v>
          </cell>
        </row>
        <row r="1563">
          <cell r="F1563" t="str">
            <v>240315Z03040</v>
          </cell>
          <cell r="G1563" t="str">
            <v>名張市</v>
          </cell>
          <cell r="H1563" t="str">
            <v>毎日</v>
          </cell>
          <cell r="I1563" t="str">
            <v>名張東部</v>
          </cell>
          <cell r="J1563">
            <v>1300</v>
          </cell>
          <cell r="K1563">
            <v>1300</v>
          </cell>
        </row>
        <row r="1564">
          <cell r="F1564" t="str">
            <v>240315Z03050</v>
          </cell>
          <cell r="G1564" t="str">
            <v>名張市</v>
          </cell>
          <cell r="H1564" t="str">
            <v>毎日</v>
          </cell>
          <cell r="I1564" t="str">
            <v>名張北</v>
          </cell>
          <cell r="J1564">
            <v>50</v>
          </cell>
          <cell r="K1564">
            <v>50</v>
          </cell>
        </row>
        <row r="1565">
          <cell r="F1565" t="str">
            <v>240315Z05001</v>
          </cell>
          <cell r="G1565" t="str">
            <v>名張市</v>
          </cell>
          <cell r="H1565" t="str">
            <v>読売</v>
          </cell>
          <cell r="I1565" t="str">
            <v>名張</v>
          </cell>
          <cell r="J1565">
            <v>5300</v>
          </cell>
          <cell r="K1565">
            <v>5300</v>
          </cell>
        </row>
        <row r="1566">
          <cell r="F1566" t="str">
            <v>240320Z01010</v>
          </cell>
          <cell r="G1566" t="str">
            <v>熊野市</v>
          </cell>
          <cell r="H1566" t="str">
            <v>中日</v>
          </cell>
          <cell r="I1566" t="str">
            <v>熊野</v>
          </cell>
          <cell r="J1566">
            <v>1000</v>
          </cell>
          <cell r="K1566">
            <v>1000</v>
          </cell>
        </row>
        <row r="1567">
          <cell r="F1567" t="str">
            <v>240320Z01020</v>
          </cell>
          <cell r="G1567" t="str">
            <v>熊野市</v>
          </cell>
          <cell r="H1567" t="str">
            <v>中日</v>
          </cell>
          <cell r="I1567" t="str">
            <v>二木島ＮＡＭＳＩ</v>
          </cell>
          <cell r="J1567">
            <v>100</v>
          </cell>
          <cell r="K1567">
            <v>100</v>
          </cell>
        </row>
        <row r="1568">
          <cell r="F1568" t="str">
            <v>240320Z01030</v>
          </cell>
          <cell r="G1568" t="str">
            <v>熊野市</v>
          </cell>
          <cell r="H1568" t="str">
            <v>中日</v>
          </cell>
          <cell r="I1568" t="str">
            <v>御浜・熊野南部ＡＭＳＩ</v>
          </cell>
          <cell r="J1568">
            <v>2400</v>
          </cell>
          <cell r="K1568">
            <v>2400</v>
          </cell>
        </row>
        <row r="1569">
          <cell r="F1569" t="str">
            <v>240320Z02010</v>
          </cell>
          <cell r="G1569" t="str">
            <v>熊野市</v>
          </cell>
          <cell r="H1569" t="str">
            <v>朝日</v>
          </cell>
          <cell r="I1569" t="str">
            <v>熊野ＭＳＩ</v>
          </cell>
          <cell r="J1569">
            <v>1350</v>
          </cell>
          <cell r="K1569">
            <v>1350</v>
          </cell>
        </row>
        <row r="1570">
          <cell r="F1570" t="str">
            <v>240320Z05001</v>
          </cell>
          <cell r="G1570" t="str">
            <v>熊野市</v>
          </cell>
          <cell r="H1570" t="str">
            <v>読売</v>
          </cell>
          <cell r="I1570" t="str">
            <v>熊野</v>
          </cell>
          <cell r="J1570">
            <v>1050</v>
          </cell>
          <cell r="K1570">
            <v>1050</v>
          </cell>
        </row>
        <row r="1571">
          <cell r="F1571" t="str">
            <v>240330Z01030</v>
          </cell>
          <cell r="G1571" t="str">
            <v>伊賀市</v>
          </cell>
          <cell r="H1571" t="str">
            <v>中日</v>
          </cell>
          <cell r="I1571" t="str">
            <v>新堂ＮＡＭＳＩ</v>
          </cell>
          <cell r="J1571">
            <v>500</v>
          </cell>
          <cell r="K1571">
            <v>500</v>
          </cell>
        </row>
        <row r="1572">
          <cell r="F1572" t="str">
            <v>240330Z01060</v>
          </cell>
          <cell r="G1572" t="str">
            <v>伊賀市</v>
          </cell>
          <cell r="H1572" t="str">
            <v>中日</v>
          </cell>
          <cell r="I1572" t="str">
            <v>上野南部Ｉ</v>
          </cell>
          <cell r="J1572">
            <v>300</v>
          </cell>
          <cell r="K1572">
            <v>300</v>
          </cell>
        </row>
        <row r="1573">
          <cell r="F1573" t="str">
            <v>240330Z01070</v>
          </cell>
          <cell r="G1573" t="str">
            <v>伊賀市</v>
          </cell>
          <cell r="H1573" t="str">
            <v>中日</v>
          </cell>
          <cell r="I1573" t="str">
            <v>諏訪丸柱Ｉ</v>
          </cell>
          <cell r="J1573">
            <v>100</v>
          </cell>
          <cell r="K1573">
            <v>100</v>
          </cell>
        </row>
        <row r="1574">
          <cell r="F1574" t="str">
            <v>240330Z01020</v>
          </cell>
          <cell r="G1574" t="str">
            <v>伊賀市</v>
          </cell>
          <cell r="H1574" t="str">
            <v>朝日</v>
          </cell>
          <cell r="I1574" t="str">
            <v>阿山柘植ＣＭＳＩ</v>
          </cell>
          <cell r="J1574">
            <v>1400</v>
          </cell>
          <cell r="K1574">
            <v>1400</v>
          </cell>
        </row>
        <row r="1575">
          <cell r="F1575" t="str">
            <v>240330Z01050</v>
          </cell>
          <cell r="G1575" t="str">
            <v>伊賀市</v>
          </cell>
          <cell r="H1575" t="str">
            <v>朝日</v>
          </cell>
          <cell r="I1575" t="str">
            <v>伊賀山田ＣＭＳＩ</v>
          </cell>
          <cell r="J1575">
            <v>1200</v>
          </cell>
          <cell r="K1575">
            <v>1200</v>
          </cell>
        </row>
        <row r="1576">
          <cell r="F1576" t="str">
            <v>240330Z02010</v>
          </cell>
          <cell r="G1576" t="str">
            <v>伊賀市</v>
          </cell>
          <cell r="H1576" t="str">
            <v>朝日</v>
          </cell>
          <cell r="I1576" t="str">
            <v>青山町ＣＭＳＩ</v>
          </cell>
          <cell r="J1576">
            <v>1650</v>
          </cell>
          <cell r="K1576">
            <v>1650</v>
          </cell>
        </row>
        <row r="1577">
          <cell r="F1577" t="str">
            <v>240330Z03010</v>
          </cell>
          <cell r="G1577" t="str">
            <v>伊賀市</v>
          </cell>
          <cell r="H1577" t="str">
            <v>毎日</v>
          </cell>
          <cell r="I1577" t="str">
            <v>上野北ＡＳ</v>
          </cell>
          <cell r="J1577">
            <v>1250</v>
          </cell>
          <cell r="K1577">
            <v>1250</v>
          </cell>
        </row>
        <row r="1578">
          <cell r="F1578" t="str">
            <v>240340Z01010</v>
          </cell>
          <cell r="G1578" t="str">
            <v>鳥羽市</v>
          </cell>
          <cell r="H1578" t="str">
            <v>中日</v>
          </cell>
          <cell r="I1578" t="str">
            <v>鳥羽ＮＡＭＳＩ</v>
          </cell>
          <cell r="J1578">
            <v>1500</v>
          </cell>
          <cell r="K1578">
            <v>1400</v>
          </cell>
        </row>
        <row r="1579">
          <cell r="F1579" t="str">
            <v>240340Z01020</v>
          </cell>
          <cell r="G1579" t="str">
            <v>鳥羽市</v>
          </cell>
          <cell r="H1579" t="str">
            <v>中日</v>
          </cell>
          <cell r="I1579" t="str">
            <v>鳥羽南部ＮＡＭＳＩ</v>
          </cell>
          <cell r="J1579">
            <v>1950</v>
          </cell>
          <cell r="K1579">
            <v>1900</v>
          </cell>
        </row>
        <row r="1580">
          <cell r="F1580" t="str">
            <v>240340Z05001</v>
          </cell>
          <cell r="G1580" t="str">
            <v>鳥羽市</v>
          </cell>
          <cell r="H1580" t="str">
            <v>読売</v>
          </cell>
          <cell r="I1580" t="str">
            <v>鳥羽</v>
          </cell>
          <cell r="J1580">
            <v>400</v>
          </cell>
          <cell r="K1580">
            <v>400</v>
          </cell>
        </row>
        <row r="1581">
          <cell r="F1581" t="str">
            <v>240340Z05002</v>
          </cell>
          <cell r="G1581" t="str">
            <v>鳥羽市</v>
          </cell>
          <cell r="H1581" t="str">
            <v>読売</v>
          </cell>
          <cell r="I1581" t="str">
            <v>鳥羽南</v>
          </cell>
          <cell r="J1581">
            <v>500</v>
          </cell>
          <cell r="K1581">
            <v>500</v>
          </cell>
        </row>
        <row r="1582">
          <cell r="F1582" t="str">
            <v>240345Z01010</v>
          </cell>
          <cell r="G1582" t="str">
            <v>尾鷲市</v>
          </cell>
          <cell r="H1582" t="str">
            <v>中日</v>
          </cell>
          <cell r="I1582" t="str">
            <v>尾鷲ＮＡＭＳＩ</v>
          </cell>
          <cell r="J1582">
            <v>2900</v>
          </cell>
          <cell r="K1582">
            <v>2900</v>
          </cell>
        </row>
        <row r="1583">
          <cell r="F1583" t="str">
            <v>240345Z01020</v>
          </cell>
          <cell r="G1583" t="str">
            <v>尾鷲市</v>
          </cell>
          <cell r="H1583" t="str">
            <v>中日</v>
          </cell>
          <cell r="I1583" t="str">
            <v>九鬼ＮＡＩ</v>
          </cell>
          <cell r="J1583">
            <v>100</v>
          </cell>
          <cell r="K1583">
            <v>100</v>
          </cell>
        </row>
        <row r="1584">
          <cell r="F1584" t="str">
            <v>240345Z01030</v>
          </cell>
          <cell r="G1584" t="str">
            <v>尾鷲市</v>
          </cell>
          <cell r="H1584" t="str">
            <v>中日</v>
          </cell>
          <cell r="I1584" t="str">
            <v>三木里ＮＡＭＳＩ</v>
          </cell>
          <cell r="J1584">
            <v>350</v>
          </cell>
          <cell r="K1584">
            <v>350</v>
          </cell>
        </row>
        <row r="1585">
          <cell r="F1585" t="str">
            <v>240345Z01040</v>
          </cell>
          <cell r="G1585" t="str">
            <v>尾鷲市</v>
          </cell>
          <cell r="H1585" t="str">
            <v>中日</v>
          </cell>
          <cell r="I1585" t="str">
            <v>賀田ＮＡＭＳＩ</v>
          </cell>
          <cell r="J1585">
            <v>300</v>
          </cell>
          <cell r="K1585">
            <v>300</v>
          </cell>
        </row>
        <row r="1586">
          <cell r="F1586" t="str">
            <v>240345Z03020</v>
          </cell>
          <cell r="G1586" t="str">
            <v>尾鷲市</v>
          </cell>
          <cell r="H1586" t="str">
            <v>毎日</v>
          </cell>
          <cell r="I1586" t="str">
            <v>九鬼</v>
          </cell>
          <cell r="J1586">
            <v>150</v>
          </cell>
          <cell r="K1586">
            <v>150</v>
          </cell>
        </row>
        <row r="1587">
          <cell r="F1587" t="str">
            <v>240345Z05001</v>
          </cell>
          <cell r="G1587" t="str">
            <v>尾鷲市</v>
          </cell>
          <cell r="H1587" t="str">
            <v>読売</v>
          </cell>
          <cell r="I1587" t="str">
            <v>尾鷲</v>
          </cell>
          <cell r="J1587">
            <v>950</v>
          </cell>
          <cell r="K1587">
            <v>950</v>
          </cell>
        </row>
        <row r="1588">
          <cell r="F1588" t="str">
            <v>240349Z01010</v>
          </cell>
          <cell r="G1588" t="str">
            <v>志摩市</v>
          </cell>
          <cell r="H1588" t="str">
            <v>中日</v>
          </cell>
          <cell r="I1588" t="str">
            <v>磯部ＮＡＭＳＩ</v>
          </cell>
          <cell r="J1588">
            <v>1600</v>
          </cell>
          <cell r="K1588">
            <v>1600</v>
          </cell>
        </row>
        <row r="1589">
          <cell r="F1589" t="str">
            <v>240349Z01020</v>
          </cell>
          <cell r="G1589" t="str">
            <v>志摩市</v>
          </cell>
          <cell r="H1589" t="str">
            <v>中日</v>
          </cell>
          <cell r="I1589" t="str">
            <v>鵜方ＮＡＭＳＩ</v>
          </cell>
          <cell r="J1589">
            <v>4700</v>
          </cell>
          <cell r="K1589">
            <v>4700</v>
          </cell>
        </row>
        <row r="1590">
          <cell r="F1590" t="str">
            <v>240350Z01050</v>
          </cell>
          <cell r="G1590" t="str">
            <v>志摩市</v>
          </cell>
          <cell r="H1590" t="str">
            <v>中日</v>
          </cell>
          <cell r="I1590" t="str">
            <v>和具ＮＡＭＳＩ</v>
          </cell>
          <cell r="J1590">
            <v>1750</v>
          </cell>
          <cell r="K1590">
            <v>1750</v>
          </cell>
        </row>
        <row r="1591">
          <cell r="F1591" t="str">
            <v>240350Z01060</v>
          </cell>
          <cell r="G1591" t="str">
            <v>志摩市</v>
          </cell>
          <cell r="H1591" t="str">
            <v>中日</v>
          </cell>
          <cell r="I1591" t="str">
            <v>浜島ＮＡＭＳＩ</v>
          </cell>
          <cell r="J1591">
            <v>950</v>
          </cell>
          <cell r="K1591">
            <v>950</v>
          </cell>
        </row>
        <row r="1592">
          <cell r="F1592" t="str">
            <v>240350Z05001</v>
          </cell>
          <cell r="G1592" t="str">
            <v>志摩市</v>
          </cell>
          <cell r="H1592" t="str">
            <v>読売</v>
          </cell>
          <cell r="I1592" t="str">
            <v>大王</v>
          </cell>
          <cell r="J1592">
            <v>450</v>
          </cell>
          <cell r="K1592">
            <v>450</v>
          </cell>
        </row>
        <row r="1593">
          <cell r="F1593" t="str">
            <v>240350Z05002</v>
          </cell>
          <cell r="G1593" t="str">
            <v>志摩市</v>
          </cell>
          <cell r="H1593" t="str">
            <v>読売</v>
          </cell>
          <cell r="I1593" t="str">
            <v>阿児</v>
          </cell>
          <cell r="J1593">
            <v>550</v>
          </cell>
          <cell r="K1593">
            <v>550</v>
          </cell>
        </row>
        <row r="1594">
          <cell r="F1594" t="str">
            <v>240350Z05003</v>
          </cell>
          <cell r="G1594" t="str">
            <v>志摩市</v>
          </cell>
          <cell r="H1594" t="str">
            <v>読売</v>
          </cell>
          <cell r="I1594" t="str">
            <v>志摩</v>
          </cell>
          <cell r="J1594">
            <v>900</v>
          </cell>
          <cell r="K1594">
            <v>900</v>
          </cell>
        </row>
        <row r="1595">
          <cell r="F1595" t="str">
            <v>240350Z05004</v>
          </cell>
          <cell r="G1595" t="str">
            <v>志摩市</v>
          </cell>
          <cell r="H1595" t="str">
            <v>読売</v>
          </cell>
          <cell r="I1595" t="str">
            <v>浜島</v>
          </cell>
          <cell r="J1595">
            <v>600</v>
          </cell>
          <cell r="K1595">
            <v>600</v>
          </cell>
        </row>
        <row r="1596">
          <cell r="F1596" t="str">
            <v>240350Z05005</v>
          </cell>
          <cell r="G1596" t="str">
            <v>志摩市</v>
          </cell>
          <cell r="H1596" t="str">
            <v>読売</v>
          </cell>
          <cell r="I1596" t="str">
            <v>磯部</v>
          </cell>
          <cell r="J1596">
            <v>400</v>
          </cell>
          <cell r="K1596">
            <v>400</v>
          </cell>
        </row>
        <row r="1597">
          <cell r="F1597" t="str">
            <v>240350Z05006</v>
          </cell>
          <cell r="G1597" t="str">
            <v>志摩市</v>
          </cell>
          <cell r="H1597" t="str">
            <v>読売</v>
          </cell>
          <cell r="I1597" t="str">
            <v>鵜方</v>
          </cell>
          <cell r="J1597">
            <v>500</v>
          </cell>
          <cell r="K1597">
            <v>500</v>
          </cell>
        </row>
        <row r="1598">
          <cell r="F1598" t="str">
            <v>240354Z01020</v>
          </cell>
          <cell r="G1598" t="str">
            <v>度会郡</v>
          </cell>
          <cell r="H1598" t="str">
            <v>中日</v>
          </cell>
          <cell r="I1598" t="str">
            <v>滝原ＮＡＭＳＩ</v>
          </cell>
          <cell r="J1598">
            <v>400</v>
          </cell>
          <cell r="K1598">
            <v>400</v>
          </cell>
        </row>
        <row r="1599">
          <cell r="F1599" t="str">
            <v>240354Z01030</v>
          </cell>
          <cell r="G1599" t="str">
            <v>度会郡</v>
          </cell>
          <cell r="H1599" t="str">
            <v>中日</v>
          </cell>
          <cell r="I1599" t="str">
            <v>阿曽ＮＡＭＩ</v>
          </cell>
          <cell r="J1599">
            <v>200</v>
          </cell>
          <cell r="K1599">
            <v>200</v>
          </cell>
        </row>
        <row r="1600">
          <cell r="F1600" t="str">
            <v>240354Z01040</v>
          </cell>
          <cell r="G1600" t="str">
            <v>度会郡</v>
          </cell>
          <cell r="H1600" t="str">
            <v>中日</v>
          </cell>
          <cell r="I1600" t="str">
            <v>大内山ＮＡＭＳＩ</v>
          </cell>
          <cell r="J1600">
            <v>300</v>
          </cell>
          <cell r="K1600">
            <v>300</v>
          </cell>
        </row>
        <row r="1601">
          <cell r="F1601" t="str">
            <v>240354Z01050</v>
          </cell>
          <cell r="G1601" t="str">
            <v>度会郡</v>
          </cell>
          <cell r="H1601" t="str">
            <v>中日</v>
          </cell>
          <cell r="I1601" t="str">
            <v>柏崎ＮＡＭＳＩ</v>
          </cell>
          <cell r="J1601">
            <v>450</v>
          </cell>
          <cell r="K1601">
            <v>450</v>
          </cell>
        </row>
        <row r="1602">
          <cell r="F1602" t="str">
            <v>240354Z04010</v>
          </cell>
          <cell r="G1602" t="str">
            <v>度会郡</v>
          </cell>
          <cell r="H1602" t="str">
            <v>読売</v>
          </cell>
          <cell r="I1602" t="str">
            <v>紀勢</v>
          </cell>
          <cell r="J1602">
            <v>1250</v>
          </cell>
          <cell r="K1602">
            <v>1250</v>
          </cell>
        </row>
        <row r="1603">
          <cell r="F1603" t="str">
            <v>240355Z01060</v>
          </cell>
          <cell r="G1603" t="str">
            <v>度会郡</v>
          </cell>
          <cell r="H1603" t="str">
            <v>中日</v>
          </cell>
          <cell r="I1603" t="str">
            <v>大紀町錦ＡＭＳＩ</v>
          </cell>
          <cell r="J1603">
            <v>350</v>
          </cell>
          <cell r="K1603">
            <v>350</v>
          </cell>
        </row>
        <row r="1604">
          <cell r="F1604" t="str">
            <v>240355Z01090</v>
          </cell>
          <cell r="G1604" t="str">
            <v>度会郡</v>
          </cell>
          <cell r="H1604" t="str">
            <v>中日</v>
          </cell>
          <cell r="I1604" t="str">
            <v>三重中島ＮＡＭＳＩ</v>
          </cell>
          <cell r="J1604">
            <v>350</v>
          </cell>
          <cell r="K1604">
            <v>350</v>
          </cell>
        </row>
        <row r="1605">
          <cell r="F1605" t="str">
            <v>240355Z01100</v>
          </cell>
          <cell r="G1605" t="str">
            <v>度会郡</v>
          </cell>
          <cell r="H1605" t="str">
            <v>中日</v>
          </cell>
          <cell r="I1605" t="str">
            <v>贄ＮＡＭＩ</v>
          </cell>
          <cell r="J1605">
            <v>200</v>
          </cell>
          <cell r="K1605">
            <v>200</v>
          </cell>
        </row>
        <row r="1606">
          <cell r="F1606" t="str">
            <v>240355Z01105</v>
          </cell>
          <cell r="G1606" t="str">
            <v>度会郡</v>
          </cell>
          <cell r="H1606" t="str">
            <v>中日</v>
          </cell>
          <cell r="I1606" t="str">
            <v>慥柄ＡＭＩ</v>
          </cell>
          <cell r="J1606">
            <v>100</v>
          </cell>
          <cell r="K1606">
            <v>100</v>
          </cell>
        </row>
        <row r="1607">
          <cell r="F1607" t="str">
            <v>240355Z01110</v>
          </cell>
          <cell r="G1607" t="str">
            <v>度会郡</v>
          </cell>
          <cell r="H1607" t="str">
            <v>中日</v>
          </cell>
          <cell r="I1607" t="str">
            <v>東宮ＡＭＳＩ</v>
          </cell>
          <cell r="J1607">
            <v>250</v>
          </cell>
          <cell r="K1607">
            <v>250</v>
          </cell>
        </row>
        <row r="1608">
          <cell r="F1608" t="str">
            <v>240355Z01120</v>
          </cell>
          <cell r="G1608" t="str">
            <v>度会郡</v>
          </cell>
          <cell r="H1608" t="str">
            <v>中日</v>
          </cell>
          <cell r="I1608" t="str">
            <v>吉津（神前）ＮＡＭＳＩ</v>
          </cell>
          <cell r="J1608">
            <v>450</v>
          </cell>
          <cell r="K1608">
            <v>450</v>
          </cell>
        </row>
        <row r="1609">
          <cell r="F1609" t="str">
            <v>240355Z01130</v>
          </cell>
          <cell r="G1609" t="str">
            <v>度会郡</v>
          </cell>
          <cell r="H1609" t="str">
            <v>中日</v>
          </cell>
          <cell r="I1609" t="str">
            <v>島津（古和）ＮＡＭＳＩ</v>
          </cell>
          <cell r="J1609">
            <v>250</v>
          </cell>
          <cell r="K1609">
            <v>250</v>
          </cell>
        </row>
        <row r="1610">
          <cell r="F1610" t="str">
            <v>240355Z01140</v>
          </cell>
          <cell r="G1610" t="str">
            <v>度会郡</v>
          </cell>
          <cell r="H1610" t="str">
            <v>中日</v>
          </cell>
          <cell r="I1610" t="str">
            <v>南勢町東ＮＡＭＳＩ</v>
          </cell>
          <cell r="J1610">
            <v>1000</v>
          </cell>
          <cell r="K1610">
            <v>1000</v>
          </cell>
        </row>
        <row r="1611">
          <cell r="F1611" t="str">
            <v>240355Z01150</v>
          </cell>
          <cell r="G1611" t="str">
            <v>度会郡</v>
          </cell>
          <cell r="H1611" t="str">
            <v>中日</v>
          </cell>
          <cell r="I1611" t="str">
            <v>南勢町西ＮＡＭＳＩ</v>
          </cell>
          <cell r="J1611">
            <v>1150</v>
          </cell>
          <cell r="K1611">
            <v>1150</v>
          </cell>
        </row>
        <row r="1612">
          <cell r="F1612" t="str">
            <v>240355Z05002</v>
          </cell>
          <cell r="G1612" t="str">
            <v>度会郡</v>
          </cell>
          <cell r="H1612" t="str">
            <v>読売</v>
          </cell>
          <cell r="I1612" t="str">
            <v>南勢</v>
          </cell>
          <cell r="J1612">
            <v>250</v>
          </cell>
          <cell r="K1612">
            <v>250</v>
          </cell>
        </row>
        <row r="1613">
          <cell r="F1613" t="str">
            <v>240360Z01010</v>
          </cell>
          <cell r="G1613" t="str">
            <v>北牟婁郡</v>
          </cell>
          <cell r="H1613" t="str">
            <v>中日</v>
          </cell>
          <cell r="I1613" t="str">
            <v>紀伊長島ＮＡＭＳＩ</v>
          </cell>
          <cell r="J1613">
            <v>2150</v>
          </cell>
          <cell r="K1613">
            <v>2150</v>
          </cell>
        </row>
        <row r="1614">
          <cell r="F1614" t="str">
            <v>240360Z01020</v>
          </cell>
          <cell r="G1614" t="str">
            <v>北牟婁郡</v>
          </cell>
          <cell r="H1614" t="str">
            <v>中日</v>
          </cell>
          <cell r="I1614" t="str">
            <v>白浦</v>
          </cell>
          <cell r="J1614">
            <v>100</v>
          </cell>
          <cell r="K1614">
            <v>100</v>
          </cell>
        </row>
        <row r="1615">
          <cell r="F1615" t="str">
            <v>240360Z01030</v>
          </cell>
          <cell r="G1615" t="str">
            <v>北牟婁郡</v>
          </cell>
          <cell r="H1615" t="str">
            <v>中日</v>
          </cell>
          <cell r="I1615" t="str">
            <v>島勝ＡＭＳＩ</v>
          </cell>
          <cell r="J1615">
            <v>350</v>
          </cell>
          <cell r="K1615">
            <v>350</v>
          </cell>
        </row>
        <row r="1616">
          <cell r="F1616" t="str">
            <v>240360Z01040</v>
          </cell>
          <cell r="G1616" t="str">
            <v>北牟婁郡</v>
          </cell>
          <cell r="H1616" t="str">
            <v>中日</v>
          </cell>
          <cell r="I1616" t="str">
            <v>船津ＮＡＭＩ</v>
          </cell>
          <cell r="J1616">
            <v>450</v>
          </cell>
          <cell r="K1616">
            <v>450</v>
          </cell>
        </row>
        <row r="1617">
          <cell r="F1617" t="str">
            <v>240360Z01050</v>
          </cell>
          <cell r="G1617" t="str">
            <v>北牟婁郡</v>
          </cell>
          <cell r="H1617" t="str">
            <v>中日</v>
          </cell>
          <cell r="I1617" t="str">
            <v>相賀ＮＡＭＳＩ</v>
          </cell>
          <cell r="J1617">
            <v>850</v>
          </cell>
          <cell r="K1617">
            <v>850</v>
          </cell>
        </row>
        <row r="1618">
          <cell r="F1618" t="str">
            <v>240360Z01060</v>
          </cell>
          <cell r="G1618" t="str">
            <v>北牟婁郡</v>
          </cell>
          <cell r="H1618" t="str">
            <v>中日</v>
          </cell>
          <cell r="I1618" t="str">
            <v>引本ＡＩ</v>
          </cell>
          <cell r="J1618">
            <v>550</v>
          </cell>
          <cell r="K1618">
            <v>550</v>
          </cell>
        </row>
        <row r="1619">
          <cell r="F1619" t="str">
            <v>240360Z03030</v>
          </cell>
          <cell r="G1619" t="str">
            <v>北牟婁郡</v>
          </cell>
          <cell r="H1619" t="str">
            <v>毎日</v>
          </cell>
          <cell r="I1619" t="str">
            <v>引本</v>
          </cell>
          <cell r="J1619">
            <v>300</v>
          </cell>
          <cell r="K1619">
            <v>300</v>
          </cell>
        </row>
        <row r="1620">
          <cell r="F1620" t="str">
            <v>240360Z05010</v>
          </cell>
          <cell r="G1620" t="str">
            <v>北牟婁郡</v>
          </cell>
          <cell r="H1620" t="str">
            <v>読売</v>
          </cell>
          <cell r="I1620" t="str">
            <v>紀北町</v>
          </cell>
          <cell r="J1620">
            <v>400</v>
          </cell>
          <cell r="K1620">
            <v>400</v>
          </cell>
        </row>
        <row r="1621">
          <cell r="F1621" t="str">
            <v>240360Z05020</v>
          </cell>
          <cell r="G1621" t="str">
            <v>北牟婁郡</v>
          </cell>
          <cell r="H1621" t="str">
            <v>読売</v>
          </cell>
          <cell r="I1621" t="str">
            <v>海山</v>
          </cell>
          <cell r="J1621">
            <v>200</v>
          </cell>
          <cell r="K1621">
            <v>200</v>
          </cell>
        </row>
        <row r="1622">
          <cell r="F1622" t="str">
            <v>240365Z01005</v>
          </cell>
          <cell r="G1622" t="str">
            <v>南牟婁郡</v>
          </cell>
          <cell r="H1622" t="str">
            <v>中日</v>
          </cell>
          <cell r="I1622" t="str">
            <v>井田</v>
          </cell>
          <cell r="J1622">
            <v>50</v>
          </cell>
          <cell r="K1622">
            <v>50</v>
          </cell>
        </row>
        <row r="1623">
          <cell r="F1623" t="str">
            <v>240365Z01007</v>
          </cell>
          <cell r="G1623" t="str">
            <v>南牟婁郡</v>
          </cell>
          <cell r="H1623" t="str">
            <v>中日</v>
          </cell>
          <cell r="I1623" t="str">
            <v>井田上野</v>
          </cell>
          <cell r="J1623">
            <v>50</v>
          </cell>
          <cell r="K1623">
            <v>50</v>
          </cell>
        </row>
        <row r="1624">
          <cell r="F1624" t="str">
            <v>240365Z03020</v>
          </cell>
          <cell r="G1624" t="str">
            <v>南牟婁郡</v>
          </cell>
          <cell r="H1624" t="str">
            <v>毎日</v>
          </cell>
          <cell r="I1624" t="str">
            <v>井田ＡＳ</v>
          </cell>
          <cell r="J1624">
            <v>300</v>
          </cell>
          <cell r="K1624">
            <v>300</v>
          </cell>
        </row>
        <row r="1625">
          <cell r="F1625" t="str">
            <v>240365Z03030</v>
          </cell>
          <cell r="G1625" t="str">
            <v>南牟婁郡</v>
          </cell>
          <cell r="H1625" t="str">
            <v>毎日</v>
          </cell>
          <cell r="I1625" t="str">
            <v>井田上野ＡＳ</v>
          </cell>
          <cell r="J1625">
            <v>300</v>
          </cell>
          <cell r="K1625">
            <v>300</v>
          </cell>
        </row>
        <row r="1626">
          <cell r="F1626" t="str">
            <v>240365Z03040</v>
          </cell>
          <cell r="G1626" t="str">
            <v>南牟婁郡</v>
          </cell>
          <cell r="H1626" t="str">
            <v>毎日</v>
          </cell>
          <cell r="I1626" t="str">
            <v>鵜殿ＣＡＳ</v>
          </cell>
          <cell r="J1626">
            <v>1450</v>
          </cell>
          <cell r="K1626">
            <v>1450</v>
          </cell>
        </row>
        <row r="1627">
          <cell r="F1627" t="str">
            <v>240365Z03050</v>
          </cell>
          <cell r="G1627" t="str">
            <v>南牟婁郡</v>
          </cell>
          <cell r="H1627" t="str">
            <v>毎日</v>
          </cell>
          <cell r="I1627" t="str">
            <v>成川紀宝ＣＡＳ</v>
          </cell>
          <cell r="J1627">
            <v>650</v>
          </cell>
          <cell r="K1627">
            <v>650</v>
          </cell>
        </row>
        <row r="1628">
          <cell r="F1628" t="str">
            <v>240365Z05001</v>
          </cell>
          <cell r="G1628" t="str">
            <v>南牟婁郡</v>
          </cell>
          <cell r="H1628" t="str">
            <v>読売</v>
          </cell>
          <cell r="I1628" t="str">
            <v>紀伊南郡</v>
          </cell>
          <cell r="J1628">
            <v>1650</v>
          </cell>
          <cell r="K1628">
            <v>1650</v>
          </cell>
        </row>
        <row r="1629">
          <cell r="F1629" t="str">
            <v>240310Z01040</v>
          </cell>
          <cell r="G1629" t="str">
            <v>伊賀市</v>
          </cell>
          <cell r="H1629" t="str">
            <v>朝・経</v>
          </cell>
          <cell r="I1629" t="str">
            <v>朝日・日経　依那古CMSI</v>
          </cell>
          <cell r="J1629">
            <v>50</v>
          </cell>
          <cell r="K1629">
            <v>50</v>
          </cell>
        </row>
        <row r="1630">
          <cell r="F1630" t="str">
            <v>240310Z01070</v>
          </cell>
          <cell r="G1630" t="str">
            <v>伊賀市</v>
          </cell>
          <cell r="H1630" t="str">
            <v>朝・経</v>
          </cell>
          <cell r="I1630" t="str">
            <v>朝日・日経　伊賀神戸CMSI</v>
          </cell>
          <cell r="J1630">
            <v>50</v>
          </cell>
          <cell r="K1630">
            <v>50</v>
          </cell>
        </row>
        <row r="1631">
          <cell r="F1631" t="str">
            <v>240310Z02010</v>
          </cell>
          <cell r="G1631" t="str">
            <v>伊賀市</v>
          </cell>
          <cell r="H1631" t="str">
            <v>朝・経</v>
          </cell>
          <cell r="I1631" t="str">
            <v>朝日・日経　上野MS</v>
          </cell>
          <cell r="J1631">
            <v>300</v>
          </cell>
          <cell r="K1631">
            <v>300</v>
          </cell>
        </row>
        <row r="1632">
          <cell r="F1632" t="str">
            <v>240310Z02040</v>
          </cell>
          <cell r="G1632" t="str">
            <v>伊賀市</v>
          </cell>
          <cell r="H1632" t="str">
            <v>朝・経</v>
          </cell>
          <cell r="I1632" t="str">
            <v>朝日・日経　上野南S</v>
          </cell>
          <cell r="J1632">
            <v>50</v>
          </cell>
          <cell r="K1632">
            <v>50</v>
          </cell>
        </row>
        <row r="1633">
          <cell r="F1633" t="str">
            <v>240310Z02050</v>
          </cell>
          <cell r="G1633" t="str">
            <v>伊賀市</v>
          </cell>
          <cell r="H1633" t="str">
            <v>朝・経</v>
          </cell>
          <cell r="I1633" t="str">
            <v>朝日・日経　島ヶ原CMSI</v>
          </cell>
          <cell r="J1633">
            <v>50</v>
          </cell>
          <cell r="K1633">
            <v>50</v>
          </cell>
        </row>
        <row r="1634">
          <cell r="F1634" t="str">
            <v>240315Z02020</v>
          </cell>
          <cell r="G1634" t="str">
            <v>名張市</v>
          </cell>
          <cell r="H1634" t="str">
            <v>朝・経</v>
          </cell>
          <cell r="I1634" t="str">
            <v>朝日・日経　名張中央S</v>
          </cell>
          <cell r="J1634">
            <v>350</v>
          </cell>
          <cell r="K1634">
            <v>350</v>
          </cell>
        </row>
        <row r="1635">
          <cell r="F1635" t="str">
            <v>240315Z02040</v>
          </cell>
          <cell r="G1635" t="str">
            <v>名張市</v>
          </cell>
          <cell r="H1635" t="str">
            <v>朝・経</v>
          </cell>
          <cell r="I1635" t="str">
            <v>朝日・日経　名張西S</v>
          </cell>
          <cell r="J1635">
            <v>200</v>
          </cell>
          <cell r="K1635">
            <v>200</v>
          </cell>
        </row>
        <row r="1636">
          <cell r="F1636" t="str">
            <v>240330Z01020</v>
          </cell>
          <cell r="G1636" t="str">
            <v>伊賀市</v>
          </cell>
          <cell r="H1636" t="str">
            <v>朝・経</v>
          </cell>
          <cell r="I1636" t="str">
            <v>朝日・日経　阿山柘植CMSI</v>
          </cell>
          <cell r="J1636">
            <v>50</v>
          </cell>
          <cell r="K1636">
            <v>50</v>
          </cell>
        </row>
        <row r="1637">
          <cell r="F1637" t="str">
            <v>240330Z01050</v>
          </cell>
          <cell r="G1637" t="str">
            <v>伊賀市</v>
          </cell>
          <cell r="H1637" t="str">
            <v>朝・経</v>
          </cell>
          <cell r="I1637" t="str">
            <v>朝日・日経　伊賀山田CMSI</v>
          </cell>
          <cell r="J1637">
            <v>100</v>
          </cell>
          <cell r="K1637">
            <v>100</v>
          </cell>
        </row>
        <row r="1638">
          <cell r="F1638" t="str">
            <v>240330Z02010</v>
          </cell>
          <cell r="G1638" t="str">
            <v>伊賀市</v>
          </cell>
          <cell r="H1638" t="str">
            <v>朝・経</v>
          </cell>
          <cell r="I1638" t="str">
            <v>朝日・日経　青山町CMSI</v>
          </cell>
          <cell r="J1638">
            <v>50</v>
          </cell>
          <cell r="K1638">
            <v>50</v>
          </cell>
        </row>
        <row r="1639">
          <cell r="F1639" t="str">
            <v>240330Z02020</v>
          </cell>
          <cell r="G1639" t="str">
            <v>伊賀市</v>
          </cell>
          <cell r="H1639" t="str">
            <v>毎・経</v>
          </cell>
          <cell r="I1639" t="str">
            <v>毎日・日経　上野北AS</v>
          </cell>
          <cell r="J1639">
            <v>100</v>
          </cell>
          <cell r="K1639">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24" sqref="A24"/>
    </sheetView>
  </sheetViews>
  <sheetFormatPr defaultColWidth="9.00390625" defaultRowHeight="13.5"/>
  <sheetData>
    <row r="23" ht="38.25">
      <c r="A23" s="758" t="s">
        <v>1449</v>
      </c>
    </row>
    <row r="24" ht="47.25">
      <c r="A24" s="759" t="s">
        <v>1346</v>
      </c>
    </row>
    <row r="25" ht="13.5" customHeight="1">
      <c r="A25" s="757"/>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K49"/>
  <sheetViews>
    <sheetView showGridLines="0" showZeros="0" zoomScale="70" zoomScaleNormal="70" zoomScaleSheetLayoutView="4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SUM(A6,A27)</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262" t="s">
        <v>20</v>
      </c>
      <c r="B5" s="263"/>
      <c r="C5" s="264"/>
      <c r="D5" s="172" t="s">
        <v>180</v>
      </c>
      <c r="E5" s="70" t="s">
        <v>962</v>
      </c>
      <c r="F5" s="126">
        <v>3800</v>
      </c>
      <c r="G5" s="585"/>
      <c r="H5" s="525">
        <v>1300</v>
      </c>
      <c r="I5" s="526">
        <f aca="true" t="shared" si="0" ref="I5:I15">F5-H5</f>
        <v>2500</v>
      </c>
      <c r="J5" s="478" t="s">
        <v>853</v>
      </c>
      <c r="K5" s="479" t="s">
        <v>853</v>
      </c>
    </row>
    <row r="6" spans="1:11" ht="21" customHeight="1">
      <c r="A6" s="446">
        <f>SUM(G24)</f>
        <v>0</v>
      </c>
      <c r="B6" s="97" t="s">
        <v>100</v>
      </c>
      <c r="C6" s="447">
        <f>SUM(F24)</f>
        <v>62650</v>
      </c>
      <c r="D6" s="173" t="s">
        <v>181</v>
      </c>
      <c r="E6" s="70" t="s">
        <v>960</v>
      </c>
      <c r="F6" s="126">
        <v>6800</v>
      </c>
      <c r="G6" s="586"/>
      <c r="H6" s="518">
        <v>2300</v>
      </c>
      <c r="I6" s="266">
        <f t="shared" si="0"/>
        <v>4500</v>
      </c>
      <c r="J6" s="472" t="s">
        <v>853</v>
      </c>
      <c r="K6" s="473" t="s">
        <v>853</v>
      </c>
    </row>
    <row r="7" spans="1:11" ht="21" customHeight="1">
      <c r="A7" s="268"/>
      <c r="B7" s="269"/>
      <c r="C7" s="434"/>
      <c r="D7" s="173" t="s">
        <v>182</v>
      </c>
      <c r="E7" s="70" t="s">
        <v>963</v>
      </c>
      <c r="F7" s="126">
        <v>4500</v>
      </c>
      <c r="G7" s="586"/>
      <c r="H7" s="518">
        <v>1450</v>
      </c>
      <c r="I7" s="266">
        <f t="shared" si="0"/>
        <v>3050</v>
      </c>
      <c r="J7" s="472" t="s">
        <v>853</v>
      </c>
      <c r="K7" s="473" t="s">
        <v>853</v>
      </c>
    </row>
    <row r="8" spans="1:11" ht="21" customHeight="1">
      <c r="A8" s="268"/>
      <c r="B8" s="269"/>
      <c r="C8" s="434"/>
      <c r="D8" s="173" t="s">
        <v>183</v>
      </c>
      <c r="E8" s="70" t="s">
        <v>966</v>
      </c>
      <c r="F8" s="126">
        <v>6600</v>
      </c>
      <c r="G8" s="586"/>
      <c r="H8" s="518">
        <v>2300</v>
      </c>
      <c r="I8" s="266">
        <f t="shared" si="0"/>
        <v>4300</v>
      </c>
      <c r="J8" s="472" t="s">
        <v>853</v>
      </c>
      <c r="K8" s="473" t="s">
        <v>853</v>
      </c>
    </row>
    <row r="9" spans="1:11" ht="21" customHeight="1">
      <c r="A9" s="268"/>
      <c r="B9" s="269"/>
      <c r="C9" s="434"/>
      <c r="D9" s="173" t="s">
        <v>184</v>
      </c>
      <c r="E9" s="70" t="s">
        <v>961</v>
      </c>
      <c r="F9" s="126">
        <v>8450</v>
      </c>
      <c r="G9" s="586"/>
      <c r="H9" s="518">
        <v>3000</v>
      </c>
      <c r="I9" s="266">
        <f t="shared" si="0"/>
        <v>5450</v>
      </c>
      <c r="J9" s="472" t="s">
        <v>853</v>
      </c>
      <c r="K9" s="473" t="s">
        <v>853</v>
      </c>
    </row>
    <row r="10" spans="1:11" ht="21" customHeight="1">
      <c r="A10" s="268"/>
      <c r="B10" s="269"/>
      <c r="C10" s="434"/>
      <c r="D10" s="173" t="s">
        <v>185</v>
      </c>
      <c r="E10" s="70" t="s">
        <v>965</v>
      </c>
      <c r="F10" s="126">
        <v>5450</v>
      </c>
      <c r="G10" s="586"/>
      <c r="H10" s="518">
        <v>2350</v>
      </c>
      <c r="I10" s="266">
        <f t="shared" si="0"/>
        <v>3100</v>
      </c>
      <c r="J10" s="472" t="s">
        <v>853</v>
      </c>
      <c r="K10" s="473" t="s">
        <v>853</v>
      </c>
    </row>
    <row r="11" spans="1:11" ht="21" customHeight="1">
      <c r="A11" s="268"/>
      <c r="B11" s="269"/>
      <c r="C11" s="434"/>
      <c r="D11" s="173" t="s">
        <v>186</v>
      </c>
      <c r="E11" s="70" t="s">
        <v>956</v>
      </c>
      <c r="F11" s="126">
        <v>8600</v>
      </c>
      <c r="G11" s="586"/>
      <c r="H11" s="518">
        <v>3000</v>
      </c>
      <c r="I11" s="266">
        <f t="shared" si="0"/>
        <v>5600</v>
      </c>
      <c r="J11" s="472" t="s">
        <v>853</v>
      </c>
      <c r="K11" s="473" t="s">
        <v>853</v>
      </c>
    </row>
    <row r="12" spans="1:11" ht="21" customHeight="1">
      <c r="A12" s="268"/>
      <c r="B12" s="269"/>
      <c r="C12" s="434"/>
      <c r="D12" s="173" t="s">
        <v>187</v>
      </c>
      <c r="E12" s="70" t="s">
        <v>959</v>
      </c>
      <c r="F12" s="126">
        <v>5450</v>
      </c>
      <c r="G12" s="586"/>
      <c r="H12" s="518">
        <v>2100</v>
      </c>
      <c r="I12" s="266">
        <f t="shared" si="0"/>
        <v>3350</v>
      </c>
      <c r="J12" s="472" t="s">
        <v>853</v>
      </c>
      <c r="K12" s="473" t="s">
        <v>853</v>
      </c>
    </row>
    <row r="13" spans="1:11" ht="21" customHeight="1">
      <c r="A13" s="268"/>
      <c r="B13" s="269"/>
      <c r="C13" s="434"/>
      <c r="D13" s="173" t="s">
        <v>188</v>
      </c>
      <c r="E13" s="70" t="s">
        <v>957</v>
      </c>
      <c r="F13" s="126">
        <v>4150</v>
      </c>
      <c r="G13" s="586"/>
      <c r="H13" s="518">
        <v>1800</v>
      </c>
      <c r="I13" s="266">
        <f t="shared" si="0"/>
        <v>2350</v>
      </c>
      <c r="J13" s="472" t="s">
        <v>853</v>
      </c>
      <c r="K13" s="473" t="s">
        <v>853</v>
      </c>
    </row>
    <row r="14" spans="1:11" ht="21" customHeight="1">
      <c r="A14" s="268"/>
      <c r="B14" s="269"/>
      <c r="C14" s="434"/>
      <c r="D14" s="173" t="s">
        <v>189</v>
      </c>
      <c r="E14" s="70" t="s">
        <v>958</v>
      </c>
      <c r="F14" s="126">
        <v>2450</v>
      </c>
      <c r="G14" s="586"/>
      <c r="H14" s="518">
        <v>1050</v>
      </c>
      <c r="I14" s="266">
        <f t="shared" si="0"/>
        <v>1400</v>
      </c>
      <c r="J14" s="472" t="s">
        <v>853</v>
      </c>
      <c r="K14" s="473" t="s">
        <v>853</v>
      </c>
    </row>
    <row r="15" spans="1:11" ht="21" customHeight="1">
      <c r="A15" s="268"/>
      <c r="B15" s="269"/>
      <c r="C15" s="434"/>
      <c r="D15" s="173" t="s">
        <v>190</v>
      </c>
      <c r="E15" s="70" t="s">
        <v>964</v>
      </c>
      <c r="F15" s="126">
        <v>6400</v>
      </c>
      <c r="G15" s="586"/>
      <c r="H15" s="518">
        <v>3000</v>
      </c>
      <c r="I15" s="266">
        <f t="shared" si="0"/>
        <v>3400</v>
      </c>
      <c r="J15" s="472" t="s">
        <v>853</v>
      </c>
      <c r="K15" s="473" t="s">
        <v>853</v>
      </c>
    </row>
    <row r="16" spans="1:11" ht="21" customHeight="1">
      <c r="A16" s="268"/>
      <c r="B16" s="269"/>
      <c r="C16" s="434"/>
      <c r="D16" s="173"/>
      <c r="E16" s="70"/>
      <c r="F16" s="126"/>
      <c r="G16" s="586"/>
      <c r="H16" s="518"/>
      <c r="I16" s="266"/>
      <c r="J16" s="472"/>
      <c r="K16" s="473"/>
    </row>
    <row r="17" spans="1:11" ht="21" customHeight="1">
      <c r="A17" s="268"/>
      <c r="B17" s="269"/>
      <c r="C17" s="434"/>
      <c r="D17" s="173"/>
      <c r="E17" s="70"/>
      <c r="F17" s="126"/>
      <c r="G17" s="586"/>
      <c r="H17" s="518"/>
      <c r="I17" s="266"/>
      <c r="J17" s="472"/>
      <c r="K17" s="473"/>
    </row>
    <row r="18" spans="1:11" ht="21" customHeight="1">
      <c r="A18" s="268"/>
      <c r="B18" s="269"/>
      <c r="C18" s="434"/>
      <c r="D18" s="173"/>
      <c r="E18" s="70"/>
      <c r="F18" s="126"/>
      <c r="G18" s="586"/>
      <c r="H18" s="518"/>
      <c r="I18" s="266">
        <f>SUM(F18-H18)</f>
        <v>0</v>
      </c>
      <c r="J18" s="472"/>
      <c r="K18" s="473"/>
    </row>
    <row r="19" spans="1:11" ht="21" customHeight="1">
      <c r="A19" s="268"/>
      <c r="B19" s="269"/>
      <c r="C19" s="434"/>
      <c r="D19" s="173"/>
      <c r="E19" s="70"/>
      <c r="F19" s="126"/>
      <c r="G19" s="586"/>
      <c r="H19" s="518"/>
      <c r="I19" s="266"/>
      <c r="J19" s="472"/>
      <c r="K19" s="473"/>
    </row>
    <row r="20" spans="1:11" ht="21" customHeight="1">
      <c r="A20" s="268"/>
      <c r="B20" s="269"/>
      <c r="C20" s="434"/>
      <c r="D20" s="173"/>
      <c r="E20" s="70"/>
      <c r="F20" s="126"/>
      <c r="G20" s="586"/>
      <c r="H20" s="518"/>
      <c r="I20" s="266"/>
      <c r="J20" s="472"/>
      <c r="K20" s="473"/>
    </row>
    <row r="21" spans="1:11" ht="21" customHeight="1">
      <c r="A21" s="268"/>
      <c r="B21" s="269"/>
      <c r="C21" s="434"/>
      <c r="D21" s="173"/>
      <c r="E21" s="70"/>
      <c r="F21" s="126"/>
      <c r="G21" s="586"/>
      <c r="H21" s="518"/>
      <c r="I21" s="266"/>
      <c r="J21" s="472"/>
      <c r="K21" s="473"/>
    </row>
    <row r="22" spans="1:11" ht="21" customHeight="1">
      <c r="A22" s="268"/>
      <c r="B22" s="269"/>
      <c r="C22" s="434"/>
      <c r="D22" s="173"/>
      <c r="E22" s="70"/>
      <c r="F22" s="126"/>
      <c r="G22" s="586"/>
      <c r="H22" s="518"/>
      <c r="I22" s="266"/>
      <c r="J22" s="472"/>
      <c r="K22" s="473"/>
    </row>
    <row r="23" spans="1:11" ht="21" customHeight="1">
      <c r="A23" s="268"/>
      <c r="B23" s="269"/>
      <c r="C23" s="434"/>
      <c r="D23" s="173"/>
      <c r="E23" s="98"/>
      <c r="F23" s="4"/>
      <c r="G23" s="581"/>
      <c r="H23" s="518"/>
      <c r="I23" s="267"/>
      <c r="J23" s="480"/>
      <c r="K23" s="481"/>
    </row>
    <row r="24" spans="1:11" s="15" customFormat="1" ht="21" customHeight="1">
      <c r="A24" s="436"/>
      <c r="B24" s="437"/>
      <c r="C24" s="438"/>
      <c r="D24" s="174"/>
      <c r="E24" s="8" t="str">
        <f>CONCATENATE(FIXED(COUNTA(E5:E23),0,0),"　店")</f>
        <v>11　店</v>
      </c>
      <c r="F24" s="10">
        <f>SUM(F5:F23)</f>
        <v>62650</v>
      </c>
      <c r="G24" s="9">
        <f>SUM(G5:G23)</f>
        <v>0</v>
      </c>
      <c r="H24" s="520">
        <f>SUM(H5:H23)</f>
        <v>23650</v>
      </c>
      <c r="I24" s="9">
        <f>SUM(I5:I23)</f>
        <v>39000</v>
      </c>
      <c r="J24" s="466"/>
      <c r="K24" s="457"/>
    </row>
    <row r="25" spans="1:11" s="15" customFormat="1" ht="21" customHeight="1">
      <c r="A25" s="270"/>
      <c r="B25" s="271"/>
      <c r="C25" s="435"/>
      <c r="D25" s="177"/>
      <c r="E25" s="5"/>
      <c r="F25" s="6"/>
      <c r="G25" s="587"/>
      <c r="H25" s="519"/>
      <c r="I25" s="261"/>
      <c r="J25" s="466"/>
      <c r="K25" s="457"/>
    </row>
    <row r="26" spans="1:11" ht="21" customHeight="1">
      <c r="A26" s="262" t="s">
        <v>21</v>
      </c>
      <c r="B26" s="263"/>
      <c r="C26" s="264"/>
      <c r="D26" s="172" t="s">
        <v>714</v>
      </c>
      <c r="E26" s="185" t="s">
        <v>967</v>
      </c>
      <c r="F26" s="127">
        <v>3750</v>
      </c>
      <c r="G26" s="588"/>
      <c r="H26" s="525">
        <v>1100</v>
      </c>
      <c r="I26" s="272">
        <f aca="true" t="shared" si="1" ref="I26:I41">F26-H26</f>
        <v>2650</v>
      </c>
      <c r="J26" s="478" t="s">
        <v>853</v>
      </c>
      <c r="K26" s="479" t="s">
        <v>853</v>
      </c>
    </row>
    <row r="27" spans="1:11" ht="21" customHeight="1">
      <c r="A27" s="446">
        <f>SUM(G48)</f>
        <v>0</v>
      </c>
      <c r="B27" s="97" t="s">
        <v>103</v>
      </c>
      <c r="C27" s="447">
        <f>SUM(F48)</f>
        <v>71550</v>
      </c>
      <c r="D27" s="173" t="s">
        <v>191</v>
      </c>
      <c r="E27" s="186" t="s">
        <v>978</v>
      </c>
      <c r="F27" s="128">
        <v>4200</v>
      </c>
      <c r="G27" s="589"/>
      <c r="H27" s="518">
        <v>1550</v>
      </c>
      <c r="I27" s="266">
        <f t="shared" si="1"/>
        <v>2650</v>
      </c>
      <c r="J27" s="472" t="s">
        <v>853</v>
      </c>
      <c r="K27" s="473" t="s">
        <v>853</v>
      </c>
    </row>
    <row r="28" spans="1:11" ht="21" customHeight="1">
      <c r="A28" s="446"/>
      <c r="B28" s="97"/>
      <c r="C28" s="447"/>
      <c r="D28" s="173" t="s">
        <v>192</v>
      </c>
      <c r="E28" s="186" t="s">
        <v>974</v>
      </c>
      <c r="F28" s="128">
        <v>4250</v>
      </c>
      <c r="G28" s="589"/>
      <c r="H28" s="518">
        <v>1500</v>
      </c>
      <c r="I28" s="266">
        <f t="shared" si="1"/>
        <v>2750</v>
      </c>
      <c r="J28" s="472" t="s">
        <v>853</v>
      </c>
      <c r="K28" s="473" t="s">
        <v>853</v>
      </c>
    </row>
    <row r="29" spans="1:11" ht="21" customHeight="1">
      <c r="A29" s="268"/>
      <c r="B29" s="269"/>
      <c r="C29" s="434"/>
      <c r="D29" s="173" t="s">
        <v>193</v>
      </c>
      <c r="E29" s="186" t="s">
        <v>969</v>
      </c>
      <c r="F29" s="128">
        <v>6150</v>
      </c>
      <c r="G29" s="589"/>
      <c r="H29" s="518">
        <v>2100</v>
      </c>
      <c r="I29" s="266">
        <f t="shared" si="1"/>
        <v>4050</v>
      </c>
      <c r="J29" s="472" t="s">
        <v>853</v>
      </c>
      <c r="K29" s="473" t="s">
        <v>853</v>
      </c>
    </row>
    <row r="30" spans="1:11" ht="21" customHeight="1">
      <c r="A30" s="268"/>
      <c r="B30" s="269"/>
      <c r="C30" s="434"/>
      <c r="D30" s="173" t="s">
        <v>194</v>
      </c>
      <c r="E30" s="186" t="s">
        <v>968</v>
      </c>
      <c r="F30" s="128">
        <v>5500</v>
      </c>
      <c r="G30" s="589"/>
      <c r="H30" s="518">
        <v>1850</v>
      </c>
      <c r="I30" s="266">
        <f t="shared" si="1"/>
        <v>3650</v>
      </c>
      <c r="J30" s="472" t="s">
        <v>853</v>
      </c>
      <c r="K30" s="473" t="s">
        <v>853</v>
      </c>
    </row>
    <row r="31" spans="1:11" ht="21" customHeight="1">
      <c r="A31" s="268"/>
      <c r="B31" s="269"/>
      <c r="C31" s="434"/>
      <c r="D31" s="173" t="s">
        <v>195</v>
      </c>
      <c r="E31" s="186" t="s">
        <v>971</v>
      </c>
      <c r="F31" s="128">
        <v>3200</v>
      </c>
      <c r="G31" s="589"/>
      <c r="H31" s="518">
        <v>1350</v>
      </c>
      <c r="I31" s="266">
        <f t="shared" si="1"/>
        <v>1850</v>
      </c>
      <c r="J31" s="472" t="s">
        <v>853</v>
      </c>
      <c r="K31" s="473" t="s">
        <v>853</v>
      </c>
    </row>
    <row r="32" spans="1:11" ht="21" customHeight="1">
      <c r="A32" s="268"/>
      <c r="B32" s="269"/>
      <c r="C32" s="434"/>
      <c r="D32" s="173" t="s">
        <v>196</v>
      </c>
      <c r="E32" s="186" t="s">
        <v>976</v>
      </c>
      <c r="F32" s="128">
        <v>3550</v>
      </c>
      <c r="G32" s="589"/>
      <c r="H32" s="518">
        <v>1750</v>
      </c>
      <c r="I32" s="266">
        <f t="shared" si="1"/>
        <v>1800</v>
      </c>
      <c r="J32" s="472" t="s">
        <v>853</v>
      </c>
      <c r="K32" s="473" t="s">
        <v>853</v>
      </c>
    </row>
    <row r="33" spans="1:11" ht="21" customHeight="1">
      <c r="A33" s="268"/>
      <c r="B33" s="269"/>
      <c r="C33" s="434"/>
      <c r="D33" s="173" t="s">
        <v>197</v>
      </c>
      <c r="E33" s="186" t="s">
        <v>973</v>
      </c>
      <c r="F33" s="128">
        <v>3350</v>
      </c>
      <c r="G33" s="589"/>
      <c r="H33" s="518">
        <v>1300</v>
      </c>
      <c r="I33" s="266">
        <f t="shared" si="1"/>
        <v>2050</v>
      </c>
      <c r="J33" s="472" t="s">
        <v>853</v>
      </c>
      <c r="K33" s="473" t="s">
        <v>853</v>
      </c>
    </row>
    <row r="34" spans="1:11" ht="21" customHeight="1">
      <c r="A34" s="268"/>
      <c r="B34" s="269"/>
      <c r="C34" s="434"/>
      <c r="D34" s="173" t="s">
        <v>198</v>
      </c>
      <c r="E34" s="186" t="s">
        <v>979</v>
      </c>
      <c r="F34" s="128">
        <v>3800</v>
      </c>
      <c r="G34" s="589"/>
      <c r="H34" s="518">
        <v>1450</v>
      </c>
      <c r="I34" s="266">
        <f t="shared" si="1"/>
        <v>2350</v>
      </c>
      <c r="J34" s="472" t="s">
        <v>853</v>
      </c>
      <c r="K34" s="473" t="s">
        <v>853</v>
      </c>
    </row>
    <row r="35" spans="1:11" ht="21" customHeight="1">
      <c r="A35" s="268"/>
      <c r="B35" s="269"/>
      <c r="C35" s="434"/>
      <c r="D35" s="173" t="s">
        <v>199</v>
      </c>
      <c r="E35" s="186" t="s">
        <v>977</v>
      </c>
      <c r="F35" s="128">
        <v>4000</v>
      </c>
      <c r="G35" s="589"/>
      <c r="H35" s="518">
        <v>1400</v>
      </c>
      <c r="I35" s="266">
        <f t="shared" si="1"/>
        <v>2600</v>
      </c>
      <c r="J35" s="472" t="s">
        <v>853</v>
      </c>
      <c r="K35" s="473" t="s">
        <v>853</v>
      </c>
    </row>
    <row r="36" spans="1:11" ht="21" customHeight="1">
      <c r="A36" s="268"/>
      <c r="B36" s="269"/>
      <c r="C36" s="434"/>
      <c r="D36" s="173" t="s">
        <v>200</v>
      </c>
      <c r="E36" s="186" t="s">
        <v>972</v>
      </c>
      <c r="F36" s="128">
        <v>5650</v>
      </c>
      <c r="G36" s="589"/>
      <c r="H36" s="518">
        <v>2050</v>
      </c>
      <c r="I36" s="266">
        <f t="shared" si="1"/>
        <v>3600</v>
      </c>
      <c r="J36" s="472" t="s">
        <v>853</v>
      </c>
      <c r="K36" s="473" t="s">
        <v>853</v>
      </c>
    </row>
    <row r="37" spans="1:11" ht="21" customHeight="1">
      <c r="A37" s="268"/>
      <c r="B37" s="269"/>
      <c r="C37" s="434"/>
      <c r="D37" s="173" t="s">
        <v>201</v>
      </c>
      <c r="E37" s="186" t="s">
        <v>975</v>
      </c>
      <c r="F37" s="128">
        <v>1950</v>
      </c>
      <c r="G37" s="589"/>
      <c r="H37" s="518">
        <v>700</v>
      </c>
      <c r="I37" s="266">
        <f t="shared" si="1"/>
        <v>1250</v>
      </c>
      <c r="J37" s="472" t="s">
        <v>853</v>
      </c>
      <c r="K37" s="473" t="s">
        <v>853</v>
      </c>
    </row>
    <row r="38" spans="1:11" ht="21" customHeight="1">
      <c r="A38" s="268"/>
      <c r="B38" s="269"/>
      <c r="C38" s="434"/>
      <c r="D38" s="173" t="s">
        <v>202</v>
      </c>
      <c r="E38" s="186" t="s">
        <v>970</v>
      </c>
      <c r="F38" s="128">
        <v>4650</v>
      </c>
      <c r="G38" s="589"/>
      <c r="H38" s="518">
        <v>1700</v>
      </c>
      <c r="I38" s="266">
        <f t="shared" si="1"/>
        <v>2950</v>
      </c>
      <c r="J38" s="472" t="s">
        <v>853</v>
      </c>
      <c r="K38" s="473" t="s">
        <v>853</v>
      </c>
    </row>
    <row r="39" spans="1:11" ht="21" customHeight="1">
      <c r="A39" s="268"/>
      <c r="B39" s="269"/>
      <c r="C39" s="434"/>
      <c r="D39" s="173" t="s">
        <v>203</v>
      </c>
      <c r="E39" s="186" t="s">
        <v>980</v>
      </c>
      <c r="F39" s="128">
        <v>4500</v>
      </c>
      <c r="G39" s="589"/>
      <c r="H39" s="518">
        <v>2150</v>
      </c>
      <c r="I39" s="266">
        <f t="shared" si="1"/>
        <v>2350</v>
      </c>
      <c r="J39" s="472" t="s">
        <v>853</v>
      </c>
      <c r="K39" s="473" t="s">
        <v>853</v>
      </c>
    </row>
    <row r="40" spans="1:11" ht="21" customHeight="1">
      <c r="A40" s="268"/>
      <c r="B40" s="269"/>
      <c r="C40" s="434"/>
      <c r="D40" s="173" t="s">
        <v>204</v>
      </c>
      <c r="E40" s="186" t="s">
        <v>1348</v>
      </c>
      <c r="F40" s="128">
        <v>7600</v>
      </c>
      <c r="G40" s="589"/>
      <c r="H40" s="518">
        <v>3300</v>
      </c>
      <c r="I40" s="266">
        <f t="shared" si="1"/>
        <v>4300</v>
      </c>
      <c r="J40" s="472" t="s">
        <v>853</v>
      </c>
      <c r="K40" s="473" t="s">
        <v>853</v>
      </c>
    </row>
    <row r="41" spans="1:11" ht="21" customHeight="1">
      <c r="A41" s="268"/>
      <c r="B41" s="269"/>
      <c r="C41" s="434"/>
      <c r="D41" s="173" t="s">
        <v>205</v>
      </c>
      <c r="E41" s="186" t="s">
        <v>981</v>
      </c>
      <c r="F41" s="128">
        <v>5450</v>
      </c>
      <c r="G41" s="589"/>
      <c r="H41" s="518">
        <v>2050</v>
      </c>
      <c r="I41" s="266">
        <f t="shared" si="1"/>
        <v>3400</v>
      </c>
      <c r="J41" s="472" t="s">
        <v>853</v>
      </c>
      <c r="K41" s="473" t="s">
        <v>853</v>
      </c>
    </row>
    <row r="42" spans="1:11" ht="21" customHeight="1">
      <c r="A42" s="268"/>
      <c r="B42" s="269"/>
      <c r="C42" s="434"/>
      <c r="D42" s="173"/>
      <c r="E42" s="186"/>
      <c r="F42" s="128"/>
      <c r="G42" s="589"/>
      <c r="H42" s="518"/>
      <c r="I42" s="266"/>
      <c r="J42" s="472"/>
      <c r="K42" s="473"/>
    </row>
    <row r="43" spans="1:11" ht="21" customHeight="1">
      <c r="A43" s="268"/>
      <c r="B43" s="269"/>
      <c r="C43" s="434"/>
      <c r="D43" s="173"/>
      <c r="E43" s="186"/>
      <c r="F43" s="128"/>
      <c r="G43" s="589"/>
      <c r="H43" s="518"/>
      <c r="I43" s="266"/>
      <c r="J43" s="474"/>
      <c r="K43" s="475"/>
    </row>
    <row r="44" spans="1:11" ht="21" customHeight="1">
      <c r="A44" s="268"/>
      <c r="B44" s="269"/>
      <c r="C44" s="434"/>
      <c r="D44" s="173"/>
      <c r="E44" s="186"/>
      <c r="F44" s="128"/>
      <c r="G44" s="589"/>
      <c r="H44" s="518"/>
      <c r="I44" s="266"/>
      <c r="J44" s="474"/>
      <c r="K44" s="475"/>
    </row>
    <row r="45" spans="1:11" ht="21" customHeight="1">
      <c r="A45" s="268"/>
      <c r="B45" s="269"/>
      <c r="C45" s="434"/>
      <c r="D45" s="173"/>
      <c r="E45" s="186"/>
      <c r="F45" s="128"/>
      <c r="G45" s="589"/>
      <c r="H45" s="518"/>
      <c r="I45" s="266"/>
      <c r="J45" s="474"/>
      <c r="K45" s="475"/>
    </row>
    <row r="46" spans="1:11" ht="21" customHeight="1">
      <c r="A46" s="270"/>
      <c r="B46" s="271"/>
      <c r="C46" s="435"/>
      <c r="D46" s="182"/>
      <c r="E46" s="72"/>
      <c r="F46" s="250"/>
      <c r="G46" s="590"/>
      <c r="H46" s="519"/>
      <c r="I46" s="267"/>
      <c r="J46" s="474"/>
      <c r="K46" s="475"/>
    </row>
    <row r="47" spans="1:11" ht="21" customHeight="1">
      <c r="A47" s="270"/>
      <c r="B47" s="271"/>
      <c r="C47" s="435"/>
      <c r="D47" s="177"/>
      <c r="E47" s="72"/>
      <c r="F47" s="6"/>
      <c r="G47" s="578"/>
      <c r="H47" s="519"/>
      <c r="I47" s="267"/>
      <c r="J47" s="476"/>
      <c r="K47" s="477"/>
    </row>
    <row r="48" spans="1:11" s="15" customFormat="1" ht="21" customHeight="1">
      <c r="A48" s="17"/>
      <c r="B48" s="74"/>
      <c r="C48" s="75"/>
      <c r="D48" s="174"/>
      <c r="E48" s="8" t="str">
        <f>CONCATENATE(FIXED(COUNTA(E26:E47),0,0),"　店")</f>
        <v>16　店</v>
      </c>
      <c r="F48" s="11">
        <f>SUM(F26:F47)</f>
        <v>71550</v>
      </c>
      <c r="G48" s="245">
        <f>SUM(G26:G47)</f>
        <v>0</v>
      </c>
      <c r="H48" s="524">
        <f>SUM(H26:H47)</f>
        <v>27300</v>
      </c>
      <c r="I48" s="245">
        <f>SUM(I26:I47)</f>
        <v>44250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47:I47 H25:I25 H5:I23">
      <formula1>F47</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26:I46"/>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K49"/>
  <sheetViews>
    <sheetView showGridLines="0" showZeros="0" zoomScale="70" zoomScaleNormal="70" zoomScaleSheetLayoutView="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SUM(A6,A30)</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262" t="s">
        <v>23</v>
      </c>
      <c r="B5" s="263"/>
      <c r="C5" s="264"/>
      <c r="D5" s="172" t="s">
        <v>206</v>
      </c>
      <c r="E5" s="73" t="s">
        <v>982</v>
      </c>
      <c r="F5" s="129">
        <v>12800</v>
      </c>
      <c r="G5" s="591"/>
      <c r="H5" s="525">
        <v>5800</v>
      </c>
      <c r="I5" s="526">
        <f aca="true" t="shared" si="0" ref="I5:I12">F5-H5</f>
        <v>7000</v>
      </c>
      <c r="J5" s="478" t="s">
        <v>853</v>
      </c>
      <c r="K5" s="479" t="s">
        <v>853</v>
      </c>
    </row>
    <row r="6" spans="1:11" ht="21" customHeight="1">
      <c r="A6" s="446">
        <f>SUM(G27)</f>
        <v>0</v>
      </c>
      <c r="B6" s="97" t="s">
        <v>104</v>
      </c>
      <c r="C6" s="447">
        <f>SUM(F27)</f>
        <v>62550</v>
      </c>
      <c r="D6" s="173" t="s">
        <v>207</v>
      </c>
      <c r="E6" s="71" t="s">
        <v>983</v>
      </c>
      <c r="F6" s="130">
        <v>7400</v>
      </c>
      <c r="G6" s="592"/>
      <c r="H6" s="518">
        <v>3200</v>
      </c>
      <c r="I6" s="266">
        <f t="shared" si="0"/>
        <v>4200</v>
      </c>
      <c r="J6" s="472" t="s">
        <v>853</v>
      </c>
      <c r="K6" s="473" t="s">
        <v>853</v>
      </c>
    </row>
    <row r="7" spans="1:11" ht="21" customHeight="1">
      <c r="A7" s="268"/>
      <c r="B7" s="269"/>
      <c r="C7" s="434"/>
      <c r="D7" s="173" t="s">
        <v>208</v>
      </c>
      <c r="E7" s="71" t="s">
        <v>1363</v>
      </c>
      <c r="F7" s="130">
        <v>3300</v>
      </c>
      <c r="G7" s="592"/>
      <c r="H7" s="518">
        <v>1700</v>
      </c>
      <c r="I7" s="266">
        <f t="shared" si="0"/>
        <v>1600</v>
      </c>
      <c r="J7" s="472" t="s">
        <v>853</v>
      </c>
      <c r="K7" s="473" t="s">
        <v>853</v>
      </c>
    </row>
    <row r="8" spans="1:11" ht="21" customHeight="1">
      <c r="A8" s="268"/>
      <c r="B8" s="269"/>
      <c r="C8" s="434"/>
      <c r="D8" s="173" t="s">
        <v>209</v>
      </c>
      <c r="E8" s="71" t="s">
        <v>984</v>
      </c>
      <c r="F8" s="130">
        <v>10700</v>
      </c>
      <c r="G8" s="592"/>
      <c r="H8" s="518">
        <v>4000</v>
      </c>
      <c r="I8" s="266">
        <f t="shared" si="0"/>
        <v>6700</v>
      </c>
      <c r="J8" s="472" t="s">
        <v>853</v>
      </c>
      <c r="K8" s="473" t="s">
        <v>853</v>
      </c>
    </row>
    <row r="9" spans="1:11" ht="21" customHeight="1">
      <c r="A9" s="268"/>
      <c r="B9" s="269"/>
      <c r="C9" s="434"/>
      <c r="D9" s="173" t="s">
        <v>210</v>
      </c>
      <c r="E9" s="71" t="s">
        <v>985</v>
      </c>
      <c r="F9" s="130">
        <v>3650</v>
      </c>
      <c r="G9" s="592"/>
      <c r="H9" s="518">
        <v>1500</v>
      </c>
      <c r="I9" s="266">
        <f t="shared" si="0"/>
        <v>2150</v>
      </c>
      <c r="J9" s="472" t="s">
        <v>853</v>
      </c>
      <c r="K9" s="473" t="s">
        <v>853</v>
      </c>
    </row>
    <row r="10" spans="1:11" ht="21" customHeight="1">
      <c r="A10" s="268"/>
      <c r="B10" s="269"/>
      <c r="C10" s="434"/>
      <c r="D10" s="173" t="s">
        <v>211</v>
      </c>
      <c r="E10" s="71" t="s">
        <v>752</v>
      </c>
      <c r="F10" s="130">
        <v>1900</v>
      </c>
      <c r="G10" s="592"/>
      <c r="H10" s="518">
        <v>850</v>
      </c>
      <c r="I10" s="266">
        <f t="shared" si="0"/>
        <v>1050</v>
      </c>
      <c r="J10" s="472" t="s">
        <v>853</v>
      </c>
      <c r="K10" s="473" t="s">
        <v>853</v>
      </c>
    </row>
    <row r="11" spans="1:11" ht="21" customHeight="1">
      <c r="A11" s="268"/>
      <c r="B11" s="269"/>
      <c r="C11" s="434"/>
      <c r="D11" s="173" t="s">
        <v>212</v>
      </c>
      <c r="E11" s="71" t="s">
        <v>1364</v>
      </c>
      <c r="F11" s="130">
        <v>7400</v>
      </c>
      <c r="G11" s="592"/>
      <c r="H11" s="518">
        <v>3350</v>
      </c>
      <c r="I11" s="266">
        <f t="shared" si="0"/>
        <v>4050</v>
      </c>
      <c r="J11" s="472" t="s">
        <v>853</v>
      </c>
      <c r="K11" s="473" t="s">
        <v>853</v>
      </c>
    </row>
    <row r="12" spans="1:11" ht="21" customHeight="1">
      <c r="A12" s="268"/>
      <c r="B12" s="269"/>
      <c r="C12" s="434"/>
      <c r="D12" s="173" t="s">
        <v>213</v>
      </c>
      <c r="E12" s="71" t="s">
        <v>1365</v>
      </c>
      <c r="F12" s="130">
        <v>8400</v>
      </c>
      <c r="G12" s="592"/>
      <c r="H12" s="518">
        <v>3700</v>
      </c>
      <c r="I12" s="266">
        <f t="shared" si="0"/>
        <v>4700</v>
      </c>
      <c r="J12" s="472" t="s">
        <v>853</v>
      </c>
      <c r="K12" s="473" t="s">
        <v>853</v>
      </c>
    </row>
    <row r="13" spans="1:11" ht="21" customHeight="1">
      <c r="A13" s="268"/>
      <c r="B13" s="269"/>
      <c r="C13" s="434"/>
      <c r="D13" s="173" t="s">
        <v>214</v>
      </c>
      <c r="E13" s="71" t="s">
        <v>1342</v>
      </c>
      <c r="F13" s="130">
        <v>7000</v>
      </c>
      <c r="G13" s="592"/>
      <c r="H13" s="518">
        <v>3100</v>
      </c>
      <c r="I13" s="266">
        <f>F13-H13</f>
        <v>3900</v>
      </c>
      <c r="J13" s="472" t="s">
        <v>853</v>
      </c>
      <c r="K13" s="473" t="s">
        <v>853</v>
      </c>
    </row>
    <row r="14" spans="1:11" ht="21" customHeight="1">
      <c r="A14" s="268"/>
      <c r="B14" s="269"/>
      <c r="C14" s="434"/>
      <c r="D14" s="173"/>
      <c r="E14" s="71"/>
      <c r="F14" s="130"/>
      <c r="G14" s="592"/>
      <c r="H14" s="518"/>
      <c r="I14" s="266"/>
      <c r="J14" s="472"/>
      <c r="K14" s="473"/>
    </row>
    <row r="15" spans="1:11" ht="21" customHeight="1">
      <c r="A15" s="268"/>
      <c r="B15" s="269"/>
      <c r="C15" s="434"/>
      <c r="D15" s="173"/>
      <c r="E15" s="71"/>
      <c r="F15" s="130"/>
      <c r="G15" s="592"/>
      <c r="H15" s="518"/>
      <c r="I15" s="266"/>
      <c r="J15" s="472"/>
      <c r="K15" s="473"/>
    </row>
    <row r="16" spans="1:11" ht="21" customHeight="1">
      <c r="A16" s="268"/>
      <c r="B16" s="269"/>
      <c r="C16" s="434"/>
      <c r="D16" s="173"/>
      <c r="E16" s="71"/>
      <c r="F16" s="130"/>
      <c r="G16" s="592"/>
      <c r="H16" s="518"/>
      <c r="I16" s="266"/>
      <c r="J16" s="472"/>
      <c r="K16" s="473"/>
    </row>
    <row r="17" spans="1:11" ht="21" customHeight="1">
      <c r="A17" s="268"/>
      <c r="B17" s="269"/>
      <c r="C17" s="434"/>
      <c r="D17" s="173"/>
      <c r="E17" s="71"/>
      <c r="F17" s="130"/>
      <c r="G17" s="592"/>
      <c r="H17" s="518"/>
      <c r="I17" s="266">
        <v>0</v>
      </c>
      <c r="J17" s="474"/>
      <c r="K17" s="475"/>
    </row>
    <row r="18" spans="1:11" ht="21" customHeight="1">
      <c r="A18" s="268"/>
      <c r="B18" s="269"/>
      <c r="C18" s="434"/>
      <c r="D18" s="173"/>
      <c r="E18" s="71"/>
      <c r="F18" s="130"/>
      <c r="G18" s="592"/>
      <c r="H18" s="518"/>
      <c r="I18" s="266"/>
      <c r="J18" s="474"/>
      <c r="K18" s="475"/>
    </row>
    <row r="19" spans="1:11" ht="21" customHeight="1">
      <c r="A19" s="268"/>
      <c r="B19" s="269"/>
      <c r="C19" s="434"/>
      <c r="D19" s="173"/>
      <c r="E19" s="71"/>
      <c r="F19" s="130"/>
      <c r="G19" s="592"/>
      <c r="H19" s="518"/>
      <c r="I19" s="266">
        <v>0</v>
      </c>
      <c r="J19" s="474"/>
      <c r="K19" s="475"/>
    </row>
    <row r="20" spans="1:11" ht="21" customHeight="1">
      <c r="A20" s="268"/>
      <c r="B20" s="269"/>
      <c r="C20" s="434"/>
      <c r="D20" s="173"/>
      <c r="E20" s="71"/>
      <c r="F20" s="130"/>
      <c r="G20" s="592"/>
      <c r="H20" s="518"/>
      <c r="I20" s="266"/>
      <c r="J20" s="474"/>
      <c r="K20" s="475"/>
    </row>
    <row r="21" spans="1:11" ht="21" customHeight="1">
      <c r="A21" s="268"/>
      <c r="B21" s="269"/>
      <c r="C21" s="434"/>
      <c r="D21" s="173"/>
      <c r="E21" s="71"/>
      <c r="F21" s="130"/>
      <c r="G21" s="592"/>
      <c r="H21" s="518"/>
      <c r="I21" s="266"/>
      <c r="J21" s="474"/>
      <c r="K21" s="475"/>
    </row>
    <row r="22" spans="1:11" ht="21" customHeight="1">
      <c r="A22" s="268"/>
      <c r="B22" s="269"/>
      <c r="C22" s="434"/>
      <c r="D22" s="173"/>
      <c r="E22" s="71"/>
      <c r="F22" s="130"/>
      <c r="G22" s="592"/>
      <c r="H22" s="518"/>
      <c r="I22" s="266"/>
      <c r="J22" s="474"/>
      <c r="K22" s="475"/>
    </row>
    <row r="23" spans="1:11" ht="21" customHeight="1">
      <c r="A23" s="268"/>
      <c r="B23" s="269"/>
      <c r="C23" s="434"/>
      <c r="D23" s="173"/>
      <c r="E23" s="71"/>
      <c r="F23" s="130"/>
      <c r="G23" s="592"/>
      <c r="H23" s="518"/>
      <c r="I23" s="266"/>
      <c r="J23" s="474"/>
      <c r="K23" s="475"/>
    </row>
    <row r="24" spans="1:11" ht="21" customHeight="1">
      <c r="A24" s="268"/>
      <c r="B24" s="269"/>
      <c r="C24" s="434"/>
      <c r="D24" s="173"/>
      <c r="E24" s="71"/>
      <c r="F24" s="130"/>
      <c r="G24" s="592"/>
      <c r="H24" s="518"/>
      <c r="I24" s="266"/>
      <c r="J24" s="474"/>
      <c r="K24" s="475"/>
    </row>
    <row r="25" spans="1:11" ht="21" customHeight="1">
      <c r="A25" s="268"/>
      <c r="B25" s="269"/>
      <c r="C25" s="434"/>
      <c r="D25" s="176"/>
      <c r="E25" s="71"/>
      <c r="F25" s="130"/>
      <c r="G25" s="592"/>
      <c r="H25" s="518"/>
      <c r="I25" s="266"/>
      <c r="J25" s="474"/>
      <c r="K25" s="475"/>
    </row>
    <row r="26" spans="1:11" ht="21" customHeight="1">
      <c r="A26" s="268"/>
      <c r="B26" s="269"/>
      <c r="C26" s="434"/>
      <c r="D26" s="176"/>
      <c r="E26" s="3"/>
      <c r="F26" s="4"/>
      <c r="G26" s="581"/>
      <c r="H26" s="518"/>
      <c r="I26" s="267"/>
      <c r="J26" s="476"/>
      <c r="K26" s="477"/>
    </row>
    <row r="27" spans="1:11" s="15" customFormat="1" ht="21" customHeight="1">
      <c r="A27" s="436"/>
      <c r="B27" s="437"/>
      <c r="C27" s="438"/>
      <c r="D27" s="174"/>
      <c r="E27" s="8" t="str">
        <f>CONCATENATE(FIXED(COUNTA(E5:E26),0,0),"　店")</f>
        <v>9　店</v>
      </c>
      <c r="F27" s="10">
        <f>SUM(F5:F26)</f>
        <v>62550</v>
      </c>
      <c r="G27" s="9">
        <f>SUM(G5:G26)</f>
        <v>0</v>
      </c>
      <c r="H27" s="520">
        <f>SUM(H5:H26)</f>
        <v>27200</v>
      </c>
      <c r="I27" s="9">
        <f>SUM(I5:I26)</f>
        <v>35350</v>
      </c>
      <c r="J27" s="456"/>
      <c r="K27" s="457"/>
    </row>
    <row r="28" spans="1:11" s="15" customFormat="1" ht="21" customHeight="1">
      <c r="A28" s="449"/>
      <c r="B28" s="450"/>
      <c r="C28" s="575"/>
      <c r="D28" s="177"/>
      <c r="E28" s="5"/>
      <c r="F28" s="6"/>
      <c r="G28" s="587"/>
      <c r="H28" s="519"/>
      <c r="I28" s="261"/>
      <c r="J28" s="456"/>
      <c r="K28" s="457"/>
    </row>
    <row r="29" spans="1:11" ht="21" customHeight="1">
      <c r="A29" s="262" t="s">
        <v>22</v>
      </c>
      <c r="B29" s="263"/>
      <c r="C29" s="264"/>
      <c r="D29" s="172" t="s">
        <v>215</v>
      </c>
      <c r="E29" s="189" t="s">
        <v>986</v>
      </c>
      <c r="F29" s="131">
        <v>4100</v>
      </c>
      <c r="G29" s="593"/>
      <c r="H29" s="525">
        <v>1650</v>
      </c>
      <c r="I29" s="272">
        <f aca="true" t="shared" si="1" ref="I29:I37">F29-H29</f>
        <v>2450</v>
      </c>
      <c r="J29" s="478" t="s">
        <v>853</v>
      </c>
      <c r="K29" s="479" t="s">
        <v>853</v>
      </c>
    </row>
    <row r="30" spans="1:11" ht="21" customHeight="1">
      <c r="A30" s="446">
        <f>SUM(G48)</f>
        <v>0</v>
      </c>
      <c r="B30" s="97" t="s">
        <v>105</v>
      </c>
      <c r="C30" s="447">
        <f>SUM(F48)</f>
        <v>43100</v>
      </c>
      <c r="D30" s="173" t="s">
        <v>216</v>
      </c>
      <c r="E30" s="190" t="s">
        <v>989</v>
      </c>
      <c r="F30" s="132">
        <v>3300</v>
      </c>
      <c r="G30" s="594"/>
      <c r="H30" s="518">
        <v>1500</v>
      </c>
      <c r="I30" s="266">
        <f t="shared" si="1"/>
        <v>1800</v>
      </c>
      <c r="J30" s="472" t="s">
        <v>853</v>
      </c>
      <c r="K30" s="473" t="s">
        <v>853</v>
      </c>
    </row>
    <row r="31" spans="1:11" ht="21" customHeight="1">
      <c r="A31" s="268"/>
      <c r="B31" s="269"/>
      <c r="C31" s="434"/>
      <c r="D31" s="173" t="s">
        <v>217</v>
      </c>
      <c r="E31" s="190" t="s">
        <v>991</v>
      </c>
      <c r="F31" s="132">
        <v>3400</v>
      </c>
      <c r="G31" s="594"/>
      <c r="H31" s="518">
        <v>1400</v>
      </c>
      <c r="I31" s="266">
        <f t="shared" si="1"/>
        <v>2000</v>
      </c>
      <c r="J31" s="472" t="s">
        <v>853</v>
      </c>
      <c r="K31" s="473" t="s">
        <v>853</v>
      </c>
    </row>
    <row r="32" spans="1:11" ht="21" customHeight="1">
      <c r="A32" s="268"/>
      <c r="B32" s="269"/>
      <c r="C32" s="434"/>
      <c r="D32" s="173" t="s">
        <v>218</v>
      </c>
      <c r="E32" s="190" t="s">
        <v>992</v>
      </c>
      <c r="F32" s="132">
        <v>4100</v>
      </c>
      <c r="G32" s="594"/>
      <c r="H32" s="518">
        <v>1350</v>
      </c>
      <c r="I32" s="266">
        <f t="shared" si="1"/>
        <v>2750</v>
      </c>
      <c r="J32" s="472" t="s">
        <v>853</v>
      </c>
      <c r="K32" s="473" t="s">
        <v>853</v>
      </c>
    </row>
    <row r="33" spans="1:11" ht="21" customHeight="1">
      <c r="A33" s="268"/>
      <c r="B33" s="269"/>
      <c r="C33" s="434"/>
      <c r="D33" s="173" t="s">
        <v>219</v>
      </c>
      <c r="E33" s="190" t="s">
        <v>987</v>
      </c>
      <c r="F33" s="132">
        <v>6500</v>
      </c>
      <c r="G33" s="594"/>
      <c r="H33" s="518">
        <v>3000</v>
      </c>
      <c r="I33" s="266">
        <f t="shared" si="1"/>
        <v>3500</v>
      </c>
      <c r="J33" s="472" t="s">
        <v>853</v>
      </c>
      <c r="K33" s="473" t="s">
        <v>853</v>
      </c>
    </row>
    <row r="34" spans="1:11" ht="21" customHeight="1">
      <c r="A34" s="268"/>
      <c r="B34" s="269"/>
      <c r="C34" s="434"/>
      <c r="D34" s="173" t="s">
        <v>220</v>
      </c>
      <c r="E34" s="190" t="s">
        <v>988</v>
      </c>
      <c r="F34" s="132">
        <v>6150</v>
      </c>
      <c r="G34" s="594"/>
      <c r="H34" s="518">
        <v>2500</v>
      </c>
      <c r="I34" s="266">
        <f t="shared" si="1"/>
        <v>3650</v>
      </c>
      <c r="J34" s="472" t="s">
        <v>853</v>
      </c>
      <c r="K34" s="473" t="s">
        <v>853</v>
      </c>
    </row>
    <row r="35" spans="1:11" ht="21" customHeight="1">
      <c r="A35" s="268"/>
      <c r="B35" s="269"/>
      <c r="C35" s="434"/>
      <c r="D35" s="173" t="s">
        <v>221</v>
      </c>
      <c r="E35" s="190" t="s">
        <v>990</v>
      </c>
      <c r="F35" s="132">
        <v>6400</v>
      </c>
      <c r="G35" s="594"/>
      <c r="H35" s="518">
        <v>2500</v>
      </c>
      <c r="I35" s="266">
        <f t="shared" si="1"/>
        <v>3900</v>
      </c>
      <c r="J35" s="472" t="s">
        <v>853</v>
      </c>
      <c r="K35" s="473" t="s">
        <v>853</v>
      </c>
    </row>
    <row r="36" spans="1:11" ht="21" customHeight="1">
      <c r="A36" s="268"/>
      <c r="B36" s="269"/>
      <c r="C36" s="434"/>
      <c r="D36" s="173" t="s">
        <v>222</v>
      </c>
      <c r="E36" s="190" t="s">
        <v>993</v>
      </c>
      <c r="F36" s="132">
        <v>3050</v>
      </c>
      <c r="G36" s="594"/>
      <c r="H36" s="518">
        <v>1200</v>
      </c>
      <c r="I36" s="266">
        <f t="shared" si="1"/>
        <v>1850</v>
      </c>
      <c r="J36" s="472" t="s">
        <v>853</v>
      </c>
      <c r="K36" s="473" t="s">
        <v>853</v>
      </c>
    </row>
    <row r="37" spans="1:11" ht="21" customHeight="1">
      <c r="A37" s="268"/>
      <c r="B37" s="269"/>
      <c r="C37" s="434"/>
      <c r="D37" s="173" t="s">
        <v>223</v>
      </c>
      <c r="E37" s="190" t="s">
        <v>994</v>
      </c>
      <c r="F37" s="132">
        <v>6100</v>
      </c>
      <c r="G37" s="594"/>
      <c r="H37" s="518">
        <v>2500</v>
      </c>
      <c r="I37" s="266">
        <f t="shared" si="1"/>
        <v>3600</v>
      </c>
      <c r="J37" s="472" t="s">
        <v>853</v>
      </c>
      <c r="K37" s="473" t="s">
        <v>853</v>
      </c>
    </row>
    <row r="38" spans="1:11" ht="21" customHeight="1">
      <c r="A38" s="268"/>
      <c r="B38" s="269"/>
      <c r="C38" s="434"/>
      <c r="D38" s="173"/>
      <c r="E38" s="190"/>
      <c r="F38" s="132"/>
      <c r="G38" s="594"/>
      <c r="H38" s="518"/>
      <c r="I38" s="266"/>
      <c r="J38" s="472"/>
      <c r="K38" s="473"/>
    </row>
    <row r="39" spans="1:11" ht="21" customHeight="1">
      <c r="A39" s="268"/>
      <c r="B39" s="269"/>
      <c r="C39" s="434"/>
      <c r="D39" s="173"/>
      <c r="E39" s="190"/>
      <c r="F39" s="132"/>
      <c r="G39" s="594"/>
      <c r="H39" s="518"/>
      <c r="I39" s="266"/>
      <c r="J39" s="472"/>
      <c r="K39" s="473"/>
    </row>
    <row r="40" spans="1:11" ht="21" customHeight="1">
      <c r="A40" s="268"/>
      <c r="B40" s="269"/>
      <c r="C40" s="434"/>
      <c r="D40" s="173"/>
      <c r="E40" s="190"/>
      <c r="F40" s="132"/>
      <c r="G40" s="594"/>
      <c r="H40" s="518"/>
      <c r="I40" s="266"/>
      <c r="J40" s="472"/>
      <c r="K40" s="473"/>
    </row>
    <row r="41" spans="1:11" ht="21" customHeight="1">
      <c r="A41" s="268"/>
      <c r="B41" s="269"/>
      <c r="C41" s="434"/>
      <c r="D41" s="173"/>
      <c r="E41" s="190"/>
      <c r="F41" s="132"/>
      <c r="G41" s="594"/>
      <c r="H41" s="518"/>
      <c r="I41" s="266"/>
      <c r="J41" s="472"/>
      <c r="K41" s="473"/>
    </row>
    <row r="42" spans="1:11" ht="21" customHeight="1">
      <c r="A42" s="268"/>
      <c r="B42" s="269"/>
      <c r="C42" s="434"/>
      <c r="D42" s="173"/>
      <c r="E42" s="190"/>
      <c r="F42" s="132"/>
      <c r="G42" s="594"/>
      <c r="H42" s="518"/>
      <c r="I42" s="266"/>
      <c r="J42" s="472"/>
      <c r="K42" s="473"/>
    </row>
    <row r="43" spans="1:11" ht="21" customHeight="1">
      <c r="A43" s="268"/>
      <c r="B43" s="269"/>
      <c r="C43" s="434"/>
      <c r="D43" s="173"/>
      <c r="E43" s="3"/>
      <c r="F43" s="4"/>
      <c r="G43" s="581"/>
      <c r="H43" s="518"/>
      <c r="I43" s="266"/>
      <c r="J43" s="474"/>
      <c r="K43" s="475"/>
    </row>
    <row r="44" spans="1:11" ht="21" customHeight="1">
      <c r="A44" s="268"/>
      <c r="B44" s="269"/>
      <c r="C44" s="434"/>
      <c r="D44" s="173"/>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CONCATENATE(FIXED(COUNTA(E29:E47),0,0),"　店")</f>
        <v>9　店</v>
      </c>
      <c r="F48" s="11">
        <f>SUM(F29:F47)</f>
        <v>43100</v>
      </c>
      <c r="G48" s="245">
        <f>SUM(G29:G47)</f>
        <v>0</v>
      </c>
      <c r="H48" s="524">
        <f>SUM(H29:H47)</f>
        <v>17600</v>
      </c>
      <c r="I48" s="245">
        <f>SUM(I29:I47)</f>
        <v>25500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28:I47 H5:I26">
      <formula1>F28</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29:G47 G5:G26">
      <formula1>F29</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K49"/>
  <sheetViews>
    <sheetView showGridLines="0" showZeros="0" zoomScale="70" zoomScaleNormal="70" zoomScaleSheetLayoutView="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SUM(A6,A27)</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713" t="s">
        <v>25</v>
      </c>
      <c r="B5" s="443"/>
      <c r="C5" s="595"/>
      <c r="D5" s="172" t="s">
        <v>224</v>
      </c>
      <c r="E5" s="69" t="s">
        <v>1004</v>
      </c>
      <c r="F5" s="133">
        <v>5700</v>
      </c>
      <c r="G5" s="596"/>
      <c r="H5" s="525">
        <v>2450</v>
      </c>
      <c r="I5" s="272">
        <f aca="true" t="shared" si="0" ref="I5:I15">F5-H5</f>
        <v>3250</v>
      </c>
      <c r="J5" s="478" t="s">
        <v>853</v>
      </c>
      <c r="K5" s="479" t="s">
        <v>853</v>
      </c>
    </row>
    <row r="6" spans="1:11" ht="21" customHeight="1">
      <c r="A6" s="446">
        <f>SUM(G24)</f>
        <v>0</v>
      </c>
      <c r="B6" s="97" t="s">
        <v>106</v>
      </c>
      <c r="C6" s="447">
        <f>SUM(F24)</f>
        <v>58800</v>
      </c>
      <c r="D6" s="173" t="s">
        <v>225</v>
      </c>
      <c r="E6" s="188" t="s">
        <v>1445</v>
      </c>
      <c r="F6" s="135">
        <v>3200</v>
      </c>
      <c r="G6" s="598"/>
      <c r="H6" s="518">
        <v>1300</v>
      </c>
      <c r="I6" s="266">
        <f t="shared" si="0"/>
        <v>1900</v>
      </c>
      <c r="J6" s="472" t="s">
        <v>853</v>
      </c>
      <c r="K6" s="473" t="s">
        <v>853</v>
      </c>
    </row>
    <row r="7" spans="1:11" ht="21" customHeight="1">
      <c r="A7" s="268"/>
      <c r="B7" s="269"/>
      <c r="C7" s="434"/>
      <c r="D7" s="173" t="s">
        <v>226</v>
      </c>
      <c r="E7" s="70" t="s">
        <v>999</v>
      </c>
      <c r="F7" s="134">
        <v>13750</v>
      </c>
      <c r="G7" s="597"/>
      <c r="H7" s="518">
        <v>5650</v>
      </c>
      <c r="I7" s="266">
        <f t="shared" si="0"/>
        <v>8100</v>
      </c>
      <c r="J7" s="472" t="s">
        <v>853</v>
      </c>
      <c r="K7" s="473" t="s">
        <v>853</v>
      </c>
    </row>
    <row r="8" spans="1:11" ht="21" customHeight="1">
      <c r="A8" s="268"/>
      <c r="B8" s="269"/>
      <c r="C8" s="434"/>
      <c r="D8" s="173" t="s">
        <v>227</v>
      </c>
      <c r="E8" s="70" t="s">
        <v>997</v>
      </c>
      <c r="F8" s="134">
        <v>8750</v>
      </c>
      <c r="G8" s="597"/>
      <c r="H8" s="518">
        <v>3550</v>
      </c>
      <c r="I8" s="266">
        <f t="shared" si="0"/>
        <v>5200</v>
      </c>
      <c r="J8" s="472" t="s">
        <v>853</v>
      </c>
      <c r="K8" s="473" t="s">
        <v>853</v>
      </c>
    </row>
    <row r="9" spans="1:11" ht="21" customHeight="1">
      <c r="A9" s="268"/>
      <c r="B9" s="269"/>
      <c r="C9" s="434"/>
      <c r="D9" s="173" t="s">
        <v>228</v>
      </c>
      <c r="E9" s="70" t="s">
        <v>1000</v>
      </c>
      <c r="F9" s="134">
        <v>4800</v>
      </c>
      <c r="G9" s="597"/>
      <c r="H9" s="518">
        <v>2100</v>
      </c>
      <c r="I9" s="266">
        <f t="shared" si="0"/>
        <v>2700</v>
      </c>
      <c r="J9" s="472" t="s">
        <v>853</v>
      </c>
      <c r="K9" s="473" t="s">
        <v>853</v>
      </c>
    </row>
    <row r="10" spans="1:11" ht="21" customHeight="1">
      <c r="A10" s="268"/>
      <c r="B10" s="269"/>
      <c r="C10" s="434"/>
      <c r="D10" s="173" t="s">
        <v>229</v>
      </c>
      <c r="E10" s="70" t="s">
        <v>998</v>
      </c>
      <c r="F10" s="134">
        <v>5100</v>
      </c>
      <c r="G10" s="597"/>
      <c r="H10" s="518">
        <v>2350</v>
      </c>
      <c r="I10" s="266">
        <f t="shared" si="0"/>
        <v>2750</v>
      </c>
      <c r="J10" s="472" t="s">
        <v>853</v>
      </c>
      <c r="K10" s="473" t="s">
        <v>853</v>
      </c>
    </row>
    <row r="11" spans="1:11" ht="21" customHeight="1">
      <c r="A11" s="268"/>
      <c r="B11" s="269"/>
      <c r="C11" s="434"/>
      <c r="D11" s="173" t="s">
        <v>230</v>
      </c>
      <c r="E11" s="70" t="s">
        <v>1002</v>
      </c>
      <c r="F11" s="134">
        <v>4450</v>
      </c>
      <c r="G11" s="597"/>
      <c r="H11" s="518">
        <v>1900</v>
      </c>
      <c r="I11" s="266">
        <f t="shared" si="0"/>
        <v>2550</v>
      </c>
      <c r="J11" s="472" t="s">
        <v>853</v>
      </c>
      <c r="K11" s="473" t="s">
        <v>853</v>
      </c>
    </row>
    <row r="12" spans="1:11" ht="21" customHeight="1">
      <c r="A12" s="268"/>
      <c r="B12" s="269"/>
      <c r="C12" s="434"/>
      <c r="D12" s="173" t="s">
        <v>231</v>
      </c>
      <c r="E12" s="70" t="s">
        <v>1001</v>
      </c>
      <c r="F12" s="134">
        <v>2900</v>
      </c>
      <c r="G12" s="597"/>
      <c r="H12" s="518">
        <v>1550</v>
      </c>
      <c r="I12" s="266">
        <f t="shared" si="0"/>
        <v>1350</v>
      </c>
      <c r="J12" s="472" t="s">
        <v>853</v>
      </c>
      <c r="K12" s="473" t="s">
        <v>853</v>
      </c>
    </row>
    <row r="13" spans="1:11" ht="21" customHeight="1">
      <c r="A13" s="268"/>
      <c r="B13" s="269"/>
      <c r="C13" s="434"/>
      <c r="D13" s="173" t="s">
        <v>232</v>
      </c>
      <c r="E13" s="70" t="s">
        <v>996</v>
      </c>
      <c r="F13" s="134">
        <v>4900</v>
      </c>
      <c r="G13" s="597"/>
      <c r="H13" s="518">
        <v>1900</v>
      </c>
      <c r="I13" s="266">
        <f t="shared" si="0"/>
        <v>3000</v>
      </c>
      <c r="J13" s="472" t="s">
        <v>853</v>
      </c>
      <c r="K13" s="473" t="s">
        <v>853</v>
      </c>
    </row>
    <row r="14" spans="1:11" ht="21" customHeight="1">
      <c r="A14" s="268"/>
      <c r="B14" s="269"/>
      <c r="C14" s="434"/>
      <c r="D14" s="173" t="s">
        <v>233</v>
      </c>
      <c r="E14" s="70" t="s">
        <v>1003</v>
      </c>
      <c r="F14" s="134">
        <v>2300</v>
      </c>
      <c r="G14" s="597"/>
      <c r="H14" s="518">
        <v>1000</v>
      </c>
      <c r="I14" s="266">
        <f t="shared" si="0"/>
        <v>1300</v>
      </c>
      <c r="J14" s="472" t="s">
        <v>853</v>
      </c>
      <c r="K14" s="473" t="s">
        <v>853</v>
      </c>
    </row>
    <row r="15" spans="1:11" ht="21" customHeight="1">
      <c r="A15" s="268"/>
      <c r="B15" s="269"/>
      <c r="C15" s="434"/>
      <c r="D15" s="173" t="s">
        <v>834</v>
      </c>
      <c r="E15" s="70" t="s">
        <v>995</v>
      </c>
      <c r="F15" s="134">
        <v>2950</v>
      </c>
      <c r="G15" s="597"/>
      <c r="H15" s="518">
        <v>1350</v>
      </c>
      <c r="I15" s="266">
        <f t="shared" si="0"/>
        <v>1600</v>
      </c>
      <c r="J15" s="472" t="s">
        <v>853</v>
      </c>
      <c r="K15" s="473" t="s">
        <v>853</v>
      </c>
    </row>
    <row r="16" spans="1:11" ht="21" customHeight="1">
      <c r="A16" s="268"/>
      <c r="B16" s="269"/>
      <c r="C16" s="434"/>
      <c r="D16" s="173"/>
      <c r="E16" s="70"/>
      <c r="F16" s="134"/>
      <c r="G16" s="597"/>
      <c r="H16" s="518"/>
      <c r="I16" s="266"/>
      <c r="J16" s="472"/>
      <c r="K16" s="473"/>
    </row>
    <row r="17" spans="1:11" ht="21" customHeight="1">
      <c r="A17" s="268"/>
      <c r="B17" s="269"/>
      <c r="C17" s="434"/>
      <c r="D17" s="173"/>
      <c r="E17" s="71"/>
      <c r="F17" s="134"/>
      <c r="G17" s="597"/>
      <c r="H17" s="518"/>
      <c r="I17" s="266">
        <v>0</v>
      </c>
      <c r="J17" s="474"/>
      <c r="K17" s="475"/>
    </row>
    <row r="18" spans="1:11" ht="21" customHeight="1">
      <c r="A18" s="268"/>
      <c r="B18" s="269"/>
      <c r="C18" s="434"/>
      <c r="D18" s="173"/>
      <c r="E18" s="71"/>
      <c r="F18" s="134"/>
      <c r="G18" s="597"/>
      <c r="H18" s="518"/>
      <c r="I18" s="266">
        <v>0</v>
      </c>
      <c r="J18" s="474"/>
      <c r="K18" s="475"/>
    </row>
    <row r="19" spans="1:11" ht="21" customHeight="1">
      <c r="A19" s="268"/>
      <c r="B19" s="269"/>
      <c r="C19" s="434"/>
      <c r="D19" s="173"/>
      <c r="E19" s="71"/>
      <c r="F19" s="134"/>
      <c r="G19" s="597"/>
      <c r="H19" s="518"/>
      <c r="I19" s="266"/>
      <c r="J19" s="474"/>
      <c r="K19" s="475"/>
    </row>
    <row r="20" spans="1:11" ht="21" customHeight="1">
      <c r="A20" s="268"/>
      <c r="B20" s="269"/>
      <c r="C20" s="434"/>
      <c r="D20" s="173"/>
      <c r="E20" s="71"/>
      <c r="F20" s="134"/>
      <c r="G20" s="597"/>
      <c r="H20" s="518"/>
      <c r="I20" s="266"/>
      <c r="J20" s="474"/>
      <c r="K20" s="475"/>
    </row>
    <row r="21" spans="1:11" ht="21" customHeight="1">
      <c r="A21" s="268"/>
      <c r="B21" s="269"/>
      <c r="C21" s="434"/>
      <c r="D21" s="173"/>
      <c r="E21" s="71"/>
      <c r="F21" s="134"/>
      <c r="G21" s="597"/>
      <c r="H21" s="518"/>
      <c r="I21" s="266"/>
      <c r="J21" s="474"/>
      <c r="K21" s="475"/>
    </row>
    <row r="22" spans="1:11" ht="21" customHeight="1">
      <c r="A22" s="268"/>
      <c r="B22" s="269"/>
      <c r="C22" s="434"/>
      <c r="D22" s="184"/>
      <c r="E22" s="3"/>
      <c r="F22" s="4"/>
      <c r="G22" s="581"/>
      <c r="H22" s="518"/>
      <c r="I22" s="266"/>
      <c r="J22" s="474"/>
      <c r="K22" s="475"/>
    </row>
    <row r="23" spans="1:11" ht="21" customHeight="1">
      <c r="A23" s="268"/>
      <c r="B23" s="269"/>
      <c r="C23" s="434"/>
      <c r="D23" s="176"/>
      <c r="E23" s="3"/>
      <c r="F23" s="4"/>
      <c r="G23" s="581"/>
      <c r="H23" s="518"/>
      <c r="I23" s="267"/>
      <c r="J23" s="476"/>
      <c r="K23" s="477"/>
    </row>
    <row r="24" spans="1:11" s="15" customFormat="1" ht="21" customHeight="1">
      <c r="A24" s="436"/>
      <c r="B24" s="437"/>
      <c r="C24" s="438"/>
      <c r="D24" s="174"/>
      <c r="E24" s="8" t="str">
        <f>CONCATENATE(FIXED(COUNTA(E5:E23),0,0),"　店")</f>
        <v>11　店</v>
      </c>
      <c r="F24" s="10">
        <f>SUM(F5:F23)</f>
        <v>58800</v>
      </c>
      <c r="G24" s="9">
        <f>SUM(G5:G23)</f>
        <v>0</v>
      </c>
      <c r="H24" s="520">
        <f>SUM(H5:H23)</f>
        <v>25100</v>
      </c>
      <c r="I24" s="9">
        <f>SUM(I5:I23)</f>
        <v>33700</v>
      </c>
      <c r="J24" s="456"/>
      <c r="K24" s="457"/>
    </row>
    <row r="25" spans="1:11" s="15" customFormat="1" ht="21" customHeight="1">
      <c r="A25" s="270"/>
      <c r="B25" s="271"/>
      <c r="C25" s="435"/>
      <c r="D25" s="177"/>
      <c r="E25" s="5"/>
      <c r="F25" s="6"/>
      <c r="G25" s="587"/>
      <c r="H25" s="519"/>
      <c r="I25" s="261"/>
      <c r="J25" s="456"/>
      <c r="K25" s="457"/>
    </row>
    <row r="26" spans="1:11" ht="21" customHeight="1">
      <c r="A26" s="713" t="s">
        <v>24</v>
      </c>
      <c r="B26" s="443"/>
      <c r="C26" s="595"/>
      <c r="D26" s="172" t="s">
        <v>234</v>
      </c>
      <c r="E26" s="69" t="s">
        <v>1442</v>
      </c>
      <c r="F26" s="133">
        <v>3900</v>
      </c>
      <c r="G26" s="596"/>
      <c r="H26" s="525">
        <v>1700</v>
      </c>
      <c r="I26" s="272">
        <f aca="true" t="shared" si="1" ref="I26:I35">F26-H26</f>
        <v>2200</v>
      </c>
      <c r="J26" s="478" t="s">
        <v>853</v>
      </c>
      <c r="K26" s="479" t="s">
        <v>853</v>
      </c>
    </row>
    <row r="27" spans="1:11" ht="21" customHeight="1">
      <c r="A27" s="446">
        <f>SUM(G48)</f>
        <v>0</v>
      </c>
      <c r="B27" s="97" t="s">
        <v>107</v>
      </c>
      <c r="C27" s="447">
        <f>SUM(F48)</f>
        <v>38900</v>
      </c>
      <c r="D27" s="173" t="s">
        <v>235</v>
      </c>
      <c r="E27" s="70" t="s">
        <v>1007</v>
      </c>
      <c r="F27" s="134">
        <v>2900</v>
      </c>
      <c r="G27" s="597"/>
      <c r="H27" s="518">
        <v>1200</v>
      </c>
      <c r="I27" s="266">
        <f t="shared" si="1"/>
        <v>1700</v>
      </c>
      <c r="J27" s="472" t="s">
        <v>853</v>
      </c>
      <c r="K27" s="473" t="s">
        <v>853</v>
      </c>
    </row>
    <row r="28" spans="1:11" ht="21" customHeight="1">
      <c r="A28" s="446"/>
      <c r="B28" s="97"/>
      <c r="C28" s="447"/>
      <c r="D28" s="173" t="s">
        <v>236</v>
      </c>
      <c r="E28" s="70" t="s">
        <v>1008</v>
      </c>
      <c r="F28" s="134">
        <v>5300</v>
      </c>
      <c r="G28" s="597"/>
      <c r="H28" s="518">
        <v>1950</v>
      </c>
      <c r="I28" s="266">
        <f t="shared" si="1"/>
        <v>3350</v>
      </c>
      <c r="J28" s="472" t="s">
        <v>853</v>
      </c>
      <c r="K28" s="473" t="s">
        <v>853</v>
      </c>
    </row>
    <row r="29" spans="1:11" ht="21" customHeight="1">
      <c r="A29" s="446"/>
      <c r="B29" s="97"/>
      <c r="C29" s="447"/>
      <c r="D29" s="173" t="s">
        <v>237</v>
      </c>
      <c r="E29" s="70" t="s">
        <v>1009</v>
      </c>
      <c r="F29" s="134">
        <v>6400</v>
      </c>
      <c r="G29" s="597"/>
      <c r="H29" s="518">
        <v>2650</v>
      </c>
      <c r="I29" s="266">
        <f t="shared" si="1"/>
        <v>3750</v>
      </c>
      <c r="J29" s="472" t="s">
        <v>853</v>
      </c>
      <c r="K29" s="473" t="s">
        <v>853</v>
      </c>
    </row>
    <row r="30" spans="1:11" ht="21" customHeight="1">
      <c r="A30" s="268"/>
      <c r="B30" s="269"/>
      <c r="C30" s="434"/>
      <c r="D30" s="173" t="s">
        <v>238</v>
      </c>
      <c r="E30" s="70" t="s">
        <v>1010</v>
      </c>
      <c r="F30" s="134">
        <v>3000</v>
      </c>
      <c r="G30" s="597"/>
      <c r="H30" s="518">
        <v>1400</v>
      </c>
      <c r="I30" s="266">
        <f t="shared" si="1"/>
        <v>1600</v>
      </c>
      <c r="J30" s="472" t="s">
        <v>853</v>
      </c>
      <c r="K30" s="473" t="s">
        <v>853</v>
      </c>
    </row>
    <row r="31" spans="1:11" ht="21" customHeight="1">
      <c r="A31" s="268"/>
      <c r="B31" s="269"/>
      <c r="C31" s="434"/>
      <c r="D31" s="173" t="s">
        <v>239</v>
      </c>
      <c r="E31" s="70" t="s">
        <v>1013</v>
      </c>
      <c r="F31" s="134">
        <v>3350</v>
      </c>
      <c r="G31" s="597"/>
      <c r="H31" s="518">
        <v>1550</v>
      </c>
      <c r="I31" s="266">
        <f t="shared" si="1"/>
        <v>1800</v>
      </c>
      <c r="J31" s="472" t="s">
        <v>853</v>
      </c>
      <c r="K31" s="473" t="s">
        <v>853</v>
      </c>
    </row>
    <row r="32" spans="1:11" ht="21" customHeight="1">
      <c r="A32" s="268"/>
      <c r="B32" s="269"/>
      <c r="C32" s="434"/>
      <c r="D32" s="173" t="s">
        <v>240</v>
      </c>
      <c r="E32" s="70" t="s">
        <v>1005</v>
      </c>
      <c r="F32" s="134">
        <v>3100</v>
      </c>
      <c r="G32" s="597"/>
      <c r="H32" s="518">
        <v>1600</v>
      </c>
      <c r="I32" s="266">
        <f t="shared" si="1"/>
        <v>1500</v>
      </c>
      <c r="J32" s="472" t="s">
        <v>853</v>
      </c>
      <c r="K32" s="473" t="s">
        <v>853</v>
      </c>
    </row>
    <row r="33" spans="1:11" ht="21" customHeight="1">
      <c r="A33" s="268"/>
      <c r="B33" s="269"/>
      <c r="C33" s="434"/>
      <c r="D33" s="173" t="s">
        <v>241</v>
      </c>
      <c r="E33" s="70" t="s">
        <v>1006</v>
      </c>
      <c r="F33" s="134">
        <v>3600</v>
      </c>
      <c r="G33" s="597"/>
      <c r="H33" s="518">
        <v>1800</v>
      </c>
      <c r="I33" s="266">
        <f t="shared" si="1"/>
        <v>1800</v>
      </c>
      <c r="J33" s="472" t="s">
        <v>853</v>
      </c>
      <c r="K33" s="473" t="s">
        <v>853</v>
      </c>
    </row>
    <row r="34" spans="1:11" ht="21" customHeight="1">
      <c r="A34" s="268"/>
      <c r="B34" s="269"/>
      <c r="C34" s="434"/>
      <c r="D34" s="173" t="s">
        <v>242</v>
      </c>
      <c r="E34" s="70" t="s">
        <v>1011</v>
      </c>
      <c r="F34" s="134">
        <v>3950</v>
      </c>
      <c r="G34" s="597"/>
      <c r="H34" s="518">
        <v>1900</v>
      </c>
      <c r="I34" s="266">
        <f t="shared" si="1"/>
        <v>2050</v>
      </c>
      <c r="J34" s="472" t="s">
        <v>853</v>
      </c>
      <c r="K34" s="473" t="s">
        <v>853</v>
      </c>
    </row>
    <row r="35" spans="1:11" ht="21" customHeight="1">
      <c r="A35" s="268"/>
      <c r="B35" s="269"/>
      <c r="C35" s="434"/>
      <c r="D35" s="173" t="s">
        <v>243</v>
      </c>
      <c r="E35" s="70" t="s">
        <v>1012</v>
      </c>
      <c r="F35" s="134">
        <v>3400</v>
      </c>
      <c r="G35" s="597"/>
      <c r="H35" s="518">
        <v>1450</v>
      </c>
      <c r="I35" s="266">
        <f t="shared" si="1"/>
        <v>1950</v>
      </c>
      <c r="J35" s="472" t="s">
        <v>853</v>
      </c>
      <c r="K35" s="473" t="s">
        <v>853</v>
      </c>
    </row>
    <row r="36" spans="1:11" ht="21" customHeight="1">
      <c r="A36" s="268"/>
      <c r="B36" s="269"/>
      <c r="C36" s="434"/>
      <c r="D36" s="173"/>
      <c r="E36" s="70"/>
      <c r="F36" s="134"/>
      <c r="G36" s="597"/>
      <c r="H36" s="518"/>
      <c r="I36" s="266"/>
      <c r="J36" s="472"/>
      <c r="K36" s="473"/>
    </row>
    <row r="37" spans="1:11" ht="21" customHeight="1">
      <c r="A37" s="268"/>
      <c r="B37" s="269"/>
      <c r="C37" s="434"/>
      <c r="D37" s="173"/>
      <c r="E37" s="70"/>
      <c r="F37" s="134"/>
      <c r="G37" s="597"/>
      <c r="H37" s="518"/>
      <c r="I37" s="266"/>
      <c r="J37" s="472"/>
      <c r="K37" s="473"/>
    </row>
    <row r="38" spans="1:11" ht="21" customHeight="1">
      <c r="A38" s="268"/>
      <c r="B38" s="269"/>
      <c r="C38" s="434"/>
      <c r="D38" s="173"/>
      <c r="E38" s="71"/>
      <c r="F38" s="134"/>
      <c r="G38" s="597"/>
      <c r="H38" s="518"/>
      <c r="I38" s="266"/>
      <c r="J38" s="472"/>
      <c r="K38" s="473"/>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CONCATENATE(FIXED(COUNTA(E26:E47),0,0),"　店")</f>
        <v>10　店</v>
      </c>
      <c r="F48" s="11">
        <f>SUM(F26:F47)</f>
        <v>38900</v>
      </c>
      <c r="G48" s="245">
        <f>SUM(G26:G47)</f>
        <v>0</v>
      </c>
      <c r="H48" s="524">
        <f>SUM(H26:H47)</f>
        <v>17200</v>
      </c>
      <c r="I48" s="245">
        <f>SUM(I26:I47)</f>
        <v>21700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25:I38 H17:I23">
      <formula1>F25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39:I47 H5:I16"/>
    <dataValidation type="whole" operator="lessThanOrEqual" showInputMessage="1" showErrorMessage="1" sqref="GM5:HB65536">
      <formula1>GH5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K49"/>
  <sheetViews>
    <sheetView showGridLines="0" showZeros="0" zoomScale="70" zoomScaleNormal="70" zoomScaleSheetLayoutView="4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442" t="s">
        <v>26</v>
      </c>
      <c r="B5" s="443"/>
      <c r="C5" s="595"/>
      <c r="D5" s="172" t="s">
        <v>244</v>
      </c>
      <c r="E5" s="70" t="s">
        <v>1016</v>
      </c>
      <c r="F5" s="134">
        <v>6300</v>
      </c>
      <c r="G5" s="598"/>
      <c r="H5" s="525">
        <v>2450</v>
      </c>
      <c r="I5" s="526">
        <f aca="true" t="shared" si="0" ref="I5:I18">F5-H5</f>
        <v>3850</v>
      </c>
      <c r="J5" s="478" t="s">
        <v>853</v>
      </c>
      <c r="K5" s="479" t="s">
        <v>853</v>
      </c>
    </row>
    <row r="6" spans="1:11" ht="21" customHeight="1">
      <c r="A6" s="446">
        <f>SUM(G48)</f>
        <v>0</v>
      </c>
      <c r="B6" s="448" t="s">
        <v>98</v>
      </c>
      <c r="C6" s="447">
        <f>SUM(F48)</f>
        <v>60300</v>
      </c>
      <c r="D6" s="173" t="s">
        <v>245</v>
      </c>
      <c r="E6" s="70" t="s">
        <v>1349</v>
      </c>
      <c r="F6" s="134">
        <v>3700</v>
      </c>
      <c r="G6" s="597"/>
      <c r="H6" s="518">
        <v>1500</v>
      </c>
      <c r="I6" s="266">
        <f t="shared" si="0"/>
        <v>2200</v>
      </c>
      <c r="J6" s="472" t="s">
        <v>853</v>
      </c>
      <c r="K6" s="473" t="s">
        <v>853</v>
      </c>
    </row>
    <row r="7" spans="1:11" ht="21" customHeight="1">
      <c r="A7" s="268"/>
      <c r="B7" s="269"/>
      <c r="C7" s="434"/>
      <c r="D7" s="173" t="s">
        <v>246</v>
      </c>
      <c r="E7" s="70" t="s">
        <v>751</v>
      </c>
      <c r="F7" s="134">
        <v>3600</v>
      </c>
      <c r="G7" s="597"/>
      <c r="H7" s="518">
        <v>1400</v>
      </c>
      <c r="I7" s="266">
        <f t="shared" si="0"/>
        <v>2200</v>
      </c>
      <c r="J7" s="472" t="s">
        <v>853</v>
      </c>
      <c r="K7" s="473" t="s">
        <v>853</v>
      </c>
    </row>
    <row r="8" spans="1:11" ht="21" customHeight="1">
      <c r="A8" s="268"/>
      <c r="B8" s="269"/>
      <c r="C8" s="434"/>
      <c r="D8" s="173" t="s">
        <v>247</v>
      </c>
      <c r="E8" s="70" t="s">
        <v>1017</v>
      </c>
      <c r="F8" s="134">
        <v>5000</v>
      </c>
      <c r="G8" s="597"/>
      <c r="H8" s="518">
        <v>2250</v>
      </c>
      <c r="I8" s="266">
        <f t="shared" si="0"/>
        <v>2750</v>
      </c>
      <c r="J8" s="472" t="s">
        <v>853</v>
      </c>
      <c r="K8" s="473" t="s">
        <v>853</v>
      </c>
    </row>
    <row r="9" spans="1:11" ht="21" customHeight="1">
      <c r="A9" s="268"/>
      <c r="B9" s="269"/>
      <c r="C9" s="434"/>
      <c r="D9" s="173" t="s">
        <v>248</v>
      </c>
      <c r="E9" s="70" t="s">
        <v>1018</v>
      </c>
      <c r="F9" s="134">
        <v>3050</v>
      </c>
      <c r="G9" s="597"/>
      <c r="H9" s="518">
        <v>1300</v>
      </c>
      <c r="I9" s="266">
        <f t="shared" si="0"/>
        <v>1750</v>
      </c>
      <c r="J9" s="472" t="s">
        <v>853</v>
      </c>
      <c r="K9" s="473" t="s">
        <v>853</v>
      </c>
    </row>
    <row r="10" spans="1:11" ht="21" customHeight="1">
      <c r="A10" s="268"/>
      <c r="B10" s="269"/>
      <c r="C10" s="434"/>
      <c r="D10" s="173" t="s">
        <v>249</v>
      </c>
      <c r="E10" s="70" t="s">
        <v>1019</v>
      </c>
      <c r="F10" s="134">
        <v>4350</v>
      </c>
      <c r="G10" s="597"/>
      <c r="H10" s="518">
        <v>1650</v>
      </c>
      <c r="I10" s="266">
        <f t="shared" si="0"/>
        <v>2700</v>
      </c>
      <c r="J10" s="472" t="s">
        <v>853</v>
      </c>
      <c r="K10" s="473" t="s">
        <v>853</v>
      </c>
    </row>
    <row r="11" spans="1:11" ht="21" customHeight="1">
      <c r="A11" s="268"/>
      <c r="B11" s="269"/>
      <c r="C11" s="434"/>
      <c r="D11" s="173" t="s">
        <v>250</v>
      </c>
      <c r="E11" s="70" t="s">
        <v>1020</v>
      </c>
      <c r="F11" s="134">
        <v>3500</v>
      </c>
      <c r="G11" s="597"/>
      <c r="H11" s="518">
        <v>1300</v>
      </c>
      <c r="I11" s="266">
        <f t="shared" si="0"/>
        <v>2200</v>
      </c>
      <c r="J11" s="472" t="s">
        <v>853</v>
      </c>
      <c r="K11" s="473" t="s">
        <v>853</v>
      </c>
    </row>
    <row r="12" spans="1:11" ht="21" customHeight="1">
      <c r="A12" s="268"/>
      <c r="B12" s="269"/>
      <c r="C12" s="434"/>
      <c r="D12" s="173" t="s">
        <v>251</v>
      </c>
      <c r="E12" s="70" t="s">
        <v>1021</v>
      </c>
      <c r="F12" s="134">
        <v>4800</v>
      </c>
      <c r="G12" s="597"/>
      <c r="H12" s="518">
        <v>1550</v>
      </c>
      <c r="I12" s="266">
        <f t="shared" si="0"/>
        <v>3250</v>
      </c>
      <c r="J12" s="472" t="s">
        <v>853</v>
      </c>
      <c r="K12" s="473" t="s">
        <v>853</v>
      </c>
    </row>
    <row r="13" spans="1:11" ht="21" customHeight="1">
      <c r="A13" s="268"/>
      <c r="B13" s="269"/>
      <c r="C13" s="434"/>
      <c r="D13" s="173" t="s">
        <v>252</v>
      </c>
      <c r="E13" s="70" t="s">
        <v>1014</v>
      </c>
      <c r="F13" s="134">
        <v>5900</v>
      </c>
      <c r="G13" s="597"/>
      <c r="H13" s="518">
        <v>2550</v>
      </c>
      <c r="I13" s="266">
        <f t="shared" si="0"/>
        <v>3350</v>
      </c>
      <c r="J13" s="472" t="s">
        <v>853</v>
      </c>
      <c r="K13" s="473" t="s">
        <v>853</v>
      </c>
    </row>
    <row r="14" spans="1:11" ht="21" customHeight="1">
      <c r="A14" s="268"/>
      <c r="B14" s="269"/>
      <c r="C14" s="434"/>
      <c r="D14" s="173" t="s">
        <v>253</v>
      </c>
      <c r="E14" s="70" t="s">
        <v>1429</v>
      </c>
      <c r="F14" s="134">
        <v>4050</v>
      </c>
      <c r="G14" s="597"/>
      <c r="H14" s="518">
        <v>1800</v>
      </c>
      <c r="I14" s="266">
        <f t="shared" si="0"/>
        <v>2250</v>
      </c>
      <c r="J14" s="472" t="s">
        <v>853</v>
      </c>
      <c r="K14" s="473" t="s">
        <v>853</v>
      </c>
    </row>
    <row r="15" spans="1:11" ht="21" customHeight="1">
      <c r="A15" s="268"/>
      <c r="B15" s="269"/>
      <c r="C15" s="434"/>
      <c r="D15" s="173" t="s">
        <v>254</v>
      </c>
      <c r="E15" s="70" t="s">
        <v>1015</v>
      </c>
      <c r="F15" s="134">
        <v>3800</v>
      </c>
      <c r="G15" s="597"/>
      <c r="H15" s="518">
        <v>1700</v>
      </c>
      <c r="I15" s="266">
        <f t="shared" si="0"/>
        <v>2100</v>
      </c>
      <c r="J15" s="472" t="s">
        <v>853</v>
      </c>
      <c r="K15" s="473" t="s">
        <v>853</v>
      </c>
    </row>
    <row r="16" spans="1:11" ht="21" customHeight="1">
      <c r="A16" s="268"/>
      <c r="B16" s="269"/>
      <c r="C16" s="434"/>
      <c r="D16" s="173" t="s">
        <v>255</v>
      </c>
      <c r="E16" s="70" t="s">
        <v>1430</v>
      </c>
      <c r="F16" s="134">
        <v>5150</v>
      </c>
      <c r="G16" s="597"/>
      <c r="H16" s="518">
        <v>2150</v>
      </c>
      <c r="I16" s="266">
        <f t="shared" si="0"/>
        <v>3000</v>
      </c>
      <c r="J16" s="472" t="s">
        <v>853</v>
      </c>
      <c r="K16" s="473" t="s">
        <v>853</v>
      </c>
    </row>
    <row r="17" spans="1:11" ht="21" customHeight="1">
      <c r="A17" s="268"/>
      <c r="B17" s="269"/>
      <c r="C17" s="434"/>
      <c r="D17" s="173" t="s">
        <v>256</v>
      </c>
      <c r="E17" s="70" t="s">
        <v>1431</v>
      </c>
      <c r="F17" s="134">
        <v>4700</v>
      </c>
      <c r="G17" s="597"/>
      <c r="H17" s="518">
        <v>1750</v>
      </c>
      <c r="I17" s="266">
        <f t="shared" si="0"/>
        <v>2950</v>
      </c>
      <c r="J17" s="472" t="s">
        <v>853</v>
      </c>
      <c r="K17" s="473" t="s">
        <v>853</v>
      </c>
    </row>
    <row r="18" spans="1:11" ht="21" customHeight="1">
      <c r="A18" s="268"/>
      <c r="B18" s="269"/>
      <c r="C18" s="434"/>
      <c r="D18" s="173" t="s">
        <v>257</v>
      </c>
      <c r="E18" s="70" t="s">
        <v>1022</v>
      </c>
      <c r="F18" s="134">
        <v>2400</v>
      </c>
      <c r="G18" s="597"/>
      <c r="H18" s="518">
        <v>950</v>
      </c>
      <c r="I18" s="266">
        <f t="shared" si="0"/>
        <v>1450</v>
      </c>
      <c r="J18" s="472" t="s">
        <v>853</v>
      </c>
      <c r="K18" s="473" t="s">
        <v>853</v>
      </c>
    </row>
    <row r="19" spans="1:11" ht="21" customHeight="1">
      <c r="A19" s="268"/>
      <c r="B19" s="269"/>
      <c r="C19" s="434"/>
      <c r="D19" s="173"/>
      <c r="E19" s="70"/>
      <c r="F19" s="134"/>
      <c r="G19" s="597"/>
      <c r="H19" s="518"/>
      <c r="I19" s="266"/>
      <c r="J19" s="474"/>
      <c r="K19" s="475"/>
    </row>
    <row r="20" spans="1:11" ht="21" customHeight="1">
      <c r="A20" s="268"/>
      <c r="B20" s="269"/>
      <c r="C20" s="434"/>
      <c r="D20" s="173"/>
      <c r="E20" s="70"/>
      <c r="F20" s="134"/>
      <c r="G20" s="597"/>
      <c r="H20" s="518"/>
      <c r="I20" s="266"/>
      <c r="J20" s="474"/>
      <c r="K20" s="475"/>
    </row>
    <row r="21" spans="1:11" ht="21" customHeight="1">
      <c r="A21" s="268"/>
      <c r="B21" s="269"/>
      <c r="C21" s="434"/>
      <c r="D21" s="173"/>
      <c r="E21" s="70"/>
      <c r="F21" s="134"/>
      <c r="G21" s="597"/>
      <c r="H21" s="518"/>
      <c r="I21" s="266"/>
      <c r="J21" s="474"/>
      <c r="K21" s="475"/>
    </row>
    <row r="22" spans="1:11" ht="21" customHeight="1">
      <c r="A22" s="268"/>
      <c r="B22" s="269"/>
      <c r="C22" s="434"/>
      <c r="D22" s="173"/>
      <c r="E22" s="70"/>
      <c r="F22" s="134"/>
      <c r="G22" s="597"/>
      <c r="H22" s="518"/>
      <c r="I22" s="266"/>
      <c r="J22" s="474"/>
      <c r="K22" s="475"/>
    </row>
    <row r="23" spans="1:11" ht="21" customHeight="1">
      <c r="A23" s="268"/>
      <c r="B23" s="269"/>
      <c r="C23" s="434"/>
      <c r="D23" s="173"/>
      <c r="E23" s="70"/>
      <c r="F23" s="134"/>
      <c r="G23" s="597"/>
      <c r="H23" s="518"/>
      <c r="I23" s="266"/>
      <c r="J23" s="474"/>
      <c r="K23" s="475"/>
    </row>
    <row r="24" spans="1:11" ht="21" customHeight="1">
      <c r="A24" s="268"/>
      <c r="B24" s="269"/>
      <c r="C24" s="434"/>
      <c r="D24" s="173"/>
      <c r="E24" s="70"/>
      <c r="F24" s="134"/>
      <c r="G24" s="597"/>
      <c r="H24" s="518"/>
      <c r="I24" s="266"/>
      <c r="J24" s="474"/>
      <c r="K24" s="475"/>
    </row>
    <row r="25" spans="1:11" ht="21" customHeight="1">
      <c r="A25" s="268"/>
      <c r="B25" s="269"/>
      <c r="C25" s="434"/>
      <c r="D25" s="173"/>
      <c r="E25" s="70"/>
      <c r="F25" s="134"/>
      <c r="G25" s="597"/>
      <c r="H25" s="518"/>
      <c r="I25" s="266"/>
      <c r="J25" s="474"/>
      <c r="K25" s="475"/>
    </row>
    <row r="26" spans="1:11" ht="21" customHeight="1">
      <c r="A26" s="268"/>
      <c r="B26" s="269"/>
      <c r="C26" s="434"/>
      <c r="D26" s="173"/>
      <c r="E26" s="70"/>
      <c r="F26" s="134"/>
      <c r="G26" s="597"/>
      <c r="H26" s="518"/>
      <c r="I26" s="266"/>
      <c r="J26" s="474"/>
      <c r="K26" s="475"/>
    </row>
    <row r="27" spans="1:11" ht="21" customHeight="1">
      <c r="A27" s="268"/>
      <c r="B27" s="269"/>
      <c r="C27" s="434"/>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14　店</v>
      </c>
      <c r="F48" s="11">
        <f>SUM(F5:F47)</f>
        <v>60300</v>
      </c>
      <c r="G48" s="245">
        <f>SUM(G5:G47)</f>
        <v>0</v>
      </c>
      <c r="H48" s="528">
        <f>SUM(H5:H47)</f>
        <v>24300</v>
      </c>
      <c r="I48" s="7">
        <f>SUM(I5:I47)</f>
        <v>36000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K49"/>
  <sheetViews>
    <sheetView showGridLines="0" showZeros="0" zoomScale="70" zoomScaleNormal="70" zoomScaleSheetLayoutView="4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442" t="s">
        <v>27</v>
      </c>
      <c r="B5" s="443"/>
      <c r="C5" s="595"/>
      <c r="D5" s="172" t="s">
        <v>258</v>
      </c>
      <c r="E5" s="69" t="s">
        <v>1030</v>
      </c>
      <c r="F5" s="133">
        <v>7050</v>
      </c>
      <c r="G5" s="596"/>
      <c r="H5" s="525">
        <v>3400</v>
      </c>
      <c r="I5" s="526">
        <f aca="true" t="shared" si="0" ref="I5:I25">F5-H5</f>
        <v>3650</v>
      </c>
      <c r="J5" s="478" t="s">
        <v>853</v>
      </c>
      <c r="K5" s="479" t="s">
        <v>853</v>
      </c>
    </row>
    <row r="6" spans="1:11" ht="21" customHeight="1">
      <c r="A6" s="446">
        <f>SUM(G48)</f>
        <v>0</v>
      </c>
      <c r="B6" s="448" t="s">
        <v>98</v>
      </c>
      <c r="C6" s="447">
        <f>SUM(F48)</f>
        <v>80200</v>
      </c>
      <c r="D6" s="173" t="s">
        <v>259</v>
      </c>
      <c r="E6" s="70" t="s">
        <v>736</v>
      </c>
      <c r="F6" s="134">
        <v>5450</v>
      </c>
      <c r="G6" s="597"/>
      <c r="H6" s="518">
        <v>2100</v>
      </c>
      <c r="I6" s="266">
        <f t="shared" si="0"/>
        <v>3350</v>
      </c>
      <c r="J6" s="472" t="s">
        <v>853</v>
      </c>
      <c r="K6" s="473" t="s">
        <v>853</v>
      </c>
    </row>
    <row r="7" spans="1:11" ht="21" customHeight="1">
      <c r="A7" s="268"/>
      <c r="B7" s="269"/>
      <c r="C7" s="434"/>
      <c r="D7" s="173" t="s">
        <v>260</v>
      </c>
      <c r="E7" s="70" t="s">
        <v>1026</v>
      </c>
      <c r="F7" s="134">
        <v>5000</v>
      </c>
      <c r="G7" s="597"/>
      <c r="H7" s="518">
        <v>2600</v>
      </c>
      <c r="I7" s="266">
        <f t="shared" si="0"/>
        <v>2400</v>
      </c>
      <c r="J7" s="472" t="s">
        <v>853</v>
      </c>
      <c r="K7" s="473" t="s">
        <v>853</v>
      </c>
    </row>
    <row r="8" spans="1:11" ht="21" customHeight="1">
      <c r="A8" s="268"/>
      <c r="B8" s="269"/>
      <c r="C8" s="434"/>
      <c r="D8" s="173" t="s">
        <v>261</v>
      </c>
      <c r="E8" s="70" t="s">
        <v>1033</v>
      </c>
      <c r="F8" s="134">
        <v>2600</v>
      </c>
      <c r="G8" s="597"/>
      <c r="H8" s="518">
        <v>1050</v>
      </c>
      <c r="I8" s="266">
        <f t="shared" si="0"/>
        <v>1550</v>
      </c>
      <c r="J8" s="472" t="s">
        <v>853</v>
      </c>
      <c r="K8" s="473" t="s">
        <v>853</v>
      </c>
    </row>
    <row r="9" spans="1:11" ht="21" customHeight="1">
      <c r="A9" s="268"/>
      <c r="B9" s="269"/>
      <c r="C9" s="434"/>
      <c r="D9" s="173" t="s">
        <v>262</v>
      </c>
      <c r="E9" s="70" t="s">
        <v>1025</v>
      </c>
      <c r="F9" s="134">
        <v>5350</v>
      </c>
      <c r="G9" s="597"/>
      <c r="H9" s="518">
        <v>2200</v>
      </c>
      <c r="I9" s="266">
        <f t="shared" si="0"/>
        <v>3150</v>
      </c>
      <c r="J9" s="472" t="s">
        <v>853</v>
      </c>
      <c r="K9" s="473" t="s">
        <v>853</v>
      </c>
    </row>
    <row r="10" spans="1:11" ht="21" customHeight="1">
      <c r="A10" s="268"/>
      <c r="B10" s="269"/>
      <c r="C10" s="434"/>
      <c r="D10" s="173" t="s">
        <v>263</v>
      </c>
      <c r="E10" s="70" t="s">
        <v>1366</v>
      </c>
      <c r="F10" s="134">
        <v>2950</v>
      </c>
      <c r="G10" s="597"/>
      <c r="H10" s="518">
        <v>1550</v>
      </c>
      <c r="I10" s="266">
        <f t="shared" si="0"/>
        <v>1400</v>
      </c>
      <c r="J10" s="472" t="s">
        <v>853</v>
      </c>
      <c r="K10" s="473" t="s">
        <v>853</v>
      </c>
    </row>
    <row r="11" spans="1:11" ht="21" customHeight="1">
      <c r="A11" s="268"/>
      <c r="B11" s="269"/>
      <c r="C11" s="434"/>
      <c r="D11" s="173" t="s">
        <v>264</v>
      </c>
      <c r="E11" s="70" t="s">
        <v>1031</v>
      </c>
      <c r="F11" s="134">
        <v>3650</v>
      </c>
      <c r="G11" s="597"/>
      <c r="H11" s="518">
        <v>1850</v>
      </c>
      <c r="I11" s="266">
        <f t="shared" si="0"/>
        <v>1800</v>
      </c>
      <c r="J11" s="472" t="s">
        <v>853</v>
      </c>
      <c r="K11" s="473" t="s">
        <v>853</v>
      </c>
    </row>
    <row r="12" spans="1:11" ht="21" customHeight="1">
      <c r="A12" s="268"/>
      <c r="B12" s="269"/>
      <c r="C12" s="434"/>
      <c r="D12" s="173" t="s">
        <v>265</v>
      </c>
      <c r="E12" s="70" t="s">
        <v>1029</v>
      </c>
      <c r="F12" s="134">
        <v>5800</v>
      </c>
      <c r="G12" s="597"/>
      <c r="H12" s="518">
        <v>3200</v>
      </c>
      <c r="I12" s="266">
        <f t="shared" si="0"/>
        <v>2600</v>
      </c>
      <c r="J12" s="472" t="s">
        <v>853</v>
      </c>
      <c r="K12" s="473" t="s">
        <v>853</v>
      </c>
    </row>
    <row r="13" spans="1:11" ht="21" customHeight="1">
      <c r="A13" s="268"/>
      <c r="B13" s="269"/>
      <c r="C13" s="434"/>
      <c r="D13" s="173" t="s">
        <v>266</v>
      </c>
      <c r="E13" s="70" t="s">
        <v>1028</v>
      </c>
      <c r="F13" s="134">
        <v>3750</v>
      </c>
      <c r="G13" s="597"/>
      <c r="H13" s="518">
        <v>1500</v>
      </c>
      <c r="I13" s="266">
        <f t="shared" si="0"/>
        <v>2250</v>
      </c>
      <c r="J13" s="472" t="s">
        <v>853</v>
      </c>
      <c r="K13" s="473" t="s">
        <v>853</v>
      </c>
    </row>
    <row r="14" spans="1:11" ht="21" customHeight="1">
      <c r="A14" s="268"/>
      <c r="B14" s="269"/>
      <c r="C14" s="434"/>
      <c r="D14" s="173" t="s">
        <v>267</v>
      </c>
      <c r="E14" s="70" t="s">
        <v>1024</v>
      </c>
      <c r="F14" s="134">
        <v>5300</v>
      </c>
      <c r="G14" s="597"/>
      <c r="H14" s="518">
        <v>2400</v>
      </c>
      <c r="I14" s="266">
        <f t="shared" si="0"/>
        <v>2900</v>
      </c>
      <c r="J14" s="472" t="s">
        <v>853</v>
      </c>
      <c r="K14" s="473" t="s">
        <v>853</v>
      </c>
    </row>
    <row r="15" spans="1:11" ht="21" customHeight="1">
      <c r="A15" s="268"/>
      <c r="B15" s="269"/>
      <c r="C15" s="434"/>
      <c r="D15" s="173" t="s">
        <v>268</v>
      </c>
      <c r="E15" s="70" t="s">
        <v>1367</v>
      </c>
      <c r="F15" s="134">
        <v>4100</v>
      </c>
      <c r="G15" s="597"/>
      <c r="H15" s="518">
        <v>2050</v>
      </c>
      <c r="I15" s="266">
        <f t="shared" si="0"/>
        <v>2050</v>
      </c>
      <c r="J15" s="472" t="s">
        <v>853</v>
      </c>
      <c r="K15" s="473" t="s">
        <v>853</v>
      </c>
    </row>
    <row r="16" spans="1:11" ht="21" customHeight="1">
      <c r="A16" s="268"/>
      <c r="B16" s="269"/>
      <c r="C16" s="434"/>
      <c r="D16" s="173" t="s">
        <v>269</v>
      </c>
      <c r="E16" s="70" t="s">
        <v>1368</v>
      </c>
      <c r="F16" s="134">
        <v>2350</v>
      </c>
      <c r="G16" s="597"/>
      <c r="H16" s="518">
        <v>1100</v>
      </c>
      <c r="I16" s="266">
        <f t="shared" si="0"/>
        <v>1250</v>
      </c>
      <c r="J16" s="472" t="s">
        <v>853</v>
      </c>
      <c r="K16" s="473" t="s">
        <v>853</v>
      </c>
    </row>
    <row r="17" spans="1:11" ht="21" customHeight="1">
      <c r="A17" s="268"/>
      <c r="B17" s="269"/>
      <c r="C17" s="434"/>
      <c r="D17" s="173" t="s">
        <v>270</v>
      </c>
      <c r="E17" s="70" t="s">
        <v>1023</v>
      </c>
      <c r="F17" s="134">
        <v>3600</v>
      </c>
      <c r="G17" s="597"/>
      <c r="H17" s="518">
        <v>1750</v>
      </c>
      <c r="I17" s="266">
        <f t="shared" si="0"/>
        <v>1850</v>
      </c>
      <c r="J17" s="472" t="s">
        <v>853</v>
      </c>
      <c r="K17" s="473" t="s">
        <v>853</v>
      </c>
    </row>
    <row r="18" spans="1:11" ht="21" customHeight="1">
      <c r="A18" s="268"/>
      <c r="B18" s="269"/>
      <c r="C18" s="434"/>
      <c r="D18" s="173" t="s">
        <v>271</v>
      </c>
      <c r="E18" s="70" t="s">
        <v>1343</v>
      </c>
      <c r="F18" s="134">
        <v>3650</v>
      </c>
      <c r="G18" s="597"/>
      <c r="H18" s="518">
        <v>1600</v>
      </c>
      <c r="I18" s="266">
        <f t="shared" si="0"/>
        <v>2050</v>
      </c>
      <c r="J18" s="472" t="s">
        <v>853</v>
      </c>
      <c r="K18" s="473" t="s">
        <v>853</v>
      </c>
    </row>
    <row r="19" spans="1:11" ht="21" customHeight="1">
      <c r="A19" s="268"/>
      <c r="B19" s="269"/>
      <c r="C19" s="434"/>
      <c r="D19" s="173" t="s">
        <v>272</v>
      </c>
      <c r="E19" s="70" t="s">
        <v>1027</v>
      </c>
      <c r="F19" s="134">
        <v>4000</v>
      </c>
      <c r="G19" s="597"/>
      <c r="H19" s="518">
        <v>2150</v>
      </c>
      <c r="I19" s="266">
        <f t="shared" si="0"/>
        <v>1850</v>
      </c>
      <c r="J19" s="472" t="s">
        <v>853</v>
      </c>
      <c r="K19" s="473" t="s">
        <v>853</v>
      </c>
    </row>
    <row r="20" spans="1:11" ht="21" customHeight="1">
      <c r="A20" s="268"/>
      <c r="B20" s="269"/>
      <c r="C20" s="434"/>
      <c r="D20" s="173" t="s">
        <v>273</v>
      </c>
      <c r="E20" s="70" t="s">
        <v>1034</v>
      </c>
      <c r="F20" s="134">
        <v>2300</v>
      </c>
      <c r="G20" s="597"/>
      <c r="H20" s="518">
        <v>1200</v>
      </c>
      <c r="I20" s="266">
        <f t="shared" si="0"/>
        <v>1100</v>
      </c>
      <c r="J20" s="472" t="s">
        <v>853</v>
      </c>
      <c r="K20" s="473" t="s">
        <v>853</v>
      </c>
    </row>
    <row r="21" spans="1:11" ht="21" customHeight="1">
      <c r="A21" s="268"/>
      <c r="B21" s="269"/>
      <c r="C21" s="434"/>
      <c r="D21" s="173" t="s">
        <v>274</v>
      </c>
      <c r="E21" s="70" t="s">
        <v>1369</v>
      </c>
      <c r="F21" s="134">
        <v>2600</v>
      </c>
      <c r="G21" s="597"/>
      <c r="H21" s="518">
        <v>1050</v>
      </c>
      <c r="I21" s="266">
        <f t="shared" si="0"/>
        <v>1550</v>
      </c>
      <c r="J21" s="472" t="s">
        <v>853</v>
      </c>
      <c r="K21" s="473" t="s">
        <v>853</v>
      </c>
    </row>
    <row r="22" spans="1:11" ht="21" customHeight="1">
      <c r="A22" s="268"/>
      <c r="B22" s="269"/>
      <c r="C22" s="434"/>
      <c r="D22" s="173" t="s">
        <v>275</v>
      </c>
      <c r="E22" s="70" t="s">
        <v>737</v>
      </c>
      <c r="F22" s="134">
        <v>2850</v>
      </c>
      <c r="G22" s="597"/>
      <c r="H22" s="518">
        <v>1700</v>
      </c>
      <c r="I22" s="266">
        <f t="shared" si="0"/>
        <v>1150</v>
      </c>
      <c r="J22" s="472" t="s">
        <v>853</v>
      </c>
      <c r="K22" s="473" t="s">
        <v>853</v>
      </c>
    </row>
    <row r="23" spans="1:11" ht="21" customHeight="1">
      <c r="A23" s="268"/>
      <c r="B23" s="269"/>
      <c r="C23" s="434"/>
      <c r="D23" s="173" t="s">
        <v>276</v>
      </c>
      <c r="E23" s="70" t="s">
        <v>1032</v>
      </c>
      <c r="F23" s="134">
        <v>3100</v>
      </c>
      <c r="G23" s="597"/>
      <c r="H23" s="518">
        <v>1650</v>
      </c>
      <c r="I23" s="266">
        <f t="shared" si="0"/>
        <v>1450</v>
      </c>
      <c r="J23" s="472" t="s">
        <v>853</v>
      </c>
      <c r="K23" s="473" t="s">
        <v>853</v>
      </c>
    </row>
    <row r="24" spans="1:11" ht="21" customHeight="1">
      <c r="A24" s="268"/>
      <c r="B24" s="269"/>
      <c r="C24" s="434"/>
      <c r="D24" s="173" t="s">
        <v>277</v>
      </c>
      <c r="E24" s="70" t="s">
        <v>1370</v>
      </c>
      <c r="F24" s="134">
        <v>2450</v>
      </c>
      <c r="G24" s="597"/>
      <c r="H24" s="518">
        <v>1050</v>
      </c>
      <c r="I24" s="266">
        <f t="shared" si="0"/>
        <v>1400</v>
      </c>
      <c r="J24" s="472" t="s">
        <v>853</v>
      </c>
      <c r="K24" s="473" t="s">
        <v>853</v>
      </c>
    </row>
    <row r="25" spans="1:11" ht="21" customHeight="1">
      <c r="A25" s="268"/>
      <c r="B25" s="269"/>
      <c r="C25" s="434"/>
      <c r="D25" s="182" t="s">
        <v>278</v>
      </c>
      <c r="E25" s="72" t="s">
        <v>738</v>
      </c>
      <c r="F25" s="165">
        <v>2300</v>
      </c>
      <c r="G25" s="600"/>
      <c r="H25" s="519">
        <v>1200</v>
      </c>
      <c r="I25" s="267">
        <f t="shared" si="0"/>
        <v>1100</v>
      </c>
      <c r="J25" s="472" t="s">
        <v>853</v>
      </c>
      <c r="K25" s="473" t="s">
        <v>853</v>
      </c>
    </row>
    <row r="26" spans="1:11" ht="21" customHeight="1">
      <c r="A26" s="268"/>
      <c r="B26" s="269"/>
      <c r="C26" s="434"/>
      <c r="D26" s="173"/>
      <c r="E26" s="70"/>
      <c r="F26" s="134"/>
      <c r="G26" s="597"/>
      <c r="H26" s="518"/>
      <c r="I26" s="266"/>
      <c r="J26" s="474"/>
      <c r="K26" s="475"/>
    </row>
    <row r="27" spans="1:11" ht="21" customHeight="1">
      <c r="A27" s="270"/>
      <c r="B27" s="271"/>
      <c r="C27" s="435"/>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21　店</v>
      </c>
      <c r="F48" s="11">
        <f>SUM(F5:F47)</f>
        <v>80200</v>
      </c>
      <c r="G48" s="245">
        <f>SUM(G5:G47)</f>
        <v>0</v>
      </c>
      <c r="H48" s="528">
        <f>SUM(H5:H47)</f>
        <v>38350</v>
      </c>
      <c r="I48" s="7">
        <f>SUM(I5:I47)</f>
        <v>41850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5.xml><?xml version="1.0" encoding="utf-8"?>
<worksheet xmlns="http://schemas.openxmlformats.org/spreadsheetml/2006/main" xmlns:r="http://schemas.openxmlformats.org/officeDocument/2006/relationships">
  <sheetPr codeName="Sheet12">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10.625" style="175"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D1" s="191"/>
      <c r="E1" s="453" t="s">
        <v>116</v>
      </c>
      <c r="F1" s="868"/>
      <c r="G1" s="869"/>
      <c r="H1" s="454" t="s">
        <v>721</v>
      </c>
      <c r="I1" s="386"/>
    </row>
    <row r="2" spans="1:9" ht="39.75" customHeight="1">
      <c r="A2" s="876"/>
      <c r="B2" s="877"/>
      <c r="C2" s="878"/>
      <c r="D2" s="191"/>
      <c r="E2" s="453" t="s">
        <v>117</v>
      </c>
      <c r="F2" s="868"/>
      <c r="G2" s="869"/>
      <c r="H2" s="454" t="s">
        <v>14</v>
      </c>
      <c r="I2" s="574">
        <f>SUM(A6,A23)</f>
        <v>0</v>
      </c>
    </row>
    <row r="3" spans="4:11" ht="24.75" customHeight="1">
      <c r="D3" s="19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442" t="s">
        <v>28</v>
      </c>
      <c r="B5" s="443"/>
      <c r="C5" s="595"/>
      <c r="D5" s="172" t="s">
        <v>279</v>
      </c>
      <c r="E5" s="69" t="s">
        <v>1038</v>
      </c>
      <c r="F5" s="133">
        <v>6000</v>
      </c>
      <c r="G5" s="596"/>
      <c r="H5" s="525">
        <v>2900</v>
      </c>
      <c r="I5" s="526">
        <f>F5-H5</f>
        <v>3100</v>
      </c>
      <c r="J5" s="478" t="s">
        <v>853</v>
      </c>
      <c r="K5" s="479" t="s">
        <v>853</v>
      </c>
    </row>
    <row r="6" spans="1:11" ht="21" customHeight="1">
      <c r="A6" s="446">
        <f>SUM(G20)</f>
        <v>0</v>
      </c>
      <c r="B6" s="97" t="s">
        <v>98</v>
      </c>
      <c r="C6" s="447">
        <f>SUM(F20)</f>
        <v>21950</v>
      </c>
      <c r="D6" s="173" t="s">
        <v>280</v>
      </c>
      <c r="E6" s="70" t="s">
        <v>1035</v>
      </c>
      <c r="F6" s="134">
        <v>4000</v>
      </c>
      <c r="G6" s="597"/>
      <c r="H6" s="518">
        <v>1750</v>
      </c>
      <c r="I6" s="266">
        <f>F6-H6</f>
        <v>2250</v>
      </c>
      <c r="J6" s="472" t="s">
        <v>853</v>
      </c>
      <c r="K6" s="473" t="s">
        <v>853</v>
      </c>
    </row>
    <row r="7" spans="1:11" ht="21" customHeight="1">
      <c r="A7" s="268"/>
      <c r="B7" s="269"/>
      <c r="C7" s="434"/>
      <c r="D7" s="173" t="s">
        <v>281</v>
      </c>
      <c r="E7" s="70" t="s">
        <v>1037</v>
      </c>
      <c r="F7" s="134">
        <v>5500</v>
      </c>
      <c r="G7" s="597"/>
      <c r="H7" s="518">
        <v>2550</v>
      </c>
      <c r="I7" s="266">
        <f>F7-H7</f>
        <v>2950</v>
      </c>
      <c r="J7" s="472" t="s">
        <v>853</v>
      </c>
      <c r="K7" s="473" t="s">
        <v>853</v>
      </c>
    </row>
    <row r="8" spans="1:11" ht="21" customHeight="1">
      <c r="A8" s="268"/>
      <c r="B8" s="269"/>
      <c r="C8" s="434"/>
      <c r="D8" s="173" t="s">
        <v>282</v>
      </c>
      <c r="E8" s="70" t="s">
        <v>1039</v>
      </c>
      <c r="F8" s="134">
        <v>2750</v>
      </c>
      <c r="G8" s="597"/>
      <c r="H8" s="518">
        <v>1050</v>
      </c>
      <c r="I8" s="266">
        <f>F8-H8</f>
        <v>1700</v>
      </c>
      <c r="J8" s="472" t="s">
        <v>853</v>
      </c>
      <c r="K8" s="473" t="s">
        <v>853</v>
      </c>
    </row>
    <row r="9" spans="1:11" ht="21" customHeight="1">
      <c r="A9" s="268"/>
      <c r="B9" s="269"/>
      <c r="C9" s="434"/>
      <c r="D9" s="173" t="s">
        <v>283</v>
      </c>
      <c r="E9" s="70" t="s">
        <v>1036</v>
      </c>
      <c r="F9" s="134">
        <v>3700</v>
      </c>
      <c r="G9" s="597"/>
      <c r="H9" s="518">
        <v>1650</v>
      </c>
      <c r="I9" s="266">
        <f>F9-H9</f>
        <v>2050</v>
      </c>
      <c r="J9" s="472" t="s">
        <v>853</v>
      </c>
      <c r="K9" s="473" t="s">
        <v>853</v>
      </c>
    </row>
    <row r="10" spans="1:11" ht="21" customHeight="1">
      <c r="A10" s="268"/>
      <c r="B10" s="269"/>
      <c r="C10" s="434"/>
      <c r="D10" s="173"/>
      <c r="E10" s="70"/>
      <c r="F10" s="134"/>
      <c r="G10" s="597"/>
      <c r="H10" s="518"/>
      <c r="I10" s="266"/>
      <c r="J10" s="472"/>
      <c r="K10" s="473"/>
    </row>
    <row r="11" spans="1:11" ht="21" customHeight="1">
      <c r="A11" s="268"/>
      <c r="B11" s="269"/>
      <c r="C11" s="434"/>
      <c r="D11" s="173"/>
      <c r="E11" s="70"/>
      <c r="F11" s="134"/>
      <c r="G11" s="597"/>
      <c r="H11" s="518"/>
      <c r="I11" s="266">
        <v>0</v>
      </c>
      <c r="J11" s="474"/>
      <c r="K11" s="475"/>
    </row>
    <row r="12" spans="1:11" ht="21" customHeight="1">
      <c r="A12" s="268"/>
      <c r="B12" s="269"/>
      <c r="C12" s="434"/>
      <c r="D12" s="173"/>
      <c r="E12" s="70"/>
      <c r="F12" s="134"/>
      <c r="G12" s="597"/>
      <c r="H12" s="518"/>
      <c r="I12" s="266">
        <f>SUM(F12-H12)</f>
        <v>0</v>
      </c>
      <c r="J12" s="474"/>
      <c r="K12" s="475"/>
    </row>
    <row r="13" spans="1:11" ht="21" customHeight="1">
      <c r="A13" s="268"/>
      <c r="B13" s="269"/>
      <c r="C13" s="434"/>
      <c r="D13" s="173"/>
      <c r="E13" s="70"/>
      <c r="F13" s="134"/>
      <c r="G13" s="597"/>
      <c r="H13" s="518"/>
      <c r="I13" s="266">
        <f>SUM(F13-H13)</f>
        <v>0</v>
      </c>
      <c r="J13" s="474"/>
      <c r="K13" s="475"/>
    </row>
    <row r="14" spans="1:11" ht="21" customHeight="1">
      <c r="A14" s="268"/>
      <c r="B14" s="269"/>
      <c r="C14" s="434"/>
      <c r="D14" s="173"/>
      <c r="E14" s="70"/>
      <c r="F14" s="134"/>
      <c r="G14" s="597"/>
      <c r="H14" s="518"/>
      <c r="I14" s="266">
        <f aca="true" t="shared" si="0" ref="I14:I19">SUM(F14-H14)</f>
        <v>0</v>
      </c>
      <c r="J14" s="474"/>
      <c r="K14" s="475"/>
    </row>
    <row r="15" spans="1:11" ht="21" customHeight="1">
      <c r="A15" s="268"/>
      <c r="B15" s="269"/>
      <c r="C15" s="434"/>
      <c r="D15" s="173"/>
      <c r="E15" s="70"/>
      <c r="F15" s="134"/>
      <c r="G15" s="597"/>
      <c r="H15" s="518"/>
      <c r="I15" s="266">
        <f t="shared" si="0"/>
        <v>0</v>
      </c>
      <c r="J15" s="474"/>
      <c r="K15" s="475"/>
    </row>
    <row r="16" spans="1:11" ht="21" customHeight="1">
      <c r="A16" s="268"/>
      <c r="B16" s="269"/>
      <c r="C16" s="434"/>
      <c r="D16" s="173"/>
      <c r="E16" s="70"/>
      <c r="F16" s="134"/>
      <c r="G16" s="597"/>
      <c r="H16" s="518"/>
      <c r="I16" s="266">
        <f t="shared" si="0"/>
        <v>0</v>
      </c>
      <c r="J16" s="474"/>
      <c r="K16" s="475"/>
    </row>
    <row r="17" spans="1:11" ht="21" customHeight="1">
      <c r="A17" s="268"/>
      <c r="B17" s="269"/>
      <c r="C17" s="434"/>
      <c r="D17" s="173"/>
      <c r="E17" s="70"/>
      <c r="F17" s="134"/>
      <c r="G17" s="597"/>
      <c r="H17" s="518"/>
      <c r="I17" s="266">
        <f t="shared" si="0"/>
        <v>0</v>
      </c>
      <c r="J17" s="474"/>
      <c r="K17" s="475"/>
    </row>
    <row r="18" spans="1:11" ht="21" customHeight="1">
      <c r="A18" s="268"/>
      <c r="B18" s="269"/>
      <c r="C18" s="434"/>
      <c r="D18" s="178"/>
      <c r="E18" s="70"/>
      <c r="F18" s="4"/>
      <c r="G18" s="581"/>
      <c r="H18" s="518"/>
      <c r="I18" s="266">
        <f t="shared" si="0"/>
        <v>0</v>
      </c>
      <c r="J18" s="474"/>
      <c r="K18" s="475"/>
    </row>
    <row r="19" spans="1:11" ht="21" customHeight="1">
      <c r="A19" s="268"/>
      <c r="B19" s="269"/>
      <c r="C19" s="434"/>
      <c r="D19" s="178"/>
      <c r="E19" s="3"/>
      <c r="F19" s="4"/>
      <c r="G19" s="581"/>
      <c r="H19" s="518"/>
      <c r="I19" s="267">
        <f t="shared" si="0"/>
        <v>0</v>
      </c>
      <c r="J19" s="476"/>
      <c r="K19" s="477"/>
    </row>
    <row r="20" spans="1:11" s="15" customFormat="1" ht="21" customHeight="1">
      <c r="A20" s="436"/>
      <c r="B20" s="437"/>
      <c r="C20" s="438"/>
      <c r="D20" s="174"/>
      <c r="E20" s="8" t="str">
        <f>CONCATENATE(FIXED(COUNTA(E5:E19),0,0),"　店")</f>
        <v>5　店</v>
      </c>
      <c r="F20" s="10">
        <f>SUM(F5:F19)</f>
        <v>21950</v>
      </c>
      <c r="G20" s="9">
        <f>SUM(G5:G19)</f>
        <v>0</v>
      </c>
      <c r="H20" s="520">
        <f>SUM(H5:H19)</f>
        <v>9900</v>
      </c>
      <c r="I20" s="9">
        <f>SUM(I5:I19)</f>
        <v>12050</v>
      </c>
      <c r="J20" s="456"/>
      <c r="K20" s="457"/>
    </row>
    <row r="21" spans="1:11" s="15" customFormat="1" ht="21" customHeight="1">
      <c r="A21" s="270"/>
      <c r="B21" s="271"/>
      <c r="C21" s="435"/>
      <c r="D21" s="180"/>
      <c r="E21" s="5"/>
      <c r="F21" s="6"/>
      <c r="G21" s="587"/>
      <c r="H21" s="519"/>
      <c r="I21" s="261"/>
      <c r="J21" s="456"/>
      <c r="K21" s="457"/>
    </row>
    <row r="22" spans="1:11" ht="21" customHeight="1">
      <c r="A22" s="442" t="s">
        <v>29</v>
      </c>
      <c r="B22" s="443"/>
      <c r="C22" s="595"/>
      <c r="D22" s="172" t="s">
        <v>284</v>
      </c>
      <c r="E22" s="69" t="s">
        <v>1040</v>
      </c>
      <c r="F22" s="133">
        <v>4350</v>
      </c>
      <c r="G22" s="596"/>
      <c r="H22" s="525">
        <v>1950</v>
      </c>
      <c r="I22" s="272">
        <f aca="true" t="shared" si="1" ref="I22:I34">F22-H22</f>
        <v>2400</v>
      </c>
      <c r="J22" s="478" t="s">
        <v>853</v>
      </c>
      <c r="K22" s="479" t="s">
        <v>853</v>
      </c>
    </row>
    <row r="23" spans="1:11" ht="21" customHeight="1">
      <c r="A23" s="446">
        <f>SUM(G48)</f>
        <v>0</v>
      </c>
      <c r="B23" s="97" t="s">
        <v>99</v>
      </c>
      <c r="C23" s="447">
        <f>SUM(F48)</f>
        <v>51500</v>
      </c>
      <c r="D23" s="173" t="s">
        <v>285</v>
      </c>
      <c r="E23" s="70" t="s">
        <v>1043</v>
      </c>
      <c r="F23" s="134">
        <v>4750</v>
      </c>
      <c r="G23" s="597"/>
      <c r="H23" s="518">
        <v>1850</v>
      </c>
      <c r="I23" s="266">
        <f t="shared" si="1"/>
        <v>2900</v>
      </c>
      <c r="J23" s="472" t="s">
        <v>853</v>
      </c>
      <c r="K23" s="473" t="s">
        <v>853</v>
      </c>
    </row>
    <row r="24" spans="1:11" ht="21" customHeight="1">
      <c r="A24" s="446"/>
      <c r="B24" s="97"/>
      <c r="C24" s="447"/>
      <c r="D24" s="173" t="s">
        <v>286</v>
      </c>
      <c r="E24" s="70" t="s">
        <v>1044</v>
      </c>
      <c r="F24" s="134">
        <v>2800</v>
      </c>
      <c r="G24" s="597"/>
      <c r="H24" s="518">
        <v>1450</v>
      </c>
      <c r="I24" s="266">
        <f t="shared" si="1"/>
        <v>1350</v>
      </c>
      <c r="J24" s="472" t="s">
        <v>853</v>
      </c>
      <c r="K24" s="473" t="s">
        <v>853</v>
      </c>
    </row>
    <row r="25" spans="1:11" ht="21" customHeight="1">
      <c r="A25" s="268"/>
      <c r="B25" s="269"/>
      <c r="C25" s="434"/>
      <c r="D25" s="173" t="s">
        <v>287</v>
      </c>
      <c r="E25" s="70" t="s">
        <v>1350</v>
      </c>
      <c r="F25" s="134">
        <v>3800</v>
      </c>
      <c r="G25" s="597"/>
      <c r="H25" s="518">
        <v>1500</v>
      </c>
      <c r="I25" s="266">
        <f t="shared" si="1"/>
        <v>2300</v>
      </c>
      <c r="J25" s="472" t="s">
        <v>853</v>
      </c>
      <c r="K25" s="473" t="s">
        <v>853</v>
      </c>
    </row>
    <row r="26" spans="1:11" ht="21" customHeight="1">
      <c r="A26" s="268"/>
      <c r="B26" s="269"/>
      <c r="C26" s="434"/>
      <c r="D26" s="173" t="s">
        <v>288</v>
      </c>
      <c r="E26" s="70" t="s">
        <v>1041</v>
      </c>
      <c r="F26" s="134">
        <v>2850</v>
      </c>
      <c r="G26" s="597"/>
      <c r="H26" s="518">
        <v>1150</v>
      </c>
      <c r="I26" s="266">
        <f t="shared" si="1"/>
        <v>1700</v>
      </c>
      <c r="J26" s="472" t="s">
        <v>853</v>
      </c>
      <c r="K26" s="473" t="s">
        <v>853</v>
      </c>
    </row>
    <row r="27" spans="1:11" ht="21" customHeight="1">
      <c r="A27" s="268"/>
      <c r="B27" s="269"/>
      <c r="C27" s="434"/>
      <c r="D27" s="173" t="s">
        <v>289</v>
      </c>
      <c r="E27" s="70" t="s">
        <v>1042</v>
      </c>
      <c r="F27" s="134">
        <v>5300</v>
      </c>
      <c r="G27" s="597"/>
      <c r="H27" s="518">
        <v>1650</v>
      </c>
      <c r="I27" s="266">
        <f t="shared" si="1"/>
        <v>3650</v>
      </c>
      <c r="J27" s="472" t="s">
        <v>853</v>
      </c>
      <c r="K27" s="473" t="s">
        <v>853</v>
      </c>
    </row>
    <row r="28" spans="1:11" ht="21" customHeight="1">
      <c r="A28" s="446"/>
      <c r="B28" s="97"/>
      <c r="C28" s="447"/>
      <c r="D28" s="173" t="s">
        <v>290</v>
      </c>
      <c r="E28" s="70" t="s">
        <v>1045</v>
      </c>
      <c r="F28" s="134">
        <v>3900</v>
      </c>
      <c r="G28" s="597"/>
      <c r="H28" s="518">
        <v>1450</v>
      </c>
      <c r="I28" s="266">
        <f t="shared" si="1"/>
        <v>2450</v>
      </c>
      <c r="J28" s="472" t="s">
        <v>853</v>
      </c>
      <c r="K28" s="473" t="s">
        <v>853</v>
      </c>
    </row>
    <row r="29" spans="1:11" ht="21" customHeight="1">
      <c r="A29" s="268"/>
      <c r="B29" s="269"/>
      <c r="C29" s="434"/>
      <c r="D29" s="173" t="s">
        <v>291</v>
      </c>
      <c r="E29" s="70" t="s">
        <v>1425</v>
      </c>
      <c r="F29" s="134">
        <v>4600</v>
      </c>
      <c r="G29" s="597"/>
      <c r="H29" s="518">
        <v>1900</v>
      </c>
      <c r="I29" s="266">
        <f t="shared" si="1"/>
        <v>2700</v>
      </c>
      <c r="J29" s="472" t="s">
        <v>853</v>
      </c>
      <c r="K29" s="473" t="s">
        <v>853</v>
      </c>
    </row>
    <row r="30" spans="1:11" ht="21" customHeight="1">
      <c r="A30" s="268"/>
      <c r="B30" s="269"/>
      <c r="C30" s="434"/>
      <c r="D30" s="173" t="s">
        <v>292</v>
      </c>
      <c r="E30" s="70" t="s">
        <v>748</v>
      </c>
      <c r="F30" s="134">
        <v>3350</v>
      </c>
      <c r="G30" s="597"/>
      <c r="H30" s="518">
        <v>1250</v>
      </c>
      <c r="I30" s="266">
        <f t="shared" si="1"/>
        <v>2100</v>
      </c>
      <c r="J30" s="472" t="s">
        <v>853</v>
      </c>
      <c r="K30" s="473" t="s">
        <v>853</v>
      </c>
    </row>
    <row r="31" spans="1:11" ht="21" customHeight="1">
      <c r="A31" s="268"/>
      <c r="B31" s="269"/>
      <c r="C31" s="434"/>
      <c r="D31" s="173" t="s">
        <v>293</v>
      </c>
      <c r="E31" s="70" t="s">
        <v>749</v>
      </c>
      <c r="F31" s="134">
        <v>2950</v>
      </c>
      <c r="G31" s="597"/>
      <c r="H31" s="518">
        <v>1100</v>
      </c>
      <c r="I31" s="266">
        <f t="shared" si="1"/>
        <v>1850</v>
      </c>
      <c r="J31" s="472" t="s">
        <v>853</v>
      </c>
      <c r="K31" s="473" t="s">
        <v>853</v>
      </c>
    </row>
    <row r="32" spans="1:11" ht="21" customHeight="1">
      <c r="A32" s="268"/>
      <c r="B32" s="269"/>
      <c r="C32" s="434"/>
      <c r="D32" s="173" t="s">
        <v>294</v>
      </c>
      <c r="E32" s="70" t="s">
        <v>1046</v>
      </c>
      <c r="F32" s="134">
        <v>6100</v>
      </c>
      <c r="G32" s="597"/>
      <c r="H32" s="518">
        <v>3050</v>
      </c>
      <c r="I32" s="266">
        <f t="shared" si="1"/>
        <v>3050</v>
      </c>
      <c r="J32" s="472" t="s">
        <v>853</v>
      </c>
      <c r="K32" s="473" t="s">
        <v>853</v>
      </c>
    </row>
    <row r="33" spans="1:11" ht="21" customHeight="1">
      <c r="A33" s="268"/>
      <c r="B33" s="269"/>
      <c r="C33" s="434"/>
      <c r="D33" s="173" t="s">
        <v>295</v>
      </c>
      <c r="E33" s="70" t="s">
        <v>1047</v>
      </c>
      <c r="F33" s="134">
        <v>3500</v>
      </c>
      <c r="G33" s="597"/>
      <c r="H33" s="518">
        <v>1450</v>
      </c>
      <c r="I33" s="266">
        <f t="shared" si="1"/>
        <v>2050</v>
      </c>
      <c r="J33" s="472" t="s">
        <v>853</v>
      </c>
      <c r="K33" s="473" t="s">
        <v>853</v>
      </c>
    </row>
    <row r="34" spans="1:11" ht="21" customHeight="1">
      <c r="A34" s="268"/>
      <c r="B34" s="269"/>
      <c r="C34" s="434"/>
      <c r="D34" s="173" t="s">
        <v>296</v>
      </c>
      <c r="E34" s="70" t="s">
        <v>750</v>
      </c>
      <c r="F34" s="134">
        <v>3250</v>
      </c>
      <c r="G34" s="597"/>
      <c r="H34" s="518">
        <v>1350</v>
      </c>
      <c r="I34" s="266">
        <f t="shared" si="1"/>
        <v>1900</v>
      </c>
      <c r="J34" s="472" t="s">
        <v>853</v>
      </c>
      <c r="K34" s="473" t="s">
        <v>853</v>
      </c>
    </row>
    <row r="35" spans="1:11" ht="21" customHeight="1">
      <c r="A35" s="268"/>
      <c r="B35" s="269"/>
      <c r="C35" s="434"/>
      <c r="D35" s="173"/>
      <c r="E35" s="70"/>
      <c r="F35" s="134"/>
      <c r="G35" s="597"/>
      <c r="H35" s="518"/>
      <c r="I35" s="266"/>
      <c r="J35" s="472"/>
      <c r="K35" s="473"/>
    </row>
    <row r="36" spans="1:11" ht="21" customHeight="1">
      <c r="A36" s="268"/>
      <c r="B36" s="269"/>
      <c r="C36" s="434"/>
      <c r="D36" s="173"/>
      <c r="E36" s="70"/>
      <c r="F36" s="134"/>
      <c r="G36" s="597"/>
      <c r="H36" s="518"/>
      <c r="I36" s="266"/>
      <c r="J36" s="472"/>
      <c r="K36" s="473"/>
    </row>
    <row r="37" spans="1:11" ht="21" customHeight="1">
      <c r="A37" s="268"/>
      <c r="B37" s="269"/>
      <c r="C37" s="434"/>
      <c r="D37" s="179"/>
      <c r="E37" s="70"/>
      <c r="F37" s="4" t="s">
        <v>862</v>
      </c>
      <c r="G37" s="581"/>
      <c r="H37" s="518"/>
      <c r="I37" s="266"/>
      <c r="J37" s="474"/>
      <c r="K37" s="475"/>
    </row>
    <row r="38" spans="1:11" ht="21" customHeight="1">
      <c r="A38" s="268"/>
      <c r="B38" s="269"/>
      <c r="C38" s="434"/>
      <c r="D38" s="178"/>
      <c r="E38" s="3"/>
      <c r="F38" s="4"/>
      <c r="G38" s="581"/>
      <c r="H38" s="518"/>
      <c r="I38" s="266"/>
      <c r="J38" s="474"/>
      <c r="K38" s="475"/>
    </row>
    <row r="39" spans="1:11" ht="21" customHeight="1">
      <c r="A39" s="268"/>
      <c r="B39" s="269"/>
      <c r="C39" s="434"/>
      <c r="D39" s="178"/>
      <c r="E39" s="3"/>
      <c r="F39" s="4"/>
      <c r="G39" s="581"/>
      <c r="H39" s="518"/>
      <c r="I39" s="266"/>
      <c r="J39" s="474"/>
      <c r="K39" s="475"/>
    </row>
    <row r="40" spans="1:11" ht="21" customHeight="1">
      <c r="A40" s="268"/>
      <c r="B40" s="269"/>
      <c r="C40" s="434"/>
      <c r="D40" s="178"/>
      <c r="E40" s="3"/>
      <c r="F40" s="4"/>
      <c r="G40" s="581"/>
      <c r="H40" s="518"/>
      <c r="I40" s="266"/>
      <c r="J40" s="474"/>
      <c r="K40" s="475"/>
    </row>
    <row r="41" spans="1:11" ht="21" customHeight="1">
      <c r="A41" s="268"/>
      <c r="B41" s="269"/>
      <c r="C41" s="434"/>
      <c r="D41" s="178"/>
      <c r="E41" s="3"/>
      <c r="F41" s="4"/>
      <c r="G41" s="581"/>
      <c r="H41" s="518"/>
      <c r="I41" s="266"/>
      <c r="J41" s="474"/>
      <c r="K41" s="475"/>
    </row>
    <row r="42" spans="1:11" ht="21" customHeight="1">
      <c r="A42" s="268"/>
      <c r="B42" s="269"/>
      <c r="C42" s="434"/>
      <c r="D42" s="178"/>
      <c r="E42" s="3"/>
      <c r="F42" s="4"/>
      <c r="G42" s="581"/>
      <c r="H42" s="518"/>
      <c r="I42" s="266"/>
      <c r="J42" s="474"/>
      <c r="K42" s="475"/>
    </row>
    <row r="43" spans="1:11" ht="21" customHeight="1">
      <c r="A43" s="268"/>
      <c r="B43" s="269"/>
      <c r="C43" s="434"/>
      <c r="D43" s="178"/>
      <c r="E43" s="3"/>
      <c r="F43" s="4"/>
      <c r="G43" s="581"/>
      <c r="H43" s="518"/>
      <c r="I43" s="266"/>
      <c r="J43" s="474"/>
      <c r="K43" s="475"/>
    </row>
    <row r="44" spans="1:11" ht="21" customHeight="1">
      <c r="A44" s="268"/>
      <c r="B44" s="269"/>
      <c r="C44" s="434"/>
      <c r="D44" s="178"/>
      <c r="E44" s="3"/>
      <c r="F44" s="4"/>
      <c r="G44" s="581"/>
      <c r="H44" s="518"/>
      <c r="I44" s="266"/>
      <c r="J44" s="474"/>
      <c r="K44" s="475"/>
    </row>
    <row r="45" spans="1:11" ht="21" customHeight="1">
      <c r="A45" s="268"/>
      <c r="B45" s="269"/>
      <c r="C45" s="434"/>
      <c r="D45" s="178"/>
      <c r="E45" s="3"/>
      <c r="F45" s="4"/>
      <c r="G45" s="581"/>
      <c r="H45" s="518"/>
      <c r="I45" s="266"/>
      <c r="J45" s="474"/>
      <c r="K45" s="475"/>
    </row>
    <row r="46" spans="1:11" ht="21" customHeight="1">
      <c r="A46" s="270"/>
      <c r="B46" s="271"/>
      <c r="C46" s="435"/>
      <c r="D46" s="180"/>
      <c r="E46" s="5"/>
      <c r="F46" s="6"/>
      <c r="G46" s="578"/>
      <c r="H46" s="519"/>
      <c r="I46" s="267"/>
      <c r="J46" s="474"/>
      <c r="K46" s="475"/>
    </row>
    <row r="47" spans="1:11" ht="21" customHeight="1">
      <c r="A47" s="270"/>
      <c r="B47" s="271"/>
      <c r="C47" s="435"/>
      <c r="D47" s="180"/>
      <c r="E47" s="5"/>
      <c r="F47" s="6"/>
      <c r="G47" s="578"/>
      <c r="H47" s="519"/>
      <c r="I47" s="267"/>
      <c r="J47" s="476"/>
      <c r="K47" s="477"/>
    </row>
    <row r="48" spans="1:11" s="15" customFormat="1" ht="21" customHeight="1">
      <c r="A48" s="17"/>
      <c r="B48" s="74"/>
      <c r="C48" s="75"/>
      <c r="D48" s="181"/>
      <c r="E48" s="8" t="str">
        <f>CONCATENATE(FIXED(COUNTA(E22:E47),0,0),"　店")</f>
        <v>13　店</v>
      </c>
      <c r="F48" s="11">
        <f>SUM(F22:F47)</f>
        <v>51500</v>
      </c>
      <c r="G48" s="245">
        <f>SUM(G22:G47)</f>
        <v>0</v>
      </c>
      <c r="H48" s="524">
        <f>SUM(H22:H47)</f>
        <v>21100</v>
      </c>
      <c r="I48" s="245">
        <f>SUM(I22:I47)</f>
        <v>30400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5:I19 H21: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19 G22: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K49"/>
  <sheetViews>
    <sheetView showGridLines="0" showZeros="0" zoomScale="70" zoomScaleNormal="70" zoomScaleSheetLayoutView="8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58" t="s">
        <v>851</v>
      </c>
      <c r="K4" s="459" t="s">
        <v>852</v>
      </c>
    </row>
    <row r="5" spans="1:11" ht="21" customHeight="1">
      <c r="A5" s="442" t="s">
        <v>30</v>
      </c>
      <c r="B5" s="443"/>
      <c r="C5" s="595"/>
      <c r="D5" s="172" t="s">
        <v>297</v>
      </c>
      <c r="E5" s="73" t="s">
        <v>1049</v>
      </c>
      <c r="F5" s="133">
        <v>5650</v>
      </c>
      <c r="G5" s="596"/>
      <c r="H5" s="525">
        <v>2400</v>
      </c>
      <c r="I5" s="526">
        <f aca="true" t="shared" si="0" ref="I5:I22">F5-H5</f>
        <v>3250</v>
      </c>
      <c r="J5" s="478" t="s">
        <v>853</v>
      </c>
      <c r="K5" s="479" t="s">
        <v>853</v>
      </c>
    </row>
    <row r="6" spans="1:11" ht="21" customHeight="1">
      <c r="A6" s="446">
        <f>SUM(G48)</f>
        <v>0</v>
      </c>
      <c r="B6" s="448" t="s">
        <v>98</v>
      </c>
      <c r="C6" s="447">
        <f>SUM(F48)</f>
        <v>84250</v>
      </c>
      <c r="D6" s="173" t="s">
        <v>298</v>
      </c>
      <c r="E6" s="71" t="s">
        <v>1351</v>
      </c>
      <c r="F6" s="134">
        <v>3950</v>
      </c>
      <c r="G6" s="597"/>
      <c r="H6" s="518">
        <v>1500</v>
      </c>
      <c r="I6" s="266">
        <f t="shared" si="0"/>
        <v>2450</v>
      </c>
      <c r="J6" s="472" t="s">
        <v>853</v>
      </c>
      <c r="K6" s="473" t="s">
        <v>853</v>
      </c>
    </row>
    <row r="7" spans="1:11" ht="21" customHeight="1">
      <c r="A7" s="268"/>
      <c r="B7" s="269"/>
      <c r="C7" s="434"/>
      <c r="D7" s="173" t="s">
        <v>299</v>
      </c>
      <c r="E7" s="71" t="s">
        <v>1050</v>
      </c>
      <c r="F7" s="134">
        <v>2600</v>
      </c>
      <c r="G7" s="597"/>
      <c r="H7" s="518">
        <v>900</v>
      </c>
      <c r="I7" s="266">
        <f t="shared" si="0"/>
        <v>1700</v>
      </c>
      <c r="J7" s="472" t="s">
        <v>853</v>
      </c>
      <c r="K7" s="473" t="s">
        <v>853</v>
      </c>
    </row>
    <row r="8" spans="1:11" ht="21" customHeight="1">
      <c r="A8" s="268"/>
      <c r="B8" s="269"/>
      <c r="C8" s="434"/>
      <c r="D8" s="173" t="s">
        <v>300</v>
      </c>
      <c r="E8" s="71" t="s">
        <v>1352</v>
      </c>
      <c r="F8" s="134">
        <v>2300</v>
      </c>
      <c r="G8" s="597"/>
      <c r="H8" s="518">
        <v>950</v>
      </c>
      <c r="I8" s="266">
        <f t="shared" si="0"/>
        <v>1350</v>
      </c>
      <c r="J8" s="472" t="s">
        <v>853</v>
      </c>
      <c r="K8" s="473" t="s">
        <v>853</v>
      </c>
    </row>
    <row r="9" spans="1:11" ht="21" customHeight="1">
      <c r="A9" s="268"/>
      <c r="B9" s="269"/>
      <c r="C9" s="434"/>
      <c r="D9" s="173" t="s">
        <v>301</v>
      </c>
      <c r="E9" s="71" t="s">
        <v>747</v>
      </c>
      <c r="F9" s="134">
        <v>4200</v>
      </c>
      <c r="G9" s="597"/>
      <c r="H9" s="518">
        <v>1900</v>
      </c>
      <c r="I9" s="266">
        <f t="shared" si="0"/>
        <v>2300</v>
      </c>
      <c r="J9" s="472" t="s">
        <v>853</v>
      </c>
      <c r="K9" s="473" t="s">
        <v>853</v>
      </c>
    </row>
    <row r="10" spans="1:11" ht="21" customHeight="1">
      <c r="A10" s="268"/>
      <c r="B10" s="269"/>
      <c r="C10" s="434"/>
      <c r="D10" s="173" t="s">
        <v>302</v>
      </c>
      <c r="E10" s="71" t="s">
        <v>1052</v>
      </c>
      <c r="F10" s="134">
        <v>5600</v>
      </c>
      <c r="G10" s="597"/>
      <c r="H10" s="518">
        <v>2600</v>
      </c>
      <c r="I10" s="266">
        <f t="shared" si="0"/>
        <v>3000</v>
      </c>
      <c r="J10" s="472" t="s">
        <v>853</v>
      </c>
      <c r="K10" s="473" t="s">
        <v>853</v>
      </c>
    </row>
    <row r="11" spans="1:11" ht="21" customHeight="1">
      <c r="A11" s="268"/>
      <c r="B11" s="269"/>
      <c r="C11" s="434"/>
      <c r="D11" s="173" t="s">
        <v>303</v>
      </c>
      <c r="E11" s="71" t="s">
        <v>1422</v>
      </c>
      <c r="F11" s="134">
        <v>5300</v>
      </c>
      <c r="G11" s="597"/>
      <c r="H11" s="518">
        <v>2150</v>
      </c>
      <c r="I11" s="266">
        <f t="shared" si="0"/>
        <v>3150</v>
      </c>
      <c r="J11" s="472" t="s">
        <v>853</v>
      </c>
      <c r="K11" s="473" t="s">
        <v>853</v>
      </c>
    </row>
    <row r="12" spans="1:11" ht="21" customHeight="1">
      <c r="A12" s="268"/>
      <c r="B12" s="269"/>
      <c r="C12" s="434"/>
      <c r="D12" s="173" t="s">
        <v>304</v>
      </c>
      <c r="E12" s="71" t="s">
        <v>1054</v>
      </c>
      <c r="F12" s="134">
        <v>6800</v>
      </c>
      <c r="G12" s="597"/>
      <c r="H12" s="518">
        <v>2900</v>
      </c>
      <c r="I12" s="266">
        <f t="shared" si="0"/>
        <v>3900</v>
      </c>
      <c r="J12" s="472" t="s">
        <v>853</v>
      </c>
      <c r="K12" s="473" t="s">
        <v>853</v>
      </c>
    </row>
    <row r="13" spans="1:11" ht="21" customHeight="1">
      <c r="A13" s="268"/>
      <c r="B13" s="269"/>
      <c r="C13" s="434"/>
      <c r="D13" s="173" t="s">
        <v>305</v>
      </c>
      <c r="E13" s="71" t="s">
        <v>1048</v>
      </c>
      <c r="F13" s="134">
        <v>2550</v>
      </c>
      <c r="G13" s="597"/>
      <c r="H13" s="518">
        <v>1150</v>
      </c>
      <c r="I13" s="266">
        <f t="shared" si="0"/>
        <v>1400</v>
      </c>
      <c r="J13" s="472" t="s">
        <v>853</v>
      </c>
      <c r="K13" s="473" t="s">
        <v>853</v>
      </c>
    </row>
    <row r="14" spans="1:11" ht="21" customHeight="1">
      <c r="A14" s="268"/>
      <c r="B14" s="269"/>
      <c r="C14" s="434"/>
      <c r="D14" s="173" t="s">
        <v>306</v>
      </c>
      <c r="E14" s="71" t="s">
        <v>1051</v>
      </c>
      <c r="F14" s="134">
        <v>3700</v>
      </c>
      <c r="G14" s="597"/>
      <c r="H14" s="518">
        <v>1850</v>
      </c>
      <c r="I14" s="266">
        <f t="shared" si="0"/>
        <v>1850</v>
      </c>
      <c r="J14" s="472" t="s">
        <v>853</v>
      </c>
      <c r="K14" s="473" t="s">
        <v>853</v>
      </c>
    </row>
    <row r="15" spans="1:11" ht="21" customHeight="1">
      <c r="A15" s="268"/>
      <c r="B15" s="269"/>
      <c r="C15" s="434"/>
      <c r="D15" s="173" t="s">
        <v>307</v>
      </c>
      <c r="E15" s="71" t="s">
        <v>1053</v>
      </c>
      <c r="F15" s="134">
        <v>4700</v>
      </c>
      <c r="G15" s="597"/>
      <c r="H15" s="518">
        <v>2100</v>
      </c>
      <c r="I15" s="266">
        <f t="shared" si="0"/>
        <v>2600</v>
      </c>
      <c r="J15" s="472" t="s">
        <v>853</v>
      </c>
      <c r="K15" s="473" t="s">
        <v>853</v>
      </c>
    </row>
    <row r="16" spans="1:11" ht="21" customHeight="1">
      <c r="A16" s="268"/>
      <c r="B16" s="269"/>
      <c r="C16" s="434"/>
      <c r="D16" s="173" t="s">
        <v>308</v>
      </c>
      <c r="E16" s="71" t="s">
        <v>1055</v>
      </c>
      <c r="F16" s="134">
        <v>3500</v>
      </c>
      <c r="G16" s="597"/>
      <c r="H16" s="518">
        <v>1600</v>
      </c>
      <c r="I16" s="266">
        <f t="shared" si="0"/>
        <v>1900</v>
      </c>
      <c r="J16" s="472" t="s">
        <v>853</v>
      </c>
      <c r="K16" s="473" t="s">
        <v>853</v>
      </c>
    </row>
    <row r="17" spans="1:11" ht="21" customHeight="1">
      <c r="A17" s="268"/>
      <c r="B17" s="269"/>
      <c r="C17" s="434"/>
      <c r="D17" s="173" t="s">
        <v>309</v>
      </c>
      <c r="E17" s="71" t="s">
        <v>1056</v>
      </c>
      <c r="F17" s="134">
        <v>3650</v>
      </c>
      <c r="G17" s="597"/>
      <c r="H17" s="518">
        <v>1400</v>
      </c>
      <c r="I17" s="266">
        <f t="shared" si="0"/>
        <v>2250</v>
      </c>
      <c r="J17" s="472" t="s">
        <v>853</v>
      </c>
      <c r="K17" s="473" t="s">
        <v>853</v>
      </c>
    </row>
    <row r="18" spans="1:11" ht="21" customHeight="1">
      <c r="A18" s="268"/>
      <c r="B18" s="269"/>
      <c r="C18" s="434"/>
      <c r="D18" s="173" t="s">
        <v>310</v>
      </c>
      <c r="E18" s="71" t="s">
        <v>1353</v>
      </c>
      <c r="F18" s="134">
        <v>3850</v>
      </c>
      <c r="G18" s="597"/>
      <c r="H18" s="518">
        <v>1900</v>
      </c>
      <c r="I18" s="266">
        <f t="shared" si="0"/>
        <v>1950</v>
      </c>
      <c r="J18" s="472" t="s">
        <v>853</v>
      </c>
      <c r="K18" s="473" t="s">
        <v>853</v>
      </c>
    </row>
    <row r="19" spans="1:11" ht="21" customHeight="1">
      <c r="A19" s="268"/>
      <c r="B19" s="269"/>
      <c r="C19" s="434"/>
      <c r="D19" s="173" t="s">
        <v>311</v>
      </c>
      <c r="E19" s="71" t="s">
        <v>1060</v>
      </c>
      <c r="F19" s="134">
        <v>3950</v>
      </c>
      <c r="G19" s="597"/>
      <c r="H19" s="518">
        <v>1550</v>
      </c>
      <c r="I19" s="266">
        <f t="shared" si="0"/>
        <v>2400</v>
      </c>
      <c r="J19" s="472" t="s">
        <v>853</v>
      </c>
      <c r="K19" s="473" t="s">
        <v>853</v>
      </c>
    </row>
    <row r="20" spans="1:11" ht="21" customHeight="1">
      <c r="A20" s="268"/>
      <c r="B20" s="269"/>
      <c r="C20" s="434"/>
      <c r="D20" s="173" t="s">
        <v>312</v>
      </c>
      <c r="E20" s="71" t="s">
        <v>1058</v>
      </c>
      <c r="F20" s="134">
        <v>3250</v>
      </c>
      <c r="G20" s="597"/>
      <c r="H20" s="518">
        <v>1550</v>
      </c>
      <c r="I20" s="266">
        <f t="shared" si="0"/>
        <v>1700</v>
      </c>
      <c r="J20" s="472" t="s">
        <v>853</v>
      </c>
      <c r="K20" s="473" t="s">
        <v>853</v>
      </c>
    </row>
    <row r="21" spans="1:11" ht="21" customHeight="1">
      <c r="A21" s="268"/>
      <c r="B21" s="269"/>
      <c r="C21" s="434"/>
      <c r="D21" s="173" t="s">
        <v>313</v>
      </c>
      <c r="E21" s="71" t="s">
        <v>1061</v>
      </c>
      <c r="F21" s="134">
        <v>5200</v>
      </c>
      <c r="G21" s="597"/>
      <c r="H21" s="518">
        <v>1850</v>
      </c>
      <c r="I21" s="266">
        <f t="shared" si="0"/>
        <v>3350</v>
      </c>
      <c r="J21" s="472" t="s">
        <v>853</v>
      </c>
      <c r="K21" s="473" t="s">
        <v>853</v>
      </c>
    </row>
    <row r="22" spans="1:11" ht="21" customHeight="1">
      <c r="A22" s="268"/>
      <c r="B22" s="269"/>
      <c r="C22" s="434"/>
      <c r="D22" s="173" t="s">
        <v>314</v>
      </c>
      <c r="E22" s="71" t="s">
        <v>1057</v>
      </c>
      <c r="F22" s="134">
        <v>3400</v>
      </c>
      <c r="G22" s="597"/>
      <c r="H22" s="518">
        <v>1300</v>
      </c>
      <c r="I22" s="266">
        <f t="shared" si="0"/>
        <v>2100</v>
      </c>
      <c r="J22" s="472" t="s">
        <v>853</v>
      </c>
      <c r="K22" s="473" t="s">
        <v>853</v>
      </c>
    </row>
    <row r="23" spans="1:11" ht="21" customHeight="1">
      <c r="A23" s="268"/>
      <c r="B23" s="269"/>
      <c r="C23" s="434"/>
      <c r="D23" s="173" t="s">
        <v>315</v>
      </c>
      <c r="E23" s="71" t="s">
        <v>1444</v>
      </c>
      <c r="F23" s="134">
        <v>5500</v>
      </c>
      <c r="G23" s="597"/>
      <c r="H23" s="518">
        <v>2050</v>
      </c>
      <c r="I23" s="266">
        <f>F23-H23</f>
        <v>3450</v>
      </c>
      <c r="J23" s="472" t="s">
        <v>853</v>
      </c>
      <c r="K23" s="473" t="s">
        <v>853</v>
      </c>
    </row>
    <row r="24" spans="1:11" ht="21" customHeight="1">
      <c r="A24" s="268"/>
      <c r="B24" s="269"/>
      <c r="C24" s="434"/>
      <c r="D24" s="173" t="s">
        <v>316</v>
      </c>
      <c r="E24" s="71" t="s">
        <v>1062</v>
      </c>
      <c r="F24" s="134">
        <v>2400</v>
      </c>
      <c r="G24" s="597"/>
      <c r="H24" s="518">
        <v>850</v>
      </c>
      <c r="I24" s="266">
        <f>F24-H24</f>
        <v>1550</v>
      </c>
      <c r="J24" s="472" t="s">
        <v>853</v>
      </c>
      <c r="K24" s="473" t="s">
        <v>853</v>
      </c>
    </row>
    <row r="25" spans="1:11" ht="21" customHeight="1">
      <c r="A25" s="268"/>
      <c r="B25" s="269"/>
      <c r="C25" s="434"/>
      <c r="D25" s="173" t="s">
        <v>317</v>
      </c>
      <c r="E25" s="71" t="s">
        <v>1059</v>
      </c>
      <c r="F25" s="134">
        <v>2200</v>
      </c>
      <c r="G25" s="597"/>
      <c r="H25" s="518">
        <v>900</v>
      </c>
      <c r="I25" s="266">
        <f>F25-H25</f>
        <v>1300</v>
      </c>
      <c r="J25" s="472" t="s">
        <v>853</v>
      </c>
      <c r="K25" s="473" t="s">
        <v>853</v>
      </c>
    </row>
    <row r="26" spans="1:11" ht="21" customHeight="1">
      <c r="A26" s="268"/>
      <c r="B26" s="269"/>
      <c r="C26" s="434"/>
      <c r="D26" s="173"/>
      <c r="E26" s="71"/>
      <c r="F26" s="134"/>
      <c r="G26" s="597"/>
      <c r="H26" s="518"/>
      <c r="I26" s="266"/>
      <c r="J26" s="472"/>
      <c r="K26" s="473"/>
    </row>
    <row r="27" spans="1:11" ht="21" customHeight="1">
      <c r="A27" s="268"/>
      <c r="B27" s="269"/>
      <c r="C27" s="434"/>
      <c r="D27" s="173"/>
      <c r="E27" s="71"/>
      <c r="F27" s="134"/>
      <c r="G27" s="597"/>
      <c r="H27" s="518"/>
      <c r="I27" s="266"/>
      <c r="J27" s="472"/>
      <c r="K27" s="473"/>
    </row>
    <row r="28" spans="1:11" ht="21" customHeight="1">
      <c r="A28" s="446"/>
      <c r="B28" s="97"/>
      <c r="C28" s="447"/>
      <c r="D28" s="173"/>
      <c r="E28" s="71"/>
      <c r="F28" s="134"/>
      <c r="G28" s="597"/>
      <c r="H28" s="518"/>
      <c r="I28" s="266"/>
      <c r="J28" s="472"/>
      <c r="K28" s="473"/>
    </row>
    <row r="29" spans="1:11" ht="21" customHeight="1">
      <c r="A29" s="268"/>
      <c r="B29" s="269"/>
      <c r="C29" s="434"/>
      <c r="D29" s="173"/>
      <c r="E29" s="71"/>
      <c r="F29" s="134"/>
      <c r="G29" s="597"/>
      <c r="H29" s="518"/>
      <c r="I29" s="266"/>
      <c r="J29" s="472"/>
      <c r="K29" s="473"/>
    </row>
    <row r="30" spans="1:11" ht="21" customHeight="1">
      <c r="A30" s="268"/>
      <c r="B30" s="269"/>
      <c r="C30" s="434"/>
      <c r="D30" s="173"/>
      <c r="E30" s="71"/>
      <c r="F30" s="134"/>
      <c r="G30" s="597"/>
      <c r="H30" s="518"/>
      <c r="I30" s="266"/>
      <c r="J30" s="472"/>
      <c r="K30" s="473"/>
    </row>
    <row r="31" spans="1:11" ht="21" customHeight="1">
      <c r="A31" s="268"/>
      <c r="B31" s="269"/>
      <c r="C31" s="434"/>
      <c r="D31" s="173"/>
      <c r="E31" s="71"/>
      <c r="F31" s="4" t="s">
        <v>862</v>
      </c>
      <c r="G31" s="581"/>
      <c r="H31" s="518"/>
      <c r="I31" s="266"/>
      <c r="J31" s="474"/>
      <c r="K31" s="475"/>
    </row>
    <row r="32" spans="1:11" ht="21" customHeight="1">
      <c r="A32" s="268"/>
      <c r="B32" s="269"/>
      <c r="C32" s="434"/>
      <c r="D32" s="173"/>
      <c r="E32" s="71"/>
      <c r="F32" s="4"/>
      <c r="G32" s="581"/>
      <c r="H32" s="518"/>
      <c r="I32" s="266"/>
      <c r="J32" s="474"/>
      <c r="K32" s="475"/>
    </row>
    <row r="33" spans="1:11" ht="21" customHeight="1">
      <c r="A33" s="268"/>
      <c r="B33" s="269"/>
      <c r="C33" s="434"/>
      <c r="D33" s="173"/>
      <c r="E33" s="71"/>
      <c r="F33" s="134"/>
      <c r="G33" s="597"/>
      <c r="H33" s="518"/>
      <c r="I33" s="266"/>
      <c r="J33" s="474"/>
      <c r="K33" s="475"/>
    </row>
    <row r="34" spans="1:11" ht="21" customHeight="1">
      <c r="A34" s="268"/>
      <c r="B34" s="269"/>
      <c r="C34" s="434"/>
      <c r="D34" s="173"/>
      <c r="E34" s="71"/>
      <c r="F34" s="134"/>
      <c r="G34" s="597"/>
      <c r="H34" s="518"/>
      <c r="I34" s="266"/>
      <c r="J34" s="474"/>
      <c r="K34" s="475"/>
    </row>
    <row r="35" spans="1:11" ht="21" customHeight="1">
      <c r="A35" s="268"/>
      <c r="B35" s="269"/>
      <c r="C35" s="434"/>
      <c r="D35" s="173"/>
      <c r="E35" s="71"/>
      <c r="F35" s="4"/>
      <c r="G35" s="581"/>
      <c r="H35" s="518"/>
      <c r="I35" s="266"/>
      <c r="J35" s="474"/>
      <c r="K35" s="475"/>
    </row>
    <row r="36" spans="1:11" ht="21" customHeight="1">
      <c r="A36" s="268"/>
      <c r="B36" s="269"/>
      <c r="C36" s="434"/>
      <c r="D36" s="173"/>
      <c r="E36" s="71"/>
      <c r="F36" s="4"/>
      <c r="G36" s="581"/>
      <c r="H36" s="518"/>
      <c r="I36" s="266"/>
      <c r="J36" s="474"/>
      <c r="K36" s="475"/>
    </row>
    <row r="37" spans="1:11" ht="21" customHeight="1">
      <c r="A37" s="268"/>
      <c r="B37" s="269"/>
      <c r="C37" s="434"/>
      <c r="D37" s="173"/>
      <c r="E37" s="71"/>
      <c r="F37" s="4"/>
      <c r="G37" s="581"/>
      <c r="H37" s="518"/>
      <c r="I37" s="266"/>
      <c r="J37" s="474"/>
      <c r="K37" s="475"/>
    </row>
    <row r="38" spans="1:11" ht="21" customHeight="1">
      <c r="A38" s="268"/>
      <c r="B38" s="269"/>
      <c r="C38" s="434"/>
      <c r="D38" s="173"/>
      <c r="E38" s="71"/>
      <c r="F38" s="4"/>
      <c r="G38" s="581"/>
      <c r="H38" s="518"/>
      <c r="I38" s="266"/>
      <c r="J38" s="474"/>
      <c r="K38" s="475"/>
    </row>
    <row r="39" spans="1:11" ht="21" customHeight="1">
      <c r="A39" s="268"/>
      <c r="B39" s="269"/>
      <c r="C39" s="434"/>
      <c r="D39" s="173"/>
      <c r="E39" s="71"/>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3"/>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21　店</v>
      </c>
      <c r="F48" s="11">
        <f>SUM(F5:F47)</f>
        <v>84250</v>
      </c>
      <c r="G48" s="245">
        <f>SUM(G5:G47)</f>
        <v>0</v>
      </c>
      <c r="H48" s="524">
        <f>SUM(H5:H47)</f>
        <v>35350</v>
      </c>
      <c r="I48" s="245">
        <f>SUM(I5:I47)</f>
        <v>48900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O40"/>
  <sheetViews>
    <sheetView showGridLines="0" showZeros="0" zoomScale="70" zoomScaleNormal="70" zoomScaleSheetLayoutView="85" zoomScalePageLayoutView="0" workbookViewId="0" topLeftCell="A1">
      <pane ySplit="2" topLeftCell="A3" activePane="bottomLeft" state="frozen"/>
      <selection pane="topLeft" activeCell="A2" sqref="A2:B2"/>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7" customWidth="1"/>
    <col min="10" max="16384" width="9.00390625" style="67" customWidth="1"/>
  </cols>
  <sheetData>
    <row r="1" spans="1:15" s="385" customFormat="1" ht="39.75" customHeight="1">
      <c r="A1" s="808" t="s">
        <v>0</v>
      </c>
      <c r="B1" s="809"/>
      <c r="C1" s="273" t="s">
        <v>116</v>
      </c>
      <c r="D1" s="867"/>
      <c r="E1" s="868"/>
      <c r="F1" s="869"/>
      <c r="G1" s="273" t="s">
        <v>721</v>
      </c>
      <c r="H1" s="859"/>
      <c r="I1" s="860"/>
      <c r="J1" s="383"/>
      <c r="K1" s="383"/>
      <c r="L1" s="384"/>
      <c r="M1" s="384"/>
      <c r="N1" s="384"/>
      <c r="O1" s="384"/>
    </row>
    <row r="2" spans="1:15" s="385" customFormat="1" ht="39.75" customHeight="1">
      <c r="A2" s="806"/>
      <c r="B2" s="807"/>
      <c r="C2" s="273" t="s">
        <v>117</v>
      </c>
      <c r="D2" s="867"/>
      <c r="E2" s="868"/>
      <c r="F2" s="869"/>
      <c r="G2" s="274" t="s">
        <v>14</v>
      </c>
      <c r="H2" s="888">
        <f>SUM(F39)</f>
        <v>0</v>
      </c>
      <c r="I2" s="889"/>
      <c r="J2" s="383"/>
      <c r="K2" s="383"/>
      <c r="L2" s="384"/>
      <c r="M2" s="384"/>
      <c r="N2" s="384"/>
      <c r="O2" s="384"/>
    </row>
    <row r="3" spans="1:13" s="160" customFormat="1" ht="39.75" customHeight="1">
      <c r="A3" s="158" t="s">
        <v>112</v>
      </c>
      <c r="B3" s="108"/>
      <c r="C3" s="108"/>
      <c r="D3" s="108"/>
      <c r="E3" s="108"/>
      <c r="F3" s="108"/>
      <c r="G3" s="108"/>
      <c r="H3" s="380"/>
      <c r="I3" s="380" t="s">
        <v>1454</v>
      </c>
      <c r="J3" s="159"/>
      <c r="K3" s="159"/>
      <c r="L3" s="159"/>
      <c r="M3" s="159"/>
    </row>
    <row r="4" spans="1:13" s="160" customFormat="1" ht="30" customHeight="1">
      <c r="A4" s="824" t="s">
        <v>1</v>
      </c>
      <c r="B4" s="825"/>
      <c r="C4" s="834" t="s">
        <v>118</v>
      </c>
      <c r="D4" s="881"/>
      <c r="E4" s="844" t="s">
        <v>826</v>
      </c>
      <c r="F4" s="834"/>
      <c r="G4" s="849" t="s">
        <v>119</v>
      </c>
      <c r="H4" s="850"/>
      <c r="I4" s="514" t="s">
        <v>860</v>
      </c>
      <c r="J4" s="159"/>
      <c r="K4" s="159"/>
      <c r="L4" s="159"/>
      <c r="M4" s="159"/>
    </row>
    <row r="5" spans="1:12" s="160" customFormat="1" ht="30" customHeight="1">
      <c r="A5" s="830" t="s">
        <v>713</v>
      </c>
      <c r="B5" s="831"/>
      <c r="C5" s="828">
        <f>'一宮市'!F48</f>
        <v>136600</v>
      </c>
      <c r="D5" s="829"/>
      <c r="E5" s="772">
        <f>'一宮市'!G48</f>
        <v>0</v>
      </c>
      <c r="F5" s="768">
        <f aca="true" t="shared" si="0" ref="F5:F32">_xlfn.IFERROR(SUM(E5)," ")</f>
        <v>0</v>
      </c>
      <c r="G5" s="855">
        <f>'一宮市'!H48</f>
        <v>62900</v>
      </c>
      <c r="H5" s="856"/>
      <c r="I5" s="530">
        <f>'一宮市'!I48</f>
        <v>73700</v>
      </c>
      <c r="J5" s="159"/>
      <c r="K5" s="159"/>
      <c r="L5" s="159"/>
    </row>
    <row r="6" spans="1:12" s="160" customFormat="1" ht="30" customHeight="1">
      <c r="A6" s="810" t="s">
        <v>71</v>
      </c>
      <c r="B6" s="811"/>
      <c r="C6" s="822">
        <f>'稲沢市・津島市・愛西市'!F26</f>
        <v>52900</v>
      </c>
      <c r="D6" s="823"/>
      <c r="E6" s="773">
        <f>'稲沢市・津島市・愛西市'!G26</f>
        <v>0</v>
      </c>
      <c r="F6" s="769">
        <f t="shared" si="0"/>
        <v>0</v>
      </c>
      <c r="G6" s="840">
        <f>'稲沢市・津島市・愛西市'!H26</f>
        <v>25600</v>
      </c>
      <c r="H6" s="841"/>
      <c r="I6" s="531">
        <f>'稲沢市・津島市・愛西市'!I26</f>
        <v>27300</v>
      </c>
      <c r="J6" s="159"/>
      <c r="K6" s="159"/>
      <c r="L6" s="159"/>
    </row>
    <row r="7" spans="1:12" s="160" customFormat="1" ht="30" customHeight="1">
      <c r="A7" s="810" t="s">
        <v>72</v>
      </c>
      <c r="B7" s="811"/>
      <c r="C7" s="822">
        <f>'稲沢市・津島市・愛西市'!F37</f>
        <v>25700</v>
      </c>
      <c r="D7" s="823"/>
      <c r="E7" s="773">
        <f>'稲沢市・津島市・愛西市'!G37</f>
        <v>0</v>
      </c>
      <c r="F7" s="769">
        <f t="shared" si="0"/>
        <v>0</v>
      </c>
      <c r="G7" s="840">
        <f>'稲沢市・津島市・愛西市'!H37</f>
        <v>12550</v>
      </c>
      <c r="H7" s="841"/>
      <c r="I7" s="531">
        <f>'稲沢市・津島市・愛西市'!I37</f>
        <v>13150</v>
      </c>
      <c r="J7" s="159"/>
      <c r="K7" s="159"/>
      <c r="L7" s="159"/>
    </row>
    <row r="8" spans="1:12" s="160" customFormat="1" ht="30" customHeight="1">
      <c r="A8" s="810" t="s">
        <v>34</v>
      </c>
      <c r="B8" s="811"/>
      <c r="C8" s="822">
        <f>'稲沢市・津島市・愛西市'!F48</f>
        <v>21500</v>
      </c>
      <c r="D8" s="823"/>
      <c r="E8" s="773">
        <f>'稲沢市・津島市・愛西市'!G48</f>
        <v>0</v>
      </c>
      <c r="F8" s="769">
        <f t="shared" si="0"/>
        <v>0</v>
      </c>
      <c r="G8" s="840">
        <f>'稲沢市・津島市・愛西市'!H48</f>
        <v>11400</v>
      </c>
      <c r="H8" s="841"/>
      <c r="I8" s="531">
        <f>'稲沢市・津島市・愛西市'!I48</f>
        <v>10100</v>
      </c>
      <c r="J8" s="159"/>
      <c r="K8" s="159"/>
      <c r="L8" s="159"/>
    </row>
    <row r="9" spans="1:12" s="160" customFormat="1" ht="30" customHeight="1">
      <c r="A9" s="810" t="s">
        <v>73</v>
      </c>
      <c r="B9" s="811"/>
      <c r="C9" s="822">
        <f>'弥富市・あま市・海部郡'!F14</f>
        <v>17200</v>
      </c>
      <c r="D9" s="823"/>
      <c r="E9" s="773">
        <f>'弥富市・あま市・海部郡'!G14</f>
        <v>0</v>
      </c>
      <c r="F9" s="769">
        <f t="shared" si="0"/>
        <v>0</v>
      </c>
      <c r="G9" s="840">
        <f>'弥富市・あま市・海部郡'!H14</f>
        <v>8000</v>
      </c>
      <c r="H9" s="841"/>
      <c r="I9" s="531">
        <f>'弥富市・あま市・海部郡'!I14</f>
        <v>9200</v>
      </c>
      <c r="J9" s="159"/>
      <c r="K9" s="159"/>
      <c r="L9" s="159"/>
    </row>
    <row r="10" spans="1:12" s="160" customFormat="1" ht="30" customHeight="1">
      <c r="A10" s="810" t="s">
        <v>110</v>
      </c>
      <c r="B10" s="811"/>
      <c r="C10" s="822">
        <f>'弥富市・あま市・海部郡'!F29</f>
        <v>30300</v>
      </c>
      <c r="D10" s="823"/>
      <c r="E10" s="773">
        <f>'弥富市・あま市・海部郡'!G29</f>
        <v>0</v>
      </c>
      <c r="F10" s="769">
        <f t="shared" si="0"/>
        <v>0</v>
      </c>
      <c r="G10" s="840">
        <f>'弥富市・あま市・海部郡'!H29</f>
        <v>13750</v>
      </c>
      <c r="H10" s="841"/>
      <c r="I10" s="531">
        <f>'弥富市・あま市・海部郡'!I29</f>
        <v>16550</v>
      </c>
      <c r="J10" s="159"/>
      <c r="K10" s="159"/>
      <c r="L10" s="159"/>
    </row>
    <row r="11" spans="1:12" s="160" customFormat="1" ht="30" customHeight="1">
      <c r="A11" s="810" t="s">
        <v>74</v>
      </c>
      <c r="B11" s="811"/>
      <c r="C11" s="822">
        <f>'弥富市・あま市・海部郡'!F48</f>
        <v>28700</v>
      </c>
      <c r="D11" s="823"/>
      <c r="E11" s="773">
        <f>'弥富市・あま市・海部郡'!G48</f>
        <v>0</v>
      </c>
      <c r="F11" s="769">
        <f t="shared" si="0"/>
        <v>0</v>
      </c>
      <c r="G11" s="840">
        <f>'弥富市・あま市・海部郡'!H48</f>
        <v>12000</v>
      </c>
      <c r="H11" s="841"/>
      <c r="I11" s="531">
        <f>'弥富市・あま市・海部郡'!I48</f>
        <v>16700</v>
      </c>
      <c r="J11" s="159"/>
      <c r="K11" s="159"/>
      <c r="L11" s="159"/>
    </row>
    <row r="12" spans="1:12" s="160" customFormat="1" ht="30" customHeight="1">
      <c r="A12" s="810" t="s">
        <v>75</v>
      </c>
      <c r="B12" s="811"/>
      <c r="C12" s="822">
        <f>'清須市・北名古屋市・西春日井郡・岩倉市'!F16</f>
        <v>30350</v>
      </c>
      <c r="D12" s="823"/>
      <c r="E12" s="773">
        <f>'清須市・北名古屋市・西春日井郡・岩倉市'!G16</f>
        <v>0</v>
      </c>
      <c r="F12" s="769">
        <f t="shared" si="0"/>
        <v>0</v>
      </c>
      <c r="G12" s="840">
        <f>'清須市・北名古屋市・西春日井郡・岩倉市'!H16</f>
        <v>12050</v>
      </c>
      <c r="H12" s="841"/>
      <c r="I12" s="531">
        <f>'清須市・北名古屋市・西春日井郡・岩倉市'!I16</f>
        <v>18300</v>
      </c>
      <c r="J12" s="159"/>
      <c r="K12" s="159"/>
      <c r="L12" s="159"/>
    </row>
    <row r="13" spans="1:12" s="160" customFormat="1" ht="30" customHeight="1">
      <c r="A13" s="810" t="s">
        <v>76</v>
      </c>
      <c r="B13" s="811"/>
      <c r="C13" s="822">
        <f>'清須市・北名古屋市・西春日井郡・岩倉市'!F26</f>
        <v>33900</v>
      </c>
      <c r="D13" s="823"/>
      <c r="E13" s="773">
        <f>'清須市・北名古屋市・西春日井郡・岩倉市'!G26</f>
        <v>0</v>
      </c>
      <c r="F13" s="769">
        <f t="shared" si="0"/>
        <v>0</v>
      </c>
      <c r="G13" s="840">
        <f>'清須市・北名古屋市・西春日井郡・岩倉市'!H26</f>
        <v>13900</v>
      </c>
      <c r="H13" s="841"/>
      <c r="I13" s="531">
        <f>'清須市・北名古屋市・西春日井郡・岩倉市'!I26</f>
        <v>20000</v>
      </c>
      <c r="K13" s="159"/>
      <c r="L13" s="159"/>
    </row>
    <row r="14" spans="1:12" s="160" customFormat="1" ht="30" customHeight="1">
      <c r="A14" s="810" t="s">
        <v>77</v>
      </c>
      <c r="B14" s="811"/>
      <c r="C14" s="822">
        <f>'清須市・北名古屋市・西春日井郡・岩倉市'!F35</f>
        <v>5800</v>
      </c>
      <c r="D14" s="823"/>
      <c r="E14" s="773">
        <f>'清須市・北名古屋市・西春日井郡・岩倉市'!G35</f>
        <v>0</v>
      </c>
      <c r="F14" s="769">
        <f t="shared" si="0"/>
        <v>0</v>
      </c>
      <c r="G14" s="840">
        <f>'清須市・北名古屋市・西春日井郡・岩倉市'!H35</f>
        <v>2400</v>
      </c>
      <c r="H14" s="841"/>
      <c r="I14" s="531">
        <f>'清須市・北名古屋市・西春日井郡・岩倉市'!I35</f>
        <v>3400</v>
      </c>
      <c r="K14" s="159"/>
      <c r="L14" s="159"/>
    </row>
    <row r="15" spans="1:12" s="160" customFormat="1" ht="30" customHeight="1">
      <c r="A15" s="810" t="s">
        <v>78</v>
      </c>
      <c r="B15" s="811"/>
      <c r="C15" s="822">
        <f>'清須市・北名古屋市・西春日井郡・岩倉市'!F48</f>
        <v>17700</v>
      </c>
      <c r="D15" s="823"/>
      <c r="E15" s="773">
        <f>'清須市・北名古屋市・西春日井郡・岩倉市'!G48</f>
        <v>0</v>
      </c>
      <c r="F15" s="769">
        <f t="shared" si="0"/>
        <v>0</v>
      </c>
      <c r="G15" s="840">
        <f>'清須市・北名古屋市・西春日井郡・岩倉市'!H48</f>
        <v>7000</v>
      </c>
      <c r="H15" s="841"/>
      <c r="I15" s="531">
        <f>'清須市・北名古屋市・西春日井郡・岩倉市'!I48</f>
        <v>10700</v>
      </c>
      <c r="K15" s="159"/>
      <c r="L15" s="159"/>
    </row>
    <row r="16" spans="1:12" s="160" customFormat="1" ht="30" customHeight="1">
      <c r="A16" s="810" t="s">
        <v>79</v>
      </c>
      <c r="B16" s="811"/>
      <c r="C16" s="822">
        <f>'江南市・丹羽郡・犬山市'!F20</f>
        <v>35850</v>
      </c>
      <c r="D16" s="823"/>
      <c r="E16" s="773">
        <f>'江南市・丹羽郡・犬山市'!G20</f>
        <v>0</v>
      </c>
      <c r="F16" s="769">
        <f t="shared" si="0"/>
        <v>0</v>
      </c>
      <c r="G16" s="840">
        <f>'江南市・丹羽郡・犬山市'!H20</f>
        <v>16950</v>
      </c>
      <c r="H16" s="841"/>
      <c r="I16" s="531">
        <f>'江南市・丹羽郡・犬山市'!I20</f>
        <v>18900</v>
      </c>
      <c r="K16" s="159"/>
      <c r="L16" s="159"/>
    </row>
    <row r="17" spans="1:12" s="160" customFormat="1" ht="30" customHeight="1">
      <c r="A17" s="810" t="s">
        <v>80</v>
      </c>
      <c r="B17" s="811"/>
      <c r="C17" s="822">
        <f>'江南市・丹羽郡・犬山市'!F33</f>
        <v>21450</v>
      </c>
      <c r="D17" s="823"/>
      <c r="E17" s="773">
        <f>'江南市・丹羽郡・犬山市'!G33</f>
        <v>0</v>
      </c>
      <c r="F17" s="769">
        <f t="shared" si="0"/>
        <v>0</v>
      </c>
      <c r="G17" s="840">
        <f>'江南市・丹羽郡・犬山市'!H33</f>
        <v>10300</v>
      </c>
      <c r="H17" s="841"/>
      <c r="I17" s="531">
        <f>'江南市・丹羽郡・犬山市'!I33</f>
        <v>11150</v>
      </c>
      <c r="K17" s="159"/>
      <c r="L17" s="159"/>
    </row>
    <row r="18" spans="1:12" s="160" customFormat="1" ht="30" customHeight="1">
      <c r="A18" s="810" t="s">
        <v>81</v>
      </c>
      <c r="B18" s="811"/>
      <c r="C18" s="822">
        <f>'江南市・丹羽郡・犬山市'!F48</f>
        <v>27650</v>
      </c>
      <c r="D18" s="823"/>
      <c r="E18" s="773">
        <f>'江南市・丹羽郡・犬山市'!G48</f>
        <v>0</v>
      </c>
      <c r="F18" s="769">
        <f t="shared" si="0"/>
        <v>0</v>
      </c>
      <c r="G18" s="840">
        <f>'江南市・丹羽郡・犬山市'!H48</f>
        <v>12950</v>
      </c>
      <c r="H18" s="841"/>
      <c r="I18" s="531">
        <f>'江南市・丹羽郡・犬山市'!I48</f>
        <v>14700</v>
      </c>
      <c r="K18" s="159"/>
      <c r="L18" s="159"/>
    </row>
    <row r="19" spans="1:12" s="160" customFormat="1" ht="30" customHeight="1">
      <c r="A19" s="886" t="s">
        <v>82</v>
      </c>
      <c r="B19" s="887"/>
      <c r="C19" s="822">
        <f>'小牧市'!F48</f>
        <v>57000</v>
      </c>
      <c r="D19" s="823"/>
      <c r="E19" s="773">
        <f>'小牧市'!G48</f>
        <v>0</v>
      </c>
      <c r="F19" s="769">
        <f t="shared" si="0"/>
        <v>0</v>
      </c>
      <c r="G19" s="840">
        <f>'小牧市'!H48</f>
        <v>25600</v>
      </c>
      <c r="H19" s="841"/>
      <c r="I19" s="531">
        <f>'小牧市'!I48</f>
        <v>31400</v>
      </c>
      <c r="K19" s="159"/>
      <c r="L19" s="159"/>
    </row>
    <row r="20" spans="1:12" s="160" customFormat="1" ht="30" customHeight="1">
      <c r="A20" s="886" t="s">
        <v>83</v>
      </c>
      <c r="B20" s="887"/>
      <c r="C20" s="822">
        <f>'春日井市'!F48</f>
        <v>117600</v>
      </c>
      <c r="D20" s="823"/>
      <c r="E20" s="773">
        <f>'春日井市'!G48</f>
        <v>0</v>
      </c>
      <c r="F20" s="769">
        <f t="shared" si="0"/>
        <v>0</v>
      </c>
      <c r="G20" s="840">
        <f>'春日井市'!H48</f>
        <v>50900</v>
      </c>
      <c r="H20" s="841"/>
      <c r="I20" s="531">
        <f>'春日井市'!I48</f>
        <v>66700</v>
      </c>
      <c r="K20" s="159"/>
      <c r="L20" s="159"/>
    </row>
    <row r="21" spans="1:12" s="160" customFormat="1" ht="30" customHeight="1">
      <c r="A21" s="810" t="s">
        <v>84</v>
      </c>
      <c r="B21" s="811"/>
      <c r="C21" s="822">
        <f>'瀬戸市・尾張旭市'!F30</f>
        <v>48850</v>
      </c>
      <c r="D21" s="823"/>
      <c r="E21" s="773">
        <f>'瀬戸市・尾張旭市'!G30</f>
        <v>0</v>
      </c>
      <c r="F21" s="769">
        <f t="shared" si="0"/>
        <v>0</v>
      </c>
      <c r="G21" s="840">
        <f>'瀬戸市・尾張旭市'!H30</f>
        <v>23000</v>
      </c>
      <c r="H21" s="841"/>
      <c r="I21" s="531">
        <f>'瀬戸市・尾張旭市'!I30</f>
        <v>25850</v>
      </c>
      <c r="K21" s="159"/>
      <c r="L21" s="159"/>
    </row>
    <row r="22" spans="1:12" s="160" customFormat="1" ht="30" customHeight="1">
      <c r="A22" s="810" t="s">
        <v>85</v>
      </c>
      <c r="B22" s="811"/>
      <c r="C22" s="822">
        <f>'瀬戸市・尾張旭市'!F48</f>
        <v>30300</v>
      </c>
      <c r="D22" s="823"/>
      <c r="E22" s="773">
        <f>'瀬戸市・尾張旭市'!G48</f>
        <v>0</v>
      </c>
      <c r="F22" s="769">
        <f t="shared" si="0"/>
        <v>0</v>
      </c>
      <c r="G22" s="840">
        <f>'瀬戸市・尾張旭市'!H48</f>
        <v>14050</v>
      </c>
      <c r="H22" s="841"/>
      <c r="I22" s="531">
        <f>'瀬戸市・尾張旭市'!I48</f>
        <v>16250</v>
      </c>
      <c r="K22" s="159"/>
      <c r="L22" s="159"/>
    </row>
    <row r="23" spans="1:12" s="160" customFormat="1" ht="30" customHeight="1">
      <c r="A23" s="810" t="s">
        <v>86</v>
      </c>
      <c r="B23" s="811"/>
      <c r="C23" s="822">
        <f>'日進市・豊明市'!F23</f>
        <v>28500</v>
      </c>
      <c r="D23" s="823"/>
      <c r="E23" s="773">
        <f>'日進市・豊明市'!G23</f>
        <v>0</v>
      </c>
      <c r="F23" s="769">
        <f t="shared" si="0"/>
        <v>0</v>
      </c>
      <c r="G23" s="840">
        <f>'日進市・豊明市'!H23</f>
        <v>13000</v>
      </c>
      <c r="H23" s="841"/>
      <c r="I23" s="531">
        <f>'日進市・豊明市'!I23</f>
        <v>15500</v>
      </c>
      <c r="K23" s="159"/>
      <c r="L23" s="159"/>
    </row>
    <row r="24" spans="1:12" s="160" customFormat="1" ht="30" customHeight="1">
      <c r="A24" s="810" t="s">
        <v>87</v>
      </c>
      <c r="B24" s="811"/>
      <c r="C24" s="822">
        <f>'日進市・豊明市'!F48</f>
        <v>24850</v>
      </c>
      <c r="D24" s="823"/>
      <c r="E24" s="773">
        <f>'日進市・豊明市'!G48</f>
        <v>0</v>
      </c>
      <c r="F24" s="769">
        <f t="shared" si="0"/>
        <v>0</v>
      </c>
      <c r="G24" s="840">
        <f>'日進市・豊明市'!H48</f>
        <v>11450</v>
      </c>
      <c r="H24" s="841"/>
      <c r="I24" s="531">
        <f>'日進市・豊明市'!I48</f>
        <v>13400</v>
      </c>
      <c r="K24" s="159"/>
      <c r="L24" s="159"/>
    </row>
    <row r="25" spans="1:12" s="160" customFormat="1" ht="30" customHeight="1">
      <c r="A25" s="810" t="s">
        <v>715</v>
      </c>
      <c r="B25" s="811"/>
      <c r="C25" s="822">
        <f>'長久手市・愛知郡・大府市'!F17</f>
        <v>21250</v>
      </c>
      <c r="D25" s="823"/>
      <c r="E25" s="773">
        <f>'長久手市・愛知郡・大府市'!G17</f>
        <v>0</v>
      </c>
      <c r="F25" s="769">
        <f t="shared" si="0"/>
        <v>0</v>
      </c>
      <c r="G25" s="840">
        <f>'長久手市・愛知郡・大府市'!H17</f>
        <v>7500</v>
      </c>
      <c r="H25" s="841"/>
      <c r="I25" s="531">
        <f>'長久手市・愛知郡・大府市'!I17</f>
        <v>13750</v>
      </c>
      <c r="K25" s="159"/>
      <c r="L25" s="159"/>
    </row>
    <row r="26" spans="1:12" s="160" customFormat="1" ht="30" customHeight="1">
      <c r="A26" s="810" t="s">
        <v>825</v>
      </c>
      <c r="B26" s="811"/>
      <c r="C26" s="822">
        <f>'長久手市・愛知郡・大府市'!F31</f>
        <v>14500</v>
      </c>
      <c r="D26" s="823"/>
      <c r="E26" s="773">
        <f>'長久手市・愛知郡・大府市'!G31</f>
        <v>0</v>
      </c>
      <c r="F26" s="769">
        <f t="shared" si="0"/>
        <v>0</v>
      </c>
      <c r="G26" s="840">
        <f>'長久手市・愛知郡・大府市'!H31</f>
        <v>6950</v>
      </c>
      <c r="H26" s="841"/>
      <c r="I26" s="531">
        <f>'長久手市・愛知郡・大府市'!I31</f>
        <v>7550</v>
      </c>
      <c r="K26" s="159"/>
      <c r="L26" s="159"/>
    </row>
    <row r="27" spans="1:12" s="160" customFormat="1" ht="30" customHeight="1">
      <c r="A27" s="810" t="s">
        <v>88</v>
      </c>
      <c r="B27" s="811"/>
      <c r="C27" s="822">
        <f>'長久手市・愛知郡・大府市'!F48</f>
        <v>35450</v>
      </c>
      <c r="D27" s="823"/>
      <c r="E27" s="773">
        <f>'長久手市・愛知郡・大府市'!G48</f>
        <v>0</v>
      </c>
      <c r="F27" s="769">
        <f t="shared" si="0"/>
        <v>0</v>
      </c>
      <c r="G27" s="840">
        <f>'長久手市・愛知郡・大府市'!H48</f>
        <v>14450</v>
      </c>
      <c r="H27" s="841"/>
      <c r="I27" s="531">
        <f>'長久手市・愛知郡・大府市'!I48</f>
        <v>21000</v>
      </c>
      <c r="K27" s="159"/>
      <c r="L27" s="159"/>
    </row>
    <row r="28" spans="1:12" s="160" customFormat="1" ht="30" customHeight="1">
      <c r="A28" s="810" t="s">
        <v>89</v>
      </c>
      <c r="B28" s="811"/>
      <c r="C28" s="822">
        <f>'東海市・知多市'!F26</f>
        <v>43650</v>
      </c>
      <c r="D28" s="823"/>
      <c r="E28" s="773">
        <f>'東海市・知多市'!G26</f>
        <v>0</v>
      </c>
      <c r="F28" s="769">
        <f t="shared" si="0"/>
        <v>0</v>
      </c>
      <c r="G28" s="840">
        <f>'東海市・知多市'!H26</f>
        <v>16200</v>
      </c>
      <c r="H28" s="841"/>
      <c r="I28" s="531">
        <f>'東海市・知多市'!I26</f>
        <v>27450</v>
      </c>
      <c r="K28" s="159"/>
      <c r="L28" s="159"/>
    </row>
    <row r="29" spans="1:12" s="160" customFormat="1" ht="30" customHeight="1">
      <c r="A29" s="810" t="s">
        <v>90</v>
      </c>
      <c r="B29" s="811"/>
      <c r="C29" s="822">
        <f>'東海市・知多市'!F48</f>
        <v>33950</v>
      </c>
      <c r="D29" s="823"/>
      <c r="E29" s="773">
        <f>'東海市・知多市'!G48</f>
        <v>0</v>
      </c>
      <c r="F29" s="769">
        <f t="shared" si="0"/>
        <v>0</v>
      </c>
      <c r="G29" s="840">
        <f>'東海市・知多市'!H48</f>
        <v>14450</v>
      </c>
      <c r="H29" s="841"/>
      <c r="I29" s="531">
        <f>'東海市・知多市'!I48</f>
        <v>19500</v>
      </c>
      <c r="K29" s="159"/>
      <c r="L29" s="159"/>
    </row>
    <row r="30" spans="1:12" s="160" customFormat="1" ht="30" customHeight="1">
      <c r="A30" s="810" t="s">
        <v>91</v>
      </c>
      <c r="B30" s="811"/>
      <c r="C30" s="822">
        <f>'半田市・常滑市'!F24</f>
        <v>45500</v>
      </c>
      <c r="D30" s="823"/>
      <c r="E30" s="773">
        <f>'半田市・常滑市'!G24</f>
        <v>0</v>
      </c>
      <c r="F30" s="769">
        <f t="shared" si="0"/>
        <v>0</v>
      </c>
      <c r="G30" s="840">
        <f>'半田市・常滑市'!H24</f>
        <v>19950</v>
      </c>
      <c r="H30" s="841"/>
      <c r="I30" s="531">
        <f>'半田市・常滑市'!I24</f>
        <v>25550</v>
      </c>
      <c r="K30" s="159"/>
      <c r="L30" s="159"/>
    </row>
    <row r="31" spans="1:12" s="160" customFormat="1" ht="30" customHeight="1">
      <c r="A31" s="810" t="s">
        <v>92</v>
      </c>
      <c r="B31" s="811"/>
      <c r="C31" s="822">
        <f>'半田市・常滑市'!F48</f>
        <v>14200</v>
      </c>
      <c r="D31" s="823"/>
      <c r="E31" s="773">
        <f>'半田市・常滑市'!G48</f>
        <v>0</v>
      </c>
      <c r="F31" s="769">
        <f t="shared" si="0"/>
        <v>0</v>
      </c>
      <c r="G31" s="840">
        <f>'半田市・常滑市'!H48</f>
        <v>9800</v>
      </c>
      <c r="H31" s="841"/>
      <c r="I31" s="531">
        <f>'半田市・常滑市'!I48</f>
        <v>4400</v>
      </c>
      <c r="K31" s="159"/>
      <c r="L31" s="159"/>
    </row>
    <row r="32" spans="1:12" s="160" customFormat="1" ht="30" customHeight="1">
      <c r="A32" s="814" t="s">
        <v>93</v>
      </c>
      <c r="B32" s="815"/>
      <c r="C32" s="836">
        <f>'知多郡'!F48</f>
        <v>41250</v>
      </c>
      <c r="D32" s="837"/>
      <c r="E32" s="774">
        <f>'知多郡'!G48</f>
        <v>0</v>
      </c>
      <c r="F32" s="770">
        <f t="shared" si="0"/>
        <v>0</v>
      </c>
      <c r="G32" s="857">
        <f>'知多郡'!H48</f>
        <v>27150</v>
      </c>
      <c r="H32" s="858"/>
      <c r="I32" s="532">
        <f>'知多郡'!I48</f>
        <v>14100</v>
      </c>
      <c r="K32" s="159"/>
      <c r="L32" s="159"/>
    </row>
    <row r="33" spans="1:11" s="160" customFormat="1" ht="30" customHeight="1">
      <c r="A33" s="824" t="s">
        <v>70</v>
      </c>
      <c r="B33" s="825"/>
      <c r="C33" s="838">
        <f>SUM(C5:C32)</f>
        <v>1042450</v>
      </c>
      <c r="D33" s="839"/>
      <c r="E33" s="763"/>
      <c r="F33" s="771">
        <f>SUM(F5:F32)</f>
        <v>0</v>
      </c>
      <c r="G33" s="870">
        <f>SUM(G5:G32)</f>
        <v>476200</v>
      </c>
      <c r="H33" s="850"/>
      <c r="I33" s="533">
        <f>SUM(I5:I32)</f>
        <v>566250</v>
      </c>
      <c r="K33" s="159"/>
    </row>
    <row r="34" spans="1:9" s="160" customFormat="1" ht="30" customHeight="1">
      <c r="A34" s="109"/>
      <c r="B34" s="109"/>
      <c r="C34" s="109"/>
      <c r="D34" s="109"/>
      <c r="E34" s="109"/>
      <c r="F34" s="109"/>
      <c r="G34" s="109"/>
      <c r="H34" s="109"/>
      <c r="I34" s="109"/>
    </row>
    <row r="35" spans="1:9" s="160" customFormat="1" ht="30" customHeight="1">
      <c r="A35" s="812" t="s">
        <v>111</v>
      </c>
      <c r="B35" s="813"/>
      <c r="C35" s="834" t="s">
        <v>118</v>
      </c>
      <c r="D35" s="835"/>
      <c r="E35" s="844" t="s">
        <v>826</v>
      </c>
      <c r="F35" s="834"/>
      <c r="G35" s="849" t="s">
        <v>119</v>
      </c>
      <c r="H35" s="850"/>
      <c r="I35" s="514" t="s">
        <v>860</v>
      </c>
    </row>
    <row r="36" spans="1:9" s="160" customFormat="1" ht="30" customHeight="1">
      <c r="A36" s="894" t="s">
        <v>97</v>
      </c>
      <c r="B36" s="895"/>
      <c r="C36" s="882">
        <f>SUM('名古屋市'!C24)</f>
        <v>876300</v>
      </c>
      <c r="D36" s="883"/>
      <c r="E36" s="790">
        <f>_xlfn.IFERROR('名古屋市'!F24," ")</f>
        <v>0</v>
      </c>
      <c r="F36" s="787">
        <f>E36</f>
        <v>0</v>
      </c>
      <c r="G36" s="884">
        <f>SUM('名古屋市'!G24)</f>
        <v>367600</v>
      </c>
      <c r="H36" s="885"/>
      <c r="I36" s="539">
        <f>SUM('名古屋市'!I24)</f>
        <v>508700</v>
      </c>
    </row>
    <row r="37" spans="1:9" s="160" customFormat="1" ht="30" customHeight="1">
      <c r="A37" s="892" t="s">
        <v>112</v>
      </c>
      <c r="B37" s="893"/>
      <c r="C37" s="845">
        <f>SUM(C33)</f>
        <v>1042450</v>
      </c>
      <c r="D37" s="846"/>
      <c r="E37" s="788"/>
      <c r="F37" s="782">
        <f>F33</f>
        <v>0</v>
      </c>
      <c r="G37" s="851">
        <f>SUM(G33)</f>
        <v>476200</v>
      </c>
      <c r="H37" s="852"/>
      <c r="I37" s="535">
        <f>SUM(I33)</f>
        <v>566250</v>
      </c>
    </row>
    <row r="38" spans="1:9" s="160" customFormat="1" ht="30" customHeight="1">
      <c r="A38" s="890" t="s">
        <v>113</v>
      </c>
      <c r="B38" s="891"/>
      <c r="C38" s="820">
        <f>SUM('三河地区'!C26)</f>
        <v>806050</v>
      </c>
      <c r="D38" s="821"/>
      <c r="E38" s="789">
        <f>_xlfn.IFERROR('三河地区'!F26," ")</f>
        <v>0</v>
      </c>
      <c r="F38" s="780">
        <f>E38</f>
        <v>0</v>
      </c>
      <c r="G38" s="853">
        <f>SUM('三河地区'!G26)</f>
        <v>373050</v>
      </c>
      <c r="H38" s="854"/>
      <c r="I38" s="536">
        <f>SUM('三河地区'!I26)</f>
        <v>433000</v>
      </c>
    </row>
    <row r="39" spans="1:9" s="160" customFormat="1" ht="30" customHeight="1">
      <c r="A39" s="812" t="s">
        <v>70</v>
      </c>
      <c r="B39" s="813"/>
      <c r="C39" s="842">
        <f>SUM(C36:C38)</f>
        <v>2724800</v>
      </c>
      <c r="D39" s="843"/>
      <c r="E39" s="792">
        <f>SUM(E36:F38)</f>
        <v>0</v>
      </c>
      <c r="F39" s="781">
        <f>SUM(F36:F38)</f>
        <v>0</v>
      </c>
      <c r="G39" s="863">
        <f>SUM(G36:G38)</f>
        <v>1216850</v>
      </c>
      <c r="H39" s="864"/>
      <c r="I39" s="537">
        <f>SUM(I36:I38)</f>
        <v>1507950</v>
      </c>
    </row>
    <row r="40" spans="8:9" ht="19.5" customHeight="1">
      <c r="H40" s="451"/>
      <c r="I40" s="451" t="s">
        <v>114</v>
      </c>
    </row>
    <row r="41" ht="15" customHeight="1"/>
    <row r="42" ht="15" customHeight="1"/>
    <row r="43" ht="15" customHeight="1"/>
    <row r="44" ht="15" customHeight="1"/>
    <row r="45" ht="15" customHeight="1"/>
  </sheetData>
  <sheetProtection password="C6E9" sheet="1" objects="1" scenarios="1" formatCells="0"/>
  <mergeCells count="113">
    <mergeCell ref="H1:I1"/>
    <mergeCell ref="H2:I2"/>
    <mergeCell ref="C35:D35"/>
    <mergeCell ref="E35:F35"/>
    <mergeCell ref="G35:H35"/>
    <mergeCell ref="A39:B39"/>
    <mergeCell ref="A38:B38"/>
    <mergeCell ref="A37:B37"/>
    <mergeCell ref="A36:B36"/>
    <mergeCell ref="A35:B35"/>
    <mergeCell ref="A33:B33"/>
    <mergeCell ref="A20:B20"/>
    <mergeCell ref="A19:B19"/>
    <mergeCell ref="A18:B18"/>
    <mergeCell ref="G22:H22"/>
    <mergeCell ref="G23:H23"/>
    <mergeCell ref="G24:H24"/>
    <mergeCell ref="G25:H25"/>
    <mergeCell ref="G26:H26"/>
    <mergeCell ref="G27:H27"/>
    <mergeCell ref="A17:B17"/>
    <mergeCell ref="A16:B16"/>
    <mergeCell ref="A15:B15"/>
    <mergeCell ref="A26:B26"/>
    <mergeCell ref="A25:B25"/>
    <mergeCell ref="A24:B24"/>
    <mergeCell ref="A23:B23"/>
    <mergeCell ref="A22:B22"/>
    <mergeCell ref="A21:B21"/>
    <mergeCell ref="A8:B8"/>
    <mergeCell ref="A7:B7"/>
    <mergeCell ref="A6:B6"/>
    <mergeCell ref="A5:B5"/>
    <mergeCell ref="A32:B32"/>
    <mergeCell ref="A31:B31"/>
    <mergeCell ref="A30:B30"/>
    <mergeCell ref="A29:B29"/>
    <mergeCell ref="A28:B28"/>
    <mergeCell ref="A27:B27"/>
    <mergeCell ref="A14:B14"/>
    <mergeCell ref="A13:B13"/>
    <mergeCell ref="A12:B12"/>
    <mergeCell ref="A11:B11"/>
    <mergeCell ref="A10:B10"/>
    <mergeCell ref="A9:B9"/>
    <mergeCell ref="G38:H38"/>
    <mergeCell ref="G39:H39"/>
    <mergeCell ref="G28:H28"/>
    <mergeCell ref="G29:H29"/>
    <mergeCell ref="G30:H30"/>
    <mergeCell ref="G31:H31"/>
    <mergeCell ref="G32:H32"/>
    <mergeCell ref="G33:H33"/>
    <mergeCell ref="G36:H36"/>
    <mergeCell ref="G37:H37"/>
    <mergeCell ref="G16:H16"/>
    <mergeCell ref="G17:H17"/>
    <mergeCell ref="G18:H18"/>
    <mergeCell ref="G19:H19"/>
    <mergeCell ref="G20:H20"/>
    <mergeCell ref="G21:H21"/>
    <mergeCell ref="G10:H10"/>
    <mergeCell ref="G11:H11"/>
    <mergeCell ref="G12:H12"/>
    <mergeCell ref="G13:H13"/>
    <mergeCell ref="G14:H14"/>
    <mergeCell ref="G15:H15"/>
    <mergeCell ref="G4:H4"/>
    <mergeCell ref="G5:H5"/>
    <mergeCell ref="G6:H6"/>
    <mergeCell ref="G7:H7"/>
    <mergeCell ref="G8:H8"/>
    <mergeCell ref="G9:H9"/>
    <mergeCell ref="C36:D36"/>
    <mergeCell ref="C37:D37"/>
    <mergeCell ref="C38:D38"/>
    <mergeCell ref="C39:D39"/>
    <mergeCell ref="E4:F4"/>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全域配布愛知（コード付）.xls#稲沢市・津島市・愛西市!A1" display="稲沢市"/>
    <hyperlink ref="A12:A15" location="2011後期・全域配布愛知.xls#清須市・北名古屋市・西春日井郡・岩倉市!A1" display="清須市"/>
    <hyperlink ref="A16:A18" location="2011後期・全域配布愛知.xls#江南市・丹羽郡・犬山市!A1" display="江南市"/>
    <hyperlink ref="A21:A22" location="2011後期・全域配布愛知.xls#瀬戸市・尾張旭市!A1" display="瀬戸市"/>
    <hyperlink ref="A23:A24" location="2011後期・全域配布愛知.xls#日進市・豊明市!A1" display="日進市"/>
    <hyperlink ref="A30:A31" location="半田市・常滑市!A1" display="半田市"/>
    <hyperlink ref="A32" location="知多郡!A1" tooltip="知多郡ページへジャンプ" display="知多郡"/>
    <hyperlink ref="A9:A11" location="2011後期・全域配布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表紙 (尾張地区)'!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22:B22" location="瀬戸市・尾張旭市!A1" tooltip="尾張旭市ページへジャンプ" display="尾張旭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58" t="s">
        <v>851</v>
      </c>
      <c r="K4" s="459" t="s">
        <v>852</v>
      </c>
    </row>
    <row r="5" spans="1:11" ht="21" customHeight="1">
      <c r="A5" s="329" t="s">
        <v>31</v>
      </c>
      <c r="B5" s="330"/>
      <c r="C5" s="602"/>
      <c r="D5" s="193" t="s">
        <v>318</v>
      </c>
      <c r="E5" s="80" t="s">
        <v>1063</v>
      </c>
      <c r="F5" s="63">
        <v>4550</v>
      </c>
      <c r="G5" s="608"/>
      <c r="H5" s="542">
        <v>2050</v>
      </c>
      <c r="I5" s="331">
        <f aca="true" t="shared" si="0" ref="I5:I31">F5-H5</f>
        <v>2500</v>
      </c>
      <c r="J5" s="482" t="s">
        <v>853</v>
      </c>
      <c r="K5" s="483" t="s">
        <v>853</v>
      </c>
    </row>
    <row r="6" spans="1:11" ht="21" customHeight="1">
      <c r="A6" s="412">
        <f>SUM(G48)</f>
        <v>0</v>
      </c>
      <c r="B6" s="101" t="s">
        <v>98</v>
      </c>
      <c r="C6" s="429">
        <f>SUM(F48)</f>
        <v>136600</v>
      </c>
      <c r="D6" s="194" t="s">
        <v>319</v>
      </c>
      <c r="E6" s="81" t="s">
        <v>1064</v>
      </c>
      <c r="F6" s="53">
        <v>17300</v>
      </c>
      <c r="G6" s="609"/>
      <c r="H6" s="543">
        <v>6500</v>
      </c>
      <c r="I6" s="280">
        <f t="shared" si="0"/>
        <v>10800</v>
      </c>
      <c r="J6" s="484" t="s">
        <v>853</v>
      </c>
      <c r="K6" s="485" t="s">
        <v>853</v>
      </c>
    </row>
    <row r="7" spans="1:11" ht="21" customHeight="1">
      <c r="A7" s="43"/>
      <c r="B7" s="276"/>
      <c r="C7" s="603"/>
      <c r="D7" s="194" t="s">
        <v>320</v>
      </c>
      <c r="E7" s="81" t="s">
        <v>1066</v>
      </c>
      <c r="F7" s="53">
        <v>12200</v>
      </c>
      <c r="G7" s="609"/>
      <c r="H7" s="543">
        <v>5550</v>
      </c>
      <c r="I7" s="280">
        <f t="shared" si="0"/>
        <v>6650</v>
      </c>
      <c r="J7" s="484" t="s">
        <v>853</v>
      </c>
      <c r="K7" s="485" t="s">
        <v>853</v>
      </c>
    </row>
    <row r="8" spans="1:11" ht="21" customHeight="1">
      <c r="A8" s="43"/>
      <c r="B8" s="276"/>
      <c r="C8" s="603"/>
      <c r="D8" s="194" t="s">
        <v>321</v>
      </c>
      <c r="E8" s="81" t="s">
        <v>1067</v>
      </c>
      <c r="F8" s="53">
        <v>5300</v>
      </c>
      <c r="G8" s="609"/>
      <c r="H8" s="543">
        <v>2750</v>
      </c>
      <c r="I8" s="280">
        <f t="shared" si="0"/>
        <v>2550</v>
      </c>
      <c r="J8" s="484" t="s">
        <v>853</v>
      </c>
      <c r="K8" s="485" t="s">
        <v>853</v>
      </c>
    </row>
    <row r="9" spans="1:11" ht="21" customHeight="1">
      <c r="A9" s="43"/>
      <c r="B9" s="276"/>
      <c r="C9" s="603"/>
      <c r="D9" s="194" t="s">
        <v>322</v>
      </c>
      <c r="E9" s="81" t="s">
        <v>756</v>
      </c>
      <c r="F9" s="53">
        <v>1750</v>
      </c>
      <c r="G9" s="609"/>
      <c r="H9" s="543">
        <v>900</v>
      </c>
      <c r="I9" s="280">
        <f t="shared" si="0"/>
        <v>850</v>
      </c>
      <c r="J9" s="484" t="s">
        <v>853</v>
      </c>
      <c r="K9" s="485" t="s">
        <v>853</v>
      </c>
    </row>
    <row r="10" spans="1:11" ht="21" customHeight="1">
      <c r="A10" s="43"/>
      <c r="B10" s="276"/>
      <c r="C10" s="603"/>
      <c r="D10" s="194" t="s">
        <v>323</v>
      </c>
      <c r="E10" s="81" t="s">
        <v>1078</v>
      </c>
      <c r="F10" s="53">
        <v>2250</v>
      </c>
      <c r="G10" s="609"/>
      <c r="H10" s="543">
        <v>1200</v>
      </c>
      <c r="I10" s="280">
        <f t="shared" si="0"/>
        <v>1050</v>
      </c>
      <c r="J10" s="484" t="s">
        <v>853</v>
      </c>
      <c r="K10" s="485" t="s">
        <v>853</v>
      </c>
    </row>
    <row r="11" spans="1:11" ht="21" customHeight="1">
      <c r="A11" s="43"/>
      <c r="B11" s="276"/>
      <c r="C11" s="603"/>
      <c r="D11" s="194" t="s">
        <v>324</v>
      </c>
      <c r="E11" s="81" t="s">
        <v>1079</v>
      </c>
      <c r="F11" s="53">
        <v>3500</v>
      </c>
      <c r="G11" s="609"/>
      <c r="H11" s="543">
        <v>2050</v>
      </c>
      <c r="I11" s="280">
        <f t="shared" si="0"/>
        <v>1450</v>
      </c>
      <c r="J11" s="484" t="s">
        <v>853</v>
      </c>
      <c r="K11" s="485" t="s">
        <v>853</v>
      </c>
    </row>
    <row r="12" spans="1:11" ht="21" customHeight="1">
      <c r="A12" s="43"/>
      <c r="B12" s="276"/>
      <c r="C12" s="603"/>
      <c r="D12" s="194" t="s">
        <v>325</v>
      </c>
      <c r="E12" s="81" t="s">
        <v>1080</v>
      </c>
      <c r="F12" s="53">
        <v>2800</v>
      </c>
      <c r="G12" s="609"/>
      <c r="H12" s="543">
        <v>1450</v>
      </c>
      <c r="I12" s="280">
        <f t="shared" si="0"/>
        <v>1350</v>
      </c>
      <c r="J12" s="484" t="s">
        <v>853</v>
      </c>
      <c r="K12" s="485" t="s">
        <v>853</v>
      </c>
    </row>
    <row r="13" spans="1:11" ht="21" customHeight="1">
      <c r="A13" s="43"/>
      <c r="B13" s="276"/>
      <c r="C13" s="603"/>
      <c r="D13" s="194" t="s">
        <v>326</v>
      </c>
      <c r="E13" s="81" t="s">
        <v>757</v>
      </c>
      <c r="F13" s="53">
        <v>2200</v>
      </c>
      <c r="G13" s="609"/>
      <c r="H13" s="543">
        <v>1150</v>
      </c>
      <c r="I13" s="280">
        <f t="shared" si="0"/>
        <v>1050</v>
      </c>
      <c r="J13" s="484" t="s">
        <v>853</v>
      </c>
      <c r="K13" s="485" t="s">
        <v>853</v>
      </c>
    </row>
    <row r="14" spans="1:11" ht="21" customHeight="1">
      <c r="A14" s="43"/>
      <c r="B14" s="276"/>
      <c r="C14" s="603"/>
      <c r="D14" s="194" t="s">
        <v>327</v>
      </c>
      <c r="E14" s="81" t="s">
        <v>1065</v>
      </c>
      <c r="F14" s="53">
        <v>13400</v>
      </c>
      <c r="G14" s="609"/>
      <c r="H14" s="543">
        <v>4850</v>
      </c>
      <c r="I14" s="280">
        <f t="shared" si="0"/>
        <v>8550</v>
      </c>
      <c r="J14" s="484" t="s">
        <v>853</v>
      </c>
      <c r="K14" s="485" t="s">
        <v>853</v>
      </c>
    </row>
    <row r="15" spans="1:11" ht="21" customHeight="1">
      <c r="A15" s="43"/>
      <c r="B15" s="276"/>
      <c r="C15" s="603"/>
      <c r="D15" s="194" t="s">
        <v>328</v>
      </c>
      <c r="E15" s="81" t="s">
        <v>1069</v>
      </c>
      <c r="F15" s="53">
        <v>3500</v>
      </c>
      <c r="G15" s="609"/>
      <c r="H15" s="543">
        <v>1750</v>
      </c>
      <c r="I15" s="280">
        <f t="shared" si="0"/>
        <v>1750</v>
      </c>
      <c r="J15" s="484" t="s">
        <v>853</v>
      </c>
      <c r="K15" s="485" t="s">
        <v>853</v>
      </c>
    </row>
    <row r="16" spans="1:11" ht="21" customHeight="1">
      <c r="A16" s="43"/>
      <c r="B16" s="276"/>
      <c r="C16" s="603"/>
      <c r="D16" s="194" t="s">
        <v>329</v>
      </c>
      <c r="E16" s="81" t="s">
        <v>1073</v>
      </c>
      <c r="F16" s="53">
        <v>4700</v>
      </c>
      <c r="G16" s="609"/>
      <c r="H16" s="543">
        <v>2500</v>
      </c>
      <c r="I16" s="280">
        <f t="shared" si="0"/>
        <v>2200</v>
      </c>
      <c r="J16" s="484" t="s">
        <v>853</v>
      </c>
      <c r="K16" s="485" t="s">
        <v>853</v>
      </c>
    </row>
    <row r="17" spans="1:11" ht="21" customHeight="1">
      <c r="A17" s="43"/>
      <c r="B17" s="276"/>
      <c r="C17" s="603"/>
      <c r="D17" s="194" t="s">
        <v>330</v>
      </c>
      <c r="E17" s="81" t="s">
        <v>1075</v>
      </c>
      <c r="F17" s="53">
        <v>4750</v>
      </c>
      <c r="G17" s="609"/>
      <c r="H17" s="543">
        <v>2150</v>
      </c>
      <c r="I17" s="280">
        <f t="shared" si="0"/>
        <v>2600</v>
      </c>
      <c r="J17" s="484" t="s">
        <v>853</v>
      </c>
      <c r="K17" s="485" t="s">
        <v>853</v>
      </c>
    </row>
    <row r="18" spans="1:11" ht="21" customHeight="1">
      <c r="A18" s="43"/>
      <c r="B18" s="276"/>
      <c r="C18" s="603"/>
      <c r="D18" s="194" t="s">
        <v>331</v>
      </c>
      <c r="E18" s="81" t="s">
        <v>1076</v>
      </c>
      <c r="F18" s="53">
        <v>4000</v>
      </c>
      <c r="G18" s="609"/>
      <c r="H18" s="543">
        <v>1800</v>
      </c>
      <c r="I18" s="280">
        <f t="shared" si="0"/>
        <v>2200</v>
      </c>
      <c r="J18" s="484" t="s">
        <v>853</v>
      </c>
      <c r="K18" s="485" t="s">
        <v>853</v>
      </c>
    </row>
    <row r="19" spans="1:11" ht="21" customHeight="1">
      <c r="A19" s="275"/>
      <c r="B19" s="99"/>
      <c r="C19" s="604"/>
      <c r="D19" s="194" t="s">
        <v>332</v>
      </c>
      <c r="E19" s="81" t="s">
        <v>1082</v>
      </c>
      <c r="F19" s="53">
        <v>1950</v>
      </c>
      <c r="G19" s="609"/>
      <c r="H19" s="543">
        <v>1200</v>
      </c>
      <c r="I19" s="280">
        <f t="shared" si="0"/>
        <v>750</v>
      </c>
      <c r="J19" s="484" t="s">
        <v>853</v>
      </c>
      <c r="K19" s="485" t="s">
        <v>853</v>
      </c>
    </row>
    <row r="20" spans="1:11" ht="21" customHeight="1">
      <c r="A20" s="43"/>
      <c r="B20" s="276"/>
      <c r="C20" s="603"/>
      <c r="D20" s="194" t="s">
        <v>333</v>
      </c>
      <c r="E20" s="81" t="s">
        <v>1083</v>
      </c>
      <c r="F20" s="53">
        <v>2000</v>
      </c>
      <c r="G20" s="609"/>
      <c r="H20" s="543">
        <v>1050</v>
      </c>
      <c r="I20" s="280">
        <f t="shared" si="0"/>
        <v>950</v>
      </c>
      <c r="J20" s="484" t="s">
        <v>853</v>
      </c>
      <c r="K20" s="485" t="s">
        <v>853</v>
      </c>
    </row>
    <row r="21" spans="1:11" ht="21" customHeight="1">
      <c r="A21" s="43"/>
      <c r="B21" s="276"/>
      <c r="C21" s="603"/>
      <c r="D21" s="194" t="s">
        <v>334</v>
      </c>
      <c r="E21" s="81" t="s">
        <v>1068</v>
      </c>
      <c r="F21" s="53">
        <v>2250</v>
      </c>
      <c r="G21" s="609"/>
      <c r="H21" s="543">
        <v>1000</v>
      </c>
      <c r="I21" s="280">
        <f t="shared" si="0"/>
        <v>1250</v>
      </c>
      <c r="J21" s="484" t="s">
        <v>853</v>
      </c>
      <c r="K21" s="485" t="s">
        <v>853</v>
      </c>
    </row>
    <row r="22" spans="1:11" ht="21" customHeight="1">
      <c r="A22" s="43"/>
      <c r="B22" s="276"/>
      <c r="C22" s="603"/>
      <c r="D22" s="194" t="s">
        <v>335</v>
      </c>
      <c r="E22" s="81" t="s">
        <v>1074</v>
      </c>
      <c r="F22" s="53">
        <v>4200</v>
      </c>
      <c r="G22" s="609"/>
      <c r="H22" s="543">
        <v>2100</v>
      </c>
      <c r="I22" s="280">
        <f t="shared" si="0"/>
        <v>2100</v>
      </c>
      <c r="J22" s="484" t="s">
        <v>853</v>
      </c>
      <c r="K22" s="485" t="s">
        <v>853</v>
      </c>
    </row>
    <row r="23" spans="1:11" ht="21" customHeight="1">
      <c r="A23" s="43"/>
      <c r="B23" s="276"/>
      <c r="C23" s="603"/>
      <c r="D23" s="194" t="s">
        <v>336</v>
      </c>
      <c r="E23" s="81" t="s">
        <v>1077</v>
      </c>
      <c r="F23" s="53">
        <v>4650</v>
      </c>
      <c r="G23" s="609"/>
      <c r="H23" s="543">
        <v>2150</v>
      </c>
      <c r="I23" s="280">
        <f t="shared" si="0"/>
        <v>2500</v>
      </c>
      <c r="J23" s="484" t="s">
        <v>853</v>
      </c>
      <c r="K23" s="485" t="s">
        <v>853</v>
      </c>
    </row>
    <row r="24" spans="1:11" ht="21" customHeight="1">
      <c r="A24" s="43"/>
      <c r="B24" s="276"/>
      <c r="C24" s="603"/>
      <c r="D24" s="194" t="s">
        <v>337</v>
      </c>
      <c r="E24" s="81" t="s">
        <v>1081</v>
      </c>
      <c r="F24" s="53">
        <v>2500</v>
      </c>
      <c r="G24" s="609"/>
      <c r="H24" s="543">
        <v>1500</v>
      </c>
      <c r="I24" s="280">
        <f t="shared" si="0"/>
        <v>1000</v>
      </c>
      <c r="J24" s="484" t="s">
        <v>853</v>
      </c>
      <c r="K24" s="485" t="s">
        <v>853</v>
      </c>
    </row>
    <row r="25" spans="1:11" ht="21" customHeight="1">
      <c r="A25" s="43"/>
      <c r="B25" s="276"/>
      <c r="C25" s="603"/>
      <c r="D25" s="194" t="s">
        <v>338</v>
      </c>
      <c r="E25" s="81" t="s">
        <v>739</v>
      </c>
      <c r="F25" s="53">
        <v>5600</v>
      </c>
      <c r="G25" s="609"/>
      <c r="H25" s="543">
        <v>2550</v>
      </c>
      <c r="I25" s="280">
        <f t="shared" si="0"/>
        <v>3050</v>
      </c>
      <c r="J25" s="484" t="s">
        <v>853</v>
      </c>
      <c r="K25" s="485" t="s">
        <v>853</v>
      </c>
    </row>
    <row r="26" spans="1:11" ht="21" customHeight="1">
      <c r="A26" s="43"/>
      <c r="B26" s="276"/>
      <c r="C26" s="603"/>
      <c r="D26" s="194" t="s">
        <v>339</v>
      </c>
      <c r="E26" s="81" t="s">
        <v>1072</v>
      </c>
      <c r="F26" s="53">
        <v>3650</v>
      </c>
      <c r="G26" s="609"/>
      <c r="H26" s="543">
        <v>1950</v>
      </c>
      <c r="I26" s="280">
        <f t="shared" si="0"/>
        <v>1700</v>
      </c>
      <c r="J26" s="484" t="s">
        <v>853</v>
      </c>
      <c r="K26" s="485" t="s">
        <v>853</v>
      </c>
    </row>
    <row r="27" spans="1:11" ht="21" customHeight="1">
      <c r="A27" s="43"/>
      <c r="B27" s="276"/>
      <c r="C27" s="603"/>
      <c r="D27" s="194" t="s">
        <v>340</v>
      </c>
      <c r="E27" s="81" t="s">
        <v>1421</v>
      </c>
      <c r="F27" s="53">
        <v>11000</v>
      </c>
      <c r="G27" s="609"/>
      <c r="H27" s="543">
        <v>4700</v>
      </c>
      <c r="I27" s="280">
        <f t="shared" si="0"/>
        <v>6300</v>
      </c>
      <c r="J27" s="484" t="s">
        <v>853</v>
      </c>
      <c r="K27" s="485" t="s">
        <v>853</v>
      </c>
    </row>
    <row r="28" spans="1:11" ht="21" customHeight="1">
      <c r="A28" s="43"/>
      <c r="B28" s="276"/>
      <c r="C28" s="603"/>
      <c r="D28" s="206" t="s">
        <v>341</v>
      </c>
      <c r="E28" s="82" t="s">
        <v>1084</v>
      </c>
      <c r="F28" s="55">
        <v>1700</v>
      </c>
      <c r="G28" s="610"/>
      <c r="H28" s="543">
        <v>950</v>
      </c>
      <c r="I28" s="280">
        <f t="shared" si="0"/>
        <v>750</v>
      </c>
      <c r="J28" s="484" t="s">
        <v>853</v>
      </c>
      <c r="K28" s="485" t="s">
        <v>853</v>
      </c>
    </row>
    <row r="29" spans="1:11" ht="21" customHeight="1">
      <c r="A29" s="43"/>
      <c r="B29" s="276"/>
      <c r="C29" s="603"/>
      <c r="D29" s="194" t="s">
        <v>342</v>
      </c>
      <c r="E29" s="81" t="s">
        <v>1070</v>
      </c>
      <c r="F29" s="53">
        <v>5750</v>
      </c>
      <c r="G29" s="609"/>
      <c r="H29" s="543">
        <v>2550</v>
      </c>
      <c r="I29" s="280">
        <f t="shared" si="0"/>
        <v>3200</v>
      </c>
      <c r="J29" s="484" t="s">
        <v>853</v>
      </c>
      <c r="K29" s="485" t="s">
        <v>853</v>
      </c>
    </row>
    <row r="30" spans="1:11" ht="21" customHeight="1">
      <c r="A30" s="43"/>
      <c r="B30" s="276"/>
      <c r="C30" s="603"/>
      <c r="D30" s="194" t="s">
        <v>343</v>
      </c>
      <c r="E30" s="81" t="s">
        <v>740</v>
      </c>
      <c r="F30" s="53">
        <v>5500</v>
      </c>
      <c r="G30" s="609"/>
      <c r="H30" s="543">
        <v>2800</v>
      </c>
      <c r="I30" s="280">
        <f t="shared" si="0"/>
        <v>2700</v>
      </c>
      <c r="J30" s="484" t="s">
        <v>853</v>
      </c>
      <c r="K30" s="485" t="s">
        <v>853</v>
      </c>
    </row>
    <row r="31" spans="1:11" ht="21" customHeight="1">
      <c r="A31" s="43"/>
      <c r="B31" s="276"/>
      <c r="C31" s="603"/>
      <c r="D31" s="194" t="s">
        <v>344</v>
      </c>
      <c r="E31" s="83" t="s">
        <v>1071</v>
      </c>
      <c r="F31" s="59">
        <v>3650</v>
      </c>
      <c r="G31" s="611"/>
      <c r="H31" s="543">
        <v>1750</v>
      </c>
      <c r="I31" s="280">
        <f t="shared" si="0"/>
        <v>1900</v>
      </c>
      <c r="J31" s="484" t="s">
        <v>853</v>
      </c>
      <c r="K31" s="485" t="s">
        <v>853</v>
      </c>
    </row>
    <row r="32" spans="1:11" ht="21" customHeight="1">
      <c r="A32" s="43"/>
      <c r="B32" s="276"/>
      <c r="C32" s="603"/>
      <c r="D32" s="194"/>
      <c r="E32" s="83"/>
      <c r="F32" s="59"/>
      <c r="G32" s="611"/>
      <c r="H32" s="543"/>
      <c r="I32" s="280"/>
      <c r="J32" s="484"/>
      <c r="K32" s="485"/>
    </row>
    <row r="33" spans="1:11" ht="21" customHeight="1">
      <c r="A33" s="414"/>
      <c r="B33" s="415"/>
      <c r="C33" s="605"/>
      <c r="D33" s="194"/>
      <c r="E33" s="83"/>
      <c r="F33" s="59"/>
      <c r="G33" s="611"/>
      <c r="H33" s="543"/>
      <c r="I33" s="280"/>
      <c r="J33" s="486"/>
      <c r="K33" s="487"/>
    </row>
    <row r="34" spans="1:11" s="30" customFormat="1" ht="21" customHeight="1">
      <c r="A34" s="43"/>
      <c r="B34" s="276"/>
      <c r="C34" s="603"/>
      <c r="D34" s="194"/>
      <c r="E34" s="81"/>
      <c r="F34" s="53"/>
      <c r="G34" s="609"/>
      <c r="H34" s="543"/>
      <c r="I34" s="280"/>
      <c r="J34" s="486"/>
      <c r="K34" s="487"/>
    </row>
    <row r="35" spans="1:11" s="30" customFormat="1" ht="21" customHeight="1">
      <c r="A35" s="43"/>
      <c r="B35" s="276"/>
      <c r="C35" s="603"/>
      <c r="D35" s="194"/>
      <c r="E35" s="83"/>
      <c r="F35" s="59"/>
      <c r="G35" s="611"/>
      <c r="H35" s="543"/>
      <c r="I35" s="280"/>
      <c r="J35" s="486"/>
      <c r="K35" s="487"/>
    </row>
    <row r="36" spans="1:11" s="30" customFormat="1" ht="21" customHeight="1">
      <c r="A36" s="43"/>
      <c r="B36" s="276"/>
      <c r="C36" s="603"/>
      <c r="D36" s="194"/>
      <c r="E36" s="83"/>
      <c r="F36" s="59"/>
      <c r="G36" s="611"/>
      <c r="H36" s="543"/>
      <c r="I36" s="280"/>
      <c r="J36" s="486"/>
      <c r="K36" s="487"/>
    </row>
    <row r="37" spans="1:11" ht="21" customHeight="1">
      <c r="A37" s="277"/>
      <c r="B37" s="278"/>
      <c r="C37" s="606"/>
      <c r="D37" s="194"/>
      <c r="E37" s="81"/>
      <c r="F37" s="53"/>
      <c r="G37" s="609"/>
      <c r="H37" s="543"/>
      <c r="I37" s="280"/>
      <c r="J37" s="486"/>
      <c r="K37" s="487"/>
    </row>
    <row r="38" spans="1:11" ht="21" customHeight="1">
      <c r="A38" s="277"/>
      <c r="B38" s="278"/>
      <c r="C38" s="606"/>
      <c r="D38" s="210"/>
      <c r="E38" s="82"/>
      <c r="F38" s="112"/>
      <c r="G38" s="612"/>
      <c r="H38" s="544"/>
      <c r="I38" s="281"/>
      <c r="J38" s="486"/>
      <c r="K38" s="487"/>
    </row>
    <row r="39" spans="1:11" ht="21" customHeight="1">
      <c r="A39" s="277"/>
      <c r="B39" s="278"/>
      <c r="C39" s="606"/>
      <c r="D39" s="210"/>
      <c r="E39" s="82"/>
      <c r="F39" s="112"/>
      <c r="G39" s="612"/>
      <c r="H39" s="544"/>
      <c r="I39" s="281"/>
      <c r="J39" s="486"/>
      <c r="K39" s="487"/>
    </row>
    <row r="40" spans="1:11" ht="21" customHeight="1">
      <c r="A40" s="277"/>
      <c r="B40" s="278"/>
      <c r="C40" s="606"/>
      <c r="D40" s="210"/>
      <c r="E40" s="28"/>
      <c r="F40" s="112"/>
      <c r="G40" s="612"/>
      <c r="H40" s="544"/>
      <c r="I40" s="281"/>
      <c r="J40" s="486"/>
      <c r="K40" s="487"/>
    </row>
    <row r="41" spans="1:11" ht="21" customHeight="1">
      <c r="A41" s="277"/>
      <c r="B41" s="278"/>
      <c r="C41" s="606"/>
      <c r="D41" s="210"/>
      <c r="E41" s="28"/>
      <c r="F41" s="112"/>
      <c r="G41" s="612"/>
      <c r="H41" s="544"/>
      <c r="I41" s="281"/>
      <c r="J41" s="486"/>
      <c r="K41" s="487"/>
    </row>
    <row r="42" spans="1:11" ht="21" customHeight="1">
      <c r="A42" s="277"/>
      <c r="B42" s="278"/>
      <c r="C42" s="606"/>
      <c r="D42" s="212"/>
      <c r="E42" s="28"/>
      <c r="F42" s="29"/>
      <c r="G42" s="612"/>
      <c r="H42" s="544"/>
      <c r="I42" s="281"/>
      <c r="J42" s="486"/>
      <c r="K42" s="487"/>
    </row>
    <row r="43" spans="1:11" ht="21" customHeight="1">
      <c r="A43" s="277"/>
      <c r="B43" s="278"/>
      <c r="C43" s="606"/>
      <c r="D43" s="212"/>
      <c r="E43" s="28"/>
      <c r="F43" s="29"/>
      <c r="G43" s="612"/>
      <c r="H43" s="544"/>
      <c r="I43" s="281"/>
      <c r="J43" s="486"/>
      <c r="K43" s="487"/>
    </row>
    <row r="44" spans="1:11" ht="21" customHeight="1">
      <c r="A44" s="277"/>
      <c r="B44" s="278"/>
      <c r="C44" s="606"/>
      <c r="D44" s="212"/>
      <c r="E44" s="28"/>
      <c r="F44" s="29"/>
      <c r="G44" s="612"/>
      <c r="H44" s="544"/>
      <c r="I44" s="281"/>
      <c r="J44" s="486"/>
      <c r="K44" s="487"/>
    </row>
    <row r="45" spans="1:11" ht="21" customHeight="1">
      <c r="A45" s="277"/>
      <c r="B45" s="278"/>
      <c r="C45" s="606"/>
      <c r="D45" s="212"/>
      <c r="E45" s="28"/>
      <c r="F45" s="29"/>
      <c r="G45" s="612"/>
      <c r="H45" s="544"/>
      <c r="I45" s="281"/>
      <c r="J45" s="486"/>
      <c r="K45" s="487"/>
    </row>
    <row r="46" spans="1:11" ht="21" customHeight="1">
      <c r="A46" s="277"/>
      <c r="B46" s="278"/>
      <c r="C46" s="606"/>
      <c r="D46" s="212"/>
      <c r="E46" s="28"/>
      <c r="F46" s="29"/>
      <c r="G46" s="612"/>
      <c r="H46" s="544"/>
      <c r="I46" s="281"/>
      <c r="J46" s="486"/>
      <c r="K46" s="487"/>
    </row>
    <row r="47" spans="1:11" ht="21" customHeight="1">
      <c r="A47" s="414"/>
      <c r="B47" s="415"/>
      <c r="C47" s="605"/>
      <c r="D47" s="213"/>
      <c r="E47" s="28"/>
      <c r="F47" s="29"/>
      <c r="G47" s="612"/>
      <c r="H47" s="545"/>
      <c r="I47" s="281"/>
      <c r="J47" s="488"/>
      <c r="K47" s="489"/>
    </row>
    <row r="48" spans="1:11" s="136" customFormat="1" ht="21" customHeight="1">
      <c r="A48" s="32"/>
      <c r="B48" s="76"/>
      <c r="C48" s="607"/>
      <c r="D48" s="202"/>
      <c r="E48" s="40" t="str">
        <f>CONCATENATE(FIXED(COUNTA(E5:E47),0,0),"　店")</f>
        <v>27　店</v>
      </c>
      <c r="F48" s="33">
        <f>SUM(F5:F47)</f>
        <v>136600</v>
      </c>
      <c r="G48" s="137">
        <f>SUM(G5:G47)</f>
        <v>0</v>
      </c>
      <c r="H48" s="546">
        <f>SUM(H5:H47)</f>
        <v>62900</v>
      </c>
      <c r="I48" s="137">
        <f>SUM(I5:I47)</f>
        <v>73700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42:I47">
      <formula1>F42</formula1>
    </dataValidation>
    <dataValidation type="whole" operator="lessThanOrEqual" showInputMessage="1" showErrorMessage="1" sqref="GY4:IV4">
      <formula1>GW4</formula1>
    </dataValidation>
    <dataValidation operator="lessThanOrEqual" allowBlank="1" showInputMessage="1" showErrorMessage="1" sqref="A50:G65536 H48:I65536 G48 A3:F3 H5:I41 A5:F48"/>
    <dataValidation type="whole" operator="lessThanOrEqual" showInputMessage="1" showErrorMessage="1" sqref="GJ4:GX4">
      <formula1>GF4</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SUM(A6,A29,A40)</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9" t="s">
        <v>32</v>
      </c>
      <c r="B5" s="330"/>
      <c r="C5" s="602"/>
      <c r="D5" s="193" t="s">
        <v>345</v>
      </c>
      <c r="E5" s="80" t="s">
        <v>1085</v>
      </c>
      <c r="F5" s="63">
        <v>7700</v>
      </c>
      <c r="G5" s="608"/>
      <c r="H5" s="542">
        <v>2700</v>
      </c>
      <c r="I5" s="331">
        <f>F5-H5</f>
        <v>5000</v>
      </c>
      <c r="J5" s="482" t="s">
        <v>853</v>
      </c>
      <c r="K5" s="483" t="s">
        <v>853</v>
      </c>
    </row>
    <row r="6" spans="1:11" ht="21" customHeight="1">
      <c r="A6" s="100">
        <f>SUM(G26)</f>
        <v>0</v>
      </c>
      <c r="B6" s="101" t="s">
        <v>98</v>
      </c>
      <c r="C6" s="613">
        <f>SUM(F26)</f>
        <v>52900</v>
      </c>
      <c r="D6" s="194" t="s">
        <v>346</v>
      </c>
      <c r="E6" s="81" t="s">
        <v>741</v>
      </c>
      <c r="F6" s="53">
        <v>2450</v>
      </c>
      <c r="G6" s="609"/>
      <c r="H6" s="543">
        <v>1250</v>
      </c>
      <c r="I6" s="280">
        <f>F6-H6</f>
        <v>1200</v>
      </c>
      <c r="J6" s="484" t="s">
        <v>853</v>
      </c>
      <c r="K6" s="485" t="s">
        <v>853</v>
      </c>
    </row>
    <row r="7" spans="1:11" ht="21" customHeight="1">
      <c r="A7" s="43"/>
      <c r="B7" s="276"/>
      <c r="C7" s="603"/>
      <c r="D7" s="194" t="s">
        <v>347</v>
      </c>
      <c r="E7" s="81" t="s">
        <v>1088</v>
      </c>
      <c r="F7" s="53">
        <v>3850</v>
      </c>
      <c r="G7" s="609"/>
      <c r="H7" s="543">
        <v>1800</v>
      </c>
      <c r="I7" s="280">
        <f>F7-H7</f>
        <v>2050</v>
      </c>
      <c r="J7" s="484" t="s">
        <v>853</v>
      </c>
      <c r="K7" s="485" t="s">
        <v>853</v>
      </c>
    </row>
    <row r="8" spans="1:11" ht="21" customHeight="1">
      <c r="A8" s="100"/>
      <c r="B8" s="101"/>
      <c r="C8" s="613"/>
      <c r="D8" s="194" t="s">
        <v>348</v>
      </c>
      <c r="E8" s="81" t="s">
        <v>742</v>
      </c>
      <c r="F8" s="53">
        <v>3100</v>
      </c>
      <c r="G8" s="609"/>
      <c r="H8" s="543">
        <v>1250</v>
      </c>
      <c r="I8" s="280">
        <f>F8-H8</f>
        <v>1850</v>
      </c>
      <c r="J8" s="484" t="s">
        <v>853</v>
      </c>
      <c r="K8" s="485" t="s">
        <v>853</v>
      </c>
    </row>
    <row r="9" spans="1:11" ht="21" customHeight="1">
      <c r="A9" s="286"/>
      <c r="B9" s="287"/>
      <c r="C9" s="614"/>
      <c r="D9" s="194" t="s">
        <v>349</v>
      </c>
      <c r="E9" s="81" t="s">
        <v>1086</v>
      </c>
      <c r="F9" s="53">
        <v>5200</v>
      </c>
      <c r="G9" s="609"/>
      <c r="H9" s="543">
        <v>2700</v>
      </c>
      <c r="I9" s="280">
        <f aca="true" t="shared" si="0" ref="I9:I16">F9-H9</f>
        <v>2500</v>
      </c>
      <c r="J9" s="484" t="s">
        <v>853</v>
      </c>
      <c r="K9" s="485" t="s">
        <v>853</v>
      </c>
    </row>
    <row r="10" spans="1:11" ht="21" customHeight="1">
      <c r="A10" s="43"/>
      <c r="B10" s="276"/>
      <c r="C10" s="603"/>
      <c r="D10" s="194" t="s">
        <v>350</v>
      </c>
      <c r="E10" s="81" t="s">
        <v>1087</v>
      </c>
      <c r="F10" s="53">
        <v>6300</v>
      </c>
      <c r="G10" s="609"/>
      <c r="H10" s="543">
        <v>3450</v>
      </c>
      <c r="I10" s="280">
        <f t="shared" si="0"/>
        <v>2850</v>
      </c>
      <c r="J10" s="484" t="s">
        <v>853</v>
      </c>
      <c r="K10" s="485" t="s">
        <v>853</v>
      </c>
    </row>
    <row r="11" spans="1:11" ht="21" customHeight="1">
      <c r="A11" s="43"/>
      <c r="B11" s="276"/>
      <c r="C11" s="603"/>
      <c r="D11" s="194" t="s">
        <v>351</v>
      </c>
      <c r="E11" s="81" t="s">
        <v>1372</v>
      </c>
      <c r="F11" s="53">
        <v>3450</v>
      </c>
      <c r="G11" s="609"/>
      <c r="H11" s="543">
        <v>1550</v>
      </c>
      <c r="I11" s="280">
        <f t="shared" si="0"/>
        <v>1900</v>
      </c>
      <c r="J11" s="484" t="s">
        <v>853</v>
      </c>
      <c r="K11" s="485" t="s">
        <v>853</v>
      </c>
    </row>
    <row r="12" spans="1:11" ht="21" customHeight="1">
      <c r="A12" s="43"/>
      <c r="B12" s="276"/>
      <c r="C12" s="603"/>
      <c r="D12" s="194" t="s">
        <v>352</v>
      </c>
      <c r="E12" s="81" t="s">
        <v>743</v>
      </c>
      <c r="F12" s="53">
        <v>3700</v>
      </c>
      <c r="G12" s="609"/>
      <c r="H12" s="543">
        <v>1700</v>
      </c>
      <c r="I12" s="280">
        <f t="shared" si="0"/>
        <v>2000</v>
      </c>
      <c r="J12" s="484" t="s">
        <v>853</v>
      </c>
      <c r="K12" s="485" t="s">
        <v>853</v>
      </c>
    </row>
    <row r="13" spans="1:11" ht="21" customHeight="1">
      <c r="A13" s="43"/>
      <c r="B13" s="276"/>
      <c r="C13" s="603"/>
      <c r="D13" s="194" t="s">
        <v>353</v>
      </c>
      <c r="E13" s="81" t="s">
        <v>1373</v>
      </c>
      <c r="F13" s="53">
        <v>2550</v>
      </c>
      <c r="G13" s="609"/>
      <c r="H13" s="543">
        <v>1450</v>
      </c>
      <c r="I13" s="280">
        <f t="shared" si="0"/>
        <v>1100</v>
      </c>
      <c r="J13" s="484" t="s">
        <v>853</v>
      </c>
      <c r="K13" s="485" t="s">
        <v>853</v>
      </c>
    </row>
    <row r="14" spans="1:11" ht="21" customHeight="1">
      <c r="A14" s="43"/>
      <c r="B14" s="276"/>
      <c r="C14" s="603"/>
      <c r="D14" s="194" t="s">
        <v>354</v>
      </c>
      <c r="E14" s="81" t="s">
        <v>1089</v>
      </c>
      <c r="F14" s="53">
        <v>4900</v>
      </c>
      <c r="G14" s="609"/>
      <c r="H14" s="543">
        <v>2450</v>
      </c>
      <c r="I14" s="280">
        <f t="shared" si="0"/>
        <v>2450</v>
      </c>
      <c r="J14" s="484" t="s">
        <v>853</v>
      </c>
      <c r="K14" s="485" t="s">
        <v>853</v>
      </c>
    </row>
    <row r="15" spans="1:11" ht="21" customHeight="1">
      <c r="A15" s="43"/>
      <c r="B15" s="276"/>
      <c r="C15" s="603"/>
      <c r="D15" s="194" t="s">
        <v>355</v>
      </c>
      <c r="E15" s="81" t="s">
        <v>1091</v>
      </c>
      <c r="F15" s="53">
        <v>3250</v>
      </c>
      <c r="G15" s="609"/>
      <c r="H15" s="543">
        <v>1900</v>
      </c>
      <c r="I15" s="280">
        <f t="shared" si="0"/>
        <v>1350</v>
      </c>
      <c r="J15" s="484" t="s">
        <v>853</v>
      </c>
      <c r="K15" s="485" t="s">
        <v>853</v>
      </c>
    </row>
    <row r="16" spans="1:11" ht="21" customHeight="1">
      <c r="A16" s="43"/>
      <c r="B16" s="276"/>
      <c r="C16" s="603"/>
      <c r="D16" s="194" t="s">
        <v>356</v>
      </c>
      <c r="E16" s="81" t="s">
        <v>1090</v>
      </c>
      <c r="F16" s="53">
        <v>6450</v>
      </c>
      <c r="G16" s="609"/>
      <c r="H16" s="543">
        <v>3400</v>
      </c>
      <c r="I16" s="280">
        <f t="shared" si="0"/>
        <v>3050</v>
      </c>
      <c r="J16" s="484" t="s">
        <v>853</v>
      </c>
      <c r="K16" s="485" t="s">
        <v>853</v>
      </c>
    </row>
    <row r="17" spans="1:11" ht="21" customHeight="1">
      <c r="A17" s="43"/>
      <c r="B17" s="276"/>
      <c r="C17" s="603"/>
      <c r="D17" s="194"/>
      <c r="E17" s="81"/>
      <c r="F17" s="53"/>
      <c r="G17" s="609"/>
      <c r="H17" s="543"/>
      <c r="I17" s="280"/>
      <c r="J17" s="484"/>
      <c r="K17" s="485"/>
    </row>
    <row r="18" spans="1:11" ht="21" customHeight="1">
      <c r="A18" s="43"/>
      <c r="B18" s="276"/>
      <c r="C18" s="603"/>
      <c r="D18" s="194"/>
      <c r="E18" s="81"/>
      <c r="F18" s="53" t="s">
        <v>862</v>
      </c>
      <c r="G18" s="609"/>
      <c r="H18" s="543"/>
      <c r="I18" s="280"/>
      <c r="J18" s="484"/>
      <c r="K18" s="485"/>
    </row>
    <row r="19" spans="1:11" ht="21" customHeight="1">
      <c r="A19" s="275"/>
      <c r="B19" s="99"/>
      <c r="C19" s="604"/>
      <c r="D19" s="194"/>
      <c r="E19" s="81"/>
      <c r="F19" s="53"/>
      <c r="G19" s="609"/>
      <c r="H19" s="543"/>
      <c r="I19" s="280"/>
      <c r="J19" s="484"/>
      <c r="K19" s="485"/>
    </row>
    <row r="20" spans="1:11" ht="21" customHeight="1">
      <c r="A20" s="43"/>
      <c r="B20" s="276"/>
      <c r="C20" s="603"/>
      <c r="D20" s="194"/>
      <c r="E20" s="81"/>
      <c r="F20" s="53"/>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4"/>
      <c r="E24" s="81"/>
      <c r="F24" s="26"/>
      <c r="G24" s="620"/>
      <c r="H24" s="543"/>
      <c r="I24" s="280"/>
      <c r="J24" s="486"/>
      <c r="K24" s="487"/>
    </row>
    <row r="25" spans="1:11" ht="21" customHeight="1">
      <c r="A25" s="414"/>
      <c r="B25" s="415"/>
      <c r="C25" s="605"/>
      <c r="D25" s="206"/>
      <c r="E25" s="82"/>
      <c r="F25" s="29"/>
      <c r="G25" s="612"/>
      <c r="H25" s="544"/>
      <c r="I25" s="281"/>
      <c r="J25" s="488"/>
      <c r="K25" s="489"/>
    </row>
    <row r="26" spans="1:11" s="136" customFormat="1" ht="21" customHeight="1">
      <c r="A26" s="416"/>
      <c r="B26" s="417"/>
      <c r="C26" s="615"/>
      <c r="D26" s="211"/>
      <c r="E26" s="40" t="str">
        <f>CONCATENATE(FIXED(COUNTA(E5:E25),0,0),"　店")</f>
        <v>12　店</v>
      </c>
      <c r="F26" s="33">
        <f>SUM(F5:F25)</f>
        <v>52900</v>
      </c>
      <c r="G26" s="137">
        <f>SUM(G5:G25)</f>
        <v>0</v>
      </c>
      <c r="H26" s="546">
        <f>SUM(H5:H25)</f>
        <v>25600</v>
      </c>
      <c r="I26" s="137">
        <f>SUM(I5:I25)</f>
        <v>27300</v>
      </c>
      <c r="J26" s="462"/>
      <c r="K26" s="463"/>
    </row>
    <row r="27" spans="1:11" s="136" customFormat="1" ht="21" customHeight="1">
      <c r="A27" s="418"/>
      <c r="B27" s="419"/>
      <c r="C27" s="616"/>
      <c r="D27" s="282"/>
      <c r="E27" s="283"/>
      <c r="F27" s="284"/>
      <c r="G27" s="621"/>
      <c r="H27" s="550"/>
      <c r="I27" s="285"/>
      <c r="J27" s="462"/>
      <c r="K27" s="463"/>
    </row>
    <row r="28" spans="1:11" ht="21" customHeight="1">
      <c r="A28" s="329" t="s">
        <v>33</v>
      </c>
      <c r="B28" s="330"/>
      <c r="C28" s="602"/>
      <c r="D28" s="193" t="s">
        <v>357</v>
      </c>
      <c r="E28" s="80" t="s">
        <v>775</v>
      </c>
      <c r="F28" s="49">
        <v>10850</v>
      </c>
      <c r="G28" s="608"/>
      <c r="H28" s="542">
        <v>5100</v>
      </c>
      <c r="I28" s="279">
        <f>F28-H28</f>
        <v>5750</v>
      </c>
      <c r="J28" s="482" t="s">
        <v>853</v>
      </c>
      <c r="K28" s="483" t="s">
        <v>853</v>
      </c>
    </row>
    <row r="29" spans="1:11" ht="21" customHeight="1">
      <c r="A29" s="100">
        <f>SUM(G37)</f>
        <v>0</v>
      </c>
      <c r="B29" s="101" t="s">
        <v>98</v>
      </c>
      <c r="C29" s="613">
        <f>SUM(F37)</f>
        <v>25700</v>
      </c>
      <c r="D29" s="194" t="s">
        <v>358</v>
      </c>
      <c r="E29" s="81" t="s">
        <v>1092</v>
      </c>
      <c r="F29" s="46">
        <v>2900</v>
      </c>
      <c r="G29" s="609"/>
      <c r="H29" s="543">
        <v>1450</v>
      </c>
      <c r="I29" s="280">
        <f>F29-H29</f>
        <v>1450</v>
      </c>
      <c r="J29" s="484" t="s">
        <v>853</v>
      </c>
      <c r="K29" s="485" t="s">
        <v>853</v>
      </c>
    </row>
    <row r="30" spans="1:11" ht="21" customHeight="1">
      <c r="A30" s="43"/>
      <c r="B30" s="276"/>
      <c r="C30" s="603"/>
      <c r="D30" s="194" t="s">
        <v>359</v>
      </c>
      <c r="E30" s="81" t="s">
        <v>1094</v>
      </c>
      <c r="F30" s="46">
        <v>3900</v>
      </c>
      <c r="G30" s="609"/>
      <c r="H30" s="543">
        <v>2100</v>
      </c>
      <c r="I30" s="280">
        <f>F30-H30</f>
        <v>1800</v>
      </c>
      <c r="J30" s="484" t="s">
        <v>853</v>
      </c>
      <c r="K30" s="485" t="s">
        <v>853</v>
      </c>
    </row>
    <row r="31" spans="1:11" ht="21" customHeight="1">
      <c r="A31" s="43"/>
      <c r="B31" s="276"/>
      <c r="C31" s="603"/>
      <c r="D31" s="194" t="s">
        <v>360</v>
      </c>
      <c r="E31" s="81" t="s">
        <v>1093</v>
      </c>
      <c r="F31" s="46">
        <v>5850</v>
      </c>
      <c r="G31" s="609"/>
      <c r="H31" s="543">
        <v>2800</v>
      </c>
      <c r="I31" s="280">
        <f>F31-H31</f>
        <v>3050</v>
      </c>
      <c r="J31" s="484" t="s">
        <v>853</v>
      </c>
      <c r="K31" s="485" t="s">
        <v>853</v>
      </c>
    </row>
    <row r="32" spans="1:11" ht="21" customHeight="1">
      <c r="A32" s="43"/>
      <c r="B32" s="276"/>
      <c r="C32" s="603"/>
      <c r="D32" s="194" t="s">
        <v>361</v>
      </c>
      <c r="E32" s="81" t="s">
        <v>776</v>
      </c>
      <c r="F32" s="46">
        <v>2200</v>
      </c>
      <c r="G32" s="609"/>
      <c r="H32" s="543">
        <v>1100</v>
      </c>
      <c r="I32" s="280">
        <f>F32-H32</f>
        <v>1100</v>
      </c>
      <c r="J32" s="484" t="s">
        <v>853</v>
      </c>
      <c r="K32" s="485" t="s">
        <v>853</v>
      </c>
    </row>
    <row r="33" spans="1:11" ht="21" customHeight="1">
      <c r="A33" s="43"/>
      <c r="B33" s="276"/>
      <c r="C33" s="603"/>
      <c r="D33" s="194"/>
      <c r="E33" s="81"/>
      <c r="F33" s="46"/>
      <c r="G33" s="609"/>
      <c r="H33" s="543"/>
      <c r="I33" s="280"/>
      <c r="J33" s="486"/>
      <c r="K33" s="487"/>
    </row>
    <row r="34" spans="1:11" ht="21" customHeight="1">
      <c r="A34" s="43"/>
      <c r="B34" s="276"/>
      <c r="C34" s="603"/>
      <c r="D34" s="194"/>
      <c r="E34" s="81"/>
      <c r="F34" s="46"/>
      <c r="G34" s="609"/>
      <c r="H34" s="543"/>
      <c r="I34" s="280"/>
      <c r="J34" s="486"/>
      <c r="K34" s="487"/>
    </row>
    <row r="35" spans="1:11" ht="21" customHeight="1">
      <c r="A35" s="43"/>
      <c r="B35" s="276"/>
      <c r="C35" s="603"/>
      <c r="D35" s="194"/>
      <c r="E35" s="81"/>
      <c r="F35" s="26"/>
      <c r="G35" s="620"/>
      <c r="H35" s="543"/>
      <c r="I35" s="280"/>
      <c r="J35" s="486"/>
      <c r="K35" s="487"/>
    </row>
    <row r="36" spans="1:11" ht="21" customHeight="1">
      <c r="A36" s="43"/>
      <c r="B36" s="276"/>
      <c r="C36" s="603"/>
      <c r="D36" s="194"/>
      <c r="E36" s="81"/>
      <c r="F36" s="26"/>
      <c r="G36" s="620"/>
      <c r="H36" s="543"/>
      <c r="I36" s="281"/>
      <c r="J36" s="488"/>
      <c r="K36" s="489"/>
    </row>
    <row r="37" spans="1:11" s="136" customFormat="1" ht="21" customHeight="1">
      <c r="A37" s="416"/>
      <c r="B37" s="417"/>
      <c r="C37" s="615"/>
      <c r="D37" s="211"/>
      <c r="E37" s="40" t="str">
        <f>CONCATENATE(FIXED(COUNTA(E28:E36),0,0),"　店")</f>
        <v>5　店</v>
      </c>
      <c r="F37" s="33">
        <f>SUM(F28:F36)</f>
        <v>25700</v>
      </c>
      <c r="G37" s="137">
        <f>SUM(G28:G36)</f>
        <v>0</v>
      </c>
      <c r="H37" s="546">
        <f>SUM(H28:H36)</f>
        <v>12550</v>
      </c>
      <c r="I37" s="137">
        <f>SUM(I28:I36)</f>
        <v>13150</v>
      </c>
      <c r="J37" s="462"/>
      <c r="K37" s="463"/>
    </row>
    <row r="38" spans="1:11" s="136" customFormat="1" ht="21" customHeight="1">
      <c r="A38" s="414"/>
      <c r="B38" s="415"/>
      <c r="C38" s="605"/>
      <c r="D38" s="206"/>
      <c r="E38" s="28"/>
      <c r="F38" s="29"/>
      <c r="G38" s="622"/>
      <c r="H38" s="544"/>
      <c r="I38" s="285"/>
      <c r="J38" s="462"/>
      <c r="K38" s="463"/>
    </row>
    <row r="39" spans="1:11" s="30" customFormat="1" ht="21" customHeight="1">
      <c r="A39" s="329" t="s">
        <v>34</v>
      </c>
      <c r="B39" s="408"/>
      <c r="C39" s="617"/>
      <c r="D39" s="208" t="s">
        <v>362</v>
      </c>
      <c r="E39" s="225" t="s">
        <v>777</v>
      </c>
      <c r="F39" s="138">
        <v>3050</v>
      </c>
      <c r="G39" s="623"/>
      <c r="H39" s="542">
        <v>1650</v>
      </c>
      <c r="I39" s="279">
        <f>F39-H39</f>
        <v>1400</v>
      </c>
      <c r="J39" s="482" t="s">
        <v>853</v>
      </c>
      <c r="K39" s="483" t="s">
        <v>853</v>
      </c>
    </row>
    <row r="40" spans="1:11" s="30" customFormat="1" ht="21" customHeight="1">
      <c r="A40" s="100">
        <f>SUM(G48)</f>
        <v>0</v>
      </c>
      <c r="B40" s="101" t="s">
        <v>98</v>
      </c>
      <c r="C40" s="613">
        <f>SUM(F48)</f>
        <v>21500</v>
      </c>
      <c r="D40" s="194" t="s">
        <v>363</v>
      </c>
      <c r="E40" s="81" t="s">
        <v>778</v>
      </c>
      <c r="F40" s="46">
        <v>2200</v>
      </c>
      <c r="G40" s="609"/>
      <c r="H40" s="543">
        <v>1150</v>
      </c>
      <c r="I40" s="280">
        <f>F40-H40</f>
        <v>1050</v>
      </c>
      <c r="J40" s="484" t="s">
        <v>853</v>
      </c>
      <c r="K40" s="485" t="s">
        <v>853</v>
      </c>
    </row>
    <row r="41" spans="1:11" s="30" customFormat="1" ht="21" customHeight="1">
      <c r="A41" s="43"/>
      <c r="B41" s="276"/>
      <c r="C41" s="603"/>
      <c r="D41" s="194" t="s">
        <v>364</v>
      </c>
      <c r="E41" s="81" t="s">
        <v>1220</v>
      </c>
      <c r="F41" s="46">
        <v>3900</v>
      </c>
      <c r="G41" s="609"/>
      <c r="H41" s="543">
        <v>2000</v>
      </c>
      <c r="I41" s="280">
        <f>F41-H41</f>
        <v>1900</v>
      </c>
      <c r="J41" s="484" t="s">
        <v>853</v>
      </c>
      <c r="K41" s="485" t="s">
        <v>853</v>
      </c>
    </row>
    <row r="42" spans="1:11" ht="21" customHeight="1">
      <c r="A42" s="288"/>
      <c r="B42" s="289"/>
      <c r="C42" s="618"/>
      <c r="D42" s="194" t="s">
        <v>365</v>
      </c>
      <c r="E42" s="81" t="s">
        <v>1221</v>
      </c>
      <c r="F42" s="46">
        <v>8200</v>
      </c>
      <c r="G42" s="609"/>
      <c r="H42" s="543">
        <v>4100</v>
      </c>
      <c r="I42" s="280">
        <f>F42-H42</f>
        <v>4100</v>
      </c>
      <c r="J42" s="484" t="s">
        <v>853</v>
      </c>
      <c r="K42" s="485" t="s">
        <v>853</v>
      </c>
    </row>
    <row r="43" spans="1:11" ht="21" customHeight="1">
      <c r="A43" s="288"/>
      <c r="B43" s="290"/>
      <c r="C43" s="619"/>
      <c r="D43" s="206" t="s">
        <v>366</v>
      </c>
      <c r="E43" s="82" t="s">
        <v>1222</v>
      </c>
      <c r="F43" s="48">
        <v>4150</v>
      </c>
      <c r="G43" s="610"/>
      <c r="H43" s="544">
        <v>2500</v>
      </c>
      <c r="I43" s="281">
        <f>F43-H43</f>
        <v>1650</v>
      </c>
      <c r="J43" s="484" t="s">
        <v>853</v>
      </c>
      <c r="K43" s="485" t="s">
        <v>853</v>
      </c>
    </row>
    <row r="44" spans="1:11" ht="21" customHeight="1">
      <c r="A44" s="288"/>
      <c r="B44" s="290"/>
      <c r="C44" s="619"/>
      <c r="D44" s="206"/>
      <c r="E44" s="82"/>
      <c r="F44" s="48"/>
      <c r="G44" s="610"/>
      <c r="H44" s="544"/>
      <c r="I44" s="281"/>
      <c r="J44" s="486"/>
      <c r="K44" s="487"/>
    </row>
    <row r="45" spans="1:11" ht="21" customHeight="1">
      <c r="A45" s="288"/>
      <c r="B45" s="290"/>
      <c r="C45" s="619"/>
      <c r="D45" s="206"/>
      <c r="E45" s="82"/>
      <c r="F45" s="48"/>
      <c r="G45" s="610"/>
      <c r="H45" s="544"/>
      <c r="I45" s="281"/>
      <c r="J45" s="486"/>
      <c r="K45" s="487"/>
    </row>
    <row r="46" spans="1:11" ht="21" customHeight="1">
      <c r="A46" s="288"/>
      <c r="B46" s="289"/>
      <c r="C46" s="618"/>
      <c r="D46" s="210"/>
      <c r="E46" s="82"/>
      <c r="F46" s="29"/>
      <c r="G46" s="612"/>
      <c r="H46" s="544"/>
      <c r="I46" s="281"/>
      <c r="J46" s="486"/>
      <c r="K46" s="487"/>
    </row>
    <row r="47" spans="1:11" ht="21" customHeight="1">
      <c r="A47" s="288"/>
      <c r="B47" s="289"/>
      <c r="C47" s="618"/>
      <c r="D47" s="210"/>
      <c r="E47" s="28"/>
      <c r="F47" s="29"/>
      <c r="G47" s="612"/>
      <c r="H47" s="544"/>
      <c r="I47" s="281"/>
      <c r="J47" s="488"/>
      <c r="K47" s="489"/>
    </row>
    <row r="48" spans="1:11" s="136" customFormat="1" ht="21" customHeight="1">
      <c r="A48" s="32"/>
      <c r="B48" s="76"/>
      <c r="C48" s="607"/>
      <c r="D48" s="211"/>
      <c r="E48" s="40" t="str">
        <f>CONCATENATE(FIXED(COUNTA(E39:E47),0,0),"　店")</f>
        <v>5　店</v>
      </c>
      <c r="F48" s="33">
        <f>SUM(F39:F47)</f>
        <v>21500</v>
      </c>
      <c r="G48" s="137">
        <f>SUM(G39:G47)</f>
        <v>0</v>
      </c>
      <c r="H48" s="546">
        <f>SUM(H39:H47)</f>
        <v>11400</v>
      </c>
      <c r="I48" s="137">
        <f>SUM(I39:I47)</f>
        <v>10100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7:I36 H38:I47 H5:I25">
      <formula1>F27</formula1>
    </dataValidation>
    <dataValidation type="whole" operator="lessThanOrEqual" showInputMessage="1" showErrorMessage="1" sqref="GY4:IV4">
      <formula1>GW4</formula1>
    </dataValidation>
    <dataValidation operator="lessThanOrEqual" allowBlank="1" showInputMessage="1" showErrorMessage="1" sqref="A50:G65536 G48 H48:I65536 G27 F26:I26 F18:F25 F37:I37 G38 A5:C48 A3:F3 F38:F48 F27:F36 D18:E48 D5:F17"/>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36 G39:G47 G5:G25">
      <formula1>F28</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2" sqref="A2"/>
    </sheetView>
  </sheetViews>
  <sheetFormatPr defaultColWidth="9.00390625" defaultRowHeight="13.5"/>
  <cols>
    <col min="1" max="1" width="128.625" style="723" customWidth="1"/>
    <col min="2" max="2" width="5.625" style="0" customWidth="1"/>
  </cols>
  <sheetData>
    <row r="1" spans="1:2" ht="13.5">
      <c r="A1" s="797"/>
      <c r="B1" s="797"/>
    </row>
    <row r="2" spans="1:2" ht="24">
      <c r="A2" s="715" t="s">
        <v>864</v>
      </c>
      <c r="B2" s="714"/>
    </row>
    <row r="3" spans="1:2" ht="18.75">
      <c r="A3" s="716"/>
      <c r="B3" s="714"/>
    </row>
    <row r="4" spans="1:2" ht="13.5">
      <c r="A4" s="717"/>
      <c r="B4" s="717"/>
    </row>
    <row r="5" spans="1:2" ht="13.5">
      <c r="A5" s="798" t="s">
        <v>865</v>
      </c>
      <c r="B5" s="799"/>
    </row>
    <row r="6" spans="1:2" ht="6" customHeight="1">
      <c r="A6" s="718"/>
      <c r="B6" s="719"/>
    </row>
    <row r="7" spans="1:2" ht="13.5">
      <c r="A7" s="798" t="s">
        <v>866</v>
      </c>
      <c r="B7" s="799"/>
    </row>
    <row r="8" spans="1:2" ht="13.5">
      <c r="A8" s="718"/>
      <c r="B8" s="720"/>
    </row>
    <row r="9" spans="1:2" ht="13.5">
      <c r="A9" s="721"/>
      <c r="B9" s="722"/>
    </row>
    <row r="10" spans="1:2" ht="13.5">
      <c r="A10" s="721" t="s">
        <v>867</v>
      </c>
      <c r="B10" s="722"/>
    </row>
    <row r="11" spans="1:2" ht="13.5">
      <c r="A11" s="721"/>
      <c r="B11" s="722"/>
    </row>
    <row r="12" spans="1:2" ht="13.5">
      <c r="A12" s="721" t="s">
        <v>868</v>
      </c>
      <c r="B12" s="722"/>
    </row>
    <row r="13" spans="1:2" ht="6" customHeight="1">
      <c r="A13" s="721"/>
      <c r="B13" s="722"/>
    </row>
    <row r="14" spans="1:2" ht="13.5">
      <c r="A14" s="721" t="s">
        <v>869</v>
      </c>
      <c r="B14" s="722"/>
    </row>
    <row r="15" spans="1:2" ht="13.5">
      <c r="A15" s="721"/>
      <c r="B15" s="722"/>
    </row>
    <row r="16" spans="1:2" ht="13.5">
      <c r="A16" s="721" t="s">
        <v>870</v>
      </c>
      <c r="B16" s="722"/>
    </row>
    <row r="17" spans="1:2" ht="6" customHeight="1">
      <c r="A17" s="721"/>
      <c r="B17" s="722"/>
    </row>
    <row r="18" spans="1:2" ht="13.5">
      <c r="A18" s="721" t="s">
        <v>871</v>
      </c>
      <c r="B18" s="722"/>
    </row>
    <row r="19" spans="1:2" ht="13.5">
      <c r="A19" s="721" t="s">
        <v>872</v>
      </c>
      <c r="B19" s="722"/>
    </row>
    <row r="20" spans="1:2" ht="13.5">
      <c r="A20" s="721" t="s">
        <v>873</v>
      </c>
      <c r="B20" s="722"/>
    </row>
    <row r="21" spans="1:2" ht="13.5">
      <c r="A21" s="721" t="s">
        <v>874</v>
      </c>
      <c r="B21" s="722"/>
    </row>
    <row r="22" spans="1:2" ht="13.5">
      <c r="A22" s="721" t="s">
        <v>875</v>
      </c>
      <c r="B22" s="722"/>
    </row>
    <row r="23" spans="1:2" ht="13.5">
      <c r="A23" s="721" t="s">
        <v>876</v>
      </c>
      <c r="B23" s="722"/>
    </row>
    <row r="24" spans="1:2" ht="13.5">
      <c r="A24" s="721" t="s">
        <v>877</v>
      </c>
      <c r="B24" s="722"/>
    </row>
    <row r="25" spans="1:2" ht="6" customHeight="1">
      <c r="A25" s="721"/>
      <c r="B25" s="722"/>
    </row>
    <row r="26" spans="1:2" ht="13.5">
      <c r="A26" s="721" t="s">
        <v>878</v>
      </c>
      <c r="B26" s="722"/>
    </row>
    <row r="27" spans="1:2" ht="13.5">
      <c r="A27" s="721" t="s">
        <v>879</v>
      </c>
      <c r="B27" s="722"/>
    </row>
    <row r="28" spans="1:2" ht="13.5">
      <c r="A28" s="721" t="s">
        <v>880</v>
      </c>
      <c r="B28" s="722"/>
    </row>
    <row r="29" spans="1:2" ht="13.5">
      <c r="A29" s="721" t="s">
        <v>881</v>
      </c>
      <c r="B29" s="722"/>
    </row>
    <row r="30" spans="1:2" ht="13.5">
      <c r="A30" s="721" t="s">
        <v>882</v>
      </c>
      <c r="B30" s="722"/>
    </row>
    <row r="31" spans="1:2" ht="6" customHeight="1">
      <c r="A31" s="721"/>
      <c r="B31" s="722"/>
    </row>
    <row r="32" spans="1:2" ht="13.5">
      <c r="A32" s="721" t="s">
        <v>883</v>
      </c>
      <c r="B32" s="722"/>
    </row>
    <row r="33" spans="1:2" ht="13.5">
      <c r="A33" s="721" t="s">
        <v>881</v>
      </c>
      <c r="B33" s="722"/>
    </row>
    <row r="34" spans="1:2" ht="13.5">
      <c r="A34" s="721" t="s">
        <v>884</v>
      </c>
      <c r="B34" s="722"/>
    </row>
    <row r="35" spans="1:2" ht="13.5">
      <c r="A35" s="721" t="s">
        <v>885</v>
      </c>
      <c r="B35" s="722"/>
    </row>
    <row r="36" spans="1:2" ht="13.5">
      <c r="A36" s="721" t="s">
        <v>886</v>
      </c>
      <c r="B36" s="722"/>
    </row>
    <row r="37" spans="1:2" ht="6" customHeight="1">
      <c r="A37" s="721"/>
      <c r="B37" s="722"/>
    </row>
    <row r="38" spans="1:2" ht="13.5">
      <c r="A38" s="721" t="s">
        <v>887</v>
      </c>
      <c r="B38" s="722"/>
    </row>
    <row r="39" spans="1:2" ht="13.5">
      <c r="A39" s="721" t="s">
        <v>879</v>
      </c>
      <c r="B39" s="722"/>
    </row>
    <row r="40" spans="1:2" ht="13.5">
      <c r="A40" s="721" t="s">
        <v>888</v>
      </c>
      <c r="B40" s="722"/>
    </row>
    <row r="41" spans="1:2" ht="13.5">
      <c r="A41" s="721" t="s">
        <v>885</v>
      </c>
      <c r="B41" s="722"/>
    </row>
    <row r="42" spans="1:2" ht="13.5">
      <c r="A42" s="721" t="s">
        <v>889</v>
      </c>
      <c r="B42" s="722"/>
    </row>
    <row r="43" spans="1:2" ht="13.5">
      <c r="A43" s="721"/>
      <c r="B43" s="722"/>
    </row>
    <row r="44" spans="1:2" ht="13.5">
      <c r="A44" s="721"/>
      <c r="B44" s="722"/>
    </row>
    <row r="45" spans="1:2" ht="13.5">
      <c r="A45" s="721"/>
      <c r="B45" s="722"/>
    </row>
    <row r="46" spans="1:2" ht="13.5">
      <c r="A46" s="717" t="s">
        <v>890</v>
      </c>
      <c r="B46" s="722"/>
    </row>
    <row r="47" spans="1:2" ht="6" customHeight="1">
      <c r="A47" s="717"/>
      <c r="B47" s="722"/>
    </row>
    <row r="48" spans="1:2" ht="13.5">
      <c r="A48" s="717" t="s">
        <v>891</v>
      </c>
      <c r="B48" s="722"/>
    </row>
    <row r="49" spans="1:2" ht="13.5">
      <c r="A49" s="717" t="s">
        <v>892</v>
      </c>
      <c r="B49" s="722"/>
    </row>
    <row r="50" spans="1:2" ht="13.5">
      <c r="A50" s="721"/>
      <c r="B50" s="722"/>
    </row>
    <row r="51" spans="1:2" ht="13.5">
      <c r="A51" s="722"/>
      <c r="B51" s="722"/>
    </row>
    <row r="52" spans="1:2" ht="13.5">
      <c r="A52" s="717"/>
      <c r="B52" s="722"/>
    </row>
    <row r="53" spans="1:2" ht="13.5">
      <c r="A53" s="717"/>
      <c r="B53" s="722"/>
    </row>
    <row r="54" spans="1:2" ht="13.5">
      <c r="A54" s="717"/>
      <c r="B54" s="722"/>
    </row>
    <row r="55" spans="1:2" ht="13.5">
      <c r="A55" s="717"/>
      <c r="B55" s="717"/>
    </row>
    <row r="56" spans="1:2" ht="13.5">
      <c r="A56" s="717"/>
      <c r="B56" s="717"/>
    </row>
    <row r="57" spans="1:2" ht="13.5">
      <c r="A57" s="717"/>
      <c r="B57" s="717"/>
    </row>
    <row r="58" spans="1:2" ht="13.5">
      <c r="A58" s="717"/>
      <c r="B58" s="717"/>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SUM(A6,A17,A32)</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294" t="s">
        <v>35</v>
      </c>
      <c r="B5" s="295"/>
      <c r="C5" s="624"/>
      <c r="D5" s="193" t="s">
        <v>367</v>
      </c>
      <c r="E5" s="80" t="s">
        <v>1228</v>
      </c>
      <c r="F5" s="23">
        <v>4700</v>
      </c>
      <c r="G5" s="630"/>
      <c r="H5" s="542">
        <v>2250</v>
      </c>
      <c r="I5" s="331">
        <f>F5-H5</f>
        <v>2450</v>
      </c>
      <c r="J5" s="482" t="s">
        <v>853</v>
      </c>
      <c r="K5" s="483" t="s">
        <v>853</v>
      </c>
    </row>
    <row r="6" spans="1:11" ht="21" customHeight="1">
      <c r="A6" s="100">
        <f>SUM(G14)</f>
        <v>0</v>
      </c>
      <c r="B6" s="101" t="s">
        <v>98</v>
      </c>
      <c r="C6" s="613">
        <f>SUM(F14)</f>
        <v>17200</v>
      </c>
      <c r="D6" s="194" t="s">
        <v>368</v>
      </c>
      <c r="E6" s="81" t="s">
        <v>1424</v>
      </c>
      <c r="F6" s="24">
        <v>4650</v>
      </c>
      <c r="G6" s="631"/>
      <c r="H6" s="543">
        <v>2300</v>
      </c>
      <c r="I6" s="280">
        <f>F6-H6</f>
        <v>2350</v>
      </c>
      <c r="J6" s="484" t="s">
        <v>853</v>
      </c>
      <c r="K6" s="485" t="s">
        <v>853</v>
      </c>
    </row>
    <row r="7" spans="1:11" ht="21" customHeight="1">
      <c r="A7" s="288"/>
      <c r="B7" s="289"/>
      <c r="C7" s="618"/>
      <c r="D7" s="194" t="s">
        <v>1427</v>
      </c>
      <c r="E7" s="81" t="s">
        <v>1428</v>
      </c>
      <c r="F7" s="24">
        <v>5550</v>
      </c>
      <c r="G7" s="631"/>
      <c r="H7" s="543">
        <v>2400</v>
      </c>
      <c r="I7" s="280">
        <f>F7-H7</f>
        <v>3150</v>
      </c>
      <c r="J7" s="484" t="s">
        <v>853</v>
      </c>
      <c r="K7" s="485" t="s">
        <v>853</v>
      </c>
    </row>
    <row r="8" spans="1:11" ht="21" customHeight="1">
      <c r="A8" s="288"/>
      <c r="B8" s="289"/>
      <c r="C8" s="618"/>
      <c r="D8" s="194" t="s">
        <v>369</v>
      </c>
      <c r="E8" s="81" t="s">
        <v>1451</v>
      </c>
      <c r="F8" s="24">
        <v>2300</v>
      </c>
      <c r="G8" s="631"/>
      <c r="H8" s="543">
        <v>1050</v>
      </c>
      <c r="I8" s="280">
        <f>F8-H8</f>
        <v>1250</v>
      </c>
      <c r="J8" s="484" t="s">
        <v>853</v>
      </c>
      <c r="K8" s="485" t="s">
        <v>853</v>
      </c>
    </row>
    <row r="9" spans="1:11" ht="21" customHeight="1">
      <c r="A9" s="288"/>
      <c r="B9" s="289"/>
      <c r="C9" s="618"/>
      <c r="D9" s="194"/>
      <c r="E9" s="81"/>
      <c r="F9" s="24"/>
      <c r="G9" s="631"/>
      <c r="H9" s="543"/>
      <c r="I9" s="280"/>
      <c r="J9" s="486"/>
      <c r="K9" s="487"/>
    </row>
    <row r="10" spans="1:11" ht="21" customHeight="1">
      <c r="A10" s="288"/>
      <c r="B10" s="289"/>
      <c r="C10" s="618"/>
      <c r="D10" s="194"/>
      <c r="E10" s="81"/>
      <c r="F10" s="24"/>
      <c r="G10" s="631"/>
      <c r="H10" s="543"/>
      <c r="I10" s="280"/>
      <c r="J10" s="486"/>
      <c r="K10" s="487"/>
    </row>
    <row r="11" spans="1:11" ht="21" customHeight="1">
      <c r="A11" s="288"/>
      <c r="B11" s="289"/>
      <c r="C11" s="618"/>
      <c r="D11" s="194"/>
      <c r="E11" s="81"/>
      <c r="F11" s="24"/>
      <c r="G11" s="631"/>
      <c r="H11" s="543"/>
      <c r="I11" s="280"/>
      <c r="J11" s="486"/>
      <c r="K11" s="487"/>
    </row>
    <row r="12" spans="1:11" ht="21" customHeight="1">
      <c r="A12" s="288"/>
      <c r="B12" s="289"/>
      <c r="C12" s="618"/>
      <c r="D12" s="194"/>
      <c r="E12" s="81"/>
      <c r="F12" s="24"/>
      <c r="G12" s="631"/>
      <c r="H12" s="543"/>
      <c r="I12" s="280"/>
      <c r="J12" s="486"/>
      <c r="K12" s="487"/>
    </row>
    <row r="13" spans="1:11" ht="21" customHeight="1">
      <c r="A13" s="288"/>
      <c r="B13" s="289"/>
      <c r="C13" s="618"/>
      <c r="D13" s="194"/>
      <c r="E13" s="81"/>
      <c r="F13" s="24"/>
      <c r="G13" s="631"/>
      <c r="H13" s="543"/>
      <c r="I13" s="281"/>
      <c r="J13" s="488"/>
      <c r="K13" s="489"/>
    </row>
    <row r="14" spans="1:11" s="136" customFormat="1" ht="21" customHeight="1">
      <c r="A14" s="416"/>
      <c r="B14" s="417"/>
      <c r="C14" s="615"/>
      <c r="D14" s="196"/>
      <c r="E14" s="222" t="str">
        <f>CONCATENATE(FIXED(COUNTA(E5:E13),0,0),"　店")</f>
        <v>4　店</v>
      </c>
      <c r="F14" s="33">
        <f>SUM(F5:F13)</f>
        <v>17200</v>
      </c>
      <c r="G14" s="137">
        <f>SUM(G5:G13)</f>
        <v>0</v>
      </c>
      <c r="H14" s="546">
        <f>SUM(H5:H13)</f>
        <v>8000</v>
      </c>
      <c r="I14" s="137">
        <f>SUM(I5:I13)</f>
        <v>9200</v>
      </c>
      <c r="J14" s="462"/>
      <c r="K14" s="463"/>
    </row>
    <row r="15" spans="1:11" s="136" customFormat="1" ht="21" customHeight="1">
      <c r="A15" s="291"/>
      <c r="B15" s="290"/>
      <c r="C15" s="619"/>
      <c r="D15" s="206"/>
      <c r="E15" s="82"/>
      <c r="F15" s="27"/>
      <c r="G15" s="632"/>
      <c r="H15" s="544"/>
      <c r="I15" s="285"/>
      <c r="J15" s="462"/>
      <c r="K15" s="463"/>
    </row>
    <row r="16" spans="1:11" ht="21" customHeight="1">
      <c r="A16" s="296" t="s">
        <v>108</v>
      </c>
      <c r="B16" s="225"/>
      <c r="C16" s="625"/>
      <c r="D16" s="193" t="s">
        <v>370</v>
      </c>
      <c r="E16" s="80" t="s">
        <v>1229</v>
      </c>
      <c r="F16" s="63">
        <v>6300</v>
      </c>
      <c r="G16" s="608"/>
      <c r="H16" s="542">
        <v>2550</v>
      </c>
      <c r="I16" s="279">
        <f aca="true" t="shared" si="0" ref="I16:I21">F16-H16</f>
        <v>3750</v>
      </c>
      <c r="J16" s="482" t="s">
        <v>853</v>
      </c>
      <c r="K16" s="483" t="s">
        <v>853</v>
      </c>
    </row>
    <row r="17" spans="1:11" ht="21" customHeight="1">
      <c r="A17" s="428">
        <f>SUM(G29)</f>
        <v>0</v>
      </c>
      <c r="B17" s="101" t="s">
        <v>98</v>
      </c>
      <c r="C17" s="429">
        <f>SUM(F29)</f>
        <v>30300</v>
      </c>
      <c r="D17" s="194" t="s">
        <v>371</v>
      </c>
      <c r="E17" s="81" t="s">
        <v>1411</v>
      </c>
      <c r="F17" s="53">
        <v>3350</v>
      </c>
      <c r="G17" s="609"/>
      <c r="H17" s="543">
        <v>1350</v>
      </c>
      <c r="I17" s="280">
        <f t="shared" si="0"/>
        <v>2000</v>
      </c>
      <c r="J17" s="484" t="s">
        <v>853</v>
      </c>
      <c r="K17" s="485" t="s">
        <v>853</v>
      </c>
    </row>
    <row r="18" spans="1:11" ht="21" customHeight="1">
      <c r="A18" s="297"/>
      <c r="B18" s="298"/>
      <c r="C18" s="626"/>
      <c r="D18" s="206" t="s">
        <v>372</v>
      </c>
      <c r="E18" s="82" t="s">
        <v>1231</v>
      </c>
      <c r="F18" s="53">
        <v>3100</v>
      </c>
      <c r="G18" s="610"/>
      <c r="H18" s="544">
        <v>1500</v>
      </c>
      <c r="I18" s="281">
        <f t="shared" si="0"/>
        <v>1600</v>
      </c>
      <c r="J18" s="484" t="s">
        <v>853</v>
      </c>
      <c r="K18" s="485" t="s">
        <v>853</v>
      </c>
    </row>
    <row r="19" spans="1:11" ht="21" customHeight="1">
      <c r="A19" s="297"/>
      <c r="B19" s="293"/>
      <c r="C19" s="627"/>
      <c r="D19" s="194" t="s">
        <v>373</v>
      </c>
      <c r="E19" s="217" t="s">
        <v>1230</v>
      </c>
      <c r="F19" s="53">
        <v>8050</v>
      </c>
      <c r="G19" s="609"/>
      <c r="H19" s="543">
        <v>3850</v>
      </c>
      <c r="I19" s="280">
        <f t="shared" si="0"/>
        <v>4200</v>
      </c>
      <c r="J19" s="484" t="s">
        <v>853</v>
      </c>
      <c r="K19" s="485" t="s">
        <v>853</v>
      </c>
    </row>
    <row r="20" spans="1:11" ht="21" customHeight="1">
      <c r="A20" s="297"/>
      <c r="B20" s="298"/>
      <c r="C20" s="626"/>
      <c r="D20" s="194" t="s">
        <v>374</v>
      </c>
      <c r="E20" s="217" t="s">
        <v>1412</v>
      </c>
      <c r="F20" s="53">
        <v>5350</v>
      </c>
      <c r="G20" s="609"/>
      <c r="H20" s="543">
        <v>2300</v>
      </c>
      <c r="I20" s="280">
        <f t="shared" si="0"/>
        <v>3050</v>
      </c>
      <c r="J20" s="484" t="s">
        <v>853</v>
      </c>
      <c r="K20" s="485" t="s">
        <v>853</v>
      </c>
    </row>
    <row r="21" spans="1:11" ht="21" customHeight="1">
      <c r="A21" s="297"/>
      <c r="B21" s="298"/>
      <c r="C21" s="626"/>
      <c r="D21" s="194" t="s">
        <v>375</v>
      </c>
      <c r="E21" s="217" t="s">
        <v>1413</v>
      </c>
      <c r="F21" s="53">
        <v>4150</v>
      </c>
      <c r="G21" s="609"/>
      <c r="H21" s="543">
        <v>2200</v>
      </c>
      <c r="I21" s="280">
        <f t="shared" si="0"/>
        <v>1950</v>
      </c>
      <c r="J21" s="484" t="s">
        <v>853</v>
      </c>
      <c r="K21" s="485" t="s">
        <v>853</v>
      </c>
    </row>
    <row r="22" spans="1:11" ht="21" customHeight="1">
      <c r="A22" s="297"/>
      <c r="B22" s="298"/>
      <c r="C22" s="626"/>
      <c r="D22" s="194"/>
      <c r="E22" s="217"/>
      <c r="F22" s="53"/>
      <c r="G22" s="609"/>
      <c r="H22" s="543"/>
      <c r="I22" s="280"/>
      <c r="J22" s="486"/>
      <c r="K22" s="487"/>
    </row>
    <row r="23" spans="1:11" ht="21" customHeight="1">
      <c r="A23" s="297"/>
      <c r="B23" s="298"/>
      <c r="C23" s="626"/>
      <c r="D23" s="194"/>
      <c r="E23" s="81"/>
      <c r="F23" s="53"/>
      <c r="G23" s="609"/>
      <c r="H23" s="543"/>
      <c r="I23" s="280"/>
      <c r="J23" s="486"/>
      <c r="K23" s="487"/>
    </row>
    <row r="24" spans="1:11" ht="21" customHeight="1">
      <c r="A24" s="297"/>
      <c r="B24" s="298"/>
      <c r="C24" s="626"/>
      <c r="D24" s="194"/>
      <c r="E24" s="81"/>
      <c r="F24" s="53"/>
      <c r="G24" s="609"/>
      <c r="H24" s="543"/>
      <c r="I24" s="280"/>
      <c r="J24" s="486"/>
      <c r="K24" s="487"/>
    </row>
    <row r="25" spans="1:11" ht="21" customHeight="1">
      <c r="A25" s="297"/>
      <c r="B25" s="298"/>
      <c r="C25" s="626"/>
      <c r="D25" s="194"/>
      <c r="E25" s="81"/>
      <c r="F25" s="53"/>
      <c r="G25" s="609"/>
      <c r="H25" s="543"/>
      <c r="I25" s="280"/>
      <c r="J25" s="486"/>
      <c r="K25" s="487"/>
    </row>
    <row r="26" spans="1:11" ht="21" customHeight="1">
      <c r="A26" s="297"/>
      <c r="B26" s="298"/>
      <c r="C26" s="626"/>
      <c r="D26" s="194"/>
      <c r="E26" s="81"/>
      <c r="F26" s="53"/>
      <c r="G26" s="609"/>
      <c r="H26" s="543"/>
      <c r="I26" s="280"/>
      <c r="J26" s="486"/>
      <c r="K26" s="487"/>
    </row>
    <row r="27" spans="1:11" ht="21" customHeight="1">
      <c r="A27" s="297"/>
      <c r="B27" s="298"/>
      <c r="C27" s="626"/>
      <c r="D27" s="194"/>
      <c r="E27" s="81"/>
      <c r="F27" s="42"/>
      <c r="G27" s="631"/>
      <c r="H27" s="543"/>
      <c r="I27" s="280"/>
      <c r="J27" s="486"/>
      <c r="K27" s="487"/>
    </row>
    <row r="28" spans="1:11" ht="21" customHeight="1">
      <c r="A28" s="297"/>
      <c r="B28" s="298"/>
      <c r="C28" s="626"/>
      <c r="D28" s="194"/>
      <c r="E28" s="81"/>
      <c r="F28" s="113"/>
      <c r="G28" s="633"/>
      <c r="H28" s="543"/>
      <c r="I28" s="281"/>
      <c r="J28" s="488"/>
      <c r="K28" s="489"/>
    </row>
    <row r="29" spans="1:11" s="136" customFormat="1" ht="21" customHeight="1">
      <c r="A29" s="416"/>
      <c r="B29" s="417"/>
      <c r="C29" s="615"/>
      <c r="D29" s="196"/>
      <c r="E29" s="222" t="str">
        <f>CONCATENATE(FIXED(COUNTA(E16:E28),0,0),"　店")</f>
        <v>6　店</v>
      </c>
      <c r="F29" s="33">
        <f>SUM(F16:F28)</f>
        <v>30300</v>
      </c>
      <c r="G29" s="137">
        <f>SUM(G16:G28)</f>
        <v>0</v>
      </c>
      <c r="H29" s="546">
        <f>SUM(H16:H28)</f>
        <v>13750</v>
      </c>
      <c r="I29" s="137">
        <f>SUM(I16:I28)</f>
        <v>16550</v>
      </c>
      <c r="J29" s="462"/>
      <c r="K29" s="463"/>
    </row>
    <row r="30" spans="1:11" s="136" customFormat="1" ht="21" customHeight="1">
      <c r="A30" s="292"/>
      <c r="B30" s="293"/>
      <c r="C30" s="627"/>
      <c r="D30" s="206"/>
      <c r="E30" s="82"/>
      <c r="F30" s="27"/>
      <c r="G30" s="632"/>
      <c r="H30" s="544"/>
      <c r="I30" s="285"/>
      <c r="J30" s="462"/>
      <c r="K30" s="463"/>
    </row>
    <row r="31" spans="1:11" ht="21" customHeight="1">
      <c r="A31" s="296" t="s">
        <v>36</v>
      </c>
      <c r="B31" s="225"/>
      <c r="C31" s="625"/>
      <c r="D31" s="193" t="s">
        <v>376</v>
      </c>
      <c r="E31" s="80" t="s">
        <v>1095</v>
      </c>
      <c r="F31" s="63">
        <v>5650</v>
      </c>
      <c r="G31" s="608"/>
      <c r="H31" s="542">
        <v>2150</v>
      </c>
      <c r="I31" s="279">
        <f aca="true" t="shared" si="1" ref="I31:I39">F31-H31</f>
        <v>3500</v>
      </c>
      <c r="J31" s="482" t="s">
        <v>853</v>
      </c>
      <c r="K31" s="483" t="s">
        <v>853</v>
      </c>
    </row>
    <row r="32" spans="1:11" ht="21" customHeight="1">
      <c r="A32" s="428">
        <f>SUM(G48)</f>
        <v>0</v>
      </c>
      <c r="B32" s="101" t="s">
        <v>98</v>
      </c>
      <c r="C32" s="429">
        <f>SUM(F48)</f>
        <v>28700</v>
      </c>
      <c r="D32" s="194" t="s">
        <v>377</v>
      </c>
      <c r="E32" s="81" t="s">
        <v>774</v>
      </c>
      <c r="F32" s="53">
        <v>2900</v>
      </c>
      <c r="G32" s="609"/>
      <c r="H32" s="543">
        <v>1250</v>
      </c>
      <c r="I32" s="280">
        <f t="shared" si="1"/>
        <v>1650</v>
      </c>
      <c r="J32" s="484" t="s">
        <v>853</v>
      </c>
      <c r="K32" s="485" t="s">
        <v>853</v>
      </c>
    </row>
    <row r="33" spans="1:11" ht="21" customHeight="1">
      <c r="A33" s="297"/>
      <c r="B33" s="298"/>
      <c r="C33" s="626"/>
      <c r="D33" s="194" t="s">
        <v>378</v>
      </c>
      <c r="E33" s="217" t="s">
        <v>779</v>
      </c>
      <c r="F33" s="53">
        <v>1350</v>
      </c>
      <c r="G33" s="609"/>
      <c r="H33" s="543">
        <v>900</v>
      </c>
      <c r="I33" s="280">
        <f t="shared" si="1"/>
        <v>450</v>
      </c>
      <c r="J33" s="484" t="s">
        <v>853</v>
      </c>
      <c r="K33" s="485" t="s">
        <v>853</v>
      </c>
    </row>
    <row r="34" spans="1:11" ht="21" customHeight="1">
      <c r="A34" s="297"/>
      <c r="B34" s="298"/>
      <c r="C34" s="626"/>
      <c r="D34" s="194" t="s">
        <v>379</v>
      </c>
      <c r="E34" s="217" t="s">
        <v>1096</v>
      </c>
      <c r="F34" s="53">
        <v>4450</v>
      </c>
      <c r="G34" s="609"/>
      <c r="H34" s="543">
        <v>1750</v>
      </c>
      <c r="I34" s="280">
        <f t="shared" si="1"/>
        <v>2700</v>
      </c>
      <c r="J34" s="484" t="s">
        <v>853</v>
      </c>
      <c r="K34" s="485" t="s">
        <v>853</v>
      </c>
    </row>
    <row r="35" spans="1:11" ht="21" customHeight="1">
      <c r="A35" s="297"/>
      <c r="B35" s="298"/>
      <c r="C35" s="626"/>
      <c r="D35" s="194" t="s">
        <v>380</v>
      </c>
      <c r="E35" s="217" t="s">
        <v>1097</v>
      </c>
      <c r="F35" s="53">
        <v>1700</v>
      </c>
      <c r="G35" s="609"/>
      <c r="H35" s="543">
        <v>1250</v>
      </c>
      <c r="I35" s="280">
        <f t="shared" si="1"/>
        <v>450</v>
      </c>
      <c r="J35" s="484" t="s">
        <v>853</v>
      </c>
      <c r="K35" s="485" t="s">
        <v>853</v>
      </c>
    </row>
    <row r="36" spans="1:11" ht="21" customHeight="1">
      <c r="A36" s="297"/>
      <c r="B36" s="298"/>
      <c r="C36" s="626"/>
      <c r="D36" s="194" t="s">
        <v>381</v>
      </c>
      <c r="E36" s="217" t="s">
        <v>1414</v>
      </c>
      <c r="F36" s="53">
        <v>4100</v>
      </c>
      <c r="G36" s="609"/>
      <c r="H36" s="543">
        <v>1550</v>
      </c>
      <c r="I36" s="280">
        <f t="shared" si="1"/>
        <v>2550</v>
      </c>
      <c r="J36" s="484" t="s">
        <v>853</v>
      </c>
      <c r="K36" s="485" t="s">
        <v>853</v>
      </c>
    </row>
    <row r="37" spans="1:11" ht="21" customHeight="1">
      <c r="A37" s="299"/>
      <c r="B37" s="300"/>
      <c r="C37" s="628"/>
      <c r="D37" s="194" t="s">
        <v>382</v>
      </c>
      <c r="E37" s="217" t="s">
        <v>1415</v>
      </c>
      <c r="F37" s="53">
        <v>3900</v>
      </c>
      <c r="G37" s="609"/>
      <c r="H37" s="543">
        <v>1400</v>
      </c>
      <c r="I37" s="280">
        <f t="shared" si="1"/>
        <v>2500</v>
      </c>
      <c r="J37" s="484" t="s">
        <v>853</v>
      </c>
      <c r="K37" s="485" t="s">
        <v>853</v>
      </c>
    </row>
    <row r="38" spans="1:11" ht="21" customHeight="1">
      <c r="A38" s="299"/>
      <c r="B38" s="300"/>
      <c r="C38" s="628"/>
      <c r="D38" s="194" t="s">
        <v>383</v>
      </c>
      <c r="E38" s="217" t="s">
        <v>1416</v>
      </c>
      <c r="F38" s="53">
        <v>2350</v>
      </c>
      <c r="G38" s="609"/>
      <c r="H38" s="543">
        <v>950</v>
      </c>
      <c r="I38" s="280">
        <f t="shared" si="1"/>
        <v>1400</v>
      </c>
      <c r="J38" s="484" t="s">
        <v>853</v>
      </c>
      <c r="K38" s="485" t="s">
        <v>853</v>
      </c>
    </row>
    <row r="39" spans="1:11" ht="21" customHeight="1">
      <c r="A39" s="301"/>
      <c r="B39" s="302"/>
      <c r="C39" s="629"/>
      <c r="D39" s="194" t="s">
        <v>384</v>
      </c>
      <c r="E39" s="217" t="s">
        <v>1417</v>
      </c>
      <c r="F39" s="53">
        <v>2300</v>
      </c>
      <c r="G39" s="609"/>
      <c r="H39" s="543">
        <v>800</v>
      </c>
      <c r="I39" s="280">
        <f t="shared" si="1"/>
        <v>1500</v>
      </c>
      <c r="J39" s="484" t="s">
        <v>853</v>
      </c>
      <c r="K39" s="485" t="s">
        <v>853</v>
      </c>
    </row>
    <row r="40" spans="1:11" ht="21" customHeight="1">
      <c r="A40" s="288"/>
      <c r="B40" s="289"/>
      <c r="C40" s="618"/>
      <c r="D40" s="194"/>
      <c r="E40" s="81"/>
      <c r="F40" s="24"/>
      <c r="G40" s="631"/>
      <c r="H40" s="543"/>
      <c r="I40" s="280"/>
      <c r="J40" s="486"/>
      <c r="K40" s="487"/>
    </row>
    <row r="41" spans="1:11" ht="21" customHeight="1">
      <c r="A41" s="288"/>
      <c r="B41" s="289"/>
      <c r="C41" s="618"/>
      <c r="D41" s="194"/>
      <c r="E41" s="81"/>
      <c r="F41" s="24"/>
      <c r="G41" s="631"/>
      <c r="H41" s="543"/>
      <c r="I41" s="280"/>
      <c r="J41" s="486"/>
      <c r="K41" s="487"/>
    </row>
    <row r="42" spans="1:11" ht="21" customHeight="1">
      <c r="A42" s="288"/>
      <c r="B42" s="289"/>
      <c r="C42" s="618"/>
      <c r="D42" s="194"/>
      <c r="E42" s="81"/>
      <c r="F42" s="24"/>
      <c r="G42" s="631"/>
      <c r="H42" s="543"/>
      <c r="I42" s="280"/>
      <c r="J42" s="486"/>
      <c r="K42" s="487"/>
    </row>
    <row r="43" spans="1:11" ht="21" customHeight="1">
      <c r="A43" s="288"/>
      <c r="B43" s="289"/>
      <c r="C43" s="618"/>
      <c r="D43" s="194"/>
      <c r="E43" s="81"/>
      <c r="F43" s="24"/>
      <c r="G43" s="631"/>
      <c r="H43" s="543"/>
      <c r="I43" s="280"/>
      <c r="J43" s="486"/>
      <c r="K43" s="487"/>
    </row>
    <row r="44" spans="1:11" ht="21" customHeight="1">
      <c r="A44" s="288"/>
      <c r="B44" s="289"/>
      <c r="C44" s="618"/>
      <c r="D44" s="194"/>
      <c r="E44" s="81"/>
      <c r="F44" s="24"/>
      <c r="G44" s="631"/>
      <c r="H44" s="543"/>
      <c r="I44" s="280"/>
      <c r="J44" s="486"/>
      <c r="K44" s="487"/>
    </row>
    <row r="45" spans="1:11" ht="21" customHeight="1">
      <c r="A45" s="288"/>
      <c r="B45" s="289"/>
      <c r="C45" s="618"/>
      <c r="D45" s="194"/>
      <c r="E45" s="81"/>
      <c r="F45" s="24"/>
      <c r="G45" s="631"/>
      <c r="H45" s="543"/>
      <c r="I45" s="280"/>
      <c r="J45" s="486"/>
      <c r="K45" s="487"/>
    </row>
    <row r="46" spans="1:11" ht="21" customHeight="1">
      <c r="A46" s="288"/>
      <c r="B46" s="289"/>
      <c r="C46" s="618"/>
      <c r="D46" s="210"/>
      <c r="E46" s="81"/>
      <c r="F46" s="26"/>
      <c r="G46" s="620"/>
      <c r="H46" s="543"/>
      <c r="I46" s="280"/>
      <c r="J46" s="486"/>
      <c r="K46" s="487"/>
    </row>
    <row r="47" spans="1:11" ht="21" customHeight="1">
      <c r="A47" s="414"/>
      <c r="B47" s="415"/>
      <c r="C47" s="605"/>
      <c r="D47" s="206"/>
      <c r="E47" s="28"/>
      <c r="F47" s="29"/>
      <c r="G47" s="612"/>
      <c r="H47" s="545"/>
      <c r="I47" s="281"/>
      <c r="J47" s="488"/>
      <c r="K47" s="489"/>
    </row>
    <row r="48" spans="1:11" s="136" customFormat="1" ht="21" customHeight="1">
      <c r="A48" s="32"/>
      <c r="B48" s="76"/>
      <c r="C48" s="607"/>
      <c r="D48" s="196"/>
      <c r="E48" s="222" t="str">
        <f>CONCATENATE(FIXED(COUNTA(E31:E47),0,0),"　店")</f>
        <v>9　店</v>
      </c>
      <c r="F48" s="33">
        <f>SUM(F31:F47)</f>
        <v>28700</v>
      </c>
      <c r="G48" s="137">
        <f>SUM(G31:G47)</f>
        <v>0</v>
      </c>
      <c r="H48" s="546">
        <f>SUM(H31:H47)</f>
        <v>12000</v>
      </c>
      <c r="I48" s="137">
        <f>SUM(I31:I47)</f>
        <v>16700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15:I28 H30:I47 H5:I13">
      <formula1>F15</formula1>
    </dataValidation>
    <dataValidation type="whole" operator="lessThanOrEqual" showInputMessage="1" showErrorMessage="1" sqref="GY4:IV4">
      <formula1>GW4</formula1>
    </dataValidation>
    <dataValidation operator="lessThanOrEqual" allowBlank="1" showInputMessage="1" showErrorMessage="1" sqref="A50:G65536 G48 H48:I65536 G15 F14:I14 F29:I29 A3:F3 G30 F15:F28 F30:F48 F5:F13 A5:E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16:G28 G31:G47 G5:G13">
      <formula1>F16</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SUM(A6,A19,A29,A38)</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07" t="s">
        <v>37</v>
      </c>
      <c r="B5" s="80"/>
      <c r="C5" s="634"/>
      <c r="D5" s="193" t="s">
        <v>385</v>
      </c>
      <c r="E5" s="216" t="s">
        <v>1226</v>
      </c>
      <c r="F5" s="63">
        <v>8000</v>
      </c>
      <c r="G5" s="608"/>
      <c r="H5" s="542">
        <v>3350</v>
      </c>
      <c r="I5" s="331">
        <f aca="true" t="shared" si="0" ref="I5:I10">F5-H5</f>
        <v>4650</v>
      </c>
      <c r="J5" s="482" t="s">
        <v>853</v>
      </c>
      <c r="K5" s="483" t="s">
        <v>853</v>
      </c>
    </row>
    <row r="6" spans="1:11" ht="21" customHeight="1">
      <c r="A6" s="413">
        <f>SUM(G16)</f>
        <v>0</v>
      </c>
      <c r="B6" s="101" t="s">
        <v>98</v>
      </c>
      <c r="C6" s="635">
        <f>SUM(F16)</f>
        <v>30350</v>
      </c>
      <c r="D6" s="194" t="s">
        <v>386</v>
      </c>
      <c r="E6" s="217" t="s">
        <v>1225</v>
      </c>
      <c r="F6" s="53">
        <v>7250</v>
      </c>
      <c r="G6" s="609"/>
      <c r="H6" s="543">
        <v>2550</v>
      </c>
      <c r="I6" s="280">
        <f t="shared" si="0"/>
        <v>4700</v>
      </c>
      <c r="J6" s="484" t="s">
        <v>853</v>
      </c>
      <c r="K6" s="485" t="s">
        <v>853</v>
      </c>
    </row>
    <row r="7" spans="1:11" ht="21" customHeight="1">
      <c r="A7" s="308"/>
      <c r="B7" s="81"/>
      <c r="C7" s="104"/>
      <c r="D7" s="194" t="s">
        <v>387</v>
      </c>
      <c r="E7" s="217" t="s">
        <v>1223</v>
      </c>
      <c r="F7" s="53">
        <v>5600</v>
      </c>
      <c r="G7" s="609"/>
      <c r="H7" s="543">
        <v>2400</v>
      </c>
      <c r="I7" s="280">
        <f t="shared" si="0"/>
        <v>3200</v>
      </c>
      <c r="J7" s="484" t="s">
        <v>853</v>
      </c>
      <c r="K7" s="485" t="s">
        <v>853</v>
      </c>
    </row>
    <row r="8" spans="1:11" ht="21" customHeight="1">
      <c r="A8" s="309"/>
      <c r="B8" s="310"/>
      <c r="C8" s="636"/>
      <c r="D8" s="194" t="s">
        <v>388</v>
      </c>
      <c r="E8" s="217" t="s">
        <v>772</v>
      </c>
      <c r="F8" s="53">
        <v>3250</v>
      </c>
      <c r="G8" s="609"/>
      <c r="H8" s="543">
        <v>1050</v>
      </c>
      <c r="I8" s="280">
        <f t="shared" si="0"/>
        <v>2200</v>
      </c>
      <c r="J8" s="484" t="s">
        <v>853</v>
      </c>
      <c r="K8" s="485" t="s">
        <v>853</v>
      </c>
    </row>
    <row r="9" spans="1:11" ht="21" customHeight="1">
      <c r="A9" s="309"/>
      <c r="B9" s="310"/>
      <c r="C9" s="636"/>
      <c r="D9" s="194" t="s">
        <v>389</v>
      </c>
      <c r="E9" s="217" t="s">
        <v>1224</v>
      </c>
      <c r="F9" s="53">
        <v>2600</v>
      </c>
      <c r="G9" s="609"/>
      <c r="H9" s="543">
        <v>1200</v>
      </c>
      <c r="I9" s="280">
        <f t="shared" si="0"/>
        <v>1400</v>
      </c>
      <c r="J9" s="484" t="s">
        <v>853</v>
      </c>
      <c r="K9" s="485" t="s">
        <v>853</v>
      </c>
    </row>
    <row r="10" spans="1:11" ht="21" customHeight="1">
      <c r="A10" s="309"/>
      <c r="B10" s="310"/>
      <c r="C10" s="636"/>
      <c r="D10" s="194" t="s">
        <v>390</v>
      </c>
      <c r="E10" s="217" t="s">
        <v>745</v>
      </c>
      <c r="F10" s="53">
        <v>3650</v>
      </c>
      <c r="G10" s="609"/>
      <c r="H10" s="543">
        <v>1500</v>
      </c>
      <c r="I10" s="280">
        <f t="shared" si="0"/>
        <v>2150</v>
      </c>
      <c r="J10" s="484" t="s">
        <v>853</v>
      </c>
      <c r="K10" s="485" t="s">
        <v>853</v>
      </c>
    </row>
    <row r="11" spans="1:11" ht="21" customHeight="1">
      <c r="A11" s="309"/>
      <c r="B11" s="310"/>
      <c r="C11" s="636"/>
      <c r="D11" s="200"/>
      <c r="E11" s="217"/>
      <c r="F11" s="53"/>
      <c r="G11" s="609"/>
      <c r="H11" s="543"/>
      <c r="I11" s="280"/>
      <c r="J11" s="486"/>
      <c r="K11" s="487"/>
    </row>
    <row r="12" spans="1:11" ht="21" customHeight="1">
      <c r="A12" s="426"/>
      <c r="B12" s="427"/>
      <c r="C12" s="637"/>
      <c r="D12" s="200"/>
      <c r="E12" s="217"/>
      <c r="F12" s="53"/>
      <c r="G12" s="609"/>
      <c r="H12" s="543"/>
      <c r="I12" s="280"/>
      <c r="J12" s="486"/>
      <c r="K12" s="487"/>
    </row>
    <row r="13" spans="1:11" ht="21" customHeight="1">
      <c r="A13" s="426"/>
      <c r="B13" s="427"/>
      <c r="C13" s="637"/>
      <c r="D13" s="200"/>
      <c r="E13" s="217"/>
      <c r="F13" s="53"/>
      <c r="G13" s="609"/>
      <c r="H13" s="543"/>
      <c r="I13" s="280"/>
      <c r="J13" s="486"/>
      <c r="K13" s="487"/>
    </row>
    <row r="14" spans="1:11" ht="21" customHeight="1">
      <c r="A14" s="311"/>
      <c r="B14" s="312"/>
      <c r="C14" s="638"/>
      <c r="D14" s="207"/>
      <c r="E14" s="217"/>
      <c r="F14" s="41"/>
      <c r="G14" s="620"/>
      <c r="H14" s="543"/>
      <c r="I14" s="280"/>
      <c r="J14" s="486"/>
      <c r="K14" s="487"/>
    </row>
    <row r="15" spans="1:11" ht="21" customHeight="1">
      <c r="A15" s="311"/>
      <c r="B15" s="312"/>
      <c r="C15" s="638"/>
      <c r="D15" s="207"/>
      <c r="E15" s="221"/>
      <c r="F15" s="114"/>
      <c r="G15" s="612"/>
      <c r="H15" s="543"/>
      <c r="I15" s="281"/>
      <c r="J15" s="488"/>
      <c r="K15" s="489"/>
    </row>
    <row r="16" spans="1:11" s="136" customFormat="1" ht="21" customHeight="1">
      <c r="A16" s="416"/>
      <c r="B16" s="417"/>
      <c r="C16" s="615"/>
      <c r="D16" s="196"/>
      <c r="E16" s="222" t="str">
        <f>CONCATENATE(FIXED(COUNTA(E5:E15),0,0),"　店")</f>
        <v>6　店</v>
      </c>
      <c r="F16" s="33">
        <f>SUM(F5:F15)</f>
        <v>30350</v>
      </c>
      <c r="G16" s="137">
        <f>SUM(G5:G15)</f>
        <v>0</v>
      </c>
      <c r="H16" s="546">
        <f>SUM(H5:H15)</f>
        <v>12050</v>
      </c>
      <c r="I16" s="137">
        <f>SUM(I5:I15)</f>
        <v>18300</v>
      </c>
      <c r="J16" s="462"/>
      <c r="K16" s="463"/>
    </row>
    <row r="17" spans="1:11" s="136" customFormat="1" ht="21" customHeight="1">
      <c r="A17" s="303"/>
      <c r="B17" s="304"/>
      <c r="C17" s="639"/>
      <c r="D17" s="305"/>
      <c r="E17" s="306"/>
      <c r="F17" s="29"/>
      <c r="G17" s="622"/>
      <c r="H17" s="544"/>
      <c r="I17" s="285"/>
      <c r="J17" s="462"/>
      <c r="K17" s="463"/>
    </row>
    <row r="18" spans="1:11" ht="21" customHeight="1">
      <c r="A18" s="313" t="s">
        <v>38</v>
      </c>
      <c r="B18" s="314"/>
      <c r="C18" s="640"/>
      <c r="D18" s="208" t="s">
        <v>391</v>
      </c>
      <c r="E18" s="216" t="s">
        <v>1227</v>
      </c>
      <c r="F18" s="39">
        <v>33900</v>
      </c>
      <c r="G18" s="642"/>
      <c r="H18" s="542">
        <v>13900</v>
      </c>
      <c r="I18" s="279">
        <f>F18-H18</f>
        <v>20000</v>
      </c>
      <c r="J18" s="482" t="s">
        <v>853</v>
      </c>
      <c r="K18" s="483" t="s">
        <v>853</v>
      </c>
    </row>
    <row r="19" spans="1:11" ht="21" customHeight="1">
      <c r="A19" s="430">
        <f>SUM(G26)</f>
        <v>0</v>
      </c>
      <c r="B19" s="101" t="s">
        <v>98</v>
      </c>
      <c r="C19" s="429">
        <f>SUM(F26)</f>
        <v>33900</v>
      </c>
      <c r="D19" s="210"/>
      <c r="E19" s="221"/>
      <c r="F19" s="26"/>
      <c r="G19" s="620"/>
      <c r="H19" s="543"/>
      <c r="I19" s="280"/>
      <c r="J19" s="486"/>
      <c r="K19" s="487"/>
    </row>
    <row r="20" spans="1:11" ht="21" customHeight="1">
      <c r="A20" s="103"/>
      <c r="B20" s="83"/>
      <c r="C20" s="641"/>
      <c r="D20" s="207"/>
      <c r="E20" s="221"/>
      <c r="F20" s="26"/>
      <c r="G20" s="620"/>
      <c r="H20" s="543"/>
      <c r="I20" s="280"/>
      <c r="J20" s="486"/>
      <c r="K20" s="487"/>
    </row>
    <row r="21" spans="1:11" ht="21" customHeight="1">
      <c r="A21" s="103"/>
      <c r="B21" s="83"/>
      <c r="C21" s="641"/>
      <c r="D21" s="207"/>
      <c r="E21" s="221"/>
      <c r="F21" s="26"/>
      <c r="G21" s="620"/>
      <c r="H21" s="543"/>
      <c r="I21" s="280"/>
      <c r="J21" s="486"/>
      <c r="K21" s="487"/>
    </row>
    <row r="22" spans="1:11" ht="21" customHeight="1">
      <c r="A22" s="103"/>
      <c r="B22" s="83"/>
      <c r="C22" s="641"/>
      <c r="D22" s="207"/>
      <c r="E22" s="221"/>
      <c r="F22" s="26"/>
      <c r="G22" s="620"/>
      <c r="H22" s="543"/>
      <c r="I22" s="280"/>
      <c r="J22" s="486"/>
      <c r="K22" s="487"/>
    </row>
    <row r="23" spans="1:11" ht="21" customHeight="1">
      <c r="A23" s="103"/>
      <c r="B23" s="83"/>
      <c r="C23" s="641"/>
      <c r="D23" s="207"/>
      <c r="E23" s="221"/>
      <c r="F23" s="26"/>
      <c r="G23" s="620"/>
      <c r="H23" s="543"/>
      <c r="I23" s="280"/>
      <c r="J23" s="486"/>
      <c r="K23" s="487"/>
    </row>
    <row r="24" spans="1:11" ht="21" customHeight="1">
      <c r="A24" s="311"/>
      <c r="B24" s="312"/>
      <c r="C24" s="638"/>
      <c r="D24" s="207"/>
      <c r="E24" s="221"/>
      <c r="F24" s="26"/>
      <c r="G24" s="620"/>
      <c r="H24" s="543"/>
      <c r="I24" s="280"/>
      <c r="J24" s="486"/>
      <c r="K24" s="487"/>
    </row>
    <row r="25" spans="1:11" ht="21" customHeight="1">
      <c r="A25" s="311"/>
      <c r="B25" s="312"/>
      <c r="C25" s="638"/>
      <c r="D25" s="207"/>
      <c r="E25" s="221"/>
      <c r="F25" s="26"/>
      <c r="G25" s="620"/>
      <c r="H25" s="543"/>
      <c r="I25" s="281"/>
      <c r="J25" s="488"/>
      <c r="K25" s="489"/>
    </row>
    <row r="26" spans="1:11" s="136" customFormat="1" ht="21" customHeight="1">
      <c r="A26" s="416"/>
      <c r="B26" s="417"/>
      <c r="C26" s="615"/>
      <c r="D26" s="196"/>
      <c r="E26" s="222" t="str">
        <f>CONCATENATE(FIXED(COUNTA(E18:E25),0,0),"　店")</f>
        <v>1　店</v>
      </c>
      <c r="F26" s="33">
        <f>SUM(F18:F25)</f>
        <v>33900</v>
      </c>
      <c r="G26" s="137">
        <f>SUM(G18:G25)</f>
        <v>0</v>
      </c>
      <c r="H26" s="546">
        <f>SUM(H18:H25)</f>
        <v>13900</v>
      </c>
      <c r="I26" s="137">
        <f>SUM(I18:I25)</f>
        <v>20000</v>
      </c>
      <c r="J26" s="462"/>
      <c r="K26" s="463"/>
    </row>
    <row r="27" spans="1:11" s="136" customFormat="1" ht="21" customHeight="1">
      <c r="A27" s="303"/>
      <c r="B27" s="304"/>
      <c r="C27" s="639"/>
      <c r="D27" s="305"/>
      <c r="E27" s="306"/>
      <c r="F27" s="29"/>
      <c r="G27" s="622"/>
      <c r="H27" s="544"/>
      <c r="I27" s="285"/>
      <c r="J27" s="462"/>
      <c r="K27" s="463"/>
    </row>
    <row r="28" spans="1:11" ht="21" customHeight="1">
      <c r="A28" s="313" t="s">
        <v>39</v>
      </c>
      <c r="B28" s="315"/>
      <c r="C28" s="316"/>
      <c r="D28" s="193" t="s">
        <v>392</v>
      </c>
      <c r="E28" s="216" t="s">
        <v>1098</v>
      </c>
      <c r="F28" s="39">
        <v>2250</v>
      </c>
      <c r="G28" s="642"/>
      <c r="H28" s="542">
        <v>1050</v>
      </c>
      <c r="I28" s="279">
        <f>F28-H28</f>
        <v>1200</v>
      </c>
      <c r="J28" s="482" t="s">
        <v>853</v>
      </c>
      <c r="K28" s="483" t="s">
        <v>853</v>
      </c>
    </row>
    <row r="29" spans="1:11" ht="21" customHeight="1">
      <c r="A29" s="428">
        <f>SUM(G35)</f>
        <v>0</v>
      </c>
      <c r="B29" s="101" t="s">
        <v>98</v>
      </c>
      <c r="C29" s="429">
        <f>SUM(F35)</f>
        <v>5800</v>
      </c>
      <c r="D29" s="206" t="s">
        <v>393</v>
      </c>
      <c r="E29" s="223" t="s">
        <v>773</v>
      </c>
      <c r="F29" s="29">
        <v>3550</v>
      </c>
      <c r="G29" s="612"/>
      <c r="H29" s="544">
        <v>1350</v>
      </c>
      <c r="I29" s="281">
        <f>F29-H29</f>
        <v>2200</v>
      </c>
      <c r="J29" s="484" t="s">
        <v>853</v>
      </c>
      <c r="K29" s="485" t="s">
        <v>853</v>
      </c>
    </row>
    <row r="30" spans="1:11" ht="21" customHeight="1">
      <c r="A30" s="102"/>
      <c r="B30" s="81"/>
      <c r="C30" s="104"/>
      <c r="D30" s="206"/>
      <c r="E30" s="223"/>
      <c r="F30" s="29"/>
      <c r="G30" s="612"/>
      <c r="H30" s="544"/>
      <c r="I30" s="281"/>
      <c r="J30" s="486"/>
      <c r="K30" s="487"/>
    </row>
    <row r="31" spans="1:11" ht="21" customHeight="1">
      <c r="A31" s="102"/>
      <c r="B31" s="81"/>
      <c r="C31" s="104"/>
      <c r="D31" s="206"/>
      <c r="E31" s="223"/>
      <c r="F31" s="29"/>
      <c r="G31" s="612"/>
      <c r="H31" s="544"/>
      <c r="I31" s="281"/>
      <c r="J31" s="486"/>
      <c r="K31" s="487"/>
    </row>
    <row r="32" spans="1:11" ht="21" customHeight="1">
      <c r="A32" s="102"/>
      <c r="B32" s="81"/>
      <c r="C32" s="104"/>
      <c r="D32" s="206"/>
      <c r="E32" s="223"/>
      <c r="F32" s="29"/>
      <c r="G32" s="612"/>
      <c r="H32" s="544"/>
      <c r="I32" s="281"/>
      <c r="J32" s="486"/>
      <c r="K32" s="487"/>
    </row>
    <row r="33" spans="1:11" ht="21" customHeight="1">
      <c r="A33" s="102"/>
      <c r="B33" s="81"/>
      <c r="C33" s="104"/>
      <c r="D33" s="206"/>
      <c r="E33" s="223"/>
      <c r="F33" s="29"/>
      <c r="G33" s="612"/>
      <c r="H33" s="544"/>
      <c r="I33" s="281"/>
      <c r="J33" s="486"/>
      <c r="K33" s="487"/>
    </row>
    <row r="34" spans="1:11" ht="21" customHeight="1">
      <c r="A34" s="102"/>
      <c r="B34" s="81"/>
      <c r="C34" s="104"/>
      <c r="D34" s="206"/>
      <c r="E34" s="223"/>
      <c r="F34" s="29"/>
      <c r="G34" s="612"/>
      <c r="H34" s="544"/>
      <c r="I34" s="281"/>
      <c r="J34" s="488"/>
      <c r="K34" s="489"/>
    </row>
    <row r="35" spans="1:11" s="136" customFormat="1" ht="21" customHeight="1">
      <c r="A35" s="416"/>
      <c r="B35" s="417"/>
      <c r="C35" s="615"/>
      <c r="D35" s="196"/>
      <c r="E35" s="40" t="str">
        <f>CONCATENATE(FIXED(COUNTA(E28:E34),0,0),"　店")</f>
        <v>2　店</v>
      </c>
      <c r="F35" s="33">
        <f>SUM(F28:F34)</f>
        <v>5800</v>
      </c>
      <c r="G35" s="137">
        <f>SUM(G28:G34)</f>
        <v>0</v>
      </c>
      <c r="H35" s="546">
        <f>SUM(H28:H34)</f>
        <v>2400</v>
      </c>
      <c r="I35" s="137">
        <f>SUM(I28:I34)</f>
        <v>3400</v>
      </c>
      <c r="J35" s="462"/>
      <c r="K35" s="463"/>
    </row>
    <row r="36" spans="1:11" s="136" customFormat="1" ht="21" customHeight="1">
      <c r="A36" s="407"/>
      <c r="B36" s="408"/>
      <c r="C36" s="617"/>
      <c r="D36" s="209"/>
      <c r="E36" s="224"/>
      <c r="F36" s="166"/>
      <c r="G36" s="643"/>
      <c r="H36" s="549"/>
      <c r="I36" s="167"/>
      <c r="J36" s="462"/>
      <c r="K36" s="463"/>
    </row>
    <row r="37" spans="1:11" ht="21" customHeight="1">
      <c r="A37" s="329" t="s">
        <v>40</v>
      </c>
      <c r="B37" s="330"/>
      <c r="C37" s="602"/>
      <c r="D37" s="193" t="s">
        <v>394</v>
      </c>
      <c r="E37" s="80" t="s">
        <v>1099</v>
      </c>
      <c r="F37" s="49">
        <v>10300</v>
      </c>
      <c r="G37" s="608"/>
      <c r="H37" s="542">
        <v>4050</v>
      </c>
      <c r="I37" s="279">
        <f>F37-H37</f>
        <v>6250</v>
      </c>
      <c r="J37" s="482" t="s">
        <v>853</v>
      </c>
      <c r="K37" s="483" t="s">
        <v>853</v>
      </c>
    </row>
    <row r="38" spans="1:11" ht="21" customHeight="1">
      <c r="A38" s="100">
        <f>SUM(G48)</f>
        <v>0</v>
      </c>
      <c r="B38" s="101" t="s">
        <v>98</v>
      </c>
      <c r="C38" s="613">
        <f>SUM(F48)</f>
        <v>17700</v>
      </c>
      <c r="D38" s="194" t="s">
        <v>395</v>
      </c>
      <c r="E38" s="81" t="s">
        <v>1100</v>
      </c>
      <c r="F38" s="46">
        <v>5000</v>
      </c>
      <c r="G38" s="609"/>
      <c r="H38" s="543">
        <v>1800</v>
      </c>
      <c r="I38" s="280">
        <f>F38-H38</f>
        <v>3200</v>
      </c>
      <c r="J38" s="484" t="s">
        <v>853</v>
      </c>
      <c r="K38" s="485" t="s">
        <v>853</v>
      </c>
    </row>
    <row r="39" spans="1:11" ht="21" customHeight="1">
      <c r="A39" s="43"/>
      <c r="B39" s="276"/>
      <c r="C39" s="603"/>
      <c r="D39" s="194" t="s">
        <v>396</v>
      </c>
      <c r="E39" s="81" t="s">
        <v>1101</v>
      </c>
      <c r="F39" s="46">
        <v>2400</v>
      </c>
      <c r="G39" s="609"/>
      <c r="H39" s="543">
        <v>1150</v>
      </c>
      <c r="I39" s="280">
        <f>F39-H39</f>
        <v>1250</v>
      </c>
      <c r="J39" s="484" t="s">
        <v>853</v>
      </c>
      <c r="K39" s="485" t="s">
        <v>853</v>
      </c>
    </row>
    <row r="40" spans="1:11" ht="21" customHeight="1">
      <c r="A40" s="43"/>
      <c r="B40" s="276"/>
      <c r="C40" s="603"/>
      <c r="D40" s="199"/>
      <c r="E40" s="81"/>
      <c r="F40" s="26"/>
      <c r="G40" s="620"/>
      <c r="H40" s="543"/>
      <c r="I40" s="280"/>
      <c r="J40" s="486"/>
      <c r="K40" s="487"/>
    </row>
    <row r="41" spans="1:11" ht="21" customHeight="1">
      <c r="A41" s="43"/>
      <c r="B41" s="276"/>
      <c r="C41" s="603"/>
      <c r="D41" s="199"/>
      <c r="E41" s="81"/>
      <c r="F41" s="26"/>
      <c r="G41" s="620"/>
      <c r="H41" s="543"/>
      <c r="I41" s="280"/>
      <c r="J41" s="486"/>
      <c r="K41" s="487"/>
    </row>
    <row r="42" spans="1:11" ht="21" customHeight="1">
      <c r="A42" s="43"/>
      <c r="B42" s="276"/>
      <c r="C42" s="603"/>
      <c r="D42" s="203"/>
      <c r="E42" s="81"/>
      <c r="F42" s="26"/>
      <c r="G42" s="620"/>
      <c r="H42" s="543"/>
      <c r="I42" s="280"/>
      <c r="J42" s="486"/>
      <c r="K42" s="487"/>
    </row>
    <row r="43" spans="1:11" ht="21" customHeight="1">
      <c r="A43" s="102"/>
      <c r="B43" s="81"/>
      <c r="C43" s="104"/>
      <c r="D43" s="206"/>
      <c r="E43" s="223"/>
      <c r="F43" s="29"/>
      <c r="G43" s="612"/>
      <c r="H43" s="544"/>
      <c r="I43" s="281"/>
      <c r="J43" s="486"/>
      <c r="K43" s="487"/>
    </row>
    <row r="44" spans="1:11" ht="21" customHeight="1">
      <c r="A44" s="102"/>
      <c r="B44" s="81"/>
      <c r="C44" s="104"/>
      <c r="D44" s="206"/>
      <c r="E44" s="223"/>
      <c r="F44" s="29"/>
      <c r="G44" s="612"/>
      <c r="H44" s="544"/>
      <c r="I44" s="281"/>
      <c r="J44" s="486"/>
      <c r="K44" s="487"/>
    </row>
    <row r="45" spans="1:11" ht="21" customHeight="1">
      <c r="A45" s="102"/>
      <c r="B45" s="81"/>
      <c r="C45" s="104"/>
      <c r="D45" s="206"/>
      <c r="E45" s="223"/>
      <c r="F45" s="29"/>
      <c r="G45" s="612"/>
      <c r="H45" s="544"/>
      <c r="I45" s="281"/>
      <c r="J45" s="486"/>
      <c r="K45" s="487"/>
    </row>
    <row r="46" spans="1:11" ht="21" customHeight="1">
      <c r="A46" s="102"/>
      <c r="B46" s="81"/>
      <c r="C46" s="104"/>
      <c r="D46" s="206"/>
      <c r="E46" s="223"/>
      <c r="F46" s="29"/>
      <c r="G46" s="612"/>
      <c r="H46" s="544"/>
      <c r="I46" s="281"/>
      <c r="J46" s="486"/>
      <c r="K46" s="487"/>
    </row>
    <row r="47" spans="1:11" ht="21" customHeight="1">
      <c r="A47" s="317"/>
      <c r="B47" s="318"/>
      <c r="C47" s="319"/>
      <c r="D47" s="210"/>
      <c r="E47" s="217"/>
      <c r="F47" s="26"/>
      <c r="G47" s="620"/>
      <c r="H47" s="543"/>
      <c r="I47" s="281"/>
      <c r="J47" s="488"/>
      <c r="K47" s="489"/>
    </row>
    <row r="48" spans="1:11" s="136" customFormat="1" ht="21" customHeight="1">
      <c r="A48" s="32"/>
      <c r="B48" s="76"/>
      <c r="C48" s="607"/>
      <c r="D48" s="196"/>
      <c r="E48" s="40" t="str">
        <f>CONCATENATE(FIXED(COUNTA(E37:E47),0,0),"　店")</f>
        <v>3　店</v>
      </c>
      <c r="F48" s="33">
        <f>SUM(F37:F47)</f>
        <v>17700</v>
      </c>
      <c r="G48" s="137">
        <f>SUM(G37:G47)</f>
        <v>0</v>
      </c>
      <c r="H48" s="546">
        <f>SUM(H37:H47)</f>
        <v>7000</v>
      </c>
      <c r="I48" s="137">
        <f>SUM(I37:I47)</f>
        <v>10700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5 H17:I25 H27:I34 H36: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F36:F39 G27 F16:I16 F26:I26 G17 F35:I35 F17:F25 F27:F34 G36 A3:F3 E5:E39 F5:F15 A5:D48 E40: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5 G18:G25 G28:G34 G37: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8.2539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SUM(A6,A23,A36)</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9" t="s">
        <v>41</v>
      </c>
      <c r="B5" s="330"/>
      <c r="C5" s="602"/>
      <c r="D5" s="193" t="s">
        <v>397</v>
      </c>
      <c r="E5" s="80" t="s">
        <v>1102</v>
      </c>
      <c r="F5" s="63">
        <v>4800</v>
      </c>
      <c r="G5" s="608"/>
      <c r="H5" s="542">
        <v>2400</v>
      </c>
      <c r="I5" s="331">
        <f aca="true" t="shared" si="0" ref="I5:I13">F5-H5</f>
        <v>2400</v>
      </c>
      <c r="J5" s="482" t="s">
        <v>853</v>
      </c>
      <c r="K5" s="483" t="s">
        <v>853</v>
      </c>
    </row>
    <row r="6" spans="1:11" ht="21" customHeight="1">
      <c r="A6" s="100">
        <f>SUM(G20)</f>
        <v>0</v>
      </c>
      <c r="B6" s="101" t="s">
        <v>98</v>
      </c>
      <c r="C6" s="613">
        <f>SUM(F20)</f>
        <v>35850</v>
      </c>
      <c r="D6" s="194" t="s">
        <v>398</v>
      </c>
      <c r="E6" s="81" t="s">
        <v>1432</v>
      </c>
      <c r="F6" s="53">
        <v>4850</v>
      </c>
      <c r="G6" s="609"/>
      <c r="H6" s="543">
        <v>2100</v>
      </c>
      <c r="I6" s="280">
        <f t="shared" si="0"/>
        <v>2750</v>
      </c>
      <c r="J6" s="484" t="s">
        <v>853</v>
      </c>
      <c r="K6" s="485" t="s">
        <v>853</v>
      </c>
    </row>
    <row r="7" spans="1:11" ht="21" customHeight="1">
      <c r="A7" s="43"/>
      <c r="B7" s="276"/>
      <c r="C7" s="603"/>
      <c r="D7" s="194" t="s">
        <v>399</v>
      </c>
      <c r="E7" s="81" t="s">
        <v>1104</v>
      </c>
      <c r="F7" s="53">
        <v>2550</v>
      </c>
      <c r="G7" s="609"/>
      <c r="H7" s="543">
        <v>1100</v>
      </c>
      <c r="I7" s="280">
        <f t="shared" si="0"/>
        <v>1450</v>
      </c>
      <c r="J7" s="484" t="s">
        <v>853</v>
      </c>
      <c r="K7" s="485" t="s">
        <v>853</v>
      </c>
    </row>
    <row r="8" spans="1:11" ht="21" customHeight="1">
      <c r="A8" s="43"/>
      <c r="B8" s="276"/>
      <c r="C8" s="603"/>
      <c r="D8" s="194" t="s">
        <v>400</v>
      </c>
      <c r="E8" s="81" t="s">
        <v>1106</v>
      </c>
      <c r="F8" s="53">
        <v>6550</v>
      </c>
      <c r="G8" s="609"/>
      <c r="H8" s="543">
        <v>2700</v>
      </c>
      <c r="I8" s="280">
        <f t="shared" si="0"/>
        <v>3850</v>
      </c>
      <c r="J8" s="484" t="s">
        <v>853</v>
      </c>
      <c r="K8" s="485" t="s">
        <v>853</v>
      </c>
    </row>
    <row r="9" spans="1:11" ht="21" customHeight="1">
      <c r="A9" s="43"/>
      <c r="B9" s="276"/>
      <c r="C9" s="603"/>
      <c r="D9" s="194" t="s">
        <v>401</v>
      </c>
      <c r="E9" s="81" t="s">
        <v>1105</v>
      </c>
      <c r="F9" s="53">
        <v>4250</v>
      </c>
      <c r="G9" s="609"/>
      <c r="H9" s="543">
        <v>2150</v>
      </c>
      <c r="I9" s="280">
        <f t="shared" si="0"/>
        <v>2100</v>
      </c>
      <c r="J9" s="484" t="s">
        <v>853</v>
      </c>
      <c r="K9" s="485" t="s">
        <v>853</v>
      </c>
    </row>
    <row r="10" spans="1:11" ht="21" customHeight="1">
      <c r="A10" s="43"/>
      <c r="B10" s="276"/>
      <c r="C10" s="603"/>
      <c r="D10" s="194" t="s">
        <v>402</v>
      </c>
      <c r="E10" s="81" t="s">
        <v>767</v>
      </c>
      <c r="F10" s="53">
        <v>4350</v>
      </c>
      <c r="G10" s="609"/>
      <c r="H10" s="543">
        <v>1950</v>
      </c>
      <c r="I10" s="280">
        <f t="shared" si="0"/>
        <v>2400</v>
      </c>
      <c r="J10" s="484" t="s">
        <v>853</v>
      </c>
      <c r="K10" s="485" t="s">
        <v>853</v>
      </c>
    </row>
    <row r="11" spans="1:11" ht="21" customHeight="1">
      <c r="A11" s="43"/>
      <c r="B11" s="276"/>
      <c r="C11" s="603"/>
      <c r="D11" s="194" t="s">
        <v>403</v>
      </c>
      <c r="E11" s="81" t="s">
        <v>1103</v>
      </c>
      <c r="F11" s="53">
        <v>4350</v>
      </c>
      <c r="G11" s="609"/>
      <c r="H11" s="543">
        <v>2350</v>
      </c>
      <c r="I11" s="280">
        <f t="shared" si="0"/>
        <v>2000</v>
      </c>
      <c r="J11" s="484" t="s">
        <v>853</v>
      </c>
      <c r="K11" s="485" t="s">
        <v>853</v>
      </c>
    </row>
    <row r="12" spans="1:11" ht="21" customHeight="1">
      <c r="A12" s="43"/>
      <c r="B12" s="276"/>
      <c r="C12" s="603"/>
      <c r="D12" s="194" t="s">
        <v>404</v>
      </c>
      <c r="E12" s="81" t="s">
        <v>768</v>
      </c>
      <c r="F12" s="53">
        <v>2150</v>
      </c>
      <c r="G12" s="609"/>
      <c r="H12" s="543">
        <v>1200</v>
      </c>
      <c r="I12" s="280">
        <f t="shared" si="0"/>
        <v>950</v>
      </c>
      <c r="J12" s="484" t="s">
        <v>853</v>
      </c>
      <c r="K12" s="485" t="s">
        <v>853</v>
      </c>
    </row>
    <row r="13" spans="1:11" ht="21" customHeight="1">
      <c r="A13" s="43"/>
      <c r="B13" s="276"/>
      <c r="C13" s="603"/>
      <c r="D13" s="194" t="s">
        <v>405</v>
      </c>
      <c r="E13" s="81" t="s">
        <v>769</v>
      </c>
      <c r="F13" s="53">
        <v>2000</v>
      </c>
      <c r="G13" s="609"/>
      <c r="H13" s="543">
        <v>1000</v>
      </c>
      <c r="I13" s="280">
        <f t="shared" si="0"/>
        <v>1000</v>
      </c>
      <c r="J13" s="484" t="s">
        <v>853</v>
      </c>
      <c r="K13" s="485" t="s">
        <v>853</v>
      </c>
    </row>
    <row r="14" spans="1:11" ht="21" customHeight="1">
      <c r="A14" s="43"/>
      <c r="B14" s="276"/>
      <c r="C14" s="603"/>
      <c r="D14" s="194"/>
      <c r="E14" s="81"/>
      <c r="F14" s="53"/>
      <c r="G14" s="609"/>
      <c r="H14" s="543"/>
      <c r="I14" s="280"/>
      <c r="J14" s="484"/>
      <c r="K14" s="485"/>
    </row>
    <row r="15" spans="1:11" ht="21" customHeight="1">
      <c r="A15" s="43"/>
      <c r="B15" s="276"/>
      <c r="C15" s="603"/>
      <c r="D15" s="194"/>
      <c r="E15" s="81"/>
      <c r="F15" s="46"/>
      <c r="G15" s="609"/>
      <c r="H15" s="543"/>
      <c r="I15" s="280"/>
      <c r="J15" s="484"/>
      <c r="K15" s="485"/>
    </row>
    <row r="16" spans="1:11" ht="21" customHeight="1">
      <c r="A16" s="43"/>
      <c r="B16" s="276"/>
      <c r="C16" s="603"/>
      <c r="D16" s="194"/>
      <c r="E16" s="81"/>
      <c r="F16" s="46"/>
      <c r="G16" s="609"/>
      <c r="H16" s="543"/>
      <c r="I16" s="280"/>
      <c r="J16" s="484"/>
      <c r="K16" s="485"/>
    </row>
    <row r="17" spans="1:11" ht="21" customHeight="1">
      <c r="A17" s="43"/>
      <c r="B17" s="276"/>
      <c r="C17" s="603"/>
      <c r="D17" s="194"/>
      <c r="E17" s="81"/>
      <c r="F17" s="46"/>
      <c r="G17" s="609"/>
      <c r="H17" s="543"/>
      <c r="I17" s="280"/>
      <c r="J17" s="484"/>
      <c r="K17" s="485"/>
    </row>
    <row r="18" spans="1:11" ht="21" customHeight="1">
      <c r="A18" s="43"/>
      <c r="B18" s="276"/>
      <c r="C18" s="603"/>
      <c r="D18" s="194"/>
      <c r="E18" s="81"/>
      <c r="F18" s="46"/>
      <c r="G18" s="609"/>
      <c r="H18" s="543"/>
      <c r="I18" s="280"/>
      <c r="J18" s="484"/>
      <c r="K18" s="485"/>
    </row>
    <row r="19" spans="1:11" ht="21" customHeight="1">
      <c r="A19" s="43"/>
      <c r="B19" s="276"/>
      <c r="C19" s="603"/>
      <c r="D19" s="203"/>
      <c r="E19" s="25"/>
      <c r="F19" s="26"/>
      <c r="G19" s="620"/>
      <c r="H19" s="543"/>
      <c r="I19" s="281"/>
      <c r="J19" s="490"/>
      <c r="K19" s="491"/>
    </row>
    <row r="20" spans="1:11" s="136" customFormat="1" ht="21" customHeight="1">
      <c r="A20" s="416"/>
      <c r="B20" s="417"/>
      <c r="C20" s="615"/>
      <c r="D20" s="202"/>
      <c r="E20" s="40" t="str">
        <f>CONCATENATE(FIXED(COUNTA(E5:E19),0,0),"　店")</f>
        <v>9　店</v>
      </c>
      <c r="F20" s="33">
        <f>SUM(F5:F19)</f>
        <v>35850</v>
      </c>
      <c r="G20" s="137">
        <f>SUM(G5:G19)</f>
        <v>0</v>
      </c>
      <c r="H20" s="546">
        <f>SUM(H5:H19)</f>
        <v>16950</v>
      </c>
      <c r="I20" s="137">
        <f>SUM(I5:I19)</f>
        <v>18900</v>
      </c>
      <c r="J20" s="467"/>
      <c r="K20" s="468"/>
    </row>
    <row r="21" spans="1:11" s="136" customFormat="1" ht="21" customHeight="1">
      <c r="A21" s="414"/>
      <c r="B21" s="415"/>
      <c r="C21" s="605"/>
      <c r="D21" s="204"/>
      <c r="E21" s="28"/>
      <c r="F21" s="29"/>
      <c r="G21" s="622"/>
      <c r="H21" s="544"/>
      <c r="I21" s="285"/>
      <c r="J21" s="467"/>
      <c r="K21" s="468"/>
    </row>
    <row r="22" spans="1:11" ht="21" customHeight="1">
      <c r="A22" s="329" t="s">
        <v>42</v>
      </c>
      <c r="B22" s="330"/>
      <c r="C22" s="602"/>
      <c r="D22" s="193" t="s">
        <v>406</v>
      </c>
      <c r="E22" s="80" t="s">
        <v>1108</v>
      </c>
      <c r="F22" s="63">
        <v>7350</v>
      </c>
      <c r="G22" s="608"/>
      <c r="H22" s="542">
        <v>3500</v>
      </c>
      <c r="I22" s="279">
        <f aca="true" t="shared" si="1" ref="I22:I27">F22-H22</f>
        <v>3850</v>
      </c>
      <c r="J22" s="482" t="s">
        <v>853</v>
      </c>
      <c r="K22" s="483" t="s">
        <v>853</v>
      </c>
    </row>
    <row r="23" spans="1:11" ht="21" customHeight="1">
      <c r="A23" s="100">
        <f>SUM(G33)</f>
        <v>0</v>
      </c>
      <c r="B23" s="101" t="s">
        <v>98</v>
      </c>
      <c r="C23" s="613">
        <f>SUM(F33)</f>
        <v>21450</v>
      </c>
      <c r="D23" s="194" t="s">
        <v>407</v>
      </c>
      <c r="E23" s="81" t="s">
        <v>1107</v>
      </c>
      <c r="F23" s="53">
        <v>4600</v>
      </c>
      <c r="G23" s="609"/>
      <c r="H23" s="543">
        <v>2150</v>
      </c>
      <c r="I23" s="280">
        <f t="shared" si="1"/>
        <v>2450</v>
      </c>
      <c r="J23" s="484" t="s">
        <v>853</v>
      </c>
      <c r="K23" s="485" t="s">
        <v>853</v>
      </c>
    </row>
    <row r="24" spans="1:11" ht="21" customHeight="1">
      <c r="A24" s="100"/>
      <c r="B24" s="101"/>
      <c r="C24" s="613"/>
      <c r="D24" s="194" t="s">
        <v>408</v>
      </c>
      <c r="E24" s="81" t="s">
        <v>1110</v>
      </c>
      <c r="F24" s="53">
        <v>2100</v>
      </c>
      <c r="G24" s="609"/>
      <c r="H24" s="543">
        <v>850</v>
      </c>
      <c r="I24" s="280">
        <f t="shared" si="1"/>
        <v>1250</v>
      </c>
      <c r="J24" s="484" t="s">
        <v>853</v>
      </c>
      <c r="K24" s="485" t="s">
        <v>853</v>
      </c>
    </row>
    <row r="25" spans="1:11" ht="21" customHeight="1">
      <c r="A25" s="100"/>
      <c r="B25" s="101"/>
      <c r="C25" s="613"/>
      <c r="D25" s="194" t="s">
        <v>409</v>
      </c>
      <c r="E25" s="81" t="s">
        <v>770</v>
      </c>
      <c r="F25" s="53">
        <v>1900</v>
      </c>
      <c r="G25" s="609"/>
      <c r="H25" s="543">
        <v>1050</v>
      </c>
      <c r="I25" s="280">
        <f t="shared" si="1"/>
        <v>850</v>
      </c>
      <c r="J25" s="484" t="s">
        <v>853</v>
      </c>
      <c r="K25" s="485" t="s">
        <v>853</v>
      </c>
    </row>
    <row r="26" spans="1:11" ht="21" customHeight="1">
      <c r="A26" s="43"/>
      <c r="B26" s="276"/>
      <c r="C26" s="603"/>
      <c r="D26" s="194" t="s">
        <v>410</v>
      </c>
      <c r="E26" s="81" t="s">
        <v>771</v>
      </c>
      <c r="F26" s="53">
        <v>3800</v>
      </c>
      <c r="G26" s="609"/>
      <c r="H26" s="543">
        <v>1750</v>
      </c>
      <c r="I26" s="280">
        <f t="shared" si="1"/>
        <v>2050</v>
      </c>
      <c r="J26" s="484" t="s">
        <v>853</v>
      </c>
      <c r="K26" s="485" t="s">
        <v>853</v>
      </c>
    </row>
    <row r="27" spans="1:11" ht="21" customHeight="1">
      <c r="A27" s="43"/>
      <c r="B27" s="276"/>
      <c r="C27" s="603"/>
      <c r="D27" s="194" t="s">
        <v>411</v>
      </c>
      <c r="E27" s="81" t="s">
        <v>1109</v>
      </c>
      <c r="F27" s="53">
        <v>1700</v>
      </c>
      <c r="G27" s="609"/>
      <c r="H27" s="543">
        <v>1000</v>
      </c>
      <c r="I27" s="280">
        <f t="shared" si="1"/>
        <v>700</v>
      </c>
      <c r="J27" s="484" t="s">
        <v>853</v>
      </c>
      <c r="K27" s="485" t="s">
        <v>853</v>
      </c>
    </row>
    <row r="28" spans="1:11" ht="21" customHeight="1">
      <c r="A28" s="43"/>
      <c r="B28" s="276"/>
      <c r="C28" s="603"/>
      <c r="D28" s="194"/>
      <c r="E28" s="81"/>
      <c r="F28" s="53"/>
      <c r="G28" s="609"/>
      <c r="H28" s="543" t="s">
        <v>862</v>
      </c>
      <c r="I28" s="280" t="s">
        <v>862</v>
      </c>
      <c r="J28" s="484"/>
      <c r="K28" s="485"/>
    </row>
    <row r="29" spans="1:11" ht="21" customHeight="1">
      <c r="A29" s="43"/>
      <c r="B29" s="276"/>
      <c r="C29" s="603"/>
      <c r="D29" s="194"/>
      <c r="E29" s="81"/>
      <c r="F29" s="53"/>
      <c r="G29" s="609"/>
      <c r="H29" s="543"/>
      <c r="I29" s="280"/>
      <c r="J29" s="484"/>
      <c r="K29" s="485"/>
    </row>
    <row r="30" spans="1:11" ht="21" customHeight="1">
      <c r="A30" s="43"/>
      <c r="B30" s="276"/>
      <c r="C30" s="603"/>
      <c r="D30" s="194"/>
      <c r="E30" s="81"/>
      <c r="F30" s="53"/>
      <c r="G30" s="609"/>
      <c r="H30" s="543"/>
      <c r="I30" s="280"/>
      <c r="J30" s="484"/>
      <c r="K30" s="485"/>
    </row>
    <row r="31" spans="1:11" ht="21" customHeight="1">
      <c r="A31" s="43"/>
      <c r="B31" s="276"/>
      <c r="C31" s="603"/>
      <c r="D31" s="203"/>
      <c r="E31" s="81"/>
      <c r="F31" s="41"/>
      <c r="G31" s="620"/>
      <c r="H31" s="543"/>
      <c r="I31" s="280"/>
      <c r="J31" s="484"/>
      <c r="K31" s="485"/>
    </row>
    <row r="32" spans="1:11" ht="21" customHeight="1">
      <c r="A32" s="43"/>
      <c r="B32" s="276"/>
      <c r="C32" s="603"/>
      <c r="D32" s="203"/>
      <c r="E32" s="25"/>
      <c r="F32" s="26"/>
      <c r="G32" s="620"/>
      <c r="H32" s="543"/>
      <c r="I32" s="281"/>
      <c r="J32" s="490"/>
      <c r="K32" s="491"/>
    </row>
    <row r="33" spans="1:11" s="136" customFormat="1" ht="21" customHeight="1">
      <c r="A33" s="416"/>
      <c r="B33" s="417"/>
      <c r="C33" s="615"/>
      <c r="D33" s="202"/>
      <c r="E33" s="40" t="str">
        <f>CONCATENATE(FIXED(COUNTA(E22:E32),0,0),"　店")</f>
        <v>6　店</v>
      </c>
      <c r="F33" s="33">
        <f>SUM(F22:F32)</f>
        <v>21450</v>
      </c>
      <c r="G33" s="137">
        <f>SUM(G22:G32)</f>
        <v>0</v>
      </c>
      <c r="H33" s="546">
        <f>SUM(H22:H32)</f>
        <v>10300</v>
      </c>
      <c r="I33" s="137">
        <f>SUM(I22:I32)</f>
        <v>11150</v>
      </c>
      <c r="J33" s="467"/>
      <c r="K33" s="468"/>
    </row>
    <row r="34" spans="1:11" s="136" customFormat="1" ht="21" customHeight="1">
      <c r="A34" s="414"/>
      <c r="B34" s="415"/>
      <c r="C34" s="605"/>
      <c r="D34" s="204"/>
      <c r="E34" s="28"/>
      <c r="F34" s="29"/>
      <c r="G34" s="622"/>
      <c r="H34" s="544"/>
      <c r="I34" s="285"/>
      <c r="J34" s="467"/>
      <c r="K34" s="468"/>
    </row>
    <row r="35" spans="1:11" ht="21" customHeight="1">
      <c r="A35" s="329" t="s">
        <v>43</v>
      </c>
      <c r="B35" s="330"/>
      <c r="C35" s="602"/>
      <c r="D35" s="193" t="s">
        <v>412</v>
      </c>
      <c r="E35" s="80" t="s">
        <v>1111</v>
      </c>
      <c r="F35" s="63">
        <v>9800</v>
      </c>
      <c r="G35" s="608"/>
      <c r="H35" s="542">
        <v>4000</v>
      </c>
      <c r="I35" s="279">
        <f aca="true" t="shared" si="2" ref="I35:I42">F35-H35</f>
        <v>5800</v>
      </c>
      <c r="J35" s="482" t="s">
        <v>853</v>
      </c>
      <c r="K35" s="483" t="s">
        <v>853</v>
      </c>
    </row>
    <row r="36" spans="1:11" ht="21" customHeight="1">
      <c r="A36" s="100">
        <f>SUM(G48)</f>
        <v>0</v>
      </c>
      <c r="B36" s="101" t="s">
        <v>98</v>
      </c>
      <c r="C36" s="613">
        <f>SUM(F48)</f>
        <v>27650</v>
      </c>
      <c r="D36" s="194" t="s">
        <v>413</v>
      </c>
      <c r="E36" s="81" t="s">
        <v>1115</v>
      </c>
      <c r="F36" s="53">
        <v>2450</v>
      </c>
      <c r="G36" s="609"/>
      <c r="H36" s="543">
        <v>1050</v>
      </c>
      <c r="I36" s="280">
        <f t="shared" si="2"/>
        <v>1400</v>
      </c>
      <c r="J36" s="484" t="s">
        <v>853</v>
      </c>
      <c r="K36" s="485" t="s">
        <v>853</v>
      </c>
    </row>
    <row r="37" spans="1:11" ht="21" customHeight="1">
      <c r="A37" s="100"/>
      <c r="B37" s="101"/>
      <c r="C37" s="613"/>
      <c r="D37" s="194" t="s">
        <v>414</v>
      </c>
      <c r="E37" s="81" t="s">
        <v>1117</v>
      </c>
      <c r="F37" s="53">
        <v>2750</v>
      </c>
      <c r="G37" s="609"/>
      <c r="H37" s="543">
        <v>1450</v>
      </c>
      <c r="I37" s="280">
        <f t="shared" si="2"/>
        <v>1300</v>
      </c>
      <c r="J37" s="484" t="s">
        <v>853</v>
      </c>
      <c r="K37" s="485" t="s">
        <v>853</v>
      </c>
    </row>
    <row r="38" spans="1:11" ht="21" customHeight="1">
      <c r="A38" s="43"/>
      <c r="B38" s="276"/>
      <c r="C38" s="603"/>
      <c r="D38" s="194" t="s">
        <v>415</v>
      </c>
      <c r="E38" s="81" t="s">
        <v>1371</v>
      </c>
      <c r="F38" s="53">
        <v>3100</v>
      </c>
      <c r="G38" s="609"/>
      <c r="H38" s="543">
        <v>1650</v>
      </c>
      <c r="I38" s="280">
        <f t="shared" si="2"/>
        <v>1450</v>
      </c>
      <c r="J38" s="484" t="s">
        <v>853</v>
      </c>
      <c r="K38" s="485" t="s">
        <v>853</v>
      </c>
    </row>
    <row r="39" spans="1:11" ht="21" customHeight="1">
      <c r="A39" s="43"/>
      <c r="B39" s="276"/>
      <c r="C39" s="603"/>
      <c r="D39" s="194" t="s">
        <v>416</v>
      </c>
      <c r="E39" s="81" t="s">
        <v>1112</v>
      </c>
      <c r="F39" s="53">
        <v>2550</v>
      </c>
      <c r="G39" s="609"/>
      <c r="H39" s="543">
        <v>1250</v>
      </c>
      <c r="I39" s="280">
        <f t="shared" si="2"/>
        <v>1300</v>
      </c>
      <c r="J39" s="484" t="s">
        <v>853</v>
      </c>
      <c r="K39" s="485" t="s">
        <v>853</v>
      </c>
    </row>
    <row r="40" spans="1:11" ht="21" customHeight="1">
      <c r="A40" s="43"/>
      <c r="B40" s="276"/>
      <c r="C40" s="603"/>
      <c r="D40" s="194" t="s">
        <v>417</v>
      </c>
      <c r="E40" s="81" t="s">
        <v>1116</v>
      </c>
      <c r="F40" s="53">
        <v>2300</v>
      </c>
      <c r="G40" s="609"/>
      <c r="H40" s="543">
        <v>1150</v>
      </c>
      <c r="I40" s="280">
        <f t="shared" si="2"/>
        <v>1150</v>
      </c>
      <c r="J40" s="484" t="s">
        <v>853</v>
      </c>
      <c r="K40" s="485" t="s">
        <v>853</v>
      </c>
    </row>
    <row r="41" spans="1:11" ht="21" customHeight="1">
      <c r="A41" s="43"/>
      <c r="B41" s="276"/>
      <c r="C41" s="603"/>
      <c r="D41" s="194" t="s">
        <v>418</v>
      </c>
      <c r="E41" s="81" t="s">
        <v>1113</v>
      </c>
      <c r="F41" s="53">
        <v>2050</v>
      </c>
      <c r="G41" s="609"/>
      <c r="H41" s="543">
        <v>1050</v>
      </c>
      <c r="I41" s="280">
        <f t="shared" si="2"/>
        <v>1000</v>
      </c>
      <c r="J41" s="484" t="s">
        <v>853</v>
      </c>
      <c r="K41" s="485" t="s">
        <v>853</v>
      </c>
    </row>
    <row r="42" spans="1:11" ht="21" customHeight="1">
      <c r="A42" s="43"/>
      <c r="B42" s="276"/>
      <c r="C42" s="603"/>
      <c r="D42" s="194" t="s">
        <v>419</v>
      </c>
      <c r="E42" s="81" t="s">
        <v>1114</v>
      </c>
      <c r="F42" s="53">
        <v>2650</v>
      </c>
      <c r="G42" s="609"/>
      <c r="H42" s="543">
        <v>1350</v>
      </c>
      <c r="I42" s="280">
        <f t="shared" si="2"/>
        <v>1300</v>
      </c>
      <c r="J42" s="484" t="s">
        <v>853</v>
      </c>
      <c r="K42" s="485" t="s">
        <v>853</v>
      </c>
    </row>
    <row r="43" spans="1:11" ht="21" customHeight="1">
      <c r="A43" s="43"/>
      <c r="B43" s="276"/>
      <c r="C43" s="603"/>
      <c r="D43" s="194"/>
      <c r="E43" s="81"/>
      <c r="F43" s="53" t="s">
        <v>862</v>
      </c>
      <c r="G43" s="609"/>
      <c r="H43" s="543"/>
      <c r="I43" s="280"/>
      <c r="J43" s="486"/>
      <c r="K43" s="487"/>
    </row>
    <row r="44" spans="1:11" ht="21" customHeight="1">
      <c r="A44" s="43"/>
      <c r="B44" s="276"/>
      <c r="C44" s="603"/>
      <c r="D44" s="194"/>
      <c r="E44" s="81"/>
      <c r="F44" s="53"/>
      <c r="G44" s="609"/>
      <c r="H44" s="543"/>
      <c r="I44" s="280"/>
      <c r="J44" s="486"/>
      <c r="K44" s="487"/>
    </row>
    <row r="45" spans="1:11" ht="21" customHeight="1">
      <c r="A45" s="43"/>
      <c r="B45" s="276"/>
      <c r="C45" s="603"/>
      <c r="D45" s="199"/>
      <c r="E45" s="81"/>
      <c r="F45" s="41"/>
      <c r="G45" s="620"/>
      <c r="H45" s="543"/>
      <c r="I45" s="280"/>
      <c r="J45" s="486"/>
      <c r="K45" s="487"/>
    </row>
    <row r="46" spans="1:11" ht="21" customHeight="1">
      <c r="A46" s="43"/>
      <c r="B46" s="276"/>
      <c r="C46" s="603"/>
      <c r="D46" s="199"/>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CONCATENATE(FIXED(COUNTA(E35:E47),0,0),"　店")</f>
        <v>8　店</v>
      </c>
      <c r="F48" s="33">
        <f>SUM(F35:F47)</f>
        <v>27650</v>
      </c>
      <c r="G48" s="137">
        <f>SUM(G35:G47)</f>
        <v>0</v>
      </c>
      <c r="H48" s="546">
        <f>SUM(H35:H47)</f>
        <v>12950</v>
      </c>
      <c r="I48" s="137">
        <f>SUM(I35:I47)</f>
        <v>14700</v>
      </c>
      <c r="J48" s="462"/>
      <c r="K48" s="463"/>
    </row>
    <row r="49" spans="1:11" s="105"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1:I32 H34:I47 H5:I19">
      <formula1>F21</formula1>
    </dataValidation>
    <dataValidation type="whole" operator="lessThanOrEqual" showInputMessage="1" showErrorMessage="1" sqref="GY4:IV4">
      <formula1>GW4</formula1>
    </dataValidation>
    <dataValidation operator="lessThanOrEqual" allowBlank="1" showInputMessage="1" showErrorMessage="1" sqref="A50:G65536 G48 H48:I65536 G21 F20:I20 F33:I33 F21:F32 F34:F48 G34 A3:F3 A5:E48 F5:F19"/>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2:G32 G35:G47 G5:G19">
      <formula1>F22</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K58"/>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197"/>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410" t="s">
        <v>44</v>
      </c>
      <c r="B5" s="411"/>
      <c r="C5" s="644"/>
      <c r="D5" s="193" t="s">
        <v>420</v>
      </c>
      <c r="E5" s="80" t="s">
        <v>1119</v>
      </c>
      <c r="F5" s="49">
        <v>6000</v>
      </c>
      <c r="G5" s="608"/>
      <c r="H5" s="542">
        <v>2600</v>
      </c>
      <c r="I5" s="331">
        <f aca="true" t="shared" si="0" ref="I5:I19">F5-H5</f>
        <v>3400</v>
      </c>
      <c r="J5" s="482" t="s">
        <v>853</v>
      </c>
      <c r="K5" s="483" t="s">
        <v>853</v>
      </c>
    </row>
    <row r="6" spans="1:11" ht="21" customHeight="1">
      <c r="A6" s="275">
        <f>SUM(G48)</f>
        <v>0</v>
      </c>
      <c r="B6" s="101" t="s">
        <v>98</v>
      </c>
      <c r="C6" s="604">
        <f>SUM(F48)</f>
        <v>57000</v>
      </c>
      <c r="D6" s="194" t="s">
        <v>421</v>
      </c>
      <c r="E6" s="81" t="s">
        <v>1122</v>
      </c>
      <c r="F6" s="46">
        <v>5750</v>
      </c>
      <c r="G6" s="609"/>
      <c r="H6" s="543">
        <v>2200</v>
      </c>
      <c r="I6" s="280">
        <f t="shared" si="0"/>
        <v>3550</v>
      </c>
      <c r="J6" s="484" t="s">
        <v>853</v>
      </c>
      <c r="K6" s="485" t="s">
        <v>853</v>
      </c>
    </row>
    <row r="7" spans="1:11" ht="21" customHeight="1">
      <c r="A7" s="320"/>
      <c r="B7" s="321"/>
      <c r="C7" s="645"/>
      <c r="D7" s="194" t="s">
        <v>422</v>
      </c>
      <c r="E7" s="81" t="s">
        <v>1121</v>
      </c>
      <c r="F7" s="46">
        <v>2700</v>
      </c>
      <c r="G7" s="609"/>
      <c r="H7" s="543">
        <v>1300</v>
      </c>
      <c r="I7" s="280">
        <f t="shared" si="0"/>
        <v>1400</v>
      </c>
      <c r="J7" s="484" t="s">
        <v>853</v>
      </c>
      <c r="K7" s="485" t="s">
        <v>853</v>
      </c>
    </row>
    <row r="8" spans="1:11" ht="21" customHeight="1">
      <c r="A8" s="320"/>
      <c r="B8" s="321"/>
      <c r="C8" s="645"/>
      <c r="D8" s="194" t="s">
        <v>423</v>
      </c>
      <c r="E8" s="81" t="s">
        <v>1376</v>
      </c>
      <c r="F8" s="46">
        <v>3150</v>
      </c>
      <c r="G8" s="609"/>
      <c r="H8" s="543">
        <v>1200</v>
      </c>
      <c r="I8" s="280">
        <f t="shared" si="0"/>
        <v>1950</v>
      </c>
      <c r="J8" s="484" t="s">
        <v>853</v>
      </c>
      <c r="K8" s="485" t="s">
        <v>853</v>
      </c>
    </row>
    <row r="9" spans="1:11" ht="21" customHeight="1">
      <c r="A9" s="420"/>
      <c r="B9" s="421"/>
      <c r="C9" s="646"/>
      <c r="D9" s="194" t="s">
        <v>424</v>
      </c>
      <c r="E9" s="81" t="s">
        <v>1377</v>
      </c>
      <c r="F9" s="46">
        <v>1950</v>
      </c>
      <c r="G9" s="609"/>
      <c r="H9" s="543">
        <v>1150</v>
      </c>
      <c r="I9" s="280">
        <f t="shared" si="0"/>
        <v>800</v>
      </c>
      <c r="J9" s="484" t="s">
        <v>853</v>
      </c>
      <c r="K9" s="485" t="s">
        <v>853</v>
      </c>
    </row>
    <row r="10" spans="1:11" ht="21" customHeight="1">
      <c r="A10" s="420"/>
      <c r="B10" s="421"/>
      <c r="C10" s="646"/>
      <c r="D10" s="194" t="s">
        <v>425</v>
      </c>
      <c r="E10" s="81" t="s">
        <v>1123</v>
      </c>
      <c r="F10" s="46">
        <v>2700</v>
      </c>
      <c r="G10" s="609"/>
      <c r="H10" s="543">
        <v>1200</v>
      </c>
      <c r="I10" s="280">
        <f t="shared" si="0"/>
        <v>1500</v>
      </c>
      <c r="J10" s="484" t="s">
        <v>853</v>
      </c>
      <c r="K10" s="485" t="s">
        <v>853</v>
      </c>
    </row>
    <row r="11" spans="1:11" ht="21" customHeight="1">
      <c r="A11" s="420"/>
      <c r="B11" s="421"/>
      <c r="C11" s="646"/>
      <c r="D11" s="194" t="s">
        <v>426</v>
      </c>
      <c r="E11" s="81" t="s">
        <v>1125</v>
      </c>
      <c r="F11" s="46">
        <v>3400</v>
      </c>
      <c r="G11" s="609"/>
      <c r="H11" s="543">
        <v>1650</v>
      </c>
      <c r="I11" s="280">
        <f t="shared" si="0"/>
        <v>1750</v>
      </c>
      <c r="J11" s="484" t="s">
        <v>853</v>
      </c>
      <c r="K11" s="485" t="s">
        <v>853</v>
      </c>
    </row>
    <row r="12" spans="1:11" ht="21" customHeight="1">
      <c r="A12" s="420"/>
      <c r="B12" s="421"/>
      <c r="C12" s="646"/>
      <c r="D12" s="194" t="s">
        <v>427</v>
      </c>
      <c r="E12" s="81" t="s">
        <v>1124</v>
      </c>
      <c r="F12" s="46">
        <v>4300</v>
      </c>
      <c r="G12" s="609"/>
      <c r="H12" s="543">
        <v>1650</v>
      </c>
      <c r="I12" s="280">
        <f t="shared" si="0"/>
        <v>2650</v>
      </c>
      <c r="J12" s="484" t="s">
        <v>853</v>
      </c>
      <c r="K12" s="485" t="s">
        <v>853</v>
      </c>
    </row>
    <row r="13" spans="1:11" ht="21" customHeight="1">
      <c r="A13" s="420"/>
      <c r="B13" s="421"/>
      <c r="C13" s="646"/>
      <c r="D13" s="194" t="s">
        <v>428</v>
      </c>
      <c r="E13" s="81" t="s">
        <v>1118</v>
      </c>
      <c r="F13" s="46">
        <v>7350</v>
      </c>
      <c r="G13" s="609"/>
      <c r="H13" s="543">
        <v>3350</v>
      </c>
      <c r="I13" s="280">
        <f t="shared" si="0"/>
        <v>4000</v>
      </c>
      <c r="J13" s="484" t="s">
        <v>853</v>
      </c>
      <c r="K13" s="485" t="s">
        <v>853</v>
      </c>
    </row>
    <row r="14" spans="1:11" ht="21" customHeight="1">
      <c r="A14" s="299"/>
      <c r="B14" s="300"/>
      <c r="C14" s="628"/>
      <c r="D14" s="194" t="s">
        <v>429</v>
      </c>
      <c r="E14" s="81" t="s">
        <v>1127</v>
      </c>
      <c r="F14" s="46">
        <v>2400</v>
      </c>
      <c r="G14" s="609"/>
      <c r="H14" s="543">
        <v>1000</v>
      </c>
      <c r="I14" s="280">
        <f t="shared" si="0"/>
        <v>1400</v>
      </c>
      <c r="J14" s="484" t="s">
        <v>853</v>
      </c>
      <c r="K14" s="485" t="s">
        <v>853</v>
      </c>
    </row>
    <row r="15" spans="1:11" ht="21" customHeight="1">
      <c r="A15" s="420"/>
      <c r="B15" s="421"/>
      <c r="C15" s="646"/>
      <c r="D15" s="194" t="s">
        <v>430</v>
      </c>
      <c r="E15" s="81" t="s">
        <v>1120</v>
      </c>
      <c r="F15" s="46">
        <v>4200</v>
      </c>
      <c r="G15" s="609"/>
      <c r="H15" s="543">
        <v>1550</v>
      </c>
      <c r="I15" s="280">
        <f t="shared" si="0"/>
        <v>2650</v>
      </c>
      <c r="J15" s="484" t="s">
        <v>853</v>
      </c>
      <c r="K15" s="485" t="s">
        <v>853</v>
      </c>
    </row>
    <row r="16" spans="1:11" ht="21" customHeight="1">
      <c r="A16" s="420"/>
      <c r="B16" s="421"/>
      <c r="C16" s="646"/>
      <c r="D16" s="194" t="s">
        <v>431</v>
      </c>
      <c r="E16" s="81" t="s">
        <v>1126</v>
      </c>
      <c r="F16" s="46">
        <v>2200</v>
      </c>
      <c r="G16" s="609"/>
      <c r="H16" s="543">
        <v>1150</v>
      </c>
      <c r="I16" s="280">
        <f t="shared" si="0"/>
        <v>1050</v>
      </c>
      <c r="J16" s="484" t="s">
        <v>853</v>
      </c>
      <c r="K16" s="485" t="s">
        <v>853</v>
      </c>
    </row>
    <row r="17" spans="1:11" ht="21" customHeight="1">
      <c r="A17" s="299"/>
      <c r="B17" s="300"/>
      <c r="C17" s="628"/>
      <c r="D17" s="194" t="s">
        <v>432</v>
      </c>
      <c r="E17" s="81" t="s">
        <v>766</v>
      </c>
      <c r="F17" s="46">
        <v>1850</v>
      </c>
      <c r="G17" s="609"/>
      <c r="H17" s="543">
        <v>950</v>
      </c>
      <c r="I17" s="280">
        <f t="shared" si="0"/>
        <v>900</v>
      </c>
      <c r="J17" s="484" t="s">
        <v>853</v>
      </c>
      <c r="K17" s="485" t="s">
        <v>853</v>
      </c>
    </row>
    <row r="18" spans="1:11" ht="21" customHeight="1">
      <c r="A18" s="420"/>
      <c r="B18" s="421"/>
      <c r="C18" s="646"/>
      <c r="D18" s="194" t="s">
        <v>433</v>
      </c>
      <c r="E18" s="81" t="s">
        <v>1344</v>
      </c>
      <c r="F18" s="46">
        <v>3250</v>
      </c>
      <c r="G18" s="609"/>
      <c r="H18" s="543">
        <v>1650</v>
      </c>
      <c r="I18" s="280">
        <f t="shared" si="0"/>
        <v>1600</v>
      </c>
      <c r="J18" s="484" t="s">
        <v>853</v>
      </c>
      <c r="K18" s="485" t="s">
        <v>853</v>
      </c>
    </row>
    <row r="19" spans="1:11" ht="21" customHeight="1">
      <c r="A19" s="420"/>
      <c r="B19" s="421"/>
      <c r="C19" s="646"/>
      <c r="D19" s="194" t="s">
        <v>434</v>
      </c>
      <c r="E19" s="81" t="s">
        <v>1378</v>
      </c>
      <c r="F19" s="46">
        <v>5800</v>
      </c>
      <c r="G19" s="609"/>
      <c r="H19" s="543">
        <v>3000</v>
      </c>
      <c r="I19" s="280">
        <f t="shared" si="0"/>
        <v>2800</v>
      </c>
      <c r="J19" s="484" t="s">
        <v>853</v>
      </c>
      <c r="K19" s="485" t="s">
        <v>853</v>
      </c>
    </row>
    <row r="20" spans="1:11" ht="21" customHeight="1">
      <c r="A20" s="420"/>
      <c r="B20" s="421"/>
      <c r="C20" s="646"/>
      <c r="D20" s="199"/>
      <c r="E20" s="81"/>
      <c r="F20" s="26"/>
      <c r="G20" s="620"/>
      <c r="H20" s="543"/>
      <c r="I20" s="280"/>
      <c r="J20" s="486"/>
      <c r="K20" s="487"/>
    </row>
    <row r="21" spans="1:11" ht="21" customHeight="1">
      <c r="A21" s="420"/>
      <c r="B21" s="421"/>
      <c r="C21" s="646"/>
      <c r="D21" s="199"/>
      <c r="E21" s="81"/>
      <c r="F21" s="26"/>
      <c r="G21" s="620"/>
      <c r="H21" s="543"/>
      <c r="I21" s="280"/>
      <c r="J21" s="486"/>
      <c r="K21" s="487"/>
    </row>
    <row r="22" spans="1:11" ht="21" customHeight="1">
      <c r="A22" s="420"/>
      <c r="B22" s="421"/>
      <c r="C22" s="646"/>
      <c r="D22" s="199"/>
      <c r="E22" s="81"/>
      <c r="F22" s="26"/>
      <c r="G22" s="620"/>
      <c r="H22" s="543"/>
      <c r="I22" s="280"/>
      <c r="J22" s="486"/>
      <c r="K22" s="487"/>
    </row>
    <row r="23" spans="1:11" ht="21" customHeight="1">
      <c r="A23" s="420"/>
      <c r="B23" s="421"/>
      <c r="C23" s="646"/>
      <c r="D23" s="199"/>
      <c r="E23" s="81"/>
      <c r="F23" s="26"/>
      <c r="G23" s="620"/>
      <c r="H23" s="543"/>
      <c r="I23" s="280"/>
      <c r="J23" s="486"/>
      <c r="K23" s="487"/>
    </row>
    <row r="24" spans="1:11" ht="21" customHeight="1">
      <c r="A24" s="420"/>
      <c r="B24" s="421"/>
      <c r="C24" s="646"/>
      <c r="D24" s="199"/>
      <c r="E24" s="81"/>
      <c r="F24" s="26"/>
      <c r="G24" s="620"/>
      <c r="H24" s="543"/>
      <c r="I24" s="280"/>
      <c r="J24" s="486"/>
      <c r="K24" s="487"/>
    </row>
    <row r="25" spans="1:11" ht="21" customHeight="1">
      <c r="A25" s="420"/>
      <c r="B25" s="421"/>
      <c r="C25" s="646"/>
      <c r="D25" s="199"/>
      <c r="E25" s="25"/>
      <c r="F25" s="26"/>
      <c r="G25" s="620"/>
      <c r="H25" s="543"/>
      <c r="I25" s="280"/>
      <c r="J25" s="486"/>
      <c r="K25" s="487"/>
    </row>
    <row r="26" spans="1:11" ht="21" customHeight="1">
      <c r="A26" s="420"/>
      <c r="B26" s="421"/>
      <c r="C26" s="646"/>
      <c r="D26" s="199"/>
      <c r="E26" s="25"/>
      <c r="F26" s="26"/>
      <c r="G26" s="620"/>
      <c r="H26" s="543"/>
      <c r="I26" s="280"/>
      <c r="J26" s="486"/>
      <c r="K26" s="487"/>
    </row>
    <row r="27" spans="1:11" ht="21" customHeight="1">
      <c r="A27" s="420"/>
      <c r="B27" s="421"/>
      <c r="C27" s="646"/>
      <c r="D27" s="199"/>
      <c r="E27" s="25"/>
      <c r="F27" s="26"/>
      <c r="G27" s="620"/>
      <c r="H27" s="543"/>
      <c r="I27" s="280"/>
      <c r="J27" s="486"/>
      <c r="K27" s="487"/>
    </row>
    <row r="28" spans="1:11" ht="21" customHeight="1">
      <c r="A28" s="420"/>
      <c r="B28" s="421"/>
      <c r="C28" s="646"/>
      <c r="D28" s="199"/>
      <c r="E28" s="25"/>
      <c r="F28" s="26"/>
      <c r="G28" s="620"/>
      <c r="H28" s="543"/>
      <c r="I28" s="280"/>
      <c r="J28" s="486"/>
      <c r="K28" s="487"/>
    </row>
    <row r="29" spans="1:11" ht="21" customHeight="1">
      <c r="A29" s="43"/>
      <c r="B29" s="276"/>
      <c r="C29" s="603"/>
      <c r="D29" s="199"/>
      <c r="E29" s="25"/>
      <c r="F29" s="26"/>
      <c r="G29" s="620"/>
      <c r="H29" s="543"/>
      <c r="I29" s="280"/>
      <c r="J29" s="486"/>
      <c r="K29" s="487"/>
    </row>
    <row r="30" spans="1:11" ht="21" customHeight="1">
      <c r="A30" s="43"/>
      <c r="B30" s="276"/>
      <c r="C30" s="603"/>
      <c r="D30" s="199"/>
      <c r="E30" s="25"/>
      <c r="F30" s="26"/>
      <c r="G30" s="620"/>
      <c r="H30" s="543"/>
      <c r="I30" s="280"/>
      <c r="J30" s="486"/>
      <c r="K30" s="487"/>
    </row>
    <row r="31" spans="1:11" ht="21" customHeight="1">
      <c r="A31" s="43"/>
      <c r="B31" s="276"/>
      <c r="C31" s="603"/>
      <c r="D31" s="199"/>
      <c r="E31" s="25"/>
      <c r="F31" s="26"/>
      <c r="G31" s="620"/>
      <c r="H31" s="543"/>
      <c r="I31" s="280"/>
      <c r="J31" s="486"/>
      <c r="K31" s="487"/>
    </row>
    <row r="32" spans="1:11" ht="21" customHeight="1">
      <c r="A32" s="43"/>
      <c r="B32" s="276"/>
      <c r="C32" s="603"/>
      <c r="D32" s="199"/>
      <c r="E32" s="25"/>
      <c r="F32" s="26"/>
      <c r="G32" s="620"/>
      <c r="H32" s="543"/>
      <c r="I32" s="280"/>
      <c r="J32" s="486"/>
      <c r="K32" s="487"/>
    </row>
    <row r="33" spans="1:11" ht="21" customHeight="1">
      <c r="A33" s="43"/>
      <c r="B33" s="276"/>
      <c r="C33" s="603"/>
      <c r="D33" s="199"/>
      <c r="E33" s="25"/>
      <c r="F33" s="26"/>
      <c r="G33" s="620"/>
      <c r="H33" s="543"/>
      <c r="I33" s="280"/>
      <c r="J33" s="486"/>
      <c r="K33" s="487"/>
    </row>
    <row r="34" spans="1:11" ht="21" customHeight="1">
      <c r="A34" s="43"/>
      <c r="B34" s="276"/>
      <c r="C34" s="603"/>
      <c r="D34" s="199"/>
      <c r="E34" s="25"/>
      <c r="F34" s="26"/>
      <c r="G34" s="620"/>
      <c r="H34" s="543"/>
      <c r="I34" s="280"/>
      <c r="J34" s="486"/>
      <c r="K34" s="487"/>
    </row>
    <row r="35" spans="1:11" ht="21" customHeight="1">
      <c r="A35" s="43"/>
      <c r="B35" s="276"/>
      <c r="C35" s="603"/>
      <c r="D35" s="199"/>
      <c r="E35" s="25"/>
      <c r="F35" s="26"/>
      <c r="G35" s="620"/>
      <c r="H35" s="543"/>
      <c r="I35" s="280"/>
      <c r="J35" s="486"/>
      <c r="K35" s="487"/>
    </row>
    <row r="36" spans="1:11" ht="21" customHeight="1">
      <c r="A36" s="43"/>
      <c r="B36" s="276"/>
      <c r="C36" s="603"/>
      <c r="D36" s="199"/>
      <c r="E36" s="25"/>
      <c r="F36" s="26"/>
      <c r="G36" s="620"/>
      <c r="H36" s="543"/>
      <c r="I36" s="280"/>
      <c r="J36" s="486"/>
      <c r="K36" s="487"/>
    </row>
    <row r="37" spans="1:11" ht="21" customHeight="1">
      <c r="A37" s="43"/>
      <c r="B37" s="276"/>
      <c r="C37" s="603"/>
      <c r="D37" s="199"/>
      <c r="E37" s="25"/>
      <c r="F37" s="26"/>
      <c r="G37" s="620"/>
      <c r="H37" s="543"/>
      <c r="I37" s="280"/>
      <c r="J37" s="486"/>
      <c r="K37" s="487"/>
    </row>
    <row r="38" spans="1:11" ht="21" customHeight="1">
      <c r="A38" s="43"/>
      <c r="B38" s="276"/>
      <c r="C38" s="603"/>
      <c r="D38" s="199"/>
      <c r="E38" s="25"/>
      <c r="F38" s="26"/>
      <c r="G38" s="620"/>
      <c r="H38" s="543"/>
      <c r="I38" s="280"/>
      <c r="J38" s="486"/>
      <c r="K38" s="487"/>
    </row>
    <row r="39" spans="1:11" ht="21" customHeight="1">
      <c r="A39" s="43"/>
      <c r="B39" s="276"/>
      <c r="C39" s="603"/>
      <c r="D39" s="199"/>
      <c r="E39" s="25"/>
      <c r="F39" s="26"/>
      <c r="G39" s="620"/>
      <c r="H39" s="543"/>
      <c r="I39" s="280"/>
      <c r="J39" s="486"/>
      <c r="K39" s="487"/>
    </row>
    <row r="40" spans="1:11" ht="21" customHeight="1">
      <c r="A40" s="43"/>
      <c r="B40" s="276"/>
      <c r="C40" s="603"/>
      <c r="D40" s="199"/>
      <c r="E40" s="25"/>
      <c r="F40" s="26"/>
      <c r="G40" s="620"/>
      <c r="H40" s="543"/>
      <c r="I40" s="280"/>
      <c r="J40" s="486"/>
      <c r="K40" s="487"/>
    </row>
    <row r="41" spans="1:11" ht="21" customHeight="1">
      <c r="A41" s="43"/>
      <c r="B41" s="276"/>
      <c r="C41" s="603"/>
      <c r="D41" s="199"/>
      <c r="E41" s="25"/>
      <c r="F41" s="26"/>
      <c r="G41" s="620"/>
      <c r="H41" s="543"/>
      <c r="I41" s="280"/>
      <c r="J41" s="486"/>
      <c r="K41" s="487"/>
    </row>
    <row r="42" spans="1:11" ht="21" customHeight="1">
      <c r="A42" s="43"/>
      <c r="B42" s="276"/>
      <c r="C42" s="603"/>
      <c r="D42" s="199"/>
      <c r="E42" s="25"/>
      <c r="F42" s="26"/>
      <c r="G42" s="620"/>
      <c r="H42" s="543"/>
      <c r="I42" s="280"/>
      <c r="J42" s="486"/>
      <c r="K42" s="487"/>
    </row>
    <row r="43" spans="1:11" ht="21" customHeight="1">
      <c r="A43" s="43"/>
      <c r="B43" s="276"/>
      <c r="C43" s="603"/>
      <c r="D43" s="199"/>
      <c r="E43" s="25"/>
      <c r="F43" s="26"/>
      <c r="G43" s="620"/>
      <c r="H43" s="543"/>
      <c r="I43" s="280"/>
      <c r="J43" s="486"/>
      <c r="K43" s="487"/>
    </row>
    <row r="44" spans="1:11" ht="21" customHeight="1">
      <c r="A44" s="43"/>
      <c r="B44" s="276"/>
      <c r="C44" s="603"/>
      <c r="D44" s="199"/>
      <c r="E44" s="25"/>
      <c r="F44" s="26"/>
      <c r="G44" s="620"/>
      <c r="H44" s="543"/>
      <c r="I44" s="280"/>
      <c r="J44" s="486"/>
      <c r="K44" s="487"/>
    </row>
    <row r="45" spans="1:11" ht="21" customHeight="1">
      <c r="A45" s="43"/>
      <c r="B45" s="276"/>
      <c r="C45" s="603"/>
      <c r="D45" s="199"/>
      <c r="E45" s="25"/>
      <c r="F45" s="26"/>
      <c r="G45" s="620"/>
      <c r="H45" s="543"/>
      <c r="I45" s="280"/>
      <c r="J45" s="486"/>
      <c r="K45" s="487"/>
    </row>
    <row r="46" spans="1:11" ht="21" customHeight="1">
      <c r="A46" s="43"/>
      <c r="B46" s="276"/>
      <c r="C46" s="603"/>
      <c r="D46" s="199"/>
      <c r="E46" s="78"/>
      <c r="F46" s="26"/>
      <c r="G46" s="620"/>
      <c r="H46" s="543"/>
      <c r="I46" s="280"/>
      <c r="J46" s="486"/>
      <c r="K46" s="487"/>
    </row>
    <row r="47" spans="1:11" ht="21" customHeight="1">
      <c r="A47" s="414"/>
      <c r="B47" s="415"/>
      <c r="C47" s="605"/>
      <c r="D47" s="195"/>
      <c r="E47" s="79"/>
      <c r="F47" s="29"/>
      <c r="G47" s="612"/>
      <c r="H47" s="545"/>
      <c r="I47" s="281"/>
      <c r="J47" s="488"/>
      <c r="K47" s="489"/>
    </row>
    <row r="48" spans="1:11" s="136" customFormat="1" ht="21" customHeight="1">
      <c r="A48" s="32"/>
      <c r="B48" s="76"/>
      <c r="C48" s="607"/>
      <c r="D48" s="196"/>
      <c r="E48" s="40" t="str">
        <f>CONCATENATE(FIXED(COUNTA(E5:E47),0,0),"　店")</f>
        <v>15　店</v>
      </c>
      <c r="F48" s="33">
        <f>SUM(F5:F47)</f>
        <v>57000</v>
      </c>
      <c r="G48" s="137">
        <f>SUM(G5:G47)</f>
        <v>0</v>
      </c>
      <c r="H48" s="548">
        <f>SUM(H5:H47)</f>
        <v>25600</v>
      </c>
      <c r="I48" s="34">
        <f>SUM(I5:I47)</f>
        <v>31400</v>
      </c>
      <c r="J48" s="462"/>
      <c r="K48" s="463"/>
    </row>
    <row r="49" spans="1:11" s="136" customFormat="1" ht="21" customHeight="1">
      <c r="A49" s="388" t="s">
        <v>1455</v>
      </c>
      <c r="B49" s="1"/>
      <c r="C49" s="1"/>
      <c r="D49" s="192"/>
      <c r="E49" s="2"/>
      <c r="F49" s="2"/>
      <c r="G49" s="2"/>
      <c r="H49" s="14"/>
      <c r="I49" s="14"/>
      <c r="K49" s="14" t="s">
        <v>114</v>
      </c>
    </row>
    <row r="50" ht="19.5" customHeight="1"/>
    <row r="58" spans="1:7" s="19" customFormat="1" ht="13.5">
      <c r="A58" s="38"/>
      <c r="B58" s="38"/>
      <c r="C58" s="38"/>
      <c r="D58" s="198"/>
      <c r="E58" s="36"/>
      <c r="F58" s="37"/>
      <c r="G58" s="37"/>
    </row>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65536 G48 A50:G65536 A3:F3 A5: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9" t="s">
        <v>45</v>
      </c>
      <c r="B5" s="330"/>
      <c r="C5" s="602"/>
      <c r="D5" s="193" t="s">
        <v>435</v>
      </c>
      <c r="E5" s="80" t="s">
        <v>1130</v>
      </c>
      <c r="F5" s="63">
        <v>7300</v>
      </c>
      <c r="G5" s="608"/>
      <c r="H5" s="542">
        <v>3400</v>
      </c>
      <c r="I5" s="331">
        <f aca="true" t="shared" si="0" ref="I5:I27">F5-H5</f>
        <v>3900</v>
      </c>
      <c r="J5" s="482" t="s">
        <v>853</v>
      </c>
      <c r="K5" s="483" t="s">
        <v>853</v>
      </c>
    </row>
    <row r="6" spans="1:11" ht="21" customHeight="1">
      <c r="A6" s="100">
        <f>SUM(G48)</f>
        <v>0</v>
      </c>
      <c r="B6" s="101" t="s">
        <v>98</v>
      </c>
      <c r="C6" s="613">
        <f>SUM(F48)</f>
        <v>117600</v>
      </c>
      <c r="D6" s="194" t="s">
        <v>436</v>
      </c>
      <c r="E6" s="81" t="s">
        <v>1138</v>
      </c>
      <c r="F6" s="53">
        <v>8550</v>
      </c>
      <c r="G6" s="609"/>
      <c r="H6" s="543">
        <v>3850</v>
      </c>
      <c r="I6" s="280">
        <f t="shared" si="0"/>
        <v>4700</v>
      </c>
      <c r="J6" s="484" t="s">
        <v>853</v>
      </c>
      <c r="K6" s="485" t="s">
        <v>853</v>
      </c>
    </row>
    <row r="7" spans="1:11" ht="21" customHeight="1">
      <c r="A7" s="43"/>
      <c r="B7" s="276"/>
      <c r="C7" s="603"/>
      <c r="D7" s="194" t="s">
        <v>437</v>
      </c>
      <c r="E7" s="81" t="s">
        <v>1143</v>
      </c>
      <c r="F7" s="53">
        <v>2200</v>
      </c>
      <c r="G7" s="609"/>
      <c r="H7" s="543">
        <v>950</v>
      </c>
      <c r="I7" s="280">
        <f t="shared" si="0"/>
        <v>1250</v>
      </c>
      <c r="J7" s="484" t="s">
        <v>853</v>
      </c>
      <c r="K7" s="485" t="s">
        <v>853</v>
      </c>
    </row>
    <row r="8" spans="1:11" ht="21" customHeight="1">
      <c r="A8" s="43"/>
      <c r="B8" s="276"/>
      <c r="C8" s="603"/>
      <c r="D8" s="194" t="s">
        <v>438</v>
      </c>
      <c r="E8" s="81" t="s">
        <v>1135</v>
      </c>
      <c r="F8" s="53">
        <v>3450</v>
      </c>
      <c r="G8" s="609"/>
      <c r="H8" s="543">
        <v>1350</v>
      </c>
      <c r="I8" s="280">
        <f t="shared" si="0"/>
        <v>2100</v>
      </c>
      <c r="J8" s="484" t="s">
        <v>853</v>
      </c>
      <c r="K8" s="485" t="s">
        <v>853</v>
      </c>
    </row>
    <row r="9" spans="1:11" ht="21" customHeight="1">
      <c r="A9" s="43"/>
      <c r="B9" s="276"/>
      <c r="C9" s="603"/>
      <c r="D9" s="194" t="s">
        <v>734</v>
      </c>
      <c r="E9" s="81" t="s">
        <v>1148</v>
      </c>
      <c r="F9" s="53">
        <v>2950</v>
      </c>
      <c r="G9" s="609"/>
      <c r="H9" s="543">
        <v>1350</v>
      </c>
      <c r="I9" s="280">
        <f t="shared" si="0"/>
        <v>1600</v>
      </c>
      <c r="J9" s="484" t="s">
        <v>853</v>
      </c>
      <c r="K9" s="485" t="s">
        <v>853</v>
      </c>
    </row>
    <row r="10" spans="1:11" ht="21" customHeight="1">
      <c r="A10" s="43"/>
      <c r="B10" s="276"/>
      <c r="C10" s="603"/>
      <c r="D10" s="194" t="s">
        <v>439</v>
      </c>
      <c r="E10" s="81" t="s">
        <v>1134</v>
      </c>
      <c r="F10" s="53">
        <v>5800</v>
      </c>
      <c r="G10" s="609"/>
      <c r="H10" s="543">
        <v>2300</v>
      </c>
      <c r="I10" s="280">
        <f t="shared" si="0"/>
        <v>3500</v>
      </c>
      <c r="J10" s="484" t="s">
        <v>853</v>
      </c>
      <c r="K10" s="485" t="s">
        <v>853</v>
      </c>
    </row>
    <row r="11" spans="1:11" ht="21" customHeight="1">
      <c r="A11" s="43"/>
      <c r="B11" s="276"/>
      <c r="C11" s="603"/>
      <c r="D11" s="194" t="s">
        <v>440</v>
      </c>
      <c r="E11" s="81" t="s">
        <v>765</v>
      </c>
      <c r="F11" s="53">
        <v>4350</v>
      </c>
      <c r="G11" s="609"/>
      <c r="H11" s="543">
        <v>1800</v>
      </c>
      <c r="I11" s="280">
        <f t="shared" si="0"/>
        <v>2550</v>
      </c>
      <c r="J11" s="484" t="s">
        <v>853</v>
      </c>
      <c r="K11" s="485" t="s">
        <v>853</v>
      </c>
    </row>
    <row r="12" spans="1:11" ht="21" customHeight="1">
      <c r="A12" s="43"/>
      <c r="B12" s="276"/>
      <c r="C12" s="603"/>
      <c r="D12" s="194" t="s">
        <v>441</v>
      </c>
      <c r="E12" s="81" t="s">
        <v>1144</v>
      </c>
      <c r="F12" s="53">
        <v>3550</v>
      </c>
      <c r="G12" s="609"/>
      <c r="H12" s="543">
        <v>1300</v>
      </c>
      <c r="I12" s="280">
        <f t="shared" si="0"/>
        <v>2250</v>
      </c>
      <c r="J12" s="484" t="s">
        <v>853</v>
      </c>
      <c r="K12" s="485" t="s">
        <v>853</v>
      </c>
    </row>
    <row r="13" spans="1:11" ht="21" customHeight="1">
      <c r="A13" s="43"/>
      <c r="B13" s="276"/>
      <c r="C13" s="603"/>
      <c r="D13" s="194" t="s">
        <v>442</v>
      </c>
      <c r="E13" s="81" t="s">
        <v>1136</v>
      </c>
      <c r="F13" s="53">
        <v>3950</v>
      </c>
      <c r="G13" s="609"/>
      <c r="H13" s="543">
        <v>1600</v>
      </c>
      <c r="I13" s="280">
        <f t="shared" si="0"/>
        <v>2350</v>
      </c>
      <c r="J13" s="484" t="s">
        <v>853</v>
      </c>
      <c r="K13" s="485" t="s">
        <v>853</v>
      </c>
    </row>
    <row r="14" spans="1:11" ht="21" customHeight="1">
      <c r="A14" s="43"/>
      <c r="B14" s="276"/>
      <c r="C14" s="603"/>
      <c r="D14" s="194" t="s">
        <v>443</v>
      </c>
      <c r="E14" s="81" t="s">
        <v>1133</v>
      </c>
      <c r="F14" s="53">
        <v>10050</v>
      </c>
      <c r="G14" s="609"/>
      <c r="H14" s="543">
        <v>4750</v>
      </c>
      <c r="I14" s="280">
        <f t="shared" si="0"/>
        <v>5300</v>
      </c>
      <c r="J14" s="484" t="s">
        <v>853</v>
      </c>
      <c r="K14" s="485" t="s">
        <v>853</v>
      </c>
    </row>
    <row r="15" spans="1:11" ht="21" customHeight="1">
      <c r="A15" s="43"/>
      <c r="B15" s="276"/>
      <c r="C15" s="603"/>
      <c r="D15" s="194" t="s">
        <v>1439</v>
      </c>
      <c r="E15" s="81" t="s">
        <v>1375</v>
      </c>
      <c r="F15" s="53">
        <v>3200</v>
      </c>
      <c r="G15" s="609"/>
      <c r="H15" s="543">
        <v>1400</v>
      </c>
      <c r="I15" s="280">
        <f t="shared" si="0"/>
        <v>1800</v>
      </c>
      <c r="J15" s="484" t="s">
        <v>853</v>
      </c>
      <c r="K15" s="485" t="s">
        <v>853</v>
      </c>
    </row>
    <row r="16" spans="1:11" ht="21" customHeight="1">
      <c r="A16" s="43"/>
      <c r="B16" s="276"/>
      <c r="C16" s="603"/>
      <c r="D16" s="194" t="s">
        <v>444</v>
      </c>
      <c r="E16" s="81" t="s">
        <v>1140</v>
      </c>
      <c r="F16" s="53">
        <v>8300</v>
      </c>
      <c r="G16" s="609"/>
      <c r="H16" s="543">
        <v>3800</v>
      </c>
      <c r="I16" s="280">
        <f t="shared" si="0"/>
        <v>4500</v>
      </c>
      <c r="J16" s="484" t="s">
        <v>853</v>
      </c>
      <c r="K16" s="485" t="s">
        <v>853</v>
      </c>
    </row>
    <row r="17" spans="1:11" ht="21" customHeight="1">
      <c r="A17" s="43"/>
      <c r="B17" s="276"/>
      <c r="C17" s="603"/>
      <c r="D17" s="194" t="s">
        <v>445</v>
      </c>
      <c r="E17" s="81" t="s">
        <v>1129</v>
      </c>
      <c r="F17" s="53">
        <v>1650</v>
      </c>
      <c r="G17" s="609"/>
      <c r="H17" s="543">
        <v>900</v>
      </c>
      <c r="I17" s="280">
        <f t="shared" si="0"/>
        <v>750</v>
      </c>
      <c r="J17" s="484" t="s">
        <v>853</v>
      </c>
      <c r="K17" s="485" t="s">
        <v>853</v>
      </c>
    </row>
    <row r="18" spans="1:11" ht="21" customHeight="1">
      <c r="A18" s="43"/>
      <c r="B18" s="276"/>
      <c r="C18" s="603"/>
      <c r="D18" s="194" t="s">
        <v>446</v>
      </c>
      <c r="E18" s="81" t="s">
        <v>1139</v>
      </c>
      <c r="F18" s="53">
        <v>2800</v>
      </c>
      <c r="G18" s="609"/>
      <c r="H18" s="543">
        <v>1250</v>
      </c>
      <c r="I18" s="280">
        <f t="shared" si="0"/>
        <v>1550</v>
      </c>
      <c r="J18" s="484" t="s">
        <v>853</v>
      </c>
      <c r="K18" s="485" t="s">
        <v>853</v>
      </c>
    </row>
    <row r="19" spans="1:11" ht="21" customHeight="1">
      <c r="A19" s="43"/>
      <c r="B19" s="276"/>
      <c r="C19" s="603"/>
      <c r="D19" s="194" t="s">
        <v>447</v>
      </c>
      <c r="E19" s="81" t="s">
        <v>1131</v>
      </c>
      <c r="F19" s="53">
        <v>10500</v>
      </c>
      <c r="G19" s="609"/>
      <c r="H19" s="543">
        <v>3950</v>
      </c>
      <c r="I19" s="280">
        <f t="shared" si="0"/>
        <v>6550</v>
      </c>
      <c r="J19" s="484" t="s">
        <v>853</v>
      </c>
      <c r="K19" s="485" t="s">
        <v>853</v>
      </c>
    </row>
    <row r="20" spans="1:11" ht="21" customHeight="1">
      <c r="A20" s="43"/>
      <c r="B20" s="276"/>
      <c r="C20" s="603"/>
      <c r="D20" s="194" t="s">
        <v>448</v>
      </c>
      <c r="E20" s="81" t="s">
        <v>1146</v>
      </c>
      <c r="F20" s="53">
        <v>4450</v>
      </c>
      <c r="G20" s="609"/>
      <c r="H20" s="543">
        <v>1500</v>
      </c>
      <c r="I20" s="280">
        <f t="shared" si="0"/>
        <v>2950</v>
      </c>
      <c r="J20" s="484" t="s">
        <v>853</v>
      </c>
      <c r="K20" s="485" t="s">
        <v>853</v>
      </c>
    </row>
    <row r="21" spans="1:11" ht="21" customHeight="1">
      <c r="A21" s="322"/>
      <c r="B21" s="323"/>
      <c r="C21" s="647"/>
      <c r="D21" s="194" t="s">
        <v>449</v>
      </c>
      <c r="E21" s="81" t="s">
        <v>1132</v>
      </c>
      <c r="F21" s="53">
        <v>6150</v>
      </c>
      <c r="G21" s="609"/>
      <c r="H21" s="543">
        <v>3150</v>
      </c>
      <c r="I21" s="280">
        <f t="shared" si="0"/>
        <v>3000</v>
      </c>
      <c r="J21" s="484" t="s">
        <v>853</v>
      </c>
      <c r="K21" s="485" t="s">
        <v>853</v>
      </c>
    </row>
    <row r="22" spans="1:11" ht="21" customHeight="1">
      <c r="A22" s="322"/>
      <c r="B22" s="323"/>
      <c r="C22" s="647"/>
      <c r="D22" s="194" t="s">
        <v>450</v>
      </c>
      <c r="E22" s="81" t="s">
        <v>1137</v>
      </c>
      <c r="F22" s="53">
        <v>3950</v>
      </c>
      <c r="G22" s="609"/>
      <c r="H22" s="543">
        <v>1500</v>
      </c>
      <c r="I22" s="280">
        <f t="shared" si="0"/>
        <v>2450</v>
      </c>
      <c r="J22" s="484" t="s">
        <v>853</v>
      </c>
      <c r="K22" s="485" t="s">
        <v>853</v>
      </c>
    </row>
    <row r="23" spans="1:11" ht="21" customHeight="1">
      <c r="A23" s="322"/>
      <c r="B23" s="323"/>
      <c r="C23" s="647"/>
      <c r="D23" s="194" t="s">
        <v>451</v>
      </c>
      <c r="E23" s="81" t="s">
        <v>1141</v>
      </c>
      <c r="F23" s="53">
        <v>4000</v>
      </c>
      <c r="G23" s="609"/>
      <c r="H23" s="543">
        <v>1600</v>
      </c>
      <c r="I23" s="280">
        <f t="shared" si="0"/>
        <v>2400</v>
      </c>
      <c r="J23" s="484" t="s">
        <v>853</v>
      </c>
      <c r="K23" s="485" t="s">
        <v>853</v>
      </c>
    </row>
    <row r="24" spans="1:11" ht="21" customHeight="1">
      <c r="A24" s="322"/>
      <c r="B24" s="323"/>
      <c r="C24" s="647"/>
      <c r="D24" s="194" t="s">
        <v>452</v>
      </c>
      <c r="E24" s="81" t="s">
        <v>1142</v>
      </c>
      <c r="F24" s="53">
        <v>4700</v>
      </c>
      <c r="G24" s="609"/>
      <c r="H24" s="543">
        <v>2000</v>
      </c>
      <c r="I24" s="280">
        <f t="shared" si="0"/>
        <v>2700</v>
      </c>
      <c r="J24" s="484" t="s">
        <v>853</v>
      </c>
      <c r="K24" s="485" t="s">
        <v>853</v>
      </c>
    </row>
    <row r="25" spans="1:11" ht="21" customHeight="1">
      <c r="A25" s="322"/>
      <c r="B25" s="323"/>
      <c r="C25" s="647"/>
      <c r="D25" s="194" t="s">
        <v>453</v>
      </c>
      <c r="E25" s="81" t="s">
        <v>1145</v>
      </c>
      <c r="F25" s="53">
        <v>4200</v>
      </c>
      <c r="G25" s="609"/>
      <c r="H25" s="543">
        <v>1550</v>
      </c>
      <c r="I25" s="280">
        <f t="shared" si="0"/>
        <v>2650</v>
      </c>
      <c r="J25" s="484" t="s">
        <v>853</v>
      </c>
      <c r="K25" s="485" t="s">
        <v>853</v>
      </c>
    </row>
    <row r="26" spans="1:11" ht="21" customHeight="1">
      <c r="A26" s="424"/>
      <c r="B26" s="425"/>
      <c r="C26" s="648"/>
      <c r="D26" s="194" t="s">
        <v>454</v>
      </c>
      <c r="E26" s="81" t="s">
        <v>1147</v>
      </c>
      <c r="F26" s="53">
        <v>3150</v>
      </c>
      <c r="G26" s="609"/>
      <c r="H26" s="543">
        <v>1600</v>
      </c>
      <c r="I26" s="280">
        <f t="shared" si="0"/>
        <v>1550</v>
      </c>
      <c r="J26" s="484" t="s">
        <v>853</v>
      </c>
      <c r="K26" s="485" t="s">
        <v>853</v>
      </c>
    </row>
    <row r="27" spans="1:11" ht="21" customHeight="1">
      <c r="A27" s="43"/>
      <c r="B27" s="276"/>
      <c r="C27" s="603"/>
      <c r="D27" s="194" t="s">
        <v>455</v>
      </c>
      <c r="E27" s="81" t="s">
        <v>1128</v>
      </c>
      <c r="F27" s="53">
        <v>8400</v>
      </c>
      <c r="G27" s="609"/>
      <c r="H27" s="543">
        <v>4050</v>
      </c>
      <c r="I27" s="280">
        <f t="shared" si="0"/>
        <v>4350</v>
      </c>
      <c r="J27" s="484" t="s">
        <v>853</v>
      </c>
      <c r="K27" s="485" t="s">
        <v>853</v>
      </c>
    </row>
    <row r="28" spans="1:11" ht="21" customHeight="1">
      <c r="A28" s="43"/>
      <c r="B28" s="276"/>
      <c r="C28" s="603"/>
      <c r="D28" s="194"/>
      <c r="E28" s="81"/>
      <c r="F28" s="53"/>
      <c r="G28" s="609"/>
      <c r="H28" s="543"/>
      <c r="I28" s="280"/>
      <c r="J28" s="484"/>
      <c r="K28" s="485"/>
    </row>
    <row r="29" spans="1:11" ht="21" customHeight="1">
      <c r="A29" s="43"/>
      <c r="B29" s="276"/>
      <c r="C29" s="603"/>
      <c r="D29" s="199"/>
      <c r="E29" s="219"/>
      <c r="F29" s="26"/>
      <c r="G29" s="620"/>
      <c r="H29" s="543" t="s">
        <v>862</v>
      </c>
      <c r="I29" s="280" t="s">
        <v>862</v>
      </c>
      <c r="J29" s="486"/>
      <c r="K29" s="487"/>
    </row>
    <row r="30" spans="1:11" ht="21" customHeight="1">
      <c r="A30" s="43"/>
      <c r="B30" s="276"/>
      <c r="C30" s="603"/>
      <c r="D30" s="194"/>
      <c r="E30" s="81"/>
      <c r="F30" s="53"/>
      <c r="G30" s="609"/>
      <c r="H30" s="543"/>
      <c r="I30" s="280"/>
      <c r="J30" s="486"/>
      <c r="K30" s="487"/>
    </row>
    <row r="31" spans="1:11" ht="21" customHeight="1">
      <c r="A31" s="43"/>
      <c r="B31" s="276"/>
      <c r="C31" s="603"/>
      <c r="D31" s="199"/>
      <c r="E31" s="219"/>
      <c r="F31" s="26"/>
      <c r="G31" s="620"/>
      <c r="H31" s="543"/>
      <c r="I31" s="280"/>
      <c r="J31" s="486"/>
      <c r="K31" s="487"/>
    </row>
    <row r="32" spans="1:11" ht="21" customHeight="1">
      <c r="A32" s="43"/>
      <c r="B32" s="276"/>
      <c r="C32" s="603"/>
      <c r="D32" s="199"/>
      <c r="E32" s="219"/>
      <c r="F32" s="26"/>
      <c r="G32" s="620"/>
      <c r="H32" s="543"/>
      <c r="I32" s="280"/>
      <c r="J32" s="486"/>
      <c r="K32" s="487"/>
    </row>
    <row r="33" spans="1:11" ht="21" customHeight="1">
      <c r="A33" s="43"/>
      <c r="B33" s="276"/>
      <c r="C33" s="603"/>
      <c r="D33" s="199"/>
      <c r="E33" s="219"/>
      <c r="F33" s="26"/>
      <c r="G33" s="620"/>
      <c r="H33" s="543"/>
      <c r="I33" s="280"/>
      <c r="J33" s="486"/>
      <c r="K33" s="487"/>
    </row>
    <row r="34" spans="1:11" ht="21" customHeight="1">
      <c r="A34" s="43"/>
      <c r="B34" s="276"/>
      <c r="C34" s="603"/>
      <c r="D34" s="199"/>
      <c r="E34" s="219"/>
      <c r="F34" s="26"/>
      <c r="G34" s="620"/>
      <c r="H34" s="543"/>
      <c r="I34" s="280"/>
      <c r="J34" s="486"/>
      <c r="K34" s="487"/>
    </row>
    <row r="35" spans="1:11" ht="21" customHeight="1">
      <c r="A35" s="43"/>
      <c r="B35" s="276"/>
      <c r="C35" s="603"/>
      <c r="D35" s="199"/>
      <c r="E35" s="220"/>
      <c r="F35" s="26"/>
      <c r="G35" s="620"/>
      <c r="H35" s="543"/>
      <c r="I35" s="280"/>
      <c r="J35" s="486"/>
      <c r="K35" s="487"/>
    </row>
    <row r="36" spans="1:11" ht="21" customHeight="1">
      <c r="A36" s="43"/>
      <c r="B36" s="276"/>
      <c r="C36" s="603"/>
      <c r="D36" s="199"/>
      <c r="E36" s="220"/>
      <c r="F36" s="26"/>
      <c r="G36" s="620"/>
      <c r="H36" s="543"/>
      <c r="I36" s="280"/>
      <c r="J36" s="486"/>
      <c r="K36" s="487"/>
    </row>
    <row r="37" spans="1:11" ht="21" customHeight="1">
      <c r="A37" s="43"/>
      <c r="B37" s="276"/>
      <c r="C37" s="603"/>
      <c r="D37" s="199"/>
      <c r="E37" s="220"/>
      <c r="F37" s="26"/>
      <c r="G37" s="620"/>
      <c r="H37" s="543"/>
      <c r="I37" s="280"/>
      <c r="J37" s="486"/>
      <c r="K37" s="487"/>
    </row>
    <row r="38" spans="1:11" ht="21" customHeight="1">
      <c r="A38" s="43"/>
      <c r="B38" s="276"/>
      <c r="C38" s="603"/>
      <c r="D38" s="199"/>
      <c r="E38" s="220"/>
      <c r="F38" s="26"/>
      <c r="G38" s="620"/>
      <c r="H38" s="543"/>
      <c r="I38" s="280"/>
      <c r="J38" s="486"/>
      <c r="K38" s="487"/>
    </row>
    <row r="39" spans="1:11" ht="21" customHeight="1">
      <c r="A39" s="43"/>
      <c r="B39" s="276"/>
      <c r="C39" s="603"/>
      <c r="D39" s="199"/>
      <c r="E39" s="220"/>
      <c r="F39" s="26"/>
      <c r="G39" s="620"/>
      <c r="H39" s="543"/>
      <c r="I39" s="280"/>
      <c r="J39" s="486"/>
      <c r="K39" s="487"/>
    </row>
    <row r="40" spans="1:11" ht="21" customHeight="1">
      <c r="A40" s="43"/>
      <c r="B40" s="276"/>
      <c r="C40" s="603"/>
      <c r="D40" s="203"/>
      <c r="E40" s="220"/>
      <c r="F40" s="26"/>
      <c r="G40" s="620"/>
      <c r="H40" s="543"/>
      <c r="I40" s="280"/>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203"/>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CONCATENATE(FIXED(COUNTA(E5:E47),0,0),"　店")</f>
        <v>23　店</v>
      </c>
      <c r="F48" s="33">
        <f>SUM(F5:F47)</f>
        <v>117600</v>
      </c>
      <c r="G48" s="137">
        <f>SUM(G5:G47)</f>
        <v>0</v>
      </c>
      <c r="H48" s="548">
        <f>SUM(H5:H47)</f>
        <v>50900</v>
      </c>
      <c r="I48" s="34">
        <f>SUM(I5:I47)</f>
        <v>66700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D5:F48 A27:C48 A5:C25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SUM(A6,A33)</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410" t="s">
        <v>46</v>
      </c>
      <c r="B5" s="411"/>
      <c r="C5" s="644"/>
      <c r="D5" s="193" t="s">
        <v>456</v>
      </c>
      <c r="E5" s="80" t="s">
        <v>1152</v>
      </c>
      <c r="F5" s="63">
        <v>4050</v>
      </c>
      <c r="G5" s="608"/>
      <c r="H5" s="542">
        <v>2200</v>
      </c>
      <c r="I5" s="331">
        <f aca="true" t="shared" si="0" ref="I5:I18">F5-H5</f>
        <v>1850</v>
      </c>
      <c r="J5" s="482" t="s">
        <v>853</v>
      </c>
      <c r="K5" s="483" t="s">
        <v>853</v>
      </c>
    </row>
    <row r="6" spans="1:11" ht="21" customHeight="1">
      <c r="A6" s="100">
        <f>SUM(G30)</f>
        <v>0</v>
      </c>
      <c r="B6" s="101" t="s">
        <v>98</v>
      </c>
      <c r="C6" s="613">
        <f>SUM(F30)</f>
        <v>48850</v>
      </c>
      <c r="D6" s="194" t="s">
        <v>457</v>
      </c>
      <c r="E6" s="81" t="s">
        <v>1157</v>
      </c>
      <c r="F6" s="53">
        <v>2550</v>
      </c>
      <c r="G6" s="609"/>
      <c r="H6" s="543">
        <v>1200</v>
      </c>
      <c r="I6" s="280">
        <f t="shared" si="0"/>
        <v>1350</v>
      </c>
      <c r="J6" s="484" t="s">
        <v>853</v>
      </c>
      <c r="K6" s="485" t="s">
        <v>853</v>
      </c>
    </row>
    <row r="7" spans="1:11" ht="21" customHeight="1">
      <c r="A7" s="420"/>
      <c r="B7" s="421"/>
      <c r="C7" s="646"/>
      <c r="D7" s="194" t="s">
        <v>458</v>
      </c>
      <c r="E7" s="81" t="s">
        <v>1150</v>
      </c>
      <c r="F7" s="53">
        <v>4100</v>
      </c>
      <c r="G7" s="609"/>
      <c r="H7" s="543">
        <v>1800</v>
      </c>
      <c r="I7" s="280">
        <f t="shared" si="0"/>
        <v>2300</v>
      </c>
      <c r="J7" s="484" t="s">
        <v>853</v>
      </c>
      <c r="K7" s="485" t="s">
        <v>853</v>
      </c>
    </row>
    <row r="8" spans="1:11" ht="21" customHeight="1">
      <c r="A8" s="420"/>
      <c r="B8" s="421"/>
      <c r="C8" s="646"/>
      <c r="D8" s="194" t="s">
        <v>459</v>
      </c>
      <c r="E8" s="81" t="s">
        <v>1149</v>
      </c>
      <c r="F8" s="53">
        <v>4400</v>
      </c>
      <c r="G8" s="609"/>
      <c r="H8" s="543">
        <v>1950</v>
      </c>
      <c r="I8" s="280">
        <f t="shared" si="0"/>
        <v>2450</v>
      </c>
      <c r="J8" s="484" t="s">
        <v>853</v>
      </c>
      <c r="K8" s="485" t="s">
        <v>853</v>
      </c>
    </row>
    <row r="9" spans="1:11" ht="21" customHeight="1">
      <c r="A9" s="420"/>
      <c r="B9" s="421"/>
      <c r="C9" s="646"/>
      <c r="D9" s="194" t="s">
        <v>460</v>
      </c>
      <c r="E9" s="81" t="s">
        <v>1155</v>
      </c>
      <c r="F9" s="53">
        <v>3550</v>
      </c>
      <c r="G9" s="609"/>
      <c r="H9" s="543">
        <v>1800</v>
      </c>
      <c r="I9" s="280">
        <f t="shared" si="0"/>
        <v>1750</v>
      </c>
      <c r="J9" s="484" t="s">
        <v>853</v>
      </c>
      <c r="K9" s="485" t="s">
        <v>853</v>
      </c>
    </row>
    <row r="10" spans="1:11" ht="21" customHeight="1">
      <c r="A10" s="420"/>
      <c r="B10" s="421"/>
      <c r="C10" s="646"/>
      <c r="D10" s="194" t="s">
        <v>461</v>
      </c>
      <c r="E10" s="81" t="s">
        <v>1156</v>
      </c>
      <c r="F10" s="53">
        <v>2850</v>
      </c>
      <c r="G10" s="609"/>
      <c r="H10" s="543">
        <v>1500</v>
      </c>
      <c r="I10" s="280">
        <f t="shared" si="0"/>
        <v>1350</v>
      </c>
      <c r="J10" s="484" t="s">
        <v>853</v>
      </c>
      <c r="K10" s="485" t="s">
        <v>853</v>
      </c>
    </row>
    <row r="11" spans="1:11" ht="21" customHeight="1">
      <c r="A11" s="420"/>
      <c r="B11" s="421"/>
      <c r="C11" s="646"/>
      <c r="D11" s="194" t="s">
        <v>462</v>
      </c>
      <c r="E11" s="81" t="s">
        <v>1159</v>
      </c>
      <c r="F11" s="53">
        <v>3200</v>
      </c>
      <c r="G11" s="609"/>
      <c r="H11" s="543">
        <v>1550</v>
      </c>
      <c r="I11" s="280">
        <f t="shared" si="0"/>
        <v>1650</v>
      </c>
      <c r="J11" s="484" t="s">
        <v>853</v>
      </c>
      <c r="K11" s="485" t="s">
        <v>853</v>
      </c>
    </row>
    <row r="12" spans="1:11" ht="21" customHeight="1">
      <c r="A12" s="420"/>
      <c r="B12" s="421"/>
      <c r="C12" s="646"/>
      <c r="D12" s="194" t="s">
        <v>463</v>
      </c>
      <c r="E12" s="81" t="s">
        <v>1379</v>
      </c>
      <c r="F12" s="53">
        <v>3750</v>
      </c>
      <c r="G12" s="609"/>
      <c r="H12" s="543">
        <v>1800</v>
      </c>
      <c r="I12" s="280">
        <f t="shared" si="0"/>
        <v>1950</v>
      </c>
      <c r="J12" s="484" t="s">
        <v>853</v>
      </c>
      <c r="K12" s="485" t="s">
        <v>853</v>
      </c>
    </row>
    <row r="13" spans="1:11" ht="21" customHeight="1">
      <c r="A13" s="420"/>
      <c r="B13" s="421"/>
      <c r="C13" s="646"/>
      <c r="D13" s="194" t="s">
        <v>464</v>
      </c>
      <c r="E13" s="81" t="s">
        <v>1154</v>
      </c>
      <c r="F13" s="53">
        <v>2050</v>
      </c>
      <c r="G13" s="609"/>
      <c r="H13" s="543">
        <v>800</v>
      </c>
      <c r="I13" s="280">
        <f t="shared" si="0"/>
        <v>1250</v>
      </c>
      <c r="J13" s="484" t="s">
        <v>853</v>
      </c>
      <c r="K13" s="485" t="s">
        <v>853</v>
      </c>
    </row>
    <row r="14" spans="1:11" ht="21" customHeight="1">
      <c r="A14" s="420"/>
      <c r="B14" s="421"/>
      <c r="C14" s="628"/>
      <c r="D14" s="194" t="s">
        <v>465</v>
      </c>
      <c r="E14" s="81" t="s">
        <v>1153</v>
      </c>
      <c r="F14" s="53">
        <v>3450</v>
      </c>
      <c r="G14" s="609"/>
      <c r="H14" s="543">
        <v>1600</v>
      </c>
      <c r="I14" s="280">
        <f t="shared" si="0"/>
        <v>1850</v>
      </c>
      <c r="J14" s="484" t="s">
        <v>853</v>
      </c>
      <c r="K14" s="485" t="s">
        <v>853</v>
      </c>
    </row>
    <row r="15" spans="1:11" ht="21" customHeight="1">
      <c r="A15" s="299"/>
      <c r="B15" s="300"/>
      <c r="C15" s="628"/>
      <c r="D15" s="194" t="s">
        <v>466</v>
      </c>
      <c r="E15" s="81" t="s">
        <v>1151</v>
      </c>
      <c r="F15" s="53">
        <v>5300</v>
      </c>
      <c r="G15" s="609"/>
      <c r="H15" s="543">
        <v>2400</v>
      </c>
      <c r="I15" s="280">
        <f t="shared" si="0"/>
        <v>2900</v>
      </c>
      <c r="J15" s="484" t="s">
        <v>853</v>
      </c>
      <c r="K15" s="485" t="s">
        <v>853</v>
      </c>
    </row>
    <row r="16" spans="1:11" ht="21" customHeight="1">
      <c r="A16" s="299"/>
      <c r="B16" s="300"/>
      <c r="C16" s="628"/>
      <c r="D16" s="194" t="s">
        <v>467</v>
      </c>
      <c r="E16" s="81" t="s">
        <v>1158</v>
      </c>
      <c r="F16" s="53">
        <v>4300</v>
      </c>
      <c r="G16" s="609"/>
      <c r="H16" s="543">
        <v>2000</v>
      </c>
      <c r="I16" s="280">
        <f t="shared" si="0"/>
        <v>2300</v>
      </c>
      <c r="J16" s="484" t="s">
        <v>853</v>
      </c>
      <c r="K16" s="485" t="s">
        <v>853</v>
      </c>
    </row>
    <row r="17" spans="1:11" ht="21" customHeight="1">
      <c r="A17" s="299"/>
      <c r="B17" s="300"/>
      <c r="C17" s="646"/>
      <c r="D17" s="194" t="s">
        <v>468</v>
      </c>
      <c r="E17" s="81" t="s">
        <v>762</v>
      </c>
      <c r="F17" s="53">
        <v>2650</v>
      </c>
      <c r="G17" s="609"/>
      <c r="H17" s="543">
        <v>1300</v>
      </c>
      <c r="I17" s="280">
        <f t="shared" si="0"/>
        <v>1350</v>
      </c>
      <c r="J17" s="484" t="s">
        <v>853</v>
      </c>
      <c r="K17" s="485" t="s">
        <v>853</v>
      </c>
    </row>
    <row r="18" spans="1:11" ht="21" customHeight="1">
      <c r="A18" s="420"/>
      <c r="B18" s="421"/>
      <c r="C18" s="646"/>
      <c r="D18" s="194" t="s">
        <v>469</v>
      </c>
      <c r="E18" s="81" t="s">
        <v>763</v>
      </c>
      <c r="F18" s="53">
        <v>2650</v>
      </c>
      <c r="G18" s="609"/>
      <c r="H18" s="543">
        <v>1100</v>
      </c>
      <c r="I18" s="280">
        <f t="shared" si="0"/>
        <v>1550</v>
      </c>
      <c r="J18" s="484" t="s">
        <v>853</v>
      </c>
      <c r="K18" s="485" t="s">
        <v>853</v>
      </c>
    </row>
    <row r="19" spans="1:11" ht="21" customHeight="1">
      <c r="A19" s="420"/>
      <c r="B19" s="421"/>
      <c r="C19" s="646"/>
      <c r="D19" s="194"/>
      <c r="E19" s="81"/>
      <c r="F19" s="53"/>
      <c r="G19" s="609"/>
      <c r="H19" s="543"/>
      <c r="I19" s="280"/>
      <c r="J19" s="484"/>
      <c r="K19" s="485"/>
    </row>
    <row r="20" spans="1:11" ht="21" customHeight="1">
      <c r="A20" s="420"/>
      <c r="B20" s="421"/>
      <c r="C20" s="646"/>
      <c r="D20" s="194"/>
      <c r="E20" s="81"/>
      <c r="F20" s="53"/>
      <c r="G20" s="609"/>
      <c r="H20" s="543"/>
      <c r="I20" s="280"/>
      <c r="J20" s="486"/>
      <c r="K20" s="487"/>
    </row>
    <row r="21" spans="1:11" ht="21" customHeight="1">
      <c r="A21" s="420"/>
      <c r="B21" s="421"/>
      <c r="C21" s="646"/>
      <c r="D21" s="194"/>
      <c r="E21" s="81"/>
      <c r="F21" s="53"/>
      <c r="G21" s="609"/>
      <c r="H21" s="543"/>
      <c r="I21" s="280"/>
      <c r="J21" s="486"/>
      <c r="K21" s="487"/>
    </row>
    <row r="22" spans="1:11" ht="21" customHeight="1">
      <c r="A22" s="420"/>
      <c r="B22" s="421"/>
      <c r="C22" s="646"/>
      <c r="D22" s="194"/>
      <c r="E22" s="81"/>
      <c r="F22" s="53"/>
      <c r="G22" s="609"/>
      <c r="H22" s="543"/>
      <c r="I22" s="280"/>
      <c r="J22" s="486"/>
      <c r="K22" s="487"/>
    </row>
    <row r="23" spans="1:11" ht="21" customHeight="1">
      <c r="A23" s="420"/>
      <c r="B23" s="421"/>
      <c r="C23" s="646"/>
      <c r="D23" s="194"/>
      <c r="E23" s="81"/>
      <c r="F23" s="53"/>
      <c r="G23" s="609"/>
      <c r="H23" s="543"/>
      <c r="I23" s="280"/>
      <c r="J23" s="486"/>
      <c r="K23" s="487"/>
    </row>
    <row r="24" spans="1:11" ht="21" customHeight="1">
      <c r="A24" s="420"/>
      <c r="B24" s="421"/>
      <c r="C24" s="646"/>
      <c r="D24" s="194"/>
      <c r="E24" s="81"/>
      <c r="F24" s="53"/>
      <c r="G24" s="609"/>
      <c r="H24" s="543"/>
      <c r="I24" s="280"/>
      <c r="J24" s="486"/>
      <c r="K24" s="487"/>
    </row>
    <row r="25" spans="1:11" ht="21" customHeight="1">
      <c r="A25" s="420"/>
      <c r="B25" s="421"/>
      <c r="C25" s="646"/>
      <c r="D25" s="194"/>
      <c r="E25" s="81"/>
      <c r="F25" s="53"/>
      <c r="G25" s="609"/>
      <c r="H25" s="543"/>
      <c r="I25" s="280"/>
      <c r="J25" s="486"/>
      <c r="K25" s="487"/>
    </row>
    <row r="26" spans="1:11" ht="21" customHeight="1">
      <c r="A26" s="420"/>
      <c r="B26" s="421"/>
      <c r="C26" s="646"/>
      <c r="D26" s="194"/>
      <c r="E26" s="81"/>
      <c r="F26" s="53"/>
      <c r="G26" s="609"/>
      <c r="H26" s="543"/>
      <c r="I26" s="280"/>
      <c r="J26" s="486"/>
      <c r="K26" s="487"/>
    </row>
    <row r="27" spans="1:11" ht="21" customHeight="1">
      <c r="A27" s="420"/>
      <c r="B27" s="421"/>
      <c r="C27" s="646"/>
      <c r="D27" s="194"/>
      <c r="E27" s="81"/>
      <c r="F27" s="53"/>
      <c r="G27" s="609"/>
      <c r="H27" s="543"/>
      <c r="I27" s="280"/>
      <c r="J27" s="486"/>
      <c r="K27" s="487"/>
    </row>
    <row r="28" spans="1:11" ht="21" customHeight="1">
      <c r="A28" s="420"/>
      <c r="B28" s="421"/>
      <c r="C28" s="646"/>
      <c r="D28" s="199"/>
      <c r="E28" s="25"/>
      <c r="F28" s="41"/>
      <c r="G28" s="620"/>
      <c r="H28" s="543"/>
      <c r="I28" s="280"/>
      <c r="J28" s="486"/>
      <c r="K28" s="487"/>
    </row>
    <row r="29" spans="1:11" ht="21" customHeight="1">
      <c r="A29" s="420"/>
      <c r="B29" s="421"/>
      <c r="C29" s="646"/>
      <c r="D29" s="203"/>
      <c r="E29" s="25"/>
      <c r="F29" s="26"/>
      <c r="G29" s="620"/>
      <c r="H29" s="543"/>
      <c r="I29" s="281"/>
      <c r="J29" s="488"/>
      <c r="K29" s="489"/>
    </row>
    <row r="30" spans="1:11" s="136" customFormat="1" ht="21" customHeight="1">
      <c r="A30" s="416"/>
      <c r="B30" s="417"/>
      <c r="C30" s="615"/>
      <c r="D30" s="202"/>
      <c r="E30" s="40" t="str">
        <f>CONCATENATE(FIXED(COUNTA(E5:E29),0,0),"　店")</f>
        <v>14　店</v>
      </c>
      <c r="F30" s="33">
        <f>SUM(F5:F29)</f>
        <v>48850</v>
      </c>
      <c r="G30" s="137">
        <f>SUM(G5:G29)</f>
        <v>0</v>
      </c>
      <c r="H30" s="546">
        <f>SUM(H5:H29)</f>
        <v>23000</v>
      </c>
      <c r="I30" s="137">
        <f>SUM(I5:I29)</f>
        <v>25850</v>
      </c>
      <c r="J30" s="462"/>
      <c r="K30" s="463"/>
    </row>
    <row r="31" spans="1:11" s="136" customFormat="1" ht="21" customHeight="1">
      <c r="A31" s="422"/>
      <c r="B31" s="423"/>
      <c r="C31" s="649"/>
      <c r="D31" s="204"/>
      <c r="E31" s="28"/>
      <c r="F31" s="29"/>
      <c r="G31" s="622"/>
      <c r="H31" s="544"/>
      <c r="I31" s="285"/>
      <c r="J31" s="462"/>
      <c r="K31" s="463"/>
    </row>
    <row r="32" spans="1:11" ht="21" customHeight="1">
      <c r="A32" s="410" t="s">
        <v>47</v>
      </c>
      <c r="B32" s="411"/>
      <c r="C32" s="644"/>
      <c r="D32" s="193" t="s">
        <v>470</v>
      </c>
      <c r="E32" s="80" t="s">
        <v>1164</v>
      </c>
      <c r="F32" s="63">
        <v>3150</v>
      </c>
      <c r="G32" s="608"/>
      <c r="H32" s="542">
        <v>1350</v>
      </c>
      <c r="I32" s="279">
        <f aca="true" t="shared" si="1" ref="I32:I37">F32-H32</f>
        <v>1800</v>
      </c>
      <c r="J32" s="482" t="s">
        <v>853</v>
      </c>
      <c r="K32" s="483" t="s">
        <v>853</v>
      </c>
    </row>
    <row r="33" spans="1:11" ht="21" customHeight="1">
      <c r="A33" s="100">
        <f>SUM(G48)</f>
        <v>0</v>
      </c>
      <c r="B33" s="101" t="s">
        <v>98</v>
      </c>
      <c r="C33" s="613">
        <f>SUM(F48)</f>
        <v>30300</v>
      </c>
      <c r="D33" s="194" t="s">
        <v>471</v>
      </c>
      <c r="E33" s="81" t="s">
        <v>1161</v>
      </c>
      <c r="F33" s="53">
        <v>6200</v>
      </c>
      <c r="G33" s="609"/>
      <c r="H33" s="543">
        <v>3000</v>
      </c>
      <c r="I33" s="280">
        <f t="shared" si="1"/>
        <v>3200</v>
      </c>
      <c r="J33" s="484" t="s">
        <v>853</v>
      </c>
      <c r="K33" s="485" t="s">
        <v>853</v>
      </c>
    </row>
    <row r="34" spans="1:11" ht="21" customHeight="1">
      <c r="A34" s="420"/>
      <c r="B34" s="421"/>
      <c r="C34" s="646"/>
      <c r="D34" s="194" t="s">
        <v>472</v>
      </c>
      <c r="E34" s="81" t="s">
        <v>1162</v>
      </c>
      <c r="F34" s="53">
        <v>3600</v>
      </c>
      <c r="G34" s="609"/>
      <c r="H34" s="543">
        <v>1850</v>
      </c>
      <c r="I34" s="280">
        <f t="shared" si="1"/>
        <v>1750</v>
      </c>
      <c r="J34" s="484" t="s">
        <v>853</v>
      </c>
      <c r="K34" s="485" t="s">
        <v>853</v>
      </c>
    </row>
    <row r="35" spans="1:11" ht="21" customHeight="1">
      <c r="A35" s="420"/>
      <c r="B35" s="421"/>
      <c r="C35" s="646"/>
      <c r="D35" s="194" t="s">
        <v>473</v>
      </c>
      <c r="E35" s="81" t="s">
        <v>1160</v>
      </c>
      <c r="F35" s="53">
        <v>6100</v>
      </c>
      <c r="G35" s="609"/>
      <c r="H35" s="543">
        <v>3000</v>
      </c>
      <c r="I35" s="280">
        <f t="shared" si="1"/>
        <v>3100</v>
      </c>
      <c r="J35" s="484" t="s">
        <v>853</v>
      </c>
      <c r="K35" s="485" t="s">
        <v>853</v>
      </c>
    </row>
    <row r="36" spans="1:11" ht="21" customHeight="1">
      <c r="A36" s="43"/>
      <c r="B36" s="276"/>
      <c r="C36" s="603"/>
      <c r="D36" s="194" t="s">
        <v>474</v>
      </c>
      <c r="E36" s="81" t="s">
        <v>1163</v>
      </c>
      <c r="F36" s="53">
        <v>7900</v>
      </c>
      <c r="G36" s="609"/>
      <c r="H36" s="543">
        <v>3300</v>
      </c>
      <c r="I36" s="280">
        <f t="shared" si="1"/>
        <v>4600</v>
      </c>
      <c r="J36" s="484" t="s">
        <v>853</v>
      </c>
      <c r="K36" s="485" t="s">
        <v>853</v>
      </c>
    </row>
    <row r="37" spans="1:11" ht="21" customHeight="1">
      <c r="A37" s="43"/>
      <c r="B37" s="276"/>
      <c r="C37" s="603"/>
      <c r="D37" s="194" t="s">
        <v>475</v>
      </c>
      <c r="E37" s="81" t="s">
        <v>764</v>
      </c>
      <c r="F37" s="53">
        <v>3350</v>
      </c>
      <c r="G37" s="609"/>
      <c r="H37" s="543">
        <v>1550</v>
      </c>
      <c r="I37" s="280">
        <f t="shared" si="1"/>
        <v>1800</v>
      </c>
      <c r="J37" s="484" t="s">
        <v>853</v>
      </c>
      <c r="K37" s="485" t="s">
        <v>853</v>
      </c>
    </row>
    <row r="38" spans="1:11" ht="21" customHeight="1">
      <c r="A38" s="43"/>
      <c r="B38" s="276"/>
      <c r="C38" s="603"/>
      <c r="D38" s="194"/>
      <c r="E38" s="81"/>
      <c r="F38" s="46"/>
      <c r="G38" s="609"/>
      <c r="H38" s="543"/>
      <c r="I38" s="280"/>
      <c r="J38" s="486"/>
      <c r="K38" s="487"/>
    </row>
    <row r="39" spans="1:11" ht="21" customHeight="1">
      <c r="A39" s="43"/>
      <c r="B39" s="276"/>
      <c r="C39" s="603"/>
      <c r="D39" s="194"/>
      <c r="E39" s="81"/>
      <c r="F39" s="46"/>
      <c r="G39" s="609"/>
      <c r="H39" s="543"/>
      <c r="I39" s="280"/>
      <c r="J39" s="486"/>
      <c r="K39" s="487"/>
    </row>
    <row r="40" spans="1:11" ht="21" customHeight="1">
      <c r="A40" s="43"/>
      <c r="B40" s="276"/>
      <c r="C40" s="603"/>
      <c r="D40" s="194"/>
      <c r="E40" s="81"/>
      <c r="F40" s="46"/>
      <c r="G40" s="609"/>
      <c r="H40" s="543"/>
      <c r="I40" s="280"/>
      <c r="J40" s="486"/>
      <c r="K40" s="487"/>
    </row>
    <row r="41" spans="1:11" ht="21" customHeight="1">
      <c r="A41" s="43"/>
      <c r="B41" s="276"/>
      <c r="C41" s="603"/>
      <c r="D41" s="194"/>
      <c r="E41" s="81"/>
      <c r="F41" s="46"/>
      <c r="G41" s="609"/>
      <c r="H41" s="543"/>
      <c r="I41" s="280"/>
      <c r="J41" s="486"/>
      <c r="K41" s="487"/>
    </row>
    <row r="42" spans="1:11" ht="21" customHeight="1">
      <c r="A42" s="43"/>
      <c r="B42" s="276"/>
      <c r="C42" s="603"/>
      <c r="D42" s="194"/>
      <c r="E42" s="81"/>
      <c r="F42" s="46"/>
      <c r="G42" s="609"/>
      <c r="H42" s="543"/>
      <c r="I42" s="280"/>
      <c r="J42" s="486"/>
      <c r="K42" s="487"/>
    </row>
    <row r="43" spans="1:11" ht="21" customHeight="1">
      <c r="A43" s="43"/>
      <c r="B43" s="276"/>
      <c r="C43" s="603"/>
      <c r="D43" s="199"/>
      <c r="E43" s="81"/>
      <c r="F43" s="26"/>
      <c r="G43" s="620"/>
      <c r="H43" s="543"/>
      <c r="I43" s="280"/>
      <c r="J43" s="486"/>
      <c r="K43" s="487"/>
    </row>
    <row r="44" spans="1:11" ht="21" customHeight="1">
      <c r="A44" s="43"/>
      <c r="B44" s="276"/>
      <c r="C44" s="603"/>
      <c r="D44" s="199"/>
      <c r="E44" s="81"/>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CONCATENATE(FIXED(COUNTA(E32:E47),0,0),"　店")</f>
        <v>6　店</v>
      </c>
      <c r="F48" s="33">
        <f>SUM(F32:F47)</f>
        <v>30300</v>
      </c>
      <c r="G48" s="137">
        <f>SUM(G32:G47)</f>
        <v>0</v>
      </c>
      <c r="H48" s="548">
        <f>SUM(H32:H47)</f>
        <v>14050</v>
      </c>
      <c r="I48" s="34">
        <f>SUM(I32:I47)</f>
        <v>16250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H48:I49 G48 A50:I65536 A3:F3 G30:G31 A5: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2:G47 G5:G29">
      <formula1>F32</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SUM(A6,A26)</f>
        <v>0</v>
      </c>
    </row>
    <row r="3" spans="1:11" s="22" customFormat="1" ht="24" customHeight="1">
      <c r="A3" s="19"/>
      <c r="B3" s="19"/>
      <c r="C3" s="19"/>
      <c r="D3" s="205"/>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9" t="s">
        <v>48</v>
      </c>
      <c r="B5" s="330"/>
      <c r="C5" s="602"/>
      <c r="D5" s="193" t="s">
        <v>842</v>
      </c>
      <c r="E5" s="80" t="s">
        <v>1167</v>
      </c>
      <c r="F5" s="63">
        <v>3200</v>
      </c>
      <c r="G5" s="608"/>
      <c r="H5" s="542">
        <v>1450</v>
      </c>
      <c r="I5" s="331">
        <f aca="true" t="shared" si="0" ref="I5:I13">F5-H5</f>
        <v>1750</v>
      </c>
      <c r="J5" s="482" t="s">
        <v>853</v>
      </c>
      <c r="K5" s="483" t="s">
        <v>853</v>
      </c>
    </row>
    <row r="6" spans="1:11" ht="21" customHeight="1">
      <c r="A6" s="100">
        <f>SUM(G23)</f>
        <v>0</v>
      </c>
      <c r="B6" s="101" t="s">
        <v>98</v>
      </c>
      <c r="C6" s="613">
        <f>SUM(F23)</f>
        <v>28500</v>
      </c>
      <c r="D6" s="194" t="s">
        <v>843</v>
      </c>
      <c r="E6" s="81" t="s">
        <v>1170</v>
      </c>
      <c r="F6" s="53">
        <v>3650</v>
      </c>
      <c r="G6" s="609"/>
      <c r="H6" s="543">
        <v>1500</v>
      </c>
      <c r="I6" s="280">
        <f t="shared" si="0"/>
        <v>2150</v>
      </c>
      <c r="J6" s="484" t="s">
        <v>853</v>
      </c>
      <c r="K6" s="485" t="s">
        <v>853</v>
      </c>
    </row>
    <row r="7" spans="1:11" ht="21" customHeight="1">
      <c r="A7" s="43"/>
      <c r="B7" s="276"/>
      <c r="C7" s="603"/>
      <c r="D7" s="194" t="s">
        <v>844</v>
      </c>
      <c r="E7" s="81" t="s">
        <v>1173</v>
      </c>
      <c r="F7" s="53">
        <v>2100</v>
      </c>
      <c r="G7" s="609"/>
      <c r="H7" s="543">
        <v>950</v>
      </c>
      <c r="I7" s="280">
        <f t="shared" si="0"/>
        <v>1150</v>
      </c>
      <c r="J7" s="484" t="s">
        <v>853</v>
      </c>
      <c r="K7" s="485" t="s">
        <v>853</v>
      </c>
    </row>
    <row r="8" spans="1:11" ht="21" customHeight="1">
      <c r="A8" s="43"/>
      <c r="B8" s="276"/>
      <c r="C8" s="603"/>
      <c r="D8" s="194" t="s">
        <v>845</v>
      </c>
      <c r="E8" s="81" t="s">
        <v>1166</v>
      </c>
      <c r="F8" s="53">
        <v>2500</v>
      </c>
      <c r="G8" s="609"/>
      <c r="H8" s="543">
        <v>1350</v>
      </c>
      <c r="I8" s="280">
        <f t="shared" si="0"/>
        <v>1150</v>
      </c>
      <c r="J8" s="484" t="s">
        <v>853</v>
      </c>
      <c r="K8" s="485" t="s">
        <v>853</v>
      </c>
    </row>
    <row r="9" spans="1:11" ht="21" customHeight="1">
      <c r="A9" s="43"/>
      <c r="B9" s="276"/>
      <c r="C9" s="603"/>
      <c r="D9" s="194" t="s">
        <v>846</v>
      </c>
      <c r="E9" s="81" t="s">
        <v>1172</v>
      </c>
      <c r="F9" s="53">
        <v>4300</v>
      </c>
      <c r="G9" s="609"/>
      <c r="H9" s="543">
        <v>1900</v>
      </c>
      <c r="I9" s="280">
        <f t="shared" si="0"/>
        <v>2400</v>
      </c>
      <c r="J9" s="484" t="s">
        <v>853</v>
      </c>
      <c r="K9" s="485" t="s">
        <v>853</v>
      </c>
    </row>
    <row r="10" spans="1:11" ht="21" customHeight="1">
      <c r="A10" s="43"/>
      <c r="B10" s="276"/>
      <c r="C10" s="603"/>
      <c r="D10" s="194" t="s">
        <v>847</v>
      </c>
      <c r="E10" s="81" t="s">
        <v>1169</v>
      </c>
      <c r="F10" s="53">
        <v>1750</v>
      </c>
      <c r="G10" s="609"/>
      <c r="H10" s="543">
        <v>1000</v>
      </c>
      <c r="I10" s="280">
        <f t="shared" si="0"/>
        <v>750</v>
      </c>
      <c r="J10" s="484" t="s">
        <v>853</v>
      </c>
      <c r="K10" s="485" t="s">
        <v>853</v>
      </c>
    </row>
    <row r="11" spans="1:11" ht="21" customHeight="1">
      <c r="A11" s="43"/>
      <c r="B11" s="276"/>
      <c r="C11" s="603"/>
      <c r="D11" s="194" t="s">
        <v>848</v>
      </c>
      <c r="E11" s="81" t="s">
        <v>1168</v>
      </c>
      <c r="F11" s="53">
        <v>3150</v>
      </c>
      <c r="G11" s="609"/>
      <c r="H11" s="543">
        <v>1200</v>
      </c>
      <c r="I11" s="280">
        <f t="shared" si="0"/>
        <v>1950</v>
      </c>
      <c r="J11" s="484" t="s">
        <v>853</v>
      </c>
      <c r="K11" s="485" t="s">
        <v>853</v>
      </c>
    </row>
    <row r="12" spans="1:11" ht="21" customHeight="1">
      <c r="A12" s="43"/>
      <c r="B12" s="276"/>
      <c r="C12" s="603"/>
      <c r="D12" s="194" t="s">
        <v>849</v>
      </c>
      <c r="E12" s="81" t="s">
        <v>1165</v>
      </c>
      <c r="F12" s="53">
        <v>5000</v>
      </c>
      <c r="G12" s="609"/>
      <c r="H12" s="543">
        <v>2350</v>
      </c>
      <c r="I12" s="280">
        <f t="shared" si="0"/>
        <v>2650</v>
      </c>
      <c r="J12" s="484" t="s">
        <v>853</v>
      </c>
      <c r="K12" s="485" t="s">
        <v>853</v>
      </c>
    </row>
    <row r="13" spans="1:11" ht="21" customHeight="1">
      <c r="A13" s="43"/>
      <c r="B13" s="276"/>
      <c r="C13" s="603"/>
      <c r="D13" s="194" t="s">
        <v>850</v>
      </c>
      <c r="E13" s="81" t="s">
        <v>1171</v>
      </c>
      <c r="F13" s="53">
        <v>2850</v>
      </c>
      <c r="G13" s="609"/>
      <c r="H13" s="543">
        <v>1300</v>
      </c>
      <c r="I13" s="280">
        <f t="shared" si="0"/>
        <v>1550</v>
      </c>
      <c r="J13" s="484" t="s">
        <v>853</v>
      </c>
      <c r="K13" s="485" t="s">
        <v>853</v>
      </c>
    </row>
    <row r="14" spans="1:11" ht="21" customHeight="1">
      <c r="A14" s="43"/>
      <c r="B14" s="415"/>
      <c r="C14" s="605"/>
      <c r="D14" s="206"/>
      <c r="E14" s="81"/>
      <c r="F14" s="53"/>
      <c r="G14" s="609"/>
      <c r="H14" s="543"/>
      <c r="I14" s="280"/>
      <c r="J14" s="484"/>
      <c r="K14" s="485"/>
    </row>
    <row r="15" spans="1:11" ht="21" customHeight="1">
      <c r="A15" s="43"/>
      <c r="B15" s="415"/>
      <c r="C15" s="605"/>
      <c r="D15" s="206"/>
      <c r="E15" s="83"/>
      <c r="F15" s="53"/>
      <c r="G15" s="609"/>
      <c r="H15" s="543"/>
      <c r="I15" s="280"/>
      <c r="J15" s="486"/>
      <c r="K15" s="487"/>
    </row>
    <row r="16" spans="1:11" ht="21" customHeight="1">
      <c r="A16" s="43"/>
      <c r="B16" s="415"/>
      <c r="C16" s="605"/>
      <c r="D16" s="206"/>
      <c r="E16" s="83"/>
      <c r="F16" s="53"/>
      <c r="G16" s="609"/>
      <c r="H16" s="543"/>
      <c r="I16" s="280"/>
      <c r="J16" s="486"/>
      <c r="K16" s="487"/>
    </row>
    <row r="17" spans="1:11" ht="21" customHeight="1">
      <c r="A17" s="43"/>
      <c r="B17" s="415"/>
      <c r="C17" s="605"/>
      <c r="D17" s="206"/>
      <c r="E17" s="83"/>
      <c r="F17" s="53"/>
      <c r="G17" s="609"/>
      <c r="H17" s="543"/>
      <c r="I17" s="280"/>
      <c r="J17" s="486"/>
      <c r="K17" s="487"/>
    </row>
    <row r="18" spans="1:11" ht="21" customHeight="1">
      <c r="A18" s="43"/>
      <c r="B18" s="415"/>
      <c r="C18" s="605"/>
      <c r="D18" s="206"/>
      <c r="E18" s="83"/>
      <c r="F18" s="53"/>
      <c r="G18" s="609"/>
      <c r="H18" s="543"/>
      <c r="I18" s="280"/>
      <c r="J18" s="486"/>
      <c r="K18" s="487"/>
    </row>
    <row r="19" spans="1:11" ht="21" customHeight="1">
      <c r="A19" s="43"/>
      <c r="B19" s="415"/>
      <c r="C19" s="605"/>
      <c r="D19" s="206"/>
      <c r="E19" s="83"/>
      <c r="F19" s="53"/>
      <c r="G19" s="609"/>
      <c r="H19" s="543"/>
      <c r="I19" s="280"/>
      <c r="J19" s="486"/>
      <c r="K19" s="487"/>
    </row>
    <row r="20" spans="1:11" ht="21" customHeight="1">
      <c r="A20" s="43"/>
      <c r="B20" s="415"/>
      <c r="C20" s="605"/>
      <c r="D20" s="206"/>
      <c r="E20" s="83"/>
      <c r="F20" s="53"/>
      <c r="G20" s="609"/>
      <c r="H20" s="543"/>
      <c r="I20" s="280"/>
      <c r="J20" s="486"/>
      <c r="K20" s="487"/>
    </row>
    <row r="21" spans="1:11" ht="21" customHeight="1">
      <c r="A21" s="43"/>
      <c r="B21" s="415"/>
      <c r="C21" s="605"/>
      <c r="D21" s="206"/>
      <c r="E21" s="83"/>
      <c r="F21" s="53"/>
      <c r="G21" s="609"/>
      <c r="H21" s="543"/>
      <c r="I21" s="280"/>
      <c r="J21" s="486"/>
      <c r="K21" s="487"/>
    </row>
    <row r="22" spans="1:11" ht="21" customHeight="1">
      <c r="A22" s="43"/>
      <c r="B22" s="415"/>
      <c r="C22" s="605"/>
      <c r="D22" s="206"/>
      <c r="E22" s="83"/>
      <c r="F22" s="53"/>
      <c r="G22" s="609"/>
      <c r="H22" s="543"/>
      <c r="I22" s="281"/>
      <c r="J22" s="488"/>
      <c r="K22" s="489"/>
    </row>
    <row r="23" spans="1:11" s="136" customFormat="1" ht="21" customHeight="1">
      <c r="A23" s="416"/>
      <c r="B23" s="417"/>
      <c r="C23" s="615"/>
      <c r="D23" s="202"/>
      <c r="E23" s="40" t="str">
        <f>CONCATENATE(FIXED(COUNTA(E5:E22),0,0),"　店")</f>
        <v>9　店</v>
      </c>
      <c r="F23" s="33">
        <f>SUM(F5:F22)</f>
        <v>28500</v>
      </c>
      <c r="G23" s="137">
        <f>SUM(G5:G22)</f>
        <v>0</v>
      </c>
      <c r="H23" s="546">
        <f>SUM(H5:H22)</f>
        <v>13000</v>
      </c>
      <c r="I23" s="137">
        <f>SUM(I5:I22)</f>
        <v>15500</v>
      </c>
      <c r="J23" s="462"/>
      <c r="K23" s="463"/>
    </row>
    <row r="24" spans="1:11" s="136" customFormat="1" ht="21" customHeight="1">
      <c r="A24" s="43"/>
      <c r="B24" s="415"/>
      <c r="C24" s="605"/>
      <c r="D24" s="206"/>
      <c r="E24" s="83"/>
      <c r="F24" s="53"/>
      <c r="G24" s="650"/>
      <c r="H24" s="543"/>
      <c r="I24" s="285"/>
      <c r="J24" s="462"/>
      <c r="K24" s="463"/>
    </row>
    <row r="25" spans="1:11" ht="21" customHeight="1">
      <c r="A25" s="329" t="s">
        <v>49</v>
      </c>
      <c r="B25" s="330"/>
      <c r="C25" s="602"/>
      <c r="D25" s="193" t="s">
        <v>480</v>
      </c>
      <c r="E25" s="80" t="s">
        <v>1174</v>
      </c>
      <c r="F25" s="49">
        <v>4750</v>
      </c>
      <c r="G25" s="608"/>
      <c r="H25" s="542">
        <v>1950</v>
      </c>
      <c r="I25" s="279">
        <f aca="true" t="shared" si="1" ref="I25:I30">F25-H25</f>
        <v>2800</v>
      </c>
      <c r="J25" s="482" t="s">
        <v>853</v>
      </c>
      <c r="K25" s="483" t="s">
        <v>853</v>
      </c>
    </row>
    <row r="26" spans="1:11" ht="21" customHeight="1">
      <c r="A26" s="100">
        <f>SUM(G48)</f>
        <v>0</v>
      </c>
      <c r="B26" s="101" t="s">
        <v>98</v>
      </c>
      <c r="C26" s="613">
        <f>SUM(F48)</f>
        <v>24850</v>
      </c>
      <c r="D26" s="194" t="s">
        <v>481</v>
      </c>
      <c r="E26" s="81" t="s">
        <v>1177</v>
      </c>
      <c r="F26" s="46">
        <v>4100</v>
      </c>
      <c r="G26" s="609"/>
      <c r="H26" s="543">
        <v>2050</v>
      </c>
      <c r="I26" s="280">
        <f t="shared" si="1"/>
        <v>2050</v>
      </c>
      <c r="J26" s="484" t="s">
        <v>853</v>
      </c>
      <c r="K26" s="485" t="s">
        <v>853</v>
      </c>
    </row>
    <row r="27" spans="1:11" ht="21" customHeight="1">
      <c r="A27" s="100"/>
      <c r="B27" s="101"/>
      <c r="C27" s="613"/>
      <c r="D27" s="194" t="s">
        <v>482</v>
      </c>
      <c r="E27" s="81" t="s">
        <v>1175</v>
      </c>
      <c r="F27" s="46">
        <v>4750</v>
      </c>
      <c r="G27" s="609"/>
      <c r="H27" s="543">
        <v>2300</v>
      </c>
      <c r="I27" s="280">
        <f t="shared" si="1"/>
        <v>2450</v>
      </c>
      <c r="J27" s="484" t="s">
        <v>853</v>
      </c>
      <c r="K27" s="485" t="s">
        <v>853</v>
      </c>
    </row>
    <row r="28" spans="1:11" ht="21" customHeight="1">
      <c r="A28" s="100"/>
      <c r="B28" s="101"/>
      <c r="C28" s="613"/>
      <c r="D28" s="194" t="s">
        <v>483</v>
      </c>
      <c r="E28" s="81" t="s">
        <v>1178</v>
      </c>
      <c r="F28" s="46">
        <v>3250</v>
      </c>
      <c r="G28" s="609"/>
      <c r="H28" s="543">
        <v>1650</v>
      </c>
      <c r="I28" s="280">
        <f t="shared" si="1"/>
        <v>1600</v>
      </c>
      <c r="J28" s="484" t="s">
        <v>853</v>
      </c>
      <c r="K28" s="485" t="s">
        <v>853</v>
      </c>
    </row>
    <row r="29" spans="1:11" ht="21" customHeight="1">
      <c r="A29" s="43"/>
      <c r="B29" s="276"/>
      <c r="C29" s="603"/>
      <c r="D29" s="194" t="s">
        <v>484</v>
      </c>
      <c r="E29" s="81" t="s">
        <v>1176</v>
      </c>
      <c r="F29" s="46">
        <v>5750</v>
      </c>
      <c r="G29" s="609"/>
      <c r="H29" s="543">
        <v>2500</v>
      </c>
      <c r="I29" s="280">
        <f t="shared" si="1"/>
        <v>3250</v>
      </c>
      <c r="J29" s="484" t="s">
        <v>853</v>
      </c>
      <c r="K29" s="485" t="s">
        <v>853</v>
      </c>
    </row>
    <row r="30" spans="1:11" ht="21" customHeight="1">
      <c r="A30" s="43"/>
      <c r="B30" s="276"/>
      <c r="C30" s="603"/>
      <c r="D30" s="194" t="s">
        <v>485</v>
      </c>
      <c r="E30" s="81" t="s">
        <v>1380</v>
      </c>
      <c r="F30" s="46">
        <v>2250</v>
      </c>
      <c r="G30" s="609"/>
      <c r="H30" s="543">
        <v>1000</v>
      </c>
      <c r="I30" s="280">
        <f t="shared" si="1"/>
        <v>1250</v>
      </c>
      <c r="J30" s="484" t="s">
        <v>853</v>
      </c>
      <c r="K30" s="485" t="s">
        <v>853</v>
      </c>
    </row>
    <row r="31" spans="1:11" ht="21" customHeight="1">
      <c r="A31" s="100"/>
      <c r="B31" s="101"/>
      <c r="C31" s="613"/>
      <c r="D31" s="199"/>
      <c r="E31" s="81"/>
      <c r="F31" s="26"/>
      <c r="G31" s="620"/>
      <c r="H31" s="543"/>
      <c r="I31" s="280"/>
      <c r="J31" s="486"/>
      <c r="K31" s="487"/>
    </row>
    <row r="32" spans="1:11" ht="21" customHeight="1">
      <c r="A32" s="43"/>
      <c r="B32" s="415"/>
      <c r="C32" s="605"/>
      <c r="D32" s="206"/>
      <c r="E32" s="83"/>
      <c r="F32" s="53"/>
      <c r="G32" s="609"/>
      <c r="H32" s="543"/>
      <c r="I32" s="280"/>
      <c r="J32" s="486"/>
      <c r="K32" s="487"/>
    </row>
    <row r="33" spans="1:11" ht="21" customHeight="1">
      <c r="A33" s="43"/>
      <c r="B33" s="415"/>
      <c r="C33" s="605"/>
      <c r="D33" s="206"/>
      <c r="E33" s="83"/>
      <c r="F33" s="53"/>
      <c r="G33" s="609"/>
      <c r="H33" s="543"/>
      <c r="I33" s="280"/>
      <c r="J33" s="486"/>
      <c r="K33" s="487"/>
    </row>
    <row r="34" spans="1:11" ht="21" customHeight="1">
      <c r="A34" s="43"/>
      <c r="B34" s="415"/>
      <c r="C34" s="605"/>
      <c r="D34" s="206"/>
      <c r="E34" s="83"/>
      <c r="F34" s="53"/>
      <c r="G34" s="609"/>
      <c r="H34" s="543"/>
      <c r="I34" s="280"/>
      <c r="J34" s="486"/>
      <c r="K34" s="487"/>
    </row>
    <row r="35" spans="1:11" ht="21" customHeight="1">
      <c r="A35" s="43"/>
      <c r="B35" s="415"/>
      <c r="C35" s="605"/>
      <c r="D35" s="206"/>
      <c r="E35" s="83"/>
      <c r="F35" s="53"/>
      <c r="G35" s="609"/>
      <c r="H35" s="543"/>
      <c r="I35" s="280"/>
      <c r="J35" s="486"/>
      <c r="K35" s="487"/>
    </row>
    <row r="36" spans="1:11" ht="21" customHeight="1">
      <c r="A36" s="43"/>
      <c r="B36" s="415"/>
      <c r="C36" s="605"/>
      <c r="D36" s="206"/>
      <c r="E36" s="83"/>
      <c r="F36" s="53"/>
      <c r="G36" s="609"/>
      <c r="H36" s="543"/>
      <c r="I36" s="280"/>
      <c r="J36" s="486"/>
      <c r="K36" s="487"/>
    </row>
    <row r="37" spans="1:11" ht="21" customHeight="1">
      <c r="A37" s="43"/>
      <c r="B37" s="415"/>
      <c r="C37" s="605"/>
      <c r="D37" s="206"/>
      <c r="E37" s="83"/>
      <c r="F37" s="53"/>
      <c r="G37" s="609"/>
      <c r="H37" s="543"/>
      <c r="I37" s="280"/>
      <c r="J37" s="486"/>
      <c r="K37" s="487"/>
    </row>
    <row r="38" spans="1:11" ht="21" customHeight="1">
      <c r="A38" s="43"/>
      <c r="B38" s="415"/>
      <c r="C38" s="605"/>
      <c r="D38" s="206"/>
      <c r="E38" s="83"/>
      <c r="F38" s="53"/>
      <c r="G38" s="609"/>
      <c r="H38" s="543"/>
      <c r="I38" s="280"/>
      <c r="J38" s="486"/>
      <c r="K38" s="487"/>
    </row>
    <row r="39" spans="1:11" ht="21" customHeight="1">
      <c r="A39" s="43"/>
      <c r="B39" s="415"/>
      <c r="C39" s="605"/>
      <c r="D39" s="206"/>
      <c r="E39" s="83"/>
      <c r="F39" s="53"/>
      <c r="G39" s="609"/>
      <c r="H39" s="543"/>
      <c r="I39" s="280"/>
      <c r="J39" s="486"/>
      <c r="K39" s="487"/>
    </row>
    <row r="40" spans="1:11" ht="21" customHeight="1">
      <c r="A40" s="43"/>
      <c r="B40" s="415"/>
      <c r="C40" s="605"/>
      <c r="D40" s="206"/>
      <c r="E40" s="83"/>
      <c r="F40" s="53"/>
      <c r="G40" s="609"/>
      <c r="H40" s="543"/>
      <c r="I40" s="280"/>
      <c r="J40" s="486"/>
      <c r="K40" s="487"/>
    </row>
    <row r="41" spans="1:11" ht="21" customHeight="1">
      <c r="A41" s="43"/>
      <c r="B41" s="415"/>
      <c r="C41" s="605"/>
      <c r="D41" s="206"/>
      <c r="E41" s="83"/>
      <c r="F41" s="53"/>
      <c r="G41" s="609"/>
      <c r="H41" s="543"/>
      <c r="I41" s="280"/>
      <c r="J41" s="486"/>
      <c r="K41" s="487"/>
    </row>
    <row r="42" spans="1:11" ht="21" customHeight="1">
      <c r="A42" s="43"/>
      <c r="B42" s="415"/>
      <c r="C42" s="605"/>
      <c r="D42" s="206"/>
      <c r="E42" s="83"/>
      <c r="F42" s="53"/>
      <c r="G42" s="609"/>
      <c r="H42" s="543"/>
      <c r="I42" s="280"/>
      <c r="J42" s="486"/>
      <c r="K42" s="487"/>
    </row>
    <row r="43" spans="1:11" ht="21" customHeight="1">
      <c r="A43" s="43"/>
      <c r="B43" s="415"/>
      <c r="C43" s="605"/>
      <c r="D43" s="206"/>
      <c r="E43" s="83"/>
      <c r="F43" s="53"/>
      <c r="G43" s="609"/>
      <c r="H43" s="543"/>
      <c r="I43" s="280"/>
      <c r="J43" s="486"/>
      <c r="K43" s="487"/>
    </row>
    <row r="44" spans="1:11" ht="21" customHeight="1">
      <c r="A44" s="43"/>
      <c r="B44" s="415"/>
      <c r="C44" s="605"/>
      <c r="D44" s="206"/>
      <c r="E44" s="83"/>
      <c r="F44" s="53"/>
      <c r="G44" s="609"/>
      <c r="H44" s="543"/>
      <c r="I44" s="280"/>
      <c r="J44" s="486"/>
      <c r="K44" s="487"/>
    </row>
    <row r="45" spans="1:11" ht="21" customHeight="1">
      <c r="A45" s="43"/>
      <c r="B45" s="415"/>
      <c r="C45" s="605"/>
      <c r="D45" s="206"/>
      <c r="E45" s="83"/>
      <c r="F45" s="53"/>
      <c r="G45" s="609"/>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CONCATENATE(FIXED(COUNTA(E25:E47),0,0),"　店")</f>
        <v>6　店</v>
      </c>
      <c r="F48" s="33">
        <f>SUM(F25:F47)</f>
        <v>24850</v>
      </c>
      <c r="G48" s="137">
        <f>SUM(G25:G47)</f>
        <v>0</v>
      </c>
      <c r="H48" s="548">
        <f>SUM(H25:H47)</f>
        <v>11450</v>
      </c>
      <c r="I48" s="34">
        <f>SUM(I25:I47)</f>
        <v>13400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4:I47 H5:I22">
      <formula1>F24</formula1>
    </dataValidation>
    <dataValidation type="whole" operator="lessThanOrEqual" showInputMessage="1" showErrorMessage="1" sqref="GY4:IV4">
      <formula1>GW4</formula1>
    </dataValidation>
    <dataValidation operator="lessThanOrEqual" allowBlank="1" showInputMessage="1" showErrorMessage="1" sqref="H48:I49 G48 A24:C24 A23:I23 A5:C22 A32:C48 A50:I65536 D46: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K5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SUM(A6,A20,A34)</f>
        <v>0</v>
      </c>
    </row>
    <row r="3" spans="1:11" s="22" customFormat="1" ht="24" customHeight="1">
      <c r="A3" s="19"/>
      <c r="B3" s="19"/>
      <c r="C3" s="19"/>
      <c r="D3" s="205"/>
      <c r="E3" s="796"/>
      <c r="F3" s="796"/>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7" t="s">
        <v>715</v>
      </c>
      <c r="B5" s="328"/>
      <c r="C5" s="651"/>
      <c r="D5" s="193" t="s">
        <v>716</v>
      </c>
      <c r="E5" s="216" t="s">
        <v>1232</v>
      </c>
      <c r="F5" s="49">
        <v>4700</v>
      </c>
      <c r="G5" s="608"/>
      <c r="H5" s="542">
        <v>1750</v>
      </c>
      <c r="I5" s="331">
        <f>F5-H5</f>
        <v>2950</v>
      </c>
      <c r="J5" s="482" t="s">
        <v>853</v>
      </c>
      <c r="K5" s="483" t="s">
        <v>853</v>
      </c>
    </row>
    <row r="6" spans="1:11" ht="21" customHeight="1">
      <c r="A6" s="100">
        <f>SUM(G17)</f>
        <v>0</v>
      </c>
      <c r="B6" s="101" t="s">
        <v>98</v>
      </c>
      <c r="C6" s="613">
        <f>SUM(F17)</f>
        <v>21250</v>
      </c>
      <c r="D6" s="194" t="s">
        <v>717</v>
      </c>
      <c r="E6" s="217" t="s">
        <v>1233</v>
      </c>
      <c r="F6" s="46">
        <v>3850</v>
      </c>
      <c r="G6" s="609"/>
      <c r="H6" s="543">
        <v>2000</v>
      </c>
      <c r="I6" s="280">
        <f>F6-H6</f>
        <v>1850</v>
      </c>
      <c r="J6" s="484" t="s">
        <v>853</v>
      </c>
      <c r="K6" s="485" t="s">
        <v>853</v>
      </c>
    </row>
    <row r="7" spans="1:11" ht="21" customHeight="1">
      <c r="A7" s="100"/>
      <c r="B7" s="101"/>
      <c r="C7" s="613"/>
      <c r="D7" s="194" t="s">
        <v>718</v>
      </c>
      <c r="E7" s="217" t="s">
        <v>1235</v>
      </c>
      <c r="F7" s="46">
        <v>8100</v>
      </c>
      <c r="G7" s="609"/>
      <c r="H7" s="543">
        <v>2350</v>
      </c>
      <c r="I7" s="280">
        <f>F7-H7</f>
        <v>5750</v>
      </c>
      <c r="J7" s="484" t="s">
        <v>853</v>
      </c>
      <c r="K7" s="485" t="s">
        <v>853</v>
      </c>
    </row>
    <row r="8" spans="1:11" ht="21" customHeight="1">
      <c r="A8" s="100"/>
      <c r="B8" s="101"/>
      <c r="C8" s="613"/>
      <c r="D8" s="194" t="s">
        <v>719</v>
      </c>
      <c r="E8" s="217" t="s">
        <v>1234</v>
      </c>
      <c r="F8" s="46">
        <v>4600</v>
      </c>
      <c r="G8" s="609"/>
      <c r="H8" s="543">
        <v>1400</v>
      </c>
      <c r="I8" s="280">
        <f>F8-H8</f>
        <v>3200</v>
      </c>
      <c r="J8" s="484" t="s">
        <v>853</v>
      </c>
      <c r="K8" s="485" t="s">
        <v>853</v>
      </c>
    </row>
    <row r="9" spans="1:11" ht="21" customHeight="1">
      <c r="A9" s="100"/>
      <c r="B9" s="101"/>
      <c r="C9" s="613"/>
      <c r="D9" s="194"/>
      <c r="E9" s="217"/>
      <c r="F9" s="46"/>
      <c r="G9" s="609"/>
      <c r="H9" s="543"/>
      <c r="I9" s="280"/>
      <c r="J9" s="486"/>
      <c r="K9" s="487"/>
    </row>
    <row r="10" spans="1:11" ht="21" customHeight="1">
      <c r="A10" s="100"/>
      <c r="B10" s="101"/>
      <c r="C10" s="613"/>
      <c r="D10" s="194"/>
      <c r="E10" s="81"/>
      <c r="F10" s="46"/>
      <c r="G10" s="609"/>
      <c r="H10" s="543"/>
      <c r="I10" s="280"/>
      <c r="J10" s="486"/>
      <c r="K10" s="487"/>
    </row>
    <row r="11" spans="1:11" ht="21" customHeight="1">
      <c r="A11" s="100"/>
      <c r="B11" s="101"/>
      <c r="C11" s="613"/>
      <c r="D11" s="194"/>
      <c r="E11" s="81"/>
      <c r="F11" s="46"/>
      <c r="G11" s="609"/>
      <c r="H11" s="543"/>
      <c r="I11" s="280"/>
      <c r="J11" s="486"/>
      <c r="K11" s="487"/>
    </row>
    <row r="12" spans="1:11" ht="21" customHeight="1">
      <c r="A12" s="100"/>
      <c r="B12" s="101"/>
      <c r="C12" s="613"/>
      <c r="D12" s="194"/>
      <c r="E12" s="81"/>
      <c r="F12" s="46"/>
      <c r="G12" s="609"/>
      <c r="H12" s="543"/>
      <c r="I12" s="280"/>
      <c r="J12" s="486"/>
      <c r="K12" s="487"/>
    </row>
    <row r="13" spans="1:11" ht="21" customHeight="1">
      <c r="A13" s="100"/>
      <c r="B13" s="101"/>
      <c r="C13" s="613"/>
      <c r="D13" s="194"/>
      <c r="E13" s="81"/>
      <c r="F13" s="46"/>
      <c r="G13" s="609"/>
      <c r="H13" s="543"/>
      <c r="I13" s="280"/>
      <c r="J13" s="486"/>
      <c r="K13" s="487"/>
    </row>
    <row r="14" spans="1:11" ht="21" customHeight="1">
      <c r="A14" s="100"/>
      <c r="B14" s="101"/>
      <c r="C14" s="613"/>
      <c r="D14" s="194"/>
      <c r="E14" s="81"/>
      <c r="F14" s="46"/>
      <c r="G14" s="609"/>
      <c r="H14" s="543"/>
      <c r="I14" s="280"/>
      <c r="J14" s="486"/>
      <c r="K14" s="487"/>
    </row>
    <row r="15" spans="1:11" ht="21" customHeight="1">
      <c r="A15" s="100"/>
      <c r="B15" s="101"/>
      <c r="C15" s="613"/>
      <c r="D15" s="201"/>
      <c r="E15" s="81"/>
      <c r="F15" s="26"/>
      <c r="G15" s="620"/>
      <c r="H15" s="543"/>
      <c r="I15" s="280"/>
      <c r="J15" s="486"/>
      <c r="K15" s="487"/>
    </row>
    <row r="16" spans="1:11" ht="21" customHeight="1">
      <c r="A16" s="100"/>
      <c r="B16" s="101"/>
      <c r="C16" s="613"/>
      <c r="D16" s="201"/>
      <c r="E16" s="81"/>
      <c r="F16" s="26"/>
      <c r="G16" s="620"/>
      <c r="H16" s="543"/>
      <c r="I16" s="281"/>
      <c r="J16" s="488"/>
      <c r="K16" s="489"/>
    </row>
    <row r="17" spans="1:11" s="136" customFormat="1" ht="21" customHeight="1">
      <c r="A17" s="416"/>
      <c r="B17" s="417"/>
      <c r="C17" s="615"/>
      <c r="D17" s="202"/>
      <c r="E17" s="40" t="str">
        <f>CONCATENATE(FIXED(COUNTA(E5:E16),0,0),"　店")</f>
        <v>4　店</v>
      </c>
      <c r="F17" s="33">
        <f>SUM(F5:F16)</f>
        <v>21250</v>
      </c>
      <c r="G17" s="137">
        <f>SUM(G5:G16)</f>
        <v>0</v>
      </c>
      <c r="H17" s="546">
        <f>SUM(H5:H16)</f>
        <v>7500</v>
      </c>
      <c r="I17" s="137">
        <f>SUM(I5:I16)</f>
        <v>13750</v>
      </c>
      <c r="J17" s="462"/>
      <c r="K17" s="463"/>
    </row>
    <row r="18" spans="1:11" s="136" customFormat="1" ht="21" customHeight="1">
      <c r="A18" s="324"/>
      <c r="B18" s="325"/>
      <c r="C18" s="652"/>
      <c r="D18" s="326"/>
      <c r="E18" s="28"/>
      <c r="F18" s="29"/>
      <c r="G18" s="622"/>
      <c r="H18" s="544"/>
      <c r="I18" s="285"/>
      <c r="J18" s="462"/>
      <c r="K18" s="463"/>
    </row>
    <row r="19" spans="1:11" ht="21" customHeight="1">
      <c r="A19" s="329" t="s">
        <v>825</v>
      </c>
      <c r="B19" s="330"/>
      <c r="C19" s="602"/>
      <c r="D19" s="193" t="s">
        <v>476</v>
      </c>
      <c r="E19" s="216" t="s">
        <v>1180</v>
      </c>
      <c r="F19" s="49">
        <v>4300</v>
      </c>
      <c r="G19" s="608"/>
      <c r="H19" s="542">
        <v>2150</v>
      </c>
      <c r="I19" s="279">
        <f>F19-H19</f>
        <v>2150</v>
      </c>
      <c r="J19" s="482" t="s">
        <v>853</v>
      </c>
      <c r="K19" s="483" t="s">
        <v>853</v>
      </c>
    </row>
    <row r="20" spans="1:11" ht="21" customHeight="1">
      <c r="A20" s="100">
        <f>SUM(G31)</f>
        <v>0</v>
      </c>
      <c r="B20" s="101" t="s">
        <v>98</v>
      </c>
      <c r="C20" s="613">
        <f>SUM(F31)</f>
        <v>14500</v>
      </c>
      <c r="D20" s="194" t="s">
        <v>477</v>
      </c>
      <c r="E20" s="217" t="s">
        <v>1179</v>
      </c>
      <c r="F20" s="46">
        <v>3400</v>
      </c>
      <c r="G20" s="609"/>
      <c r="H20" s="543">
        <v>1600</v>
      </c>
      <c r="I20" s="280">
        <f>F20-H20</f>
        <v>1800</v>
      </c>
      <c r="J20" s="484" t="s">
        <v>853</v>
      </c>
      <c r="K20" s="485" t="s">
        <v>853</v>
      </c>
    </row>
    <row r="21" spans="1:11" ht="21" customHeight="1">
      <c r="A21" s="100"/>
      <c r="B21" s="101"/>
      <c r="C21" s="613"/>
      <c r="D21" s="194" t="s">
        <v>478</v>
      </c>
      <c r="E21" s="217" t="s">
        <v>1182</v>
      </c>
      <c r="F21" s="46">
        <v>2700</v>
      </c>
      <c r="G21" s="609"/>
      <c r="H21" s="543">
        <v>1300</v>
      </c>
      <c r="I21" s="280">
        <f>F21-H21</f>
        <v>1400</v>
      </c>
      <c r="J21" s="484" t="s">
        <v>853</v>
      </c>
      <c r="K21" s="485" t="s">
        <v>853</v>
      </c>
    </row>
    <row r="22" spans="1:11" ht="21" customHeight="1">
      <c r="A22" s="100"/>
      <c r="B22" s="101"/>
      <c r="C22" s="613"/>
      <c r="D22" s="194" t="s">
        <v>479</v>
      </c>
      <c r="E22" s="217" t="s">
        <v>1181</v>
      </c>
      <c r="F22" s="46">
        <v>4100</v>
      </c>
      <c r="G22" s="609"/>
      <c r="H22" s="543">
        <v>1900</v>
      </c>
      <c r="I22" s="280">
        <f>F22-H22</f>
        <v>2200</v>
      </c>
      <c r="J22" s="484" t="s">
        <v>853</v>
      </c>
      <c r="K22" s="485" t="s">
        <v>853</v>
      </c>
    </row>
    <row r="23" spans="1:11" ht="21" customHeight="1">
      <c r="A23" s="100"/>
      <c r="B23" s="101"/>
      <c r="C23" s="613"/>
      <c r="D23" s="194"/>
      <c r="E23" s="81"/>
      <c r="F23" s="46"/>
      <c r="G23" s="609"/>
      <c r="H23" s="543"/>
      <c r="I23" s="280"/>
      <c r="J23" s="486"/>
      <c r="K23" s="487"/>
    </row>
    <row r="24" spans="1:11" ht="21" customHeight="1">
      <c r="A24" s="100"/>
      <c r="B24" s="101"/>
      <c r="C24" s="613"/>
      <c r="D24" s="194"/>
      <c r="E24" s="81"/>
      <c r="F24" s="46"/>
      <c r="G24" s="609"/>
      <c r="H24" s="543"/>
      <c r="I24" s="280"/>
      <c r="J24" s="486"/>
      <c r="K24" s="487"/>
    </row>
    <row r="25" spans="1:11" ht="21" customHeight="1">
      <c r="A25" s="100"/>
      <c r="B25" s="101"/>
      <c r="C25" s="613"/>
      <c r="D25" s="194"/>
      <c r="E25" s="81"/>
      <c r="F25" s="46"/>
      <c r="G25" s="609"/>
      <c r="H25" s="543"/>
      <c r="I25" s="280"/>
      <c r="J25" s="486"/>
      <c r="K25" s="487"/>
    </row>
    <row r="26" spans="1:11" ht="21" customHeight="1">
      <c r="A26" s="100"/>
      <c r="B26" s="101"/>
      <c r="C26" s="613"/>
      <c r="D26" s="194"/>
      <c r="E26" s="81"/>
      <c r="F26" s="46"/>
      <c r="G26" s="609"/>
      <c r="H26" s="543"/>
      <c r="I26" s="280"/>
      <c r="J26" s="486"/>
      <c r="K26" s="487"/>
    </row>
    <row r="27" spans="1:11" ht="21" customHeight="1">
      <c r="A27" s="100"/>
      <c r="B27" s="101"/>
      <c r="C27" s="613"/>
      <c r="D27" s="194"/>
      <c r="E27" s="81"/>
      <c r="F27" s="46"/>
      <c r="G27" s="609"/>
      <c r="H27" s="543"/>
      <c r="I27" s="280"/>
      <c r="J27" s="486"/>
      <c r="K27" s="487"/>
    </row>
    <row r="28" spans="1:11" ht="21" customHeight="1">
      <c r="A28" s="100"/>
      <c r="B28" s="101"/>
      <c r="C28" s="613"/>
      <c r="D28" s="194"/>
      <c r="E28" s="81"/>
      <c r="F28" s="46"/>
      <c r="G28" s="609"/>
      <c r="H28" s="543"/>
      <c r="I28" s="280"/>
      <c r="J28" s="486"/>
      <c r="K28" s="487"/>
    </row>
    <row r="29" spans="1:11" ht="21" customHeight="1">
      <c r="A29" s="100"/>
      <c r="B29" s="101"/>
      <c r="C29" s="613"/>
      <c r="D29" s="201"/>
      <c r="E29" s="81"/>
      <c r="F29" s="26"/>
      <c r="G29" s="620"/>
      <c r="H29" s="543"/>
      <c r="I29" s="280"/>
      <c r="J29" s="486"/>
      <c r="K29" s="487"/>
    </row>
    <row r="30" spans="1:11" ht="21" customHeight="1">
      <c r="A30" s="100"/>
      <c r="B30" s="101"/>
      <c r="C30" s="613"/>
      <c r="D30" s="201"/>
      <c r="E30" s="25"/>
      <c r="F30" s="26"/>
      <c r="G30" s="620"/>
      <c r="H30" s="543"/>
      <c r="I30" s="281"/>
      <c r="J30" s="488"/>
      <c r="K30" s="489"/>
    </row>
    <row r="31" spans="1:11" s="136" customFormat="1" ht="21" customHeight="1">
      <c r="A31" s="416"/>
      <c r="B31" s="417"/>
      <c r="C31" s="615"/>
      <c r="D31" s="202"/>
      <c r="E31" s="40" t="str">
        <f>CONCATENATE(FIXED(COUNTA(E19:E30),0,0),"　店")</f>
        <v>4　店</v>
      </c>
      <c r="F31" s="33">
        <f>SUM(F19:F30)</f>
        <v>14500</v>
      </c>
      <c r="G31" s="137">
        <f>SUM(G19:G30)</f>
        <v>0</v>
      </c>
      <c r="H31" s="546">
        <f>SUM(H19:H30)</f>
        <v>6950</v>
      </c>
      <c r="I31" s="137">
        <f>SUM(I19:I30)</f>
        <v>7550</v>
      </c>
      <c r="J31" s="462"/>
      <c r="K31" s="463"/>
    </row>
    <row r="32" spans="1:11" s="136" customFormat="1" ht="21" customHeight="1">
      <c r="A32" s="324"/>
      <c r="B32" s="325"/>
      <c r="C32" s="652"/>
      <c r="D32" s="326"/>
      <c r="E32" s="28"/>
      <c r="F32" s="29"/>
      <c r="G32" s="622"/>
      <c r="H32" s="544"/>
      <c r="I32" s="285"/>
      <c r="J32" s="462"/>
      <c r="K32" s="463"/>
    </row>
    <row r="33" spans="1:11" ht="21" customHeight="1">
      <c r="A33" s="307" t="s">
        <v>50</v>
      </c>
      <c r="B33" s="77"/>
      <c r="C33" s="653"/>
      <c r="D33" s="193" t="s">
        <v>486</v>
      </c>
      <c r="E33" s="80" t="s">
        <v>1184</v>
      </c>
      <c r="F33" s="49">
        <v>10400</v>
      </c>
      <c r="G33" s="608"/>
      <c r="H33" s="542">
        <v>3850</v>
      </c>
      <c r="I33" s="279">
        <f aca="true" t="shared" si="0" ref="I33:I39">F33-H33</f>
        <v>6550</v>
      </c>
      <c r="J33" s="482" t="s">
        <v>853</v>
      </c>
      <c r="K33" s="483" t="s">
        <v>853</v>
      </c>
    </row>
    <row r="34" spans="1:11" ht="21" customHeight="1">
      <c r="A34" s="100">
        <f>SUM(G48)</f>
        <v>0</v>
      </c>
      <c r="B34" s="101" t="s">
        <v>98</v>
      </c>
      <c r="C34" s="613">
        <f>SUM(F48)</f>
        <v>35450</v>
      </c>
      <c r="D34" s="194" t="s">
        <v>487</v>
      </c>
      <c r="E34" s="81" t="s">
        <v>1188</v>
      </c>
      <c r="F34" s="46">
        <v>3200</v>
      </c>
      <c r="G34" s="609"/>
      <c r="H34" s="543">
        <v>1350</v>
      </c>
      <c r="I34" s="280">
        <f t="shared" si="0"/>
        <v>1850</v>
      </c>
      <c r="J34" s="484" t="s">
        <v>853</v>
      </c>
      <c r="K34" s="485" t="s">
        <v>853</v>
      </c>
    </row>
    <row r="35" spans="1:11" ht="21" customHeight="1">
      <c r="A35" s="100"/>
      <c r="B35" s="101"/>
      <c r="C35" s="613"/>
      <c r="D35" s="194" t="s">
        <v>488</v>
      </c>
      <c r="E35" s="81" t="s">
        <v>1186</v>
      </c>
      <c r="F35" s="46">
        <v>2450</v>
      </c>
      <c r="G35" s="609"/>
      <c r="H35" s="543">
        <v>1050</v>
      </c>
      <c r="I35" s="280">
        <f t="shared" si="0"/>
        <v>1400</v>
      </c>
      <c r="J35" s="484" t="s">
        <v>853</v>
      </c>
      <c r="K35" s="485" t="s">
        <v>853</v>
      </c>
    </row>
    <row r="36" spans="1:11" ht="21" customHeight="1">
      <c r="A36" s="100"/>
      <c r="B36" s="101"/>
      <c r="C36" s="613"/>
      <c r="D36" s="194" t="s">
        <v>489</v>
      </c>
      <c r="E36" s="81" t="s">
        <v>1183</v>
      </c>
      <c r="F36" s="46">
        <v>7850</v>
      </c>
      <c r="G36" s="609"/>
      <c r="H36" s="543">
        <v>3350</v>
      </c>
      <c r="I36" s="280">
        <f t="shared" si="0"/>
        <v>4500</v>
      </c>
      <c r="J36" s="484" t="s">
        <v>853</v>
      </c>
      <c r="K36" s="485" t="s">
        <v>853</v>
      </c>
    </row>
    <row r="37" spans="1:11" ht="21" customHeight="1">
      <c r="A37" s="100"/>
      <c r="B37" s="101"/>
      <c r="C37" s="613"/>
      <c r="D37" s="194" t="s">
        <v>490</v>
      </c>
      <c r="E37" s="81" t="s">
        <v>1185</v>
      </c>
      <c r="F37" s="46">
        <v>2700</v>
      </c>
      <c r="G37" s="609"/>
      <c r="H37" s="543">
        <v>1350</v>
      </c>
      <c r="I37" s="280">
        <f t="shared" si="0"/>
        <v>1350</v>
      </c>
      <c r="J37" s="484" t="s">
        <v>853</v>
      </c>
      <c r="K37" s="485" t="s">
        <v>853</v>
      </c>
    </row>
    <row r="38" spans="1:11" ht="21" customHeight="1">
      <c r="A38" s="100"/>
      <c r="B38" s="101"/>
      <c r="C38" s="613"/>
      <c r="D38" s="194" t="s">
        <v>491</v>
      </c>
      <c r="E38" s="81" t="s">
        <v>1187</v>
      </c>
      <c r="F38" s="46">
        <v>4200</v>
      </c>
      <c r="G38" s="609"/>
      <c r="H38" s="543">
        <v>1800</v>
      </c>
      <c r="I38" s="280">
        <f t="shared" si="0"/>
        <v>2400</v>
      </c>
      <c r="J38" s="484" t="s">
        <v>853</v>
      </c>
      <c r="K38" s="485" t="s">
        <v>853</v>
      </c>
    </row>
    <row r="39" spans="1:11" ht="21" customHeight="1">
      <c r="A39" s="100"/>
      <c r="B39" s="101"/>
      <c r="C39" s="613"/>
      <c r="D39" s="194" t="s">
        <v>720</v>
      </c>
      <c r="E39" s="81" t="s">
        <v>1189</v>
      </c>
      <c r="F39" s="26">
        <v>4650</v>
      </c>
      <c r="G39" s="620"/>
      <c r="H39" s="543">
        <v>1700</v>
      </c>
      <c r="I39" s="280">
        <f t="shared" si="0"/>
        <v>2950</v>
      </c>
      <c r="J39" s="484" t="s">
        <v>853</v>
      </c>
      <c r="K39" s="485" t="s">
        <v>853</v>
      </c>
    </row>
    <row r="40" spans="1:11" ht="21" customHeight="1">
      <c r="A40" s="43"/>
      <c r="B40" s="276"/>
      <c r="C40" s="603"/>
      <c r="D40" s="194"/>
      <c r="E40" s="81"/>
      <c r="F40" s="26"/>
      <c r="G40" s="620"/>
      <c r="H40" s="543" t="s">
        <v>862</v>
      </c>
      <c r="I40" s="280" t="s">
        <v>862</v>
      </c>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14"/>
      <c r="B46" s="415"/>
      <c r="C46" s="605"/>
      <c r="D46" s="204"/>
      <c r="E46" s="28"/>
      <c r="F46" s="29"/>
      <c r="G46" s="612"/>
      <c r="H46" s="544"/>
      <c r="I46" s="281"/>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CONCATENATE(FIXED(COUNTA(E33:E43),0,0),"　店")</f>
        <v>7　店</v>
      </c>
      <c r="F48" s="33">
        <f>SUM(F33:F47)</f>
        <v>35450</v>
      </c>
      <c r="G48" s="137">
        <f>SUM(G33:G47)</f>
        <v>0</v>
      </c>
      <c r="H48" s="548">
        <f>SUM(H33:H47)</f>
        <v>14450</v>
      </c>
      <c r="I48" s="34">
        <f>SUM(I33:I47)</f>
        <v>21000</v>
      </c>
      <c r="J48" s="462"/>
      <c r="K48" s="463"/>
    </row>
    <row r="49" spans="1:11" s="136" customFormat="1" ht="21" customHeight="1">
      <c r="A49" s="388" t="s">
        <v>1455</v>
      </c>
      <c r="B49" s="1"/>
      <c r="C49" s="1"/>
      <c r="D49" s="192"/>
      <c r="E49" s="2"/>
      <c r="F49" s="2"/>
      <c r="G49" s="2"/>
      <c r="H49" s="14"/>
      <c r="I49" s="14"/>
      <c r="K49" s="14" t="s">
        <v>114</v>
      </c>
    </row>
    <row r="50" ht="19.5" customHeight="1"/>
    <row r="51" ht="13.5" customHeight="1"/>
    <row r="52" ht="13.5" customHeight="1"/>
    <row r="53" ht="13.5" customHeight="1"/>
    <row r="54" ht="13.5" customHeight="1"/>
    <row r="55" ht="13.5" customHeight="1"/>
    <row r="56" ht="13.5" customHeight="1"/>
    <row r="57" ht="13.5" customHeight="1"/>
    <row r="58" ht="13.5" customHeight="1"/>
    <row r="59" spans="1:7" s="19" customFormat="1" ht="13.5" customHeight="1">
      <c r="A59" s="38"/>
      <c r="B59" s="38"/>
      <c r="C59" s="38"/>
      <c r="D59" s="226"/>
      <c r="E59" s="36"/>
      <c r="F59" s="37"/>
      <c r="G59" s="37"/>
    </row>
  </sheetData>
  <sheetProtection password="C6E9" sheet="1" objects="1" scenarios="1" formatCells="0"/>
  <mergeCells count="6">
    <mergeCell ref="F1:G1"/>
    <mergeCell ref="A4:C4"/>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D39:D40 D33:F3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K5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9" customWidth="1"/>
    <col min="2" max="2" width="1.625" style="19" customWidth="1"/>
    <col min="3" max="3" width="10.125" style="19" customWidth="1"/>
    <col min="4" max="4" width="5.1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SUM(A6,A29)</f>
        <v>0</v>
      </c>
    </row>
    <row r="3" spans="1:11" s="22" customFormat="1" ht="24" customHeight="1">
      <c r="A3" s="19"/>
      <c r="B3" s="19"/>
      <c r="C3" s="19"/>
      <c r="D3" s="197"/>
      <c r="E3" s="796"/>
      <c r="F3" s="796"/>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9" t="s">
        <v>51</v>
      </c>
      <c r="B5" s="409"/>
      <c r="C5" s="654"/>
      <c r="D5" s="194" t="s">
        <v>492</v>
      </c>
      <c r="E5" s="81" t="s">
        <v>1374</v>
      </c>
      <c r="F5" s="53">
        <v>7350</v>
      </c>
      <c r="G5" s="609"/>
      <c r="H5" s="543">
        <v>2250</v>
      </c>
      <c r="I5" s="280">
        <f aca="true" t="shared" si="0" ref="I5:I12">F5-H5</f>
        <v>5100</v>
      </c>
      <c r="J5" s="482" t="s">
        <v>853</v>
      </c>
      <c r="K5" s="483" t="s">
        <v>853</v>
      </c>
    </row>
    <row r="6" spans="1:11" ht="21" customHeight="1">
      <c r="A6" s="100">
        <f>SUM(G26)</f>
        <v>0</v>
      </c>
      <c r="B6" s="101" t="s">
        <v>98</v>
      </c>
      <c r="C6" s="613">
        <f>SUM(F26)</f>
        <v>43650</v>
      </c>
      <c r="D6" s="194" t="s">
        <v>493</v>
      </c>
      <c r="E6" s="81" t="s">
        <v>1192</v>
      </c>
      <c r="F6" s="53">
        <v>5000</v>
      </c>
      <c r="G6" s="609"/>
      <c r="H6" s="543">
        <v>1950</v>
      </c>
      <c r="I6" s="280">
        <f t="shared" si="0"/>
        <v>3050</v>
      </c>
      <c r="J6" s="484" t="s">
        <v>853</v>
      </c>
      <c r="K6" s="485" t="s">
        <v>853</v>
      </c>
    </row>
    <row r="7" spans="1:11" ht="21" customHeight="1">
      <c r="A7" s="100"/>
      <c r="B7" s="101"/>
      <c r="C7" s="613"/>
      <c r="D7" s="194" t="s">
        <v>494</v>
      </c>
      <c r="E7" s="81" t="s">
        <v>1193</v>
      </c>
      <c r="F7" s="53">
        <v>2650</v>
      </c>
      <c r="G7" s="609"/>
      <c r="H7" s="543">
        <v>1150</v>
      </c>
      <c r="I7" s="280">
        <f t="shared" si="0"/>
        <v>1500</v>
      </c>
      <c r="J7" s="484" t="s">
        <v>853</v>
      </c>
      <c r="K7" s="485" t="s">
        <v>853</v>
      </c>
    </row>
    <row r="8" spans="1:11" ht="21" customHeight="1">
      <c r="A8" s="100"/>
      <c r="B8" s="101"/>
      <c r="C8" s="613"/>
      <c r="D8" s="194" t="s">
        <v>495</v>
      </c>
      <c r="E8" s="81" t="s">
        <v>1194</v>
      </c>
      <c r="F8" s="53">
        <v>4300</v>
      </c>
      <c r="G8" s="609"/>
      <c r="H8" s="543">
        <v>1450</v>
      </c>
      <c r="I8" s="280">
        <f t="shared" si="0"/>
        <v>2850</v>
      </c>
      <c r="J8" s="484" t="s">
        <v>853</v>
      </c>
      <c r="K8" s="485" t="s">
        <v>853</v>
      </c>
    </row>
    <row r="9" spans="1:11" ht="21" customHeight="1">
      <c r="A9" s="43"/>
      <c r="B9" s="276"/>
      <c r="C9" s="603"/>
      <c r="D9" s="194" t="s">
        <v>496</v>
      </c>
      <c r="E9" s="81" t="s">
        <v>1195</v>
      </c>
      <c r="F9" s="53">
        <v>8650</v>
      </c>
      <c r="G9" s="609"/>
      <c r="H9" s="543">
        <v>2850</v>
      </c>
      <c r="I9" s="280">
        <f t="shared" si="0"/>
        <v>5800</v>
      </c>
      <c r="J9" s="484" t="s">
        <v>853</v>
      </c>
      <c r="K9" s="485" t="s">
        <v>853</v>
      </c>
    </row>
    <row r="10" spans="1:11" ht="21" customHeight="1">
      <c r="A10" s="43"/>
      <c r="B10" s="276"/>
      <c r="C10" s="603"/>
      <c r="D10" s="194" t="s">
        <v>497</v>
      </c>
      <c r="E10" s="81" t="s">
        <v>1196</v>
      </c>
      <c r="F10" s="53">
        <v>4050</v>
      </c>
      <c r="G10" s="609"/>
      <c r="H10" s="543">
        <v>1450</v>
      </c>
      <c r="I10" s="280">
        <f t="shared" si="0"/>
        <v>2600</v>
      </c>
      <c r="J10" s="484" t="s">
        <v>853</v>
      </c>
      <c r="K10" s="485" t="s">
        <v>853</v>
      </c>
    </row>
    <row r="11" spans="1:11" ht="21" customHeight="1">
      <c r="A11" s="43"/>
      <c r="B11" s="276"/>
      <c r="C11" s="603"/>
      <c r="D11" s="194" t="s">
        <v>498</v>
      </c>
      <c r="E11" s="81" t="s">
        <v>1190</v>
      </c>
      <c r="F11" s="53">
        <v>2450</v>
      </c>
      <c r="G11" s="609"/>
      <c r="H11" s="543">
        <v>900</v>
      </c>
      <c r="I11" s="280">
        <f t="shared" si="0"/>
        <v>1550</v>
      </c>
      <c r="J11" s="484" t="s">
        <v>853</v>
      </c>
      <c r="K11" s="485" t="s">
        <v>853</v>
      </c>
    </row>
    <row r="12" spans="1:11" ht="21" customHeight="1">
      <c r="A12" s="43"/>
      <c r="B12" s="276"/>
      <c r="C12" s="603"/>
      <c r="D12" s="194" t="s">
        <v>499</v>
      </c>
      <c r="E12" s="81" t="s">
        <v>1191</v>
      </c>
      <c r="F12" s="53">
        <v>9200</v>
      </c>
      <c r="G12" s="609"/>
      <c r="H12" s="543">
        <v>4200</v>
      </c>
      <c r="I12" s="280">
        <f t="shared" si="0"/>
        <v>5000</v>
      </c>
      <c r="J12" s="484" t="s">
        <v>853</v>
      </c>
      <c r="K12" s="485" t="s">
        <v>853</v>
      </c>
    </row>
    <row r="13" spans="1:11" ht="21" customHeight="1">
      <c r="A13" s="100"/>
      <c r="B13" s="101"/>
      <c r="C13" s="613"/>
      <c r="D13" s="194"/>
      <c r="E13" s="81"/>
      <c r="F13" s="53"/>
      <c r="G13" s="609"/>
      <c r="H13" s="543"/>
      <c r="I13" s="280"/>
      <c r="J13" s="484"/>
      <c r="K13" s="485"/>
    </row>
    <row r="14" spans="1:11" ht="21" customHeight="1">
      <c r="A14" s="43"/>
      <c r="B14" s="276"/>
      <c r="C14" s="603"/>
      <c r="D14" s="194"/>
      <c r="E14" s="81"/>
      <c r="F14" s="46"/>
      <c r="G14" s="609"/>
      <c r="H14" s="543"/>
      <c r="I14" s="280"/>
      <c r="J14" s="486"/>
      <c r="K14" s="487"/>
    </row>
    <row r="15" spans="1:11" ht="21" customHeight="1">
      <c r="A15" s="43"/>
      <c r="B15" s="276"/>
      <c r="C15" s="603"/>
      <c r="D15" s="194"/>
      <c r="E15" s="81"/>
      <c r="F15" s="46"/>
      <c r="G15" s="609"/>
      <c r="H15" s="543"/>
      <c r="I15" s="280"/>
      <c r="J15" s="486"/>
      <c r="K15" s="487"/>
    </row>
    <row r="16" spans="1:11" ht="21" customHeight="1">
      <c r="A16" s="43"/>
      <c r="B16" s="276"/>
      <c r="C16" s="603"/>
      <c r="D16" s="194"/>
      <c r="E16" s="81"/>
      <c r="F16" s="46"/>
      <c r="G16" s="609"/>
      <c r="H16" s="543"/>
      <c r="I16" s="280"/>
      <c r="J16" s="486"/>
      <c r="K16" s="487"/>
    </row>
    <row r="17" spans="1:11" ht="21" customHeight="1">
      <c r="A17" s="43"/>
      <c r="B17" s="276"/>
      <c r="C17" s="603"/>
      <c r="D17" s="194"/>
      <c r="E17" s="81"/>
      <c r="F17" s="46"/>
      <c r="G17" s="609"/>
      <c r="H17" s="543"/>
      <c r="I17" s="280"/>
      <c r="J17" s="486"/>
      <c r="K17" s="487"/>
    </row>
    <row r="18" spans="1:11" ht="21" customHeight="1">
      <c r="A18" s="43"/>
      <c r="B18" s="276"/>
      <c r="C18" s="603"/>
      <c r="D18" s="194"/>
      <c r="E18" s="81"/>
      <c r="F18" s="46"/>
      <c r="G18" s="609"/>
      <c r="H18" s="543"/>
      <c r="I18" s="280"/>
      <c r="J18" s="486"/>
      <c r="K18" s="487"/>
    </row>
    <row r="19" spans="1:11" ht="21" customHeight="1">
      <c r="A19" s="43"/>
      <c r="B19" s="276"/>
      <c r="C19" s="603"/>
      <c r="D19" s="194"/>
      <c r="E19" s="81"/>
      <c r="F19" s="46"/>
      <c r="G19" s="609"/>
      <c r="H19" s="543"/>
      <c r="I19" s="280"/>
      <c r="J19" s="486"/>
      <c r="K19" s="487"/>
    </row>
    <row r="20" spans="1:11" ht="21" customHeight="1">
      <c r="A20" s="43"/>
      <c r="B20" s="276"/>
      <c r="C20" s="603"/>
      <c r="D20" s="194"/>
      <c r="E20" s="81"/>
      <c r="F20" s="46"/>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9"/>
      <c r="E24" s="81"/>
      <c r="F24" s="139"/>
      <c r="G24" s="655"/>
      <c r="H24" s="543"/>
      <c r="I24" s="280"/>
      <c r="J24" s="486"/>
      <c r="K24" s="487"/>
    </row>
    <row r="25" spans="1:11" ht="21" customHeight="1">
      <c r="A25" s="43"/>
      <c r="B25" s="276"/>
      <c r="C25" s="603"/>
      <c r="D25" s="199"/>
      <c r="E25" s="81"/>
      <c r="F25" s="26"/>
      <c r="G25" s="620"/>
      <c r="H25" s="543"/>
      <c r="I25" s="281"/>
      <c r="J25" s="488"/>
      <c r="K25" s="489"/>
    </row>
    <row r="26" spans="1:11" s="136" customFormat="1" ht="21" customHeight="1">
      <c r="A26" s="416"/>
      <c r="B26" s="417"/>
      <c r="C26" s="615"/>
      <c r="D26" s="196"/>
      <c r="E26" s="215" t="str">
        <f>CONCATENATE(FIXED(COUNTA(E5:E25),0,0),"　店")</f>
        <v>8　店</v>
      </c>
      <c r="F26" s="33">
        <f>SUM(F5:F25)</f>
        <v>43650</v>
      </c>
      <c r="G26" s="137">
        <f>SUM(G5:G25)</f>
        <v>0</v>
      </c>
      <c r="H26" s="546">
        <f>SUM(H5:H25)</f>
        <v>16200</v>
      </c>
      <c r="I26" s="137">
        <f>SUM(I5:I25)</f>
        <v>27450</v>
      </c>
      <c r="J26" s="462"/>
      <c r="K26" s="463"/>
    </row>
    <row r="27" spans="1:11" s="136" customFormat="1" ht="21" customHeight="1">
      <c r="A27" s="414"/>
      <c r="B27" s="415"/>
      <c r="C27" s="605"/>
      <c r="D27" s="195"/>
      <c r="E27" s="82"/>
      <c r="F27" s="29"/>
      <c r="G27" s="622"/>
      <c r="H27" s="544"/>
      <c r="I27" s="285"/>
      <c r="J27" s="462"/>
      <c r="K27" s="463"/>
    </row>
    <row r="28" spans="1:11" ht="21" customHeight="1">
      <c r="A28" s="329" t="s">
        <v>52</v>
      </c>
      <c r="B28" s="330"/>
      <c r="C28" s="602"/>
      <c r="D28" s="193" t="s">
        <v>500</v>
      </c>
      <c r="E28" s="80" t="s">
        <v>1198</v>
      </c>
      <c r="F28" s="63">
        <v>3950</v>
      </c>
      <c r="G28" s="656"/>
      <c r="H28" s="542">
        <v>1550</v>
      </c>
      <c r="I28" s="279">
        <f aca="true" t="shared" si="1" ref="I28:I33">F28-H28</f>
        <v>2400</v>
      </c>
      <c r="J28" s="482" t="s">
        <v>853</v>
      </c>
      <c r="K28" s="483" t="s">
        <v>853</v>
      </c>
    </row>
    <row r="29" spans="1:11" ht="21" customHeight="1">
      <c r="A29" s="100">
        <f>SUM(G48)</f>
        <v>0</v>
      </c>
      <c r="B29" s="101" t="s">
        <v>98</v>
      </c>
      <c r="C29" s="613">
        <f>SUM(F48)</f>
        <v>33950</v>
      </c>
      <c r="D29" s="194" t="s">
        <v>501</v>
      </c>
      <c r="E29" s="81" t="s">
        <v>1199</v>
      </c>
      <c r="F29" s="53">
        <v>13300</v>
      </c>
      <c r="G29" s="657"/>
      <c r="H29" s="543">
        <v>5550</v>
      </c>
      <c r="I29" s="280">
        <f t="shared" si="1"/>
        <v>7750</v>
      </c>
      <c r="J29" s="484" t="s">
        <v>853</v>
      </c>
      <c r="K29" s="485" t="s">
        <v>853</v>
      </c>
    </row>
    <row r="30" spans="1:11" ht="21" customHeight="1">
      <c r="A30" s="43"/>
      <c r="B30" s="276"/>
      <c r="C30" s="603"/>
      <c r="D30" s="194" t="s">
        <v>502</v>
      </c>
      <c r="E30" s="81" t="s">
        <v>1197</v>
      </c>
      <c r="F30" s="53">
        <v>4500</v>
      </c>
      <c r="G30" s="657"/>
      <c r="H30" s="543">
        <v>1800</v>
      </c>
      <c r="I30" s="280">
        <f t="shared" si="1"/>
        <v>2700</v>
      </c>
      <c r="J30" s="484" t="s">
        <v>853</v>
      </c>
      <c r="K30" s="485" t="s">
        <v>853</v>
      </c>
    </row>
    <row r="31" spans="1:11" ht="21" customHeight="1">
      <c r="A31" s="43"/>
      <c r="B31" s="276"/>
      <c r="C31" s="603"/>
      <c r="D31" s="194" t="s">
        <v>503</v>
      </c>
      <c r="E31" s="81" t="s">
        <v>759</v>
      </c>
      <c r="F31" s="53">
        <v>6450</v>
      </c>
      <c r="G31" s="657"/>
      <c r="H31" s="543">
        <v>3000</v>
      </c>
      <c r="I31" s="280">
        <f t="shared" si="1"/>
        <v>3450</v>
      </c>
      <c r="J31" s="484" t="s">
        <v>853</v>
      </c>
      <c r="K31" s="485" t="s">
        <v>853</v>
      </c>
    </row>
    <row r="32" spans="1:11" ht="21" customHeight="1">
      <c r="A32" s="43"/>
      <c r="B32" s="276"/>
      <c r="C32" s="603"/>
      <c r="D32" s="194" t="s">
        <v>504</v>
      </c>
      <c r="E32" s="81" t="s">
        <v>760</v>
      </c>
      <c r="F32" s="53">
        <v>2850</v>
      </c>
      <c r="G32" s="657"/>
      <c r="H32" s="543">
        <v>1100</v>
      </c>
      <c r="I32" s="280">
        <f t="shared" si="1"/>
        <v>1750</v>
      </c>
      <c r="J32" s="484" t="s">
        <v>853</v>
      </c>
      <c r="K32" s="485" t="s">
        <v>853</v>
      </c>
    </row>
    <row r="33" spans="1:11" ht="21" customHeight="1">
      <c r="A33" s="43"/>
      <c r="B33" s="276"/>
      <c r="C33" s="603"/>
      <c r="D33" s="194" t="s">
        <v>505</v>
      </c>
      <c r="E33" s="81" t="s">
        <v>761</v>
      </c>
      <c r="F33" s="53">
        <v>2900</v>
      </c>
      <c r="G33" s="657"/>
      <c r="H33" s="543">
        <v>1450</v>
      </c>
      <c r="I33" s="280">
        <f t="shared" si="1"/>
        <v>1450</v>
      </c>
      <c r="J33" s="484" t="s">
        <v>853</v>
      </c>
      <c r="K33" s="485" t="s">
        <v>853</v>
      </c>
    </row>
    <row r="34" spans="1:11" ht="21" customHeight="1">
      <c r="A34" s="43"/>
      <c r="B34" s="276"/>
      <c r="C34" s="603"/>
      <c r="D34" s="194"/>
      <c r="E34" s="81"/>
      <c r="F34" s="53"/>
      <c r="G34" s="657"/>
      <c r="H34" s="543"/>
      <c r="I34" s="280"/>
      <c r="J34" s="484"/>
      <c r="K34" s="485"/>
    </row>
    <row r="35" spans="1:11" ht="21" customHeight="1">
      <c r="A35" s="43"/>
      <c r="B35" s="276"/>
      <c r="C35" s="603"/>
      <c r="D35" s="194"/>
      <c r="E35" s="81"/>
      <c r="F35" s="53"/>
      <c r="G35" s="657"/>
      <c r="H35" s="543"/>
      <c r="I35" s="280"/>
      <c r="J35" s="486"/>
      <c r="K35" s="487"/>
    </row>
    <row r="36" spans="1:11" ht="21" customHeight="1">
      <c r="A36" s="43"/>
      <c r="B36" s="276"/>
      <c r="C36" s="603"/>
      <c r="D36" s="194"/>
      <c r="E36" s="81"/>
      <c r="F36" s="53"/>
      <c r="G36" s="657"/>
      <c r="H36" s="543"/>
      <c r="I36" s="280"/>
      <c r="J36" s="486"/>
      <c r="K36" s="487"/>
    </row>
    <row r="37" spans="1:11" ht="21" customHeight="1">
      <c r="A37" s="43"/>
      <c r="B37" s="276"/>
      <c r="C37" s="603"/>
      <c r="D37" s="194"/>
      <c r="E37" s="81"/>
      <c r="F37" s="53"/>
      <c r="G37" s="657"/>
      <c r="H37" s="543"/>
      <c r="I37" s="280"/>
      <c r="J37" s="486"/>
      <c r="K37" s="487"/>
    </row>
    <row r="38" spans="1:11" ht="21" customHeight="1">
      <c r="A38" s="43"/>
      <c r="B38" s="276"/>
      <c r="C38" s="603"/>
      <c r="D38" s="194"/>
      <c r="E38" s="81"/>
      <c r="F38" s="53"/>
      <c r="G38" s="657"/>
      <c r="H38" s="543"/>
      <c r="I38" s="280"/>
      <c r="J38" s="486"/>
      <c r="K38" s="487"/>
    </row>
    <row r="39" spans="1:11" ht="21" customHeight="1">
      <c r="A39" s="43"/>
      <c r="B39" s="276"/>
      <c r="C39" s="603"/>
      <c r="D39" s="194"/>
      <c r="E39" s="81"/>
      <c r="F39" s="53"/>
      <c r="G39" s="657"/>
      <c r="H39" s="543"/>
      <c r="I39" s="280"/>
      <c r="J39" s="486"/>
      <c r="K39" s="487"/>
    </row>
    <row r="40" spans="1:11" ht="21" customHeight="1">
      <c r="A40" s="43"/>
      <c r="B40" s="276"/>
      <c r="C40" s="603"/>
      <c r="D40" s="194"/>
      <c r="E40" s="81"/>
      <c r="F40" s="53"/>
      <c r="G40" s="657"/>
      <c r="H40" s="543"/>
      <c r="I40" s="280"/>
      <c r="J40" s="486"/>
      <c r="K40" s="487"/>
    </row>
    <row r="41" spans="1:11" ht="21" customHeight="1">
      <c r="A41" s="43"/>
      <c r="B41" s="276"/>
      <c r="C41" s="603"/>
      <c r="D41" s="194"/>
      <c r="E41" s="81"/>
      <c r="F41" s="53"/>
      <c r="G41" s="657"/>
      <c r="H41" s="543"/>
      <c r="I41" s="280"/>
      <c r="J41" s="486"/>
      <c r="K41" s="487"/>
    </row>
    <row r="42" spans="1:11" ht="21" customHeight="1">
      <c r="A42" s="43"/>
      <c r="B42" s="276"/>
      <c r="C42" s="603"/>
      <c r="D42" s="194"/>
      <c r="E42" s="81"/>
      <c r="F42" s="53"/>
      <c r="G42" s="657"/>
      <c r="H42" s="543"/>
      <c r="I42" s="280"/>
      <c r="J42" s="486"/>
      <c r="K42" s="487"/>
    </row>
    <row r="43" spans="1:11" ht="21" customHeight="1">
      <c r="A43" s="43"/>
      <c r="B43" s="276"/>
      <c r="C43" s="603"/>
      <c r="D43" s="194"/>
      <c r="E43" s="81"/>
      <c r="F43" s="53"/>
      <c r="G43" s="657"/>
      <c r="H43" s="543"/>
      <c r="I43" s="280"/>
      <c r="J43" s="486"/>
      <c r="K43" s="487"/>
    </row>
    <row r="44" spans="1:11" ht="21" customHeight="1">
      <c r="A44" s="43"/>
      <c r="B44" s="276"/>
      <c r="C44" s="603"/>
      <c r="D44" s="194"/>
      <c r="E44" s="81"/>
      <c r="F44" s="53"/>
      <c r="G44" s="657"/>
      <c r="H44" s="543"/>
      <c r="I44" s="280"/>
      <c r="J44" s="486"/>
      <c r="K44" s="487"/>
    </row>
    <row r="45" spans="1:11" ht="21" customHeight="1">
      <c r="A45" s="43"/>
      <c r="B45" s="276"/>
      <c r="C45" s="603"/>
      <c r="D45" s="194"/>
      <c r="E45" s="81"/>
      <c r="F45" s="53"/>
      <c r="G45" s="657"/>
      <c r="H45" s="543"/>
      <c r="I45" s="280"/>
      <c r="J45" s="486"/>
      <c r="K45" s="487"/>
    </row>
    <row r="46" spans="1:11" ht="21" customHeight="1">
      <c r="A46" s="43"/>
      <c r="B46" s="276"/>
      <c r="C46" s="603"/>
      <c r="D46" s="199"/>
      <c r="E46" s="81"/>
      <c r="F46" s="41"/>
      <c r="G46" s="658"/>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CONCATENATE(FIXED(COUNTA(E28:E47),0,0),"　店")</f>
        <v>6　店</v>
      </c>
      <c r="F48" s="33">
        <f>SUM(F28:F47)</f>
        <v>33950</v>
      </c>
      <c r="G48" s="137">
        <f>SUM(G28:G47)</f>
        <v>0</v>
      </c>
      <c r="H48" s="546">
        <f>SUM(H28:H47)</f>
        <v>14450</v>
      </c>
      <c r="I48" s="137">
        <f>SUM(I28:I47)</f>
        <v>19500</v>
      </c>
      <c r="J48" s="462"/>
      <c r="K48" s="463"/>
    </row>
    <row r="49" spans="1:11" s="136" customFormat="1" ht="21" customHeight="1">
      <c r="A49" s="388" t="s">
        <v>1455</v>
      </c>
      <c r="B49" s="1"/>
      <c r="C49" s="1"/>
      <c r="D49" s="192"/>
      <c r="E49" s="2"/>
      <c r="F49" s="2"/>
      <c r="G49" s="2"/>
      <c r="H49" s="14"/>
      <c r="I49" s="14"/>
      <c r="K49" s="14" t="s">
        <v>114</v>
      </c>
    </row>
    <row r="50" ht="19.5" customHeight="1"/>
    <row r="59" spans="1:4" ht="13.5">
      <c r="A59" s="38"/>
      <c r="B59" s="38"/>
      <c r="C59" s="38"/>
      <c r="D59" s="198"/>
    </row>
  </sheetData>
  <sheetProtection password="C6E9" sheet="1" objects="1" scenarios="1" formatCells="0"/>
  <mergeCells count="6">
    <mergeCell ref="F1:G1"/>
    <mergeCell ref="A4:C4"/>
    <mergeCell ref="A1:C1"/>
    <mergeCell ref="A2:C2"/>
    <mergeCell ref="D4:E4"/>
    <mergeCell ref="F2:G2"/>
  </mergeCells>
  <dataValidations count="8">
    <dataValidation type="whole" operator="lessThanOrEqual" showInputMessage="1" showErrorMessage="1" sqref="GY4:IV4">
      <formula1>GW4</formula1>
    </dataValidation>
    <dataValidation operator="lessThanOrEqual" allowBlank="1" showInputMessage="1" showErrorMessage="1" sqref="H49:I49 G48 A50:I65536 A3:F3 G26:G27 A5:F48"/>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5:I48">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K5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SUM(A6,A27)</f>
        <v>0</v>
      </c>
    </row>
    <row r="3" spans="1:11" s="22" customFormat="1" ht="24" customHeight="1">
      <c r="A3" s="19"/>
      <c r="B3" s="19"/>
      <c r="C3" s="19"/>
      <c r="D3" s="197"/>
      <c r="E3" s="796"/>
      <c r="F3" s="796"/>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329" t="s">
        <v>53</v>
      </c>
      <c r="B5" s="330"/>
      <c r="C5" s="602"/>
      <c r="D5" s="193" t="s">
        <v>506</v>
      </c>
      <c r="E5" s="80" t="s">
        <v>1202</v>
      </c>
      <c r="F5" s="63">
        <v>3800</v>
      </c>
      <c r="G5" s="608"/>
      <c r="H5" s="542">
        <v>1900</v>
      </c>
      <c r="I5" s="331">
        <f aca="true" t="shared" si="0" ref="I5:I17">F5-H5</f>
        <v>1900</v>
      </c>
      <c r="J5" s="482" t="s">
        <v>853</v>
      </c>
      <c r="K5" s="483" t="s">
        <v>853</v>
      </c>
    </row>
    <row r="6" spans="1:11" ht="21" customHeight="1">
      <c r="A6" s="100">
        <f>SUM(G24)</f>
        <v>0</v>
      </c>
      <c r="B6" s="101" t="s">
        <v>98</v>
      </c>
      <c r="C6" s="613">
        <f>SUM(F24)</f>
        <v>45500</v>
      </c>
      <c r="D6" s="194" t="s">
        <v>507</v>
      </c>
      <c r="E6" s="81" t="s">
        <v>1201</v>
      </c>
      <c r="F6" s="53">
        <v>2900</v>
      </c>
      <c r="G6" s="609"/>
      <c r="H6" s="543">
        <v>1250</v>
      </c>
      <c r="I6" s="280">
        <f t="shared" si="0"/>
        <v>1650</v>
      </c>
      <c r="J6" s="484" t="s">
        <v>853</v>
      </c>
      <c r="K6" s="485" t="s">
        <v>853</v>
      </c>
    </row>
    <row r="7" spans="1:11" ht="21" customHeight="1">
      <c r="A7" s="43"/>
      <c r="B7" s="276"/>
      <c r="C7" s="603"/>
      <c r="D7" s="194" t="s">
        <v>508</v>
      </c>
      <c r="E7" s="81" t="s">
        <v>1200</v>
      </c>
      <c r="F7" s="53">
        <v>5450</v>
      </c>
      <c r="G7" s="609"/>
      <c r="H7" s="543">
        <v>2400</v>
      </c>
      <c r="I7" s="280">
        <f t="shared" si="0"/>
        <v>3050</v>
      </c>
      <c r="J7" s="484" t="s">
        <v>853</v>
      </c>
      <c r="K7" s="485" t="s">
        <v>853</v>
      </c>
    </row>
    <row r="8" spans="1:11" ht="21" customHeight="1">
      <c r="A8" s="43"/>
      <c r="B8" s="276"/>
      <c r="C8" s="603"/>
      <c r="D8" s="194" t="s">
        <v>509</v>
      </c>
      <c r="E8" s="81" t="s">
        <v>1398</v>
      </c>
      <c r="F8" s="53">
        <v>3900</v>
      </c>
      <c r="G8" s="609"/>
      <c r="H8" s="543">
        <v>1650</v>
      </c>
      <c r="I8" s="280">
        <f t="shared" si="0"/>
        <v>2250</v>
      </c>
      <c r="J8" s="484" t="s">
        <v>853</v>
      </c>
      <c r="K8" s="485" t="s">
        <v>853</v>
      </c>
    </row>
    <row r="9" spans="1:11" ht="21" customHeight="1">
      <c r="A9" s="43"/>
      <c r="B9" s="276"/>
      <c r="C9" s="603"/>
      <c r="D9" s="194" t="s">
        <v>510</v>
      </c>
      <c r="E9" s="81" t="s">
        <v>1399</v>
      </c>
      <c r="F9" s="53">
        <v>2900</v>
      </c>
      <c r="G9" s="609"/>
      <c r="H9" s="543">
        <v>1150</v>
      </c>
      <c r="I9" s="280">
        <f t="shared" si="0"/>
        <v>1750</v>
      </c>
      <c r="J9" s="484" t="s">
        <v>853</v>
      </c>
      <c r="K9" s="485" t="s">
        <v>853</v>
      </c>
    </row>
    <row r="10" spans="1:11" ht="21" customHeight="1">
      <c r="A10" s="43"/>
      <c r="B10" s="276"/>
      <c r="C10" s="603"/>
      <c r="D10" s="194" t="s">
        <v>511</v>
      </c>
      <c r="E10" s="81" t="s">
        <v>1400</v>
      </c>
      <c r="F10" s="53">
        <v>2300</v>
      </c>
      <c r="G10" s="609"/>
      <c r="H10" s="543">
        <v>1050</v>
      </c>
      <c r="I10" s="280">
        <f t="shared" si="0"/>
        <v>1250</v>
      </c>
      <c r="J10" s="484" t="s">
        <v>853</v>
      </c>
      <c r="K10" s="485" t="s">
        <v>853</v>
      </c>
    </row>
    <row r="11" spans="1:11" ht="21" customHeight="1">
      <c r="A11" s="43"/>
      <c r="B11" s="276"/>
      <c r="C11" s="603"/>
      <c r="D11" s="194" t="s">
        <v>512</v>
      </c>
      <c r="E11" s="81" t="s">
        <v>1401</v>
      </c>
      <c r="F11" s="53">
        <v>2350</v>
      </c>
      <c r="G11" s="609"/>
      <c r="H11" s="543">
        <v>1200</v>
      </c>
      <c r="I11" s="280">
        <f t="shared" si="0"/>
        <v>1150</v>
      </c>
      <c r="J11" s="484" t="s">
        <v>853</v>
      </c>
      <c r="K11" s="485" t="s">
        <v>853</v>
      </c>
    </row>
    <row r="12" spans="1:11" ht="21" customHeight="1">
      <c r="A12" s="43"/>
      <c r="B12" s="276"/>
      <c r="C12" s="603"/>
      <c r="D12" s="194" t="s">
        <v>513</v>
      </c>
      <c r="E12" s="81" t="s">
        <v>1402</v>
      </c>
      <c r="F12" s="53">
        <v>2800</v>
      </c>
      <c r="G12" s="609"/>
      <c r="H12" s="543">
        <v>1150</v>
      </c>
      <c r="I12" s="280">
        <f t="shared" si="0"/>
        <v>1650</v>
      </c>
      <c r="J12" s="484" t="s">
        <v>853</v>
      </c>
      <c r="K12" s="485" t="s">
        <v>853</v>
      </c>
    </row>
    <row r="13" spans="1:11" ht="21" customHeight="1">
      <c r="A13" s="43"/>
      <c r="B13" s="276"/>
      <c r="C13" s="603"/>
      <c r="D13" s="194" t="s">
        <v>514</v>
      </c>
      <c r="E13" s="81" t="s">
        <v>1203</v>
      </c>
      <c r="F13" s="53">
        <v>2550</v>
      </c>
      <c r="G13" s="609"/>
      <c r="H13" s="543">
        <v>950</v>
      </c>
      <c r="I13" s="280">
        <f t="shared" si="0"/>
        <v>1600</v>
      </c>
      <c r="J13" s="484" t="s">
        <v>853</v>
      </c>
      <c r="K13" s="485" t="s">
        <v>853</v>
      </c>
    </row>
    <row r="14" spans="1:11" ht="21" customHeight="1">
      <c r="A14" s="43"/>
      <c r="B14" s="276"/>
      <c r="C14" s="603"/>
      <c r="D14" s="194" t="s">
        <v>515</v>
      </c>
      <c r="E14" s="81" t="s">
        <v>1403</v>
      </c>
      <c r="F14" s="53">
        <v>2950</v>
      </c>
      <c r="G14" s="609"/>
      <c r="H14" s="543">
        <v>1500</v>
      </c>
      <c r="I14" s="280">
        <f t="shared" si="0"/>
        <v>1450</v>
      </c>
      <c r="J14" s="484" t="s">
        <v>853</v>
      </c>
      <c r="K14" s="485" t="s">
        <v>853</v>
      </c>
    </row>
    <row r="15" spans="1:11" ht="21" customHeight="1">
      <c r="A15" s="43"/>
      <c r="B15" s="276"/>
      <c r="C15" s="603"/>
      <c r="D15" s="194" t="s">
        <v>516</v>
      </c>
      <c r="E15" s="81" t="s">
        <v>1404</v>
      </c>
      <c r="F15" s="53">
        <v>2200</v>
      </c>
      <c r="G15" s="609"/>
      <c r="H15" s="543">
        <v>1100</v>
      </c>
      <c r="I15" s="280">
        <f t="shared" si="0"/>
        <v>1100</v>
      </c>
      <c r="J15" s="484" t="s">
        <v>853</v>
      </c>
      <c r="K15" s="485" t="s">
        <v>853</v>
      </c>
    </row>
    <row r="16" spans="1:11" ht="21" customHeight="1">
      <c r="A16" s="43"/>
      <c r="B16" s="276"/>
      <c r="C16" s="603"/>
      <c r="D16" s="194" t="s">
        <v>517</v>
      </c>
      <c r="E16" s="81" t="s">
        <v>1405</v>
      </c>
      <c r="F16" s="53">
        <v>4300</v>
      </c>
      <c r="G16" s="609"/>
      <c r="H16" s="543">
        <v>1850</v>
      </c>
      <c r="I16" s="280">
        <f t="shared" si="0"/>
        <v>2450</v>
      </c>
      <c r="J16" s="484" t="s">
        <v>853</v>
      </c>
      <c r="K16" s="485" t="s">
        <v>853</v>
      </c>
    </row>
    <row r="17" spans="1:11" ht="21" customHeight="1">
      <c r="A17" s="43"/>
      <c r="B17" s="276"/>
      <c r="C17" s="603"/>
      <c r="D17" s="194" t="s">
        <v>518</v>
      </c>
      <c r="E17" s="81" t="s">
        <v>1406</v>
      </c>
      <c r="F17" s="46">
        <v>7100</v>
      </c>
      <c r="G17" s="655"/>
      <c r="H17" s="543">
        <v>2800</v>
      </c>
      <c r="I17" s="280">
        <f t="shared" si="0"/>
        <v>4300</v>
      </c>
      <c r="J17" s="484" t="s">
        <v>853</v>
      </c>
      <c r="K17" s="485" t="s">
        <v>853</v>
      </c>
    </row>
    <row r="18" spans="1:11" ht="21" customHeight="1">
      <c r="A18" s="43"/>
      <c r="B18" s="276"/>
      <c r="C18" s="603"/>
      <c r="D18" s="194"/>
      <c r="E18" s="81"/>
      <c r="F18" s="139"/>
      <c r="G18" s="655"/>
      <c r="H18" s="543"/>
      <c r="I18" s="280"/>
      <c r="J18" s="486"/>
      <c r="K18" s="487"/>
    </row>
    <row r="19" spans="1:11" ht="21" customHeight="1">
      <c r="A19" s="43"/>
      <c r="B19" s="276"/>
      <c r="C19" s="603"/>
      <c r="D19" s="194"/>
      <c r="E19" s="81"/>
      <c r="F19" s="139"/>
      <c r="G19" s="655"/>
      <c r="H19" s="543"/>
      <c r="I19" s="280"/>
      <c r="J19" s="486"/>
      <c r="K19" s="487"/>
    </row>
    <row r="20" spans="1:11" ht="21" customHeight="1">
      <c r="A20" s="43"/>
      <c r="B20" s="276"/>
      <c r="C20" s="603"/>
      <c r="D20" s="194"/>
      <c r="E20" s="81"/>
      <c r="F20" s="139"/>
      <c r="G20" s="655"/>
      <c r="H20" s="543"/>
      <c r="I20" s="280"/>
      <c r="J20" s="486"/>
      <c r="K20" s="487"/>
    </row>
    <row r="21" spans="1:11" ht="21" customHeight="1">
      <c r="A21" s="43"/>
      <c r="B21" s="276"/>
      <c r="C21" s="603"/>
      <c r="D21" s="194"/>
      <c r="E21" s="81"/>
      <c r="F21" s="139"/>
      <c r="G21" s="655"/>
      <c r="H21" s="543"/>
      <c r="I21" s="280"/>
      <c r="J21" s="486"/>
      <c r="K21" s="487"/>
    </row>
    <row r="22" spans="1:11" ht="21" customHeight="1">
      <c r="A22" s="43"/>
      <c r="B22" s="276"/>
      <c r="C22" s="603"/>
      <c r="D22" s="194"/>
      <c r="E22" s="81"/>
      <c r="F22" s="139"/>
      <c r="G22" s="655"/>
      <c r="H22" s="543"/>
      <c r="I22" s="280"/>
      <c r="J22" s="486"/>
      <c r="K22" s="487"/>
    </row>
    <row r="23" spans="1:11" ht="21" customHeight="1">
      <c r="A23" s="43"/>
      <c r="B23" s="276"/>
      <c r="C23" s="603"/>
      <c r="D23" s="194"/>
      <c r="E23" s="81"/>
      <c r="F23" s="139"/>
      <c r="G23" s="655"/>
      <c r="H23" s="543"/>
      <c r="I23" s="281"/>
      <c r="J23" s="488"/>
      <c r="K23" s="489"/>
    </row>
    <row r="24" spans="1:11" s="136" customFormat="1" ht="21" customHeight="1">
      <c r="A24" s="416"/>
      <c r="B24" s="417"/>
      <c r="C24" s="615"/>
      <c r="D24" s="196"/>
      <c r="E24" s="40" t="str">
        <f>CONCATENATE(FIXED(COUNTA(E5:E23),0,0),"　店")</f>
        <v>13　店</v>
      </c>
      <c r="F24" s="35">
        <f>SUM(F5:F23)</f>
        <v>45500</v>
      </c>
      <c r="G24" s="137">
        <f>SUM(G5:G23)</f>
        <v>0</v>
      </c>
      <c r="H24" s="546">
        <f>SUM(H5:H23)</f>
        <v>19950</v>
      </c>
      <c r="I24" s="137">
        <f>SUM(I5:I23)</f>
        <v>25550</v>
      </c>
      <c r="J24" s="462"/>
      <c r="K24" s="463"/>
    </row>
    <row r="25" spans="1:11" s="136" customFormat="1" ht="21" customHeight="1">
      <c r="A25" s="43"/>
      <c r="B25" s="276"/>
      <c r="C25" s="603"/>
      <c r="D25" s="194"/>
      <c r="E25" s="81"/>
      <c r="F25" s="139"/>
      <c r="G25" s="659"/>
      <c r="H25" s="543"/>
      <c r="I25" s="285"/>
      <c r="J25" s="462"/>
      <c r="K25" s="463"/>
    </row>
    <row r="26" spans="1:11" ht="21" customHeight="1">
      <c r="A26" s="329" t="s">
        <v>54</v>
      </c>
      <c r="B26" s="330"/>
      <c r="C26" s="602"/>
      <c r="D26" s="193" t="s">
        <v>519</v>
      </c>
      <c r="E26" s="77" t="s">
        <v>1205</v>
      </c>
      <c r="F26" s="63">
        <v>4050</v>
      </c>
      <c r="G26" s="608"/>
      <c r="H26" s="542">
        <v>2300</v>
      </c>
      <c r="I26" s="279">
        <f>F26-H26</f>
        <v>1750</v>
      </c>
      <c r="J26" s="482" t="s">
        <v>853</v>
      </c>
      <c r="K26" s="483" t="s">
        <v>853</v>
      </c>
    </row>
    <row r="27" spans="1:11" ht="21" customHeight="1">
      <c r="A27" s="100">
        <f>SUM(G48)</f>
        <v>0</v>
      </c>
      <c r="B27" s="101" t="s">
        <v>98</v>
      </c>
      <c r="C27" s="613">
        <f>SUM(F48)</f>
        <v>14200</v>
      </c>
      <c r="D27" s="194" t="s">
        <v>520</v>
      </c>
      <c r="E27" s="78" t="s">
        <v>1207</v>
      </c>
      <c r="F27" s="53">
        <v>4900</v>
      </c>
      <c r="G27" s="609"/>
      <c r="H27" s="543">
        <v>2250</v>
      </c>
      <c r="I27" s="280">
        <f>F27-H27</f>
        <v>2650</v>
      </c>
      <c r="J27" s="484" t="s">
        <v>853</v>
      </c>
      <c r="K27" s="485" t="s">
        <v>853</v>
      </c>
    </row>
    <row r="28" spans="1:11" ht="21" customHeight="1">
      <c r="A28" s="100"/>
      <c r="B28" s="101"/>
      <c r="C28" s="613"/>
      <c r="D28" s="194" t="s">
        <v>521</v>
      </c>
      <c r="E28" s="78" t="s">
        <v>1204</v>
      </c>
      <c r="F28" s="53">
        <v>3900</v>
      </c>
      <c r="G28" s="609"/>
      <c r="H28" s="543">
        <v>3900</v>
      </c>
      <c r="I28" s="566">
        <f>F28-H28</f>
        <v>0</v>
      </c>
      <c r="J28" s="484"/>
      <c r="K28" s="485"/>
    </row>
    <row r="29" spans="1:11" ht="21" customHeight="1">
      <c r="A29" s="43"/>
      <c r="B29" s="276"/>
      <c r="C29" s="603"/>
      <c r="D29" s="194" t="s">
        <v>722</v>
      </c>
      <c r="E29" s="78" t="s">
        <v>1206</v>
      </c>
      <c r="F29" s="53">
        <v>1350</v>
      </c>
      <c r="G29" s="609"/>
      <c r="H29" s="543">
        <v>1350</v>
      </c>
      <c r="I29" s="566">
        <f>F29-H29</f>
        <v>0</v>
      </c>
      <c r="J29" s="484"/>
      <c r="K29" s="485"/>
    </row>
    <row r="30" spans="1:11" ht="21" customHeight="1">
      <c r="A30" s="43"/>
      <c r="B30" s="276"/>
      <c r="C30" s="603"/>
      <c r="D30" s="194"/>
      <c r="E30" s="78"/>
      <c r="F30" s="41"/>
      <c r="G30" s="620"/>
      <c r="H30" s="543"/>
      <c r="I30" s="280"/>
      <c r="J30" s="486"/>
      <c r="K30" s="487"/>
    </row>
    <row r="31" spans="1:11" ht="21" customHeight="1">
      <c r="A31" s="43"/>
      <c r="B31" s="276"/>
      <c r="C31" s="603"/>
      <c r="D31" s="199"/>
      <c r="E31" s="78"/>
      <c r="F31" s="41"/>
      <c r="G31" s="620"/>
      <c r="H31" s="543"/>
      <c r="I31" s="280"/>
      <c r="J31" s="486"/>
      <c r="K31" s="487"/>
    </row>
    <row r="32" spans="1:11" ht="21" customHeight="1">
      <c r="A32" s="43"/>
      <c r="B32" s="276"/>
      <c r="C32" s="603"/>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31"/>
      <c r="G34" s="660"/>
      <c r="H34" s="547"/>
      <c r="I34" s="331"/>
      <c r="J34" s="486"/>
      <c r="K34" s="487"/>
    </row>
    <row r="35" spans="1:11" ht="21" customHeight="1">
      <c r="A35" s="43"/>
      <c r="B35" s="276"/>
      <c r="C35" s="603"/>
      <c r="D35" s="194"/>
      <c r="E35" s="81"/>
      <c r="F35" s="139"/>
      <c r="G35" s="655"/>
      <c r="H35" s="543"/>
      <c r="I35" s="280"/>
      <c r="J35" s="486"/>
      <c r="K35" s="487"/>
    </row>
    <row r="36" spans="1:11" ht="21" customHeight="1">
      <c r="A36" s="43"/>
      <c r="B36" s="276"/>
      <c r="C36" s="603"/>
      <c r="D36" s="194"/>
      <c r="E36" s="81"/>
      <c r="F36" s="139"/>
      <c r="G36" s="655"/>
      <c r="H36" s="543"/>
      <c r="I36" s="280"/>
      <c r="J36" s="486"/>
      <c r="K36" s="487"/>
    </row>
    <row r="37" spans="1:11" ht="21" customHeight="1">
      <c r="A37" s="43"/>
      <c r="B37" s="276"/>
      <c r="C37" s="603"/>
      <c r="D37" s="194"/>
      <c r="E37" s="81"/>
      <c r="F37" s="139"/>
      <c r="G37" s="655"/>
      <c r="H37" s="543"/>
      <c r="I37" s="280"/>
      <c r="J37" s="486"/>
      <c r="K37" s="487"/>
    </row>
    <row r="38" spans="1:11" ht="21" customHeight="1">
      <c r="A38" s="43"/>
      <c r="B38" s="276"/>
      <c r="C38" s="603"/>
      <c r="D38" s="194"/>
      <c r="E38" s="81"/>
      <c r="F38" s="139"/>
      <c r="G38" s="655"/>
      <c r="H38" s="543"/>
      <c r="I38" s="280"/>
      <c r="J38" s="486"/>
      <c r="K38" s="487"/>
    </row>
    <row r="39" spans="1:11" ht="21" customHeight="1">
      <c r="A39" s="43"/>
      <c r="B39" s="276"/>
      <c r="C39" s="603"/>
      <c r="D39" s="194"/>
      <c r="E39" s="81"/>
      <c r="F39" s="139"/>
      <c r="G39" s="655"/>
      <c r="H39" s="543"/>
      <c r="I39" s="280"/>
      <c r="J39" s="486"/>
      <c r="K39" s="487"/>
    </row>
    <row r="40" spans="1:11" ht="21" customHeight="1">
      <c r="A40" s="43"/>
      <c r="B40" s="276"/>
      <c r="C40" s="603"/>
      <c r="D40" s="194"/>
      <c r="E40" s="81"/>
      <c r="F40" s="139"/>
      <c r="G40" s="655"/>
      <c r="H40" s="543"/>
      <c r="I40" s="280"/>
      <c r="J40" s="486"/>
      <c r="K40" s="487"/>
    </row>
    <row r="41" spans="1:11" ht="21" customHeight="1">
      <c r="A41" s="43"/>
      <c r="B41" s="276"/>
      <c r="C41" s="603"/>
      <c r="D41" s="194"/>
      <c r="E41" s="81"/>
      <c r="F41" s="139"/>
      <c r="G41" s="655"/>
      <c r="H41" s="543"/>
      <c r="I41" s="280"/>
      <c r="J41" s="486"/>
      <c r="K41" s="487"/>
    </row>
    <row r="42" spans="1:11" ht="21" customHeight="1">
      <c r="A42" s="43"/>
      <c r="B42" s="276"/>
      <c r="C42" s="603"/>
      <c r="D42" s="194"/>
      <c r="E42" s="81"/>
      <c r="F42" s="139"/>
      <c r="G42" s="655"/>
      <c r="H42" s="543"/>
      <c r="I42" s="280"/>
      <c r="J42" s="486"/>
      <c r="K42" s="487"/>
    </row>
    <row r="43" spans="1:11" ht="21" customHeight="1">
      <c r="A43" s="43"/>
      <c r="B43" s="276"/>
      <c r="C43" s="603"/>
      <c r="D43" s="194"/>
      <c r="E43" s="81"/>
      <c r="F43" s="139"/>
      <c r="G43" s="655"/>
      <c r="H43" s="543"/>
      <c r="I43" s="280"/>
      <c r="J43" s="486"/>
      <c r="K43" s="487"/>
    </row>
    <row r="44" spans="1:11" ht="21" customHeight="1">
      <c r="A44" s="43"/>
      <c r="B44" s="276"/>
      <c r="C44" s="603"/>
      <c r="D44" s="194"/>
      <c r="E44" s="81"/>
      <c r="F44" s="139"/>
      <c r="G44" s="655"/>
      <c r="H44" s="543"/>
      <c r="I44" s="280"/>
      <c r="J44" s="486"/>
      <c r="K44" s="487"/>
    </row>
    <row r="45" spans="1:11" ht="21" customHeight="1">
      <c r="A45" s="43"/>
      <c r="B45" s="276"/>
      <c r="C45" s="603"/>
      <c r="D45" s="194"/>
      <c r="E45" s="81"/>
      <c r="F45" s="139"/>
      <c r="G45" s="655"/>
      <c r="H45" s="543"/>
      <c r="I45" s="280"/>
      <c r="J45" s="486"/>
      <c r="K45" s="487"/>
    </row>
    <row r="46" spans="1:11" ht="21" customHeight="1">
      <c r="A46" s="43"/>
      <c r="B46" s="276"/>
      <c r="C46" s="603"/>
      <c r="D46" s="194"/>
      <c r="E46" s="81"/>
      <c r="F46" s="139"/>
      <c r="G46" s="655"/>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CONCATENATE(FIXED(COUNTA(E26:E47),0,0),"　店")</f>
        <v>4　店</v>
      </c>
      <c r="F48" s="33">
        <f>SUM(F26:F47)</f>
        <v>14200</v>
      </c>
      <c r="G48" s="137">
        <f>SUM(G26:G47)</f>
        <v>0</v>
      </c>
      <c r="H48" s="546">
        <f>SUM(H26:H47)</f>
        <v>9800</v>
      </c>
      <c r="I48" s="137">
        <f>SUM(I26:I47)</f>
        <v>4400</v>
      </c>
      <c r="J48" s="462"/>
      <c r="K48" s="463"/>
    </row>
    <row r="49" spans="1:11" s="136" customFormat="1" ht="21" customHeight="1">
      <c r="A49" s="388" t="s">
        <v>1455</v>
      </c>
      <c r="B49" s="1"/>
      <c r="C49" s="1"/>
      <c r="D49" s="192"/>
      <c r="E49" s="2"/>
      <c r="F49" s="2"/>
      <c r="G49" s="2"/>
      <c r="H49" s="14"/>
      <c r="I49" s="14"/>
      <c r="K49" s="14" t="s">
        <v>114</v>
      </c>
    </row>
    <row r="50" ht="19.5" customHeight="1"/>
    <row r="59" spans="1:4" ht="13.5">
      <c r="A59" s="38"/>
      <c r="B59" s="38"/>
      <c r="C59" s="38"/>
      <c r="D59" s="198"/>
    </row>
  </sheetData>
  <sheetProtection password="C6E9" sheet="1" objects="1" scenarios="1" formatCells="0"/>
  <mergeCells count="6">
    <mergeCell ref="F1:G1"/>
    <mergeCell ref="A4:C4"/>
    <mergeCell ref="A1:C1"/>
    <mergeCell ref="A2:C2"/>
    <mergeCell ref="D4:E4"/>
    <mergeCell ref="F2:G2"/>
  </mergeCells>
  <dataValidations count="8">
    <dataValidation type="whole" operator="lessThanOrEqual" allowBlank="1" showInputMessage="1" showErrorMessage="1" sqref="H5:H47 I5:I27 I30:I47">
      <formula1>F5</formula1>
    </dataValidation>
    <dataValidation type="whole" operator="lessThanOrEqual" showInputMessage="1" showErrorMessage="1" sqref="GY4:IV4">
      <formula1>GW4</formula1>
    </dataValidation>
    <dataValidation operator="lessThanOrEqual" allowBlank="1" showInputMessage="1" showErrorMessage="1" sqref="H48:I49 A50:I65536 G48 I28:I29 G24:G25 A5: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751" customWidth="1"/>
    <col min="2" max="3" width="8.625" style="751" customWidth="1"/>
    <col min="4" max="4" width="112.375" style="751" customWidth="1"/>
    <col min="5" max="5" width="3.625" style="0" customWidth="1"/>
  </cols>
  <sheetData>
    <row r="1" spans="1:5" ht="13.5">
      <c r="A1" s="724"/>
      <c r="B1" s="724"/>
      <c r="C1" s="724"/>
      <c r="D1" s="724"/>
      <c r="E1" s="725"/>
    </row>
    <row r="2" spans="1:5" ht="24">
      <c r="A2" s="800" t="s">
        <v>893</v>
      </c>
      <c r="B2" s="800"/>
      <c r="C2" s="800"/>
      <c r="D2" s="800"/>
      <c r="E2" s="800"/>
    </row>
    <row r="3" spans="1:5" ht="18.75" customHeight="1">
      <c r="A3" s="726"/>
      <c r="B3" s="726"/>
      <c r="C3" s="726"/>
      <c r="D3" s="726"/>
      <c r="E3" s="727"/>
    </row>
    <row r="4" spans="1:5" ht="18.75">
      <c r="A4" s="728"/>
      <c r="B4" s="728"/>
      <c r="C4" s="727"/>
      <c r="D4" s="727"/>
      <c r="E4" s="727"/>
    </row>
    <row r="5" spans="1:4" s="730" customFormat="1" ht="12">
      <c r="A5" s="729"/>
      <c r="B5" s="729" t="s">
        <v>894</v>
      </c>
      <c r="C5" s="729"/>
      <c r="D5" s="729"/>
    </row>
    <row r="6" spans="1:4" s="730" customFormat="1" ht="6" customHeight="1">
      <c r="A6" s="729"/>
      <c r="B6" s="729"/>
      <c r="C6" s="729"/>
      <c r="D6" s="729"/>
    </row>
    <row r="7" spans="1:4" s="730" customFormat="1" ht="12">
      <c r="A7" s="729"/>
      <c r="B7" s="729" t="s">
        <v>895</v>
      </c>
      <c r="C7" s="729"/>
      <c r="D7" s="729"/>
    </row>
    <row r="8" spans="1:4" s="730" customFormat="1" ht="6" customHeight="1">
      <c r="A8" s="729"/>
      <c r="B8" s="729"/>
      <c r="C8" s="729"/>
      <c r="D8" s="729"/>
    </row>
    <row r="9" spans="1:4" s="730" customFormat="1" ht="12">
      <c r="A9" s="729"/>
      <c r="B9" s="729" t="s">
        <v>896</v>
      </c>
      <c r="C9" s="729"/>
      <c r="D9" s="729"/>
    </row>
    <row r="10" spans="1:4" s="730" customFormat="1" ht="6" customHeight="1">
      <c r="A10" s="729"/>
      <c r="B10" s="729"/>
      <c r="C10" s="729"/>
      <c r="D10" s="729"/>
    </row>
    <row r="11" spans="1:4" s="730" customFormat="1" ht="12">
      <c r="A11" s="729"/>
      <c r="B11" s="729" t="s">
        <v>897</v>
      </c>
      <c r="C11" s="729"/>
      <c r="D11" s="729"/>
    </row>
    <row r="12" spans="1:4" s="730" customFormat="1" ht="6" customHeight="1">
      <c r="A12" s="729"/>
      <c r="B12" s="729"/>
      <c r="C12" s="729"/>
      <c r="D12" s="729"/>
    </row>
    <row r="13" spans="1:4" s="730" customFormat="1" ht="12">
      <c r="A13" s="729"/>
      <c r="B13" s="729" t="s">
        <v>898</v>
      </c>
      <c r="C13" s="729"/>
      <c r="D13" s="729"/>
    </row>
    <row r="14" spans="1:4" s="730" customFormat="1" ht="6" customHeight="1">
      <c r="A14" s="729"/>
      <c r="B14" s="729"/>
      <c r="C14" s="729"/>
      <c r="D14" s="729"/>
    </row>
    <row r="15" spans="1:4" s="730" customFormat="1" ht="12">
      <c r="A15" s="729"/>
      <c r="B15" s="729" t="s">
        <v>899</v>
      </c>
      <c r="C15" s="729"/>
      <c r="D15" s="729"/>
    </row>
    <row r="16" spans="1:4" s="730" customFormat="1" ht="6" customHeight="1">
      <c r="A16" s="729" t="s">
        <v>908</v>
      </c>
      <c r="B16" s="729"/>
      <c r="C16" s="729"/>
      <c r="D16" s="729"/>
    </row>
    <row r="17" spans="1:4" s="730" customFormat="1" ht="12">
      <c r="A17" s="729"/>
      <c r="B17" s="729"/>
      <c r="C17" s="729"/>
      <c r="D17" s="729"/>
    </row>
    <row r="18" spans="1:4" s="730" customFormat="1" ht="12">
      <c r="A18" s="729"/>
      <c r="B18" s="729"/>
      <c r="C18" s="729"/>
      <c r="D18" s="729"/>
    </row>
    <row r="19" spans="1:4" s="730" customFormat="1" ht="12">
      <c r="A19" s="729"/>
      <c r="B19" s="729"/>
      <c r="C19" s="729"/>
      <c r="D19" s="729"/>
    </row>
    <row r="20" spans="1:4" s="730" customFormat="1" ht="12">
      <c r="A20" s="729"/>
      <c r="B20" s="729"/>
      <c r="C20" s="729"/>
      <c r="D20" s="729"/>
    </row>
    <row r="21" spans="1:4" s="730" customFormat="1" ht="12">
      <c r="A21" s="729"/>
      <c r="B21" s="729"/>
      <c r="C21" s="729"/>
      <c r="D21" s="729"/>
    </row>
    <row r="22" spans="1:4" s="730" customFormat="1" ht="12">
      <c r="A22" s="729"/>
      <c r="B22" s="729"/>
      <c r="C22" s="729"/>
      <c r="D22" s="729"/>
    </row>
    <row r="23" spans="1:4" s="730" customFormat="1" ht="12">
      <c r="A23" s="729"/>
      <c r="B23" s="731"/>
      <c r="C23" s="732"/>
      <c r="D23" s="733"/>
    </row>
    <row r="24" spans="1:5" s="730" customFormat="1" ht="18.75">
      <c r="A24" s="734"/>
      <c r="B24" s="801" t="s">
        <v>900</v>
      </c>
      <c r="C24" s="802"/>
      <c r="D24" s="803"/>
      <c r="E24" s="738"/>
    </row>
    <row r="25" spans="1:5" s="730" customFormat="1" ht="6" customHeight="1">
      <c r="A25" s="734"/>
      <c r="B25" s="735"/>
      <c r="C25" s="736"/>
      <c r="D25" s="737"/>
      <c r="E25" s="738"/>
    </row>
    <row r="26" spans="1:5" s="730" customFormat="1" ht="18.75">
      <c r="A26" s="734"/>
      <c r="B26" s="801" t="s">
        <v>901</v>
      </c>
      <c r="C26" s="802"/>
      <c r="D26" s="803"/>
      <c r="E26" s="738"/>
    </row>
    <row r="27" spans="1:5" s="730" customFormat="1" ht="18.75" customHeight="1">
      <c r="A27" s="739"/>
      <c r="B27" s="740"/>
      <c r="C27" s="741"/>
      <c r="D27" s="742"/>
      <c r="E27" s="743"/>
    </row>
    <row r="28" spans="1:4" s="730" customFormat="1" ht="18.75" customHeight="1">
      <c r="A28" s="729"/>
      <c r="B28" s="744"/>
      <c r="C28" s="745"/>
      <c r="D28" s="746"/>
    </row>
    <row r="29" spans="1:4" s="730" customFormat="1" ht="12">
      <c r="A29" s="729"/>
      <c r="B29" s="744" t="s">
        <v>902</v>
      </c>
      <c r="C29" s="745"/>
      <c r="D29" s="746"/>
    </row>
    <row r="30" spans="1:4" s="730" customFormat="1" ht="6" customHeight="1">
      <c r="A30" s="729"/>
      <c r="B30" s="744"/>
      <c r="C30" s="745"/>
      <c r="D30" s="746"/>
    </row>
    <row r="31" spans="1:4" s="730" customFormat="1" ht="12">
      <c r="A31" s="729"/>
      <c r="B31" s="744" t="s">
        <v>909</v>
      </c>
      <c r="C31" s="745"/>
      <c r="D31" s="746"/>
    </row>
    <row r="32" spans="1:4" s="730" customFormat="1" ht="6" customHeight="1">
      <c r="A32" s="729"/>
      <c r="B32" s="744"/>
      <c r="C32" s="745"/>
      <c r="D32" s="746"/>
    </row>
    <row r="33" spans="1:4" s="730" customFormat="1" ht="12">
      <c r="A33" s="729"/>
      <c r="B33" s="744" t="s">
        <v>910</v>
      </c>
      <c r="C33" s="745"/>
      <c r="D33" s="746"/>
    </row>
    <row r="34" spans="1:4" s="730" customFormat="1" ht="6" customHeight="1">
      <c r="A34" s="729"/>
      <c r="B34" s="744"/>
      <c r="C34" s="745"/>
      <c r="D34" s="746"/>
    </row>
    <row r="35" spans="1:4" s="730" customFormat="1" ht="12">
      <c r="A35" s="729"/>
      <c r="B35" s="744" t="s">
        <v>903</v>
      </c>
      <c r="C35" s="745"/>
      <c r="D35" s="746"/>
    </row>
    <row r="36" spans="1:4" s="730" customFormat="1" ht="6" customHeight="1">
      <c r="A36" s="729"/>
      <c r="B36" s="744"/>
      <c r="C36" s="745"/>
      <c r="D36" s="746"/>
    </row>
    <row r="37" spans="1:4" s="730" customFormat="1" ht="12">
      <c r="A37" s="729"/>
      <c r="B37" s="744" t="s">
        <v>911</v>
      </c>
      <c r="C37" s="745"/>
      <c r="D37" s="746"/>
    </row>
    <row r="38" spans="1:4" s="730" customFormat="1" ht="6" customHeight="1">
      <c r="A38" s="729"/>
      <c r="B38" s="744"/>
      <c r="C38" s="745"/>
      <c r="D38" s="746"/>
    </row>
    <row r="39" spans="1:4" s="730" customFormat="1" ht="12">
      <c r="A39" s="729"/>
      <c r="B39" s="744" t="s">
        <v>904</v>
      </c>
      <c r="C39" s="745"/>
      <c r="D39" s="747"/>
    </row>
    <row r="40" spans="1:4" s="730" customFormat="1" ht="6" customHeight="1">
      <c r="A40" s="729"/>
      <c r="B40" s="744"/>
      <c r="C40" s="745"/>
      <c r="D40" s="747"/>
    </row>
    <row r="41" spans="1:4" s="730" customFormat="1" ht="12">
      <c r="A41" s="729"/>
      <c r="B41" s="744" t="s">
        <v>905</v>
      </c>
      <c r="C41" s="745"/>
      <c r="D41" s="746"/>
    </row>
    <row r="42" spans="1:4" s="730" customFormat="1" ht="6" customHeight="1">
      <c r="A42" s="729"/>
      <c r="B42" s="744"/>
      <c r="C42" s="745"/>
      <c r="D42" s="746"/>
    </row>
    <row r="43" spans="1:4" s="730" customFormat="1" ht="12">
      <c r="A43" s="729"/>
      <c r="B43" s="744" t="s">
        <v>906</v>
      </c>
      <c r="C43" s="745"/>
      <c r="D43" s="746"/>
    </row>
    <row r="44" spans="1:4" s="730" customFormat="1" ht="6" customHeight="1">
      <c r="A44" s="729"/>
      <c r="B44" s="744"/>
      <c r="C44" s="745"/>
      <c r="D44" s="746"/>
    </row>
    <row r="45" spans="1:4" s="730" customFormat="1" ht="12">
      <c r="A45" s="729"/>
      <c r="B45" s="744" t="s">
        <v>912</v>
      </c>
      <c r="C45" s="745"/>
      <c r="D45" s="746"/>
    </row>
    <row r="46" spans="1:4" s="730" customFormat="1" ht="6" customHeight="1">
      <c r="A46" s="729"/>
      <c r="B46" s="744"/>
      <c r="C46" s="745"/>
      <c r="D46" s="746"/>
    </row>
    <row r="47" spans="1:4" s="730" customFormat="1" ht="12">
      <c r="A47" s="729"/>
      <c r="B47" s="744" t="s">
        <v>913</v>
      </c>
      <c r="C47" s="745"/>
      <c r="D47" s="746"/>
    </row>
    <row r="48" spans="1:4" s="730" customFormat="1" ht="6" customHeight="1">
      <c r="A48" s="729"/>
      <c r="B48" s="744"/>
      <c r="C48" s="745"/>
      <c r="D48" s="746"/>
    </row>
    <row r="49" spans="1:4" s="730" customFormat="1" ht="12">
      <c r="A49" s="729"/>
      <c r="B49" s="744" t="s">
        <v>907</v>
      </c>
      <c r="C49" s="745"/>
      <c r="D49" s="746"/>
    </row>
    <row r="50" spans="1:4" ht="13.5" customHeight="1">
      <c r="A50" s="729"/>
      <c r="B50" s="748"/>
      <c r="C50" s="749"/>
      <c r="D50" s="750"/>
    </row>
    <row r="51" spans="1:4" ht="13.5">
      <c r="A51" s="729"/>
      <c r="B51" s="729"/>
      <c r="C51" s="729"/>
      <c r="D51" s="729"/>
    </row>
    <row r="52" spans="1:4" ht="13.5">
      <c r="A52" s="729"/>
      <c r="B52" s="729"/>
      <c r="C52" s="729"/>
      <c r="D52" s="729"/>
    </row>
    <row r="53" spans="1:4" ht="13.5">
      <c r="A53" s="729"/>
      <c r="B53" s="729"/>
      <c r="C53" s="729"/>
      <c r="D53" s="729"/>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0.625" style="197" hidden="1" customWidth="1"/>
    <col min="5" max="5" width="20.625" style="20"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197"/>
      <c r="E3" s="20"/>
      <c r="F3" s="20"/>
      <c r="G3" s="754"/>
      <c r="H3" s="754"/>
      <c r="I3" s="754"/>
      <c r="J3" s="754"/>
      <c r="K3" s="755" t="str">
        <f>'中川区'!K3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861</v>
      </c>
      <c r="J4" s="460" t="s">
        <v>851</v>
      </c>
      <c r="K4" s="461" t="s">
        <v>852</v>
      </c>
    </row>
    <row r="5" spans="1:11" ht="21" customHeight="1">
      <c r="A5" s="407" t="s">
        <v>55</v>
      </c>
      <c r="B5" s="408"/>
      <c r="C5" s="617"/>
      <c r="D5" s="194" t="s">
        <v>522</v>
      </c>
      <c r="E5" s="78" t="s">
        <v>1209</v>
      </c>
      <c r="F5" s="53">
        <v>6600</v>
      </c>
      <c r="G5" s="611"/>
      <c r="H5" s="547">
        <v>2900</v>
      </c>
      <c r="I5" s="565">
        <f aca="true" t="shared" si="0" ref="I5:I18">F5-H5</f>
        <v>3700</v>
      </c>
      <c r="J5" s="484" t="s">
        <v>853</v>
      </c>
      <c r="K5" s="485" t="s">
        <v>853</v>
      </c>
    </row>
    <row r="6" spans="1:11" ht="21" customHeight="1">
      <c r="A6" s="324">
        <f>SUM(G48)</f>
        <v>0</v>
      </c>
      <c r="B6" s="325" t="s">
        <v>98</v>
      </c>
      <c r="C6" s="652">
        <f>SUM(F48)</f>
        <v>41250</v>
      </c>
      <c r="D6" s="194" t="s">
        <v>523</v>
      </c>
      <c r="E6" s="78" t="s">
        <v>1210</v>
      </c>
      <c r="F6" s="53">
        <v>3900</v>
      </c>
      <c r="G6" s="611"/>
      <c r="H6" s="547">
        <v>1600</v>
      </c>
      <c r="I6" s="565">
        <f t="shared" si="0"/>
        <v>2300</v>
      </c>
      <c r="J6" s="484" t="s">
        <v>853</v>
      </c>
      <c r="K6" s="485" t="s">
        <v>853</v>
      </c>
    </row>
    <row r="7" spans="1:11" ht="21" customHeight="1">
      <c r="A7" s="414"/>
      <c r="B7" s="415"/>
      <c r="C7" s="605"/>
      <c r="D7" s="194" t="s">
        <v>524</v>
      </c>
      <c r="E7" s="78" t="s">
        <v>1208</v>
      </c>
      <c r="F7" s="53">
        <v>3550</v>
      </c>
      <c r="G7" s="611"/>
      <c r="H7" s="547">
        <v>1650</v>
      </c>
      <c r="I7" s="565">
        <f t="shared" si="0"/>
        <v>1900</v>
      </c>
      <c r="J7" s="484" t="s">
        <v>853</v>
      </c>
      <c r="K7" s="485" t="s">
        <v>853</v>
      </c>
    </row>
    <row r="8" spans="1:11" ht="21" customHeight="1">
      <c r="A8" s="414"/>
      <c r="B8" s="415"/>
      <c r="C8" s="605"/>
      <c r="D8" s="194" t="s">
        <v>525</v>
      </c>
      <c r="E8" s="78" t="s">
        <v>758</v>
      </c>
      <c r="F8" s="53">
        <v>2200</v>
      </c>
      <c r="G8" s="611"/>
      <c r="H8" s="547">
        <v>950</v>
      </c>
      <c r="I8" s="565">
        <f t="shared" si="0"/>
        <v>1250</v>
      </c>
      <c r="J8" s="484" t="s">
        <v>853</v>
      </c>
      <c r="K8" s="485" t="s">
        <v>853</v>
      </c>
    </row>
    <row r="9" spans="1:11" ht="21" customHeight="1">
      <c r="A9" s="414"/>
      <c r="B9" s="415"/>
      <c r="C9" s="605"/>
      <c r="D9" s="194" t="s">
        <v>526</v>
      </c>
      <c r="E9" s="78" t="s">
        <v>1211</v>
      </c>
      <c r="F9" s="53">
        <v>2100</v>
      </c>
      <c r="G9" s="611"/>
      <c r="H9" s="547">
        <v>1250</v>
      </c>
      <c r="I9" s="565">
        <f t="shared" si="0"/>
        <v>850</v>
      </c>
      <c r="J9" s="484" t="s">
        <v>853</v>
      </c>
      <c r="K9" s="485" t="s">
        <v>853</v>
      </c>
    </row>
    <row r="10" spans="1:11" ht="21" customHeight="1">
      <c r="A10" s="414"/>
      <c r="B10" s="415"/>
      <c r="C10" s="605"/>
      <c r="D10" s="194" t="s">
        <v>527</v>
      </c>
      <c r="E10" s="78" t="s">
        <v>1212</v>
      </c>
      <c r="F10" s="53">
        <v>4650</v>
      </c>
      <c r="G10" s="611"/>
      <c r="H10" s="547">
        <v>2250</v>
      </c>
      <c r="I10" s="565">
        <f t="shared" si="0"/>
        <v>2400</v>
      </c>
      <c r="J10" s="484" t="s">
        <v>853</v>
      </c>
      <c r="K10" s="485" t="s">
        <v>853</v>
      </c>
    </row>
    <row r="11" spans="1:11" ht="21" customHeight="1">
      <c r="A11" s="414"/>
      <c r="B11" s="415"/>
      <c r="C11" s="605"/>
      <c r="D11" s="194" t="s">
        <v>528</v>
      </c>
      <c r="E11" s="78" t="s">
        <v>1219</v>
      </c>
      <c r="F11" s="53">
        <v>3850</v>
      </c>
      <c r="G11" s="611"/>
      <c r="H11" s="547">
        <v>2150</v>
      </c>
      <c r="I11" s="565">
        <f t="shared" si="0"/>
        <v>1700</v>
      </c>
      <c r="J11" s="484" t="s">
        <v>853</v>
      </c>
      <c r="K11" s="485" t="s">
        <v>853</v>
      </c>
    </row>
    <row r="12" spans="1:11" ht="21" customHeight="1">
      <c r="A12" s="414"/>
      <c r="B12" s="415"/>
      <c r="C12" s="605"/>
      <c r="D12" s="194" t="s">
        <v>529</v>
      </c>
      <c r="E12" s="78" t="s">
        <v>1213</v>
      </c>
      <c r="F12" s="53">
        <v>5150</v>
      </c>
      <c r="G12" s="611"/>
      <c r="H12" s="547">
        <v>5150</v>
      </c>
      <c r="I12" s="566">
        <f t="shared" si="0"/>
        <v>0</v>
      </c>
      <c r="J12" s="484"/>
      <c r="K12" s="485"/>
    </row>
    <row r="13" spans="1:11" ht="21" customHeight="1">
      <c r="A13" s="43"/>
      <c r="B13" s="276"/>
      <c r="C13" s="603"/>
      <c r="D13" s="194" t="s">
        <v>530</v>
      </c>
      <c r="E13" s="78" t="s">
        <v>1214</v>
      </c>
      <c r="F13" s="53">
        <v>1250</v>
      </c>
      <c r="G13" s="611"/>
      <c r="H13" s="547">
        <v>1250</v>
      </c>
      <c r="I13" s="566">
        <f t="shared" si="0"/>
        <v>0</v>
      </c>
      <c r="J13" s="484"/>
      <c r="K13" s="485"/>
    </row>
    <row r="14" spans="1:11" ht="21" customHeight="1">
      <c r="A14" s="414"/>
      <c r="B14" s="415"/>
      <c r="C14" s="605"/>
      <c r="D14" s="194" t="s">
        <v>531</v>
      </c>
      <c r="E14" s="78" t="s">
        <v>1215</v>
      </c>
      <c r="F14" s="53">
        <v>2800</v>
      </c>
      <c r="G14" s="611"/>
      <c r="H14" s="547">
        <v>2800</v>
      </c>
      <c r="I14" s="566">
        <f t="shared" si="0"/>
        <v>0</v>
      </c>
      <c r="J14" s="484"/>
      <c r="K14" s="485"/>
    </row>
    <row r="15" spans="1:11" ht="21" customHeight="1">
      <c r="A15" s="414"/>
      <c r="B15" s="415"/>
      <c r="C15" s="605"/>
      <c r="D15" s="194" t="s">
        <v>532</v>
      </c>
      <c r="E15" s="78" t="s">
        <v>1218</v>
      </c>
      <c r="F15" s="53">
        <v>1950</v>
      </c>
      <c r="G15" s="611"/>
      <c r="H15" s="547">
        <v>1950</v>
      </c>
      <c r="I15" s="566">
        <f t="shared" si="0"/>
        <v>0</v>
      </c>
      <c r="J15" s="484"/>
      <c r="K15" s="485"/>
    </row>
    <row r="16" spans="1:11" ht="21" customHeight="1">
      <c r="A16" s="414"/>
      <c r="B16" s="415"/>
      <c r="C16" s="605"/>
      <c r="D16" s="194" t="s">
        <v>533</v>
      </c>
      <c r="E16" s="78" t="s">
        <v>1443</v>
      </c>
      <c r="F16" s="53">
        <v>1100</v>
      </c>
      <c r="G16" s="611"/>
      <c r="H16" s="547">
        <v>1100</v>
      </c>
      <c r="I16" s="566">
        <f t="shared" si="0"/>
        <v>0</v>
      </c>
      <c r="J16" s="484"/>
      <c r="K16" s="485"/>
    </row>
    <row r="17" spans="1:11" ht="21" customHeight="1">
      <c r="A17" s="414"/>
      <c r="B17" s="415"/>
      <c r="C17" s="605"/>
      <c r="D17" s="194" t="s">
        <v>534</v>
      </c>
      <c r="E17" s="78" t="s">
        <v>1217</v>
      </c>
      <c r="F17" s="42">
        <v>950</v>
      </c>
      <c r="G17" s="661"/>
      <c r="H17" s="547">
        <v>950</v>
      </c>
      <c r="I17" s="566">
        <f t="shared" si="0"/>
        <v>0</v>
      </c>
      <c r="J17" s="484"/>
      <c r="K17" s="485"/>
    </row>
    <row r="18" spans="1:11" ht="21" customHeight="1">
      <c r="A18" s="414"/>
      <c r="B18" s="415"/>
      <c r="C18" s="605"/>
      <c r="D18" s="194" t="s">
        <v>535</v>
      </c>
      <c r="E18" s="78" t="s">
        <v>1216</v>
      </c>
      <c r="F18" s="42">
        <v>1200</v>
      </c>
      <c r="G18" s="661"/>
      <c r="H18" s="547">
        <v>1200</v>
      </c>
      <c r="I18" s="566">
        <f t="shared" si="0"/>
        <v>0</v>
      </c>
      <c r="J18" s="484"/>
      <c r="K18" s="485"/>
    </row>
    <row r="19" spans="1:11" ht="21" customHeight="1">
      <c r="A19" s="414"/>
      <c r="B19" s="415"/>
      <c r="C19" s="605"/>
      <c r="D19" s="195"/>
      <c r="E19" s="214"/>
      <c r="F19" s="68"/>
      <c r="G19" s="660"/>
      <c r="H19" s="547"/>
      <c r="I19" s="331"/>
      <c r="J19" s="486"/>
      <c r="K19" s="487"/>
    </row>
    <row r="20" spans="1:11" ht="21" customHeight="1">
      <c r="A20" s="414"/>
      <c r="B20" s="415"/>
      <c r="C20" s="605"/>
      <c r="D20" s="194"/>
      <c r="E20" s="78"/>
      <c r="F20" s="42"/>
      <c r="G20" s="661"/>
      <c r="H20" s="547"/>
      <c r="I20" s="331"/>
      <c r="J20" s="484"/>
      <c r="K20" s="485"/>
    </row>
    <row r="21" spans="1:11" ht="21" customHeight="1">
      <c r="A21" s="414"/>
      <c r="B21" s="415"/>
      <c r="C21" s="605"/>
      <c r="D21" s="195"/>
      <c r="E21" s="214"/>
      <c r="F21" s="41"/>
      <c r="G21" s="660"/>
      <c r="H21" s="547"/>
      <c r="I21" s="331"/>
      <c r="J21" s="486"/>
      <c r="K21" s="487"/>
    </row>
    <row r="22" spans="1:11" ht="21" customHeight="1">
      <c r="A22" s="414"/>
      <c r="B22" s="415"/>
      <c r="C22" s="605"/>
      <c r="D22" s="195"/>
      <c r="E22" s="214"/>
      <c r="F22" s="41"/>
      <c r="G22" s="660"/>
      <c r="H22" s="547"/>
      <c r="I22" s="331"/>
      <c r="J22" s="486"/>
      <c r="K22" s="487"/>
    </row>
    <row r="23" spans="1:11" ht="21" customHeight="1">
      <c r="A23" s="414"/>
      <c r="B23" s="415"/>
      <c r="C23" s="605"/>
      <c r="D23" s="195"/>
      <c r="E23" s="214"/>
      <c r="F23" s="68"/>
      <c r="G23" s="660"/>
      <c r="H23" s="547"/>
      <c r="I23" s="331"/>
      <c r="J23" s="486"/>
      <c r="K23" s="487"/>
    </row>
    <row r="24" spans="1:11" ht="21" customHeight="1">
      <c r="A24" s="414"/>
      <c r="B24" s="415"/>
      <c r="C24" s="605"/>
      <c r="D24" s="195"/>
      <c r="E24" s="214"/>
      <c r="F24" s="68"/>
      <c r="G24" s="660"/>
      <c r="H24" s="547"/>
      <c r="I24" s="331"/>
      <c r="J24" s="486"/>
      <c r="K24" s="487"/>
    </row>
    <row r="25" spans="1:11" ht="21" customHeight="1">
      <c r="A25" s="414"/>
      <c r="B25" s="415"/>
      <c r="C25" s="605"/>
      <c r="D25" s="195"/>
      <c r="E25" s="214"/>
      <c r="F25" s="68"/>
      <c r="G25" s="660"/>
      <c r="H25" s="547"/>
      <c r="I25" s="331"/>
      <c r="J25" s="486"/>
      <c r="K25" s="487"/>
    </row>
    <row r="26" spans="1:11" ht="21" customHeight="1">
      <c r="A26" s="414"/>
      <c r="B26" s="415"/>
      <c r="C26" s="605"/>
      <c r="D26" s="195"/>
      <c r="E26" s="214"/>
      <c r="F26" s="68"/>
      <c r="G26" s="660"/>
      <c r="H26" s="547"/>
      <c r="I26" s="331"/>
      <c r="J26" s="486"/>
      <c r="K26" s="487"/>
    </row>
    <row r="27" spans="1:11" ht="21" customHeight="1">
      <c r="A27" s="414"/>
      <c r="B27" s="415"/>
      <c r="C27" s="605"/>
      <c r="D27" s="195"/>
      <c r="E27" s="214"/>
      <c r="F27" s="68"/>
      <c r="G27" s="660"/>
      <c r="H27" s="547"/>
      <c r="I27" s="331"/>
      <c r="J27" s="486"/>
      <c r="K27" s="487"/>
    </row>
    <row r="28" spans="1:11" ht="21" customHeight="1">
      <c r="A28" s="414"/>
      <c r="B28" s="415"/>
      <c r="C28" s="605"/>
      <c r="D28" s="195"/>
      <c r="E28" s="214"/>
      <c r="F28" s="68"/>
      <c r="G28" s="660"/>
      <c r="H28" s="547"/>
      <c r="I28" s="331"/>
      <c r="J28" s="486"/>
      <c r="K28" s="487"/>
    </row>
    <row r="29" spans="1:11" ht="21" customHeight="1">
      <c r="A29" s="414"/>
      <c r="B29" s="415"/>
      <c r="C29" s="605"/>
      <c r="D29" s="195"/>
      <c r="E29" s="214"/>
      <c r="F29" s="68"/>
      <c r="G29" s="660"/>
      <c r="H29" s="547"/>
      <c r="I29" s="331"/>
      <c r="J29" s="486"/>
      <c r="K29" s="487"/>
    </row>
    <row r="30" spans="1:11" ht="21" customHeight="1">
      <c r="A30" s="414"/>
      <c r="B30" s="415"/>
      <c r="C30" s="605"/>
      <c r="D30" s="195"/>
      <c r="E30" s="214"/>
      <c r="F30" s="68"/>
      <c r="G30" s="660"/>
      <c r="H30" s="547"/>
      <c r="I30" s="331"/>
      <c r="J30" s="486"/>
      <c r="K30" s="487"/>
    </row>
    <row r="31" spans="1:11" ht="21" customHeight="1">
      <c r="A31" s="414"/>
      <c r="B31" s="415"/>
      <c r="C31" s="605"/>
      <c r="D31" s="195"/>
      <c r="E31" s="214"/>
      <c r="F31" s="68"/>
      <c r="G31" s="660"/>
      <c r="H31" s="547"/>
      <c r="I31" s="331"/>
      <c r="J31" s="486"/>
      <c r="K31" s="487"/>
    </row>
    <row r="32" spans="1:11" ht="21" customHeight="1">
      <c r="A32" s="414"/>
      <c r="B32" s="415"/>
      <c r="C32" s="605"/>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68"/>
      <c r="G34" s="660"/>
      <c r="H34" s="547"/>
      <c r="I34" s="331"/>
      <c r="J34" s="486"/>
      <c r="K34" s="487"/>
    </row>
    <row r="35" spans="1:11" ht="21" customHeight="1">
      <c r="A35" s="414"/>
      <c r="B35" s="415"/>
      <c r="C35" s="605"/>
      <c r="D35" s="195"/>
      <c r="E35" s="214"/>
      <c r="F35" s="68"/>
      <c r="G35" s="660"/>
      <c r="H35" s="547"/>
      <c r="I35" s="331"/>
      <c r="J35" s="486"/>
      <c r="K35" s="487"/>
    </row>
    <row r="36" spans="1:11" ht="21" customHeight="1">
      <c r="A36" s="414"/>
      <c r="B36" s="415"/>
      <c r="C36" s="605"/>
      <c r="D36" s="195"/>
      <c r="E36" s="214"/>
      <c r="F36" s="68"/>
      <c r="G36" s="660"/>
      <c r="H36" s="547"/>
      <c r="I36" s="331"/>
      <c r="J36" s="486"/>
      <c r="K36" s="487"/>
    </row>
    <row r="37" spans="1:11" ht="21" customHeight="1">
      <c r="A37" s="414"/>
      <c r="B37" s="415"/>
      <c r="C37" s="605"/>
      <c r="D37" s="195"/>
      <c r="E37" s="214"/>
      <c r="F37" s="68"/>
      <c r="G37" s="660"/>
      <c r="H37" s="547"/>
      <c r="I37" s="331"/>
      <c r="J37" s="486"/>
      <c r="K37" s="487"/>
    </row>
    <row r="38" spans="1:11" ht="21" customHeight="1">
      <c r="A38" s="414"/>
      <c r="B38" s="415"/>
      <c r="C38" s="605"/>
      <c r="D38" s="195"/>
      <c r="E38" s="214"/>
      <c r="F38" s="68"/>
      <c r="G38" s="660"/>
      <c r="H38" s="547"/>
      <c r="I38" s="331"/>
      <c r="J38" s="486"/>
      <c r="K38" s="487"/>
    </row>
    <row r="39" spans="1:11" ht="21" customHeight="1">
      <c r="A39" s="414"/>
      <c r="B39" s="415"/>
      <c r="C39" s="605"/>
      <c r="D39" s="195"/>
      <c r="E39" s="214"/>
      <c r="F39" s="68"/>
      <c r="G39" s="660"/>
      <c r="H39" s="547"/>
      <c r="I39" s="331"/>
      <c r="J39" s="486"/>
      <c r="K39" s="487"/>
    </row>
    <row r="40" spans="1:11" ht="21" customHeight="1">
      <c r="A40" s="414"/>
      <c r="B40" s="415"/>
      <c r="C40" s="605"/>
      <c r="D40" s="195"/>
      <c r="E40" s="214"/>
      <c r="F40" s="68"/>
      <c r="G40" s="660"/>
      <c r="H40" s="547"/>
      <c r="I40" s="331"/>
      <c r="J40" s="486"/>
      <c r="K40" s="487"/>
    </row>
    <row r="41" spans="1:11" ht="21" customHeight="1">
      <c r="A41" s="414"/>
      <c r="B41" s="415"/>
      <c r="C41" s="605"/>
      <c r="D41" s="195"/>
      <c r="E41" s="214"/>
      <c r="F41" s="68"/>
      <c r="G41" s="660"/>
      <c r="H41" s="547"/>
      <c r="I41" s="331"/>
      <c r="J41" s="486"/>
      <c r="K41" s="487"/>
    </row>
    <row r="42" spans="1:11" ht="21" customHeight="1">
      <c r="A42" s="414"/>
      <c r="B42" s="415"/>
      <c r="C42" s="605"/>
      <c r="D42" s="195"/>
      <c r="E42" s="214"/>
      <c r="F42" s="68"/>
      <c r="G42" s="660"/>
      <c r="H42" s="547"/>
      <c r="I42" s="331"/>
      <c r="J42" s="486"/>
      <c r="K42" s="487"/>
    </row>
    <row r="43" spans="1:11" ht="21" customHeight="1">
      <c r="A43" s="414"/>
      <c r="B43" s="415"/>
      <c r="C43" s="605"/>
      <c r="D43" s="195"/>
      <c r="E43" s="214"/>
      <c r="F43" s="68"/>
      <c r="G43" s="660"/>
      <c r="H43" s="547"/>
      <c r="I43" s="331"/>
      <c r="J43" s="486"/>
      <c r="K43" s="487"/>
    </row>
    <row r="44" spans="1:11" ht="21" customHeight="1">
      <c r="A44" s="414"/>
      <c r="B44" s="415"/>
      <c r="C44" s="605"/>
      <c r="D44" s="195"/>
      <c r="E44" s="214"/>
      <c r="F44" s="68"/>
      <c r="G44" s="660"/>
      <c r="H44" s="547"/>
      <c r="I44" s="331"/>
      <c r="J44" s="486"/>
      <c r="K44" s="487"/>
    </row>
    <row r="45" spans="1:11" ht="21" customHeight="1">
      <c r="A45" s="414"/>
      <c r="B45" s="415"/>
      <c r="C45" s="605"/>
      <c r="D45" s="195"/>
      <c r="E45" s="214"/>
      <c r="F45" s="68"/>
      <c r="G45" s="660"/>
      <c r="H45" s="547"/>
      <c r="I45" s="331"/>
      <c r="J45" s="486"/>
      <c r="K45" s="487"/>
    </row>
    <row r="46" spans="1:11" ht="21" customHeight="1">
      <c r="A46" s="414"/>
      <c r="B46" s="415"/>
      <c r="C46" s="605"/>
      <c r="D46" s="195"/>
      <c r="E46" s="214"/>
      <c r="F46" s="68"/>
      <c r="G46" s="660"/>
      <c r="H46" s="547"/>
      <c r="I46" s="331"/>
      <c r="J46" s="486"/>
      <c r="K46" s="487"/>
    </row>
    <row r="47" spans="1:11" ht="21" customHeight="1">
      <c r="A47" s="414"/>
      <c r="B47" s="415"/>
      <c r="C47" s="605"/>
      <c r="D47" s="195"/>
      <c r="E47" s="214"/>
      <c r="F47" s="68"/>
      <c r="G47" s="660"/>
      <c r="H47" s="547"/>
      <c r="I47" s="285"/>
      <c r="J47" s="488"/>
      <c r="K47" s="489"/>
    </row>
    <row r="48" spans="1:11" s="136" customFormat="1" ht="21" customHeight="1">
      <c r="A48" s="32"/>
      <c r="B48" s="76"/>
      <c r="C48" s="607"/>
      <c r="D48" s="196"/>
      <c r="E48" s="40" t="str">
        <f>CONCATENATE(FIXED(COUNTA(E5:E47),0,0),"　店")</f>
        <v>14　店</v>
      </c>
      <c r="F48" s="35">
        <f>SUM(F5:F47)</f>
        <v>41250</v>
      </c>
      <c r="G48" s="137">
        <f>SUM(G5:G47)</f>
        <v>0</v>
      </c>
      <c r="H48" s="546">
        <f>SUM(H5:H47)</f>
        <v>27150</v>
      </c>
      <c r="I48" s="137">
        <f>SUM(I5:I47)</f>
        <v>14100</v>
      </c>
      <c r="J48" s="462"/>
      <c r="K48" s="463"/>
    </row>
    <row r="49" spans="1:11" s="136"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I5:I11 I21:I48 I19 H19:H48">
      <formula1>G5</formula1>
    </dataValidation>
    <dataValidation type="whole" operator="lessThanOrEqual" showInputMessage="1" showErrorMessage="1" sqref="GY4:IV4">
      <formula1>GW4</formula1>
    </dataValidation>
    <dataValidation operator="lessThanOrEqual" allowBlank="1" showInputMessage="1" showErrorMessage="1" sqref="A50:G65536 G48 H49:I65536 I20 A5:F48 I12:I18 A3:F3 H5:H18"/>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Q28"/>
  <sheetViews>
    <sheetView showGridLines="0" showZeros="0" zoomScale="70" zoomScaleNormal="70" zoomScaleSheetLayoutView="85" zoomScalePageLayoutView="0" workbookViewId="0" topLeftCell="A1">
      <pane ySplit="2" topLeftCell="A3" activePane="bottomLeft" state="frozen"/>
      <selection pane="topLeft" activeCell="A2" sqref="A2:B2"/>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2" width="15.625" style="67" customWidth="1"/>
    <col min="13" max="16384" width="9.00390625" style="67" customWidth="1"/>
  </cols>
  <sheetData>
    <row r="1" spans="1:17" s="385" customFormat="1" ht="39.75" customHeight="1">
      <c r="A1" s="808" t="s">
        <v>0</v>
      </c>
      <c r="B1" s="809"/>
      <c r="C1" s="273" t="s">
        <v>116</v>
      </c>
      <c r="D1" s="867"/>
      <c r="E1" s="868"/>
      <c r="F1" s="869"/>
      <c r="G1" s="273" t="s">
        <v>721</v>
      </c>
      <c r="H1" s="867"/>
      <c r="I1" s="911"/>
      <c r="J1" s="383"/>
      <c r="K1" s="383"/>
      <c r="L1" s="383"/>
      <c r="M1" s="383"/>
      <c r="N1" s="384"/>
      <c r="O1" s="384"/>
      <c r="P1" s="384"/>
      <c r="Q1" s="384"/>
    </row>
    <row r="2" spans="1:17" s="385" customFormat="1" ht="39.75" customHeight="1">
      <c r="A2" s="806"/>
      <c r="B2" s="807"/>
      <c r="C2" s="273" t="s">
        <v>117</v>
      </c>
      <c r="D2" s="867"/>
      <c r="E2" s="868"/>
      <c r="F2" s="869"/>
      <c r="G2" s="274" t="s">
        <v>14</v>
      </c>
      <c r="H2" s="912">
        <f>SUM(F27)</f>
        <v>0</v>
      </c>
      <c r="I2" s="913"/>
      <c r="J2" s="383"/>
      <c r="K2" s="383"/>
      <c r="L2" s="383"/>
      <c r="M2" s="383"/>
      <c r="N2" s="384"/>
      <c r="O2" s="384"/>
      <c r="P2" s="384"/>
      <c r="Q2" s="384"/>
    </row>
    <row r="3" spans="1:15" s="160" customFormat="1" ht="39.75" customHeight="1">
      <c r="A3" s="158" t="s">
        <v>113</v>
      </c>
      <c r="B3" s="538"/>
      <c r="C3" s="108"/>
      <c r="D3" s="108"/>
      <c r="E3" s="108"/>
      <c r="F3" s="108"/>
      <c r="G3" s="108"/>
      <c r="H3" s="380"/>
      <c r="I3" s="380" t="s">
        <v>1454</v>
      </c>
      <c r="J3" s="159"/>
      <c r="K3" s="159"/>
      <c r="L3" s="159"/>
      <c r="M3" s="159"/>
      <c r="N3" s="159"/>
      <c r="O3" s="159"/>
    </row>
    <row r="4" spans="1:15" s="160" customFormat="1" ht="30" customHeight="1">
      <c r="A4" s="824" t="s">
        <v>1</v>
      </c>
      <c r="B4" s="825"/>
      <c r="C4" s="834" t="s">
        <v>118</v>
      </c>
      <c r="D4" s="881"/>
      <c r="E4" s="844" t="s">
        <v>826</v>
      </c>
      <c r="F4" s="834"/>
      <c r="G4" s="903" t="s">
        <v>119</v>
      </c>
      <c r="H4" s="904"/>
      <c r="I4" s="540" t="s">
        <v>860</v>
      </c>
      <c r="J4" s="159"/>
      <c r="K4" s="159"/>
      <c r="L4" s="159"/>
      <c r="M4" s="159"/>
      <c r="N4" s="159"/>
      <c r="O4" s="159"/>
    </row>
    <row r="5" spans="1:9" s="160" customFormat="1" ht="30" customHeight="1">
      <c r="A5" s="914" t="s">
        <v>56</v>
      </c>
      <c r="B5" s="915"/>
      <c r="C5" s="828">
        <f>'刈谷市・高浜市・碧南市'!F18</f>
        <v>54250</v>
      </c>
      <c r="D5" s="905"/>
      <c r="E5" s="777">
        <f>'刈谷市・高浜市・碧南市'!G18</f>
        <v>0</v>
      </c>
      <c r="F5" s="775">
        <f aca="true" t="shared" si="0" ref="F5:F20">_xlfn.IFERROR(SUM(E5)," ")</f>
        <v>0</v>
      </c>
      <c r="G5" s="855">
        <f>'刈谷市・高浜市・碧南市'!H18</f>
        <v>20700</v>
      </c>
      <c r="H5" s="856"/>
      <c r="I5" s="530">
        <f>'刈谷市・高浜市・碧南市'!I18</f>
        <v>33550</v>
      </c>
    </row>
    <row r="6" spans="1:9" s="160" customFormat="1" ht="30" customHeight="1">
      <c r="A6" s="901" t="s">
        <v>57</v>
      </c>
      <c r="B6" s="902"/>
      <c r="C6" s="822">
        <f>'刈谷市・高浜市・碧南市'!F29</f>
        <v>16900</v>
      </c>
      <c r="D6" s="898"/>
      <c r="E6" s="778">
        <f>'刈谷市・高浜市・碧南市'!G29</f>
        <v>0</v>
      </c>
      <c r="F6" s="769">
        <f t="shared" si="0"/>
        <v>0</v>
      </c>
      <c r="G6" s="840">
        <f>'刈谷市・高浜市・碧南市'!H29</f>
        <v>6200</v>
      </c>
      <c r="H6" s="841"/>
      <c r="I6" s="531">
        <f>'刈谷市・高浜市・碧南市'!I29</f>
        <v>10700</v>
      </c>
    </row>
    <row r="7" spans="1:9" s="160" customFormat="1" ht="30" customHeight="1">
      <c r="A7" s="901" t="s">
        <v>58</v>
      </c>
      <c r="B7" s="902"/>
      <c r="C7" s="822">
        <f>'刈谷市・高浜市・碧南市'!F48</f>
        <v>24750</v>
      </c>
      <c r="D7" s="898"/>
      <c r="E7" s="778">
        <f>'刈谷市・高浜市・碧南市'!G48</f>
        <v>0</v>
      </c>
      <c r="F7" s="769">
        <f t="shared" si="0"/>
        <v>0</v>
      </c>
      <c r="G7" s="840">
        <f>'刈谷市・高浜市・碧南市'!H48</f>
        <v>11750</v>
      </c>
      <c r="H7" s="841"/>
      <c r="I7" s="531">
        <f>'刈谷市・高浜市・碧南市'!I48</f>
        <v>13000</v>
      </c>
    </row>
    <row r="8" spans="1:9" s="160" customFormat="1" ht="30" customHeight="1">
      <c r="A8" s="810" t="s">
        <v>59</v>
      </c>
      <c r="B8" s="811"/>
      <c r="C8" s="822">
        <f>'安城市・知立市'!F27</f>
        <v>64750</v>
      </c>
      <c r="D8" s="898"/>
      <c r="E8" s="778">
        <f>'安城市・知立市'!G27</f>
        <v>0</v>
      </c>
      <c r="F8" s="769">
        <f t="shared" si="0"/>
        <v>0</v>
      </c>
      <c r="G8" s="840">
        <f>'安城市・知立市'!H27</f>
        <v>28100</v>
      </c>
      <c r="H8" s="841"/>
      <c r="I8" s="531">
        <f>'安城市・知立市'!I27</f>
        <v>36650</v>
      </c>
    </row>
    <row r="9" spans="1:9" s="160" customFormat="1" ht="30" customHeight="1">
      <c r="A9" s="810" t="s">
        <v>60</v>
      </c>
      <c r="B9" s="811"/>
      <c r="C9" s="822">
        <f>'安城市・知立市'!F48</f>
        <v>28650</v>
      </c>
      <c r="D9" s="898"/>
      <c r="E9" s="778">
        <f>'安城市・知立市'!G48</f>
        <v>0</v>
      </c>
      <c r="F9" s="769">
        <f t="shared" si="0"/>
        <v>0</v>
      </c>
      <c r="G9" s="840">
        <f>'安城市・知立市'!H48</f>
        <v>10400</v>
      </c>
      <c r="H9" s="841"/>
      <c r="I9" s="531">
        <f>'安城市・知立市'!I48</f>
        <v>18250</v>
      </c>
    </row>
    <row r="10" spans="1:9" s="160" customFormat="1" ht="30" customHeight="1">
      <c r="A10" s="916" t="s">
        <v>710</v>
      </c>
      <c r="B10" s="917"/>
      <c r="C10" s="822">
        <f>'豊田市'!F48</f>
        <v>146950</v>
      </c>
      <c r="D10" s="898"/>
      <c r="E10" s="778">
        <f>'豊田市'!G48</f>
        <v>0</v>
      </c>
      <c r="F10" s="769">
        <f t="shared" si="0"/>
        <v>0</v>
      </c>
      <c r="G10" s="840">
        <f>'豊田市'!H48</f>
        <v>64750</v>
      </c>
      <c r="H10" s="841"/>
      <c r="I10" s="531">
        <f>'豊田市'!I48</f>
        <v>82200</v>
      </c>
    </row>
    <row r="11" spans="1:9" s="160" customFormat="1" ht="30" customHeight="1">
      <c r="A11" s="810" t="s">
        <v>109</v>
      </c>
      <c r="B11" s="811"/>
      <c r="C11" s="822">
        <f>'みよし市・岡崎市'!F14</f>
        <v>19900</v>
      </c>
      <c r="D11" s="898"/>
      <c r="E11" s="778">
        <f>'みよし市・岡崎市'!G14</f>
        <v>0</v>
      </c>
      <c r="F11" s="769">
        <f t="shared" si="0"/>
        <v>0</v>
      </c>
      <c r="G11" s="840">
        <f>'みよし市・岡崎市'!H14</f>
        <v>9300</v>
      </c>
      <c r="H11" s="841"/>
      <c r="I11" s="531">
        <f>'みよし市・岡崎市'!I14</f>
        <v>10600</v>
      </c>
    </row>
    <row r="12" spans="1:9" s="160" customFormat="1" ht="30" customHeight="1">
      <c r="A12" s="810" t="s">
        <v>62</v>
      </c>
      <c r="B12" s="811"/>
      <c r="C12" s="822">
        <f>'みよし市・岡崎市'!F48</f>
        <v>132750</v>
      </c>
      <c r="D12" s="898"/>
      <c r="E12" s="778">
        <f>'みよし市・岡崎市'!G48</f>
        <v>0</v>
      </c>
      <c r="F12" s="769">
        <f>_xlfn.IFERROR(SUM(E12)," ")</f>
        <v>0</v>
      </c>
      <c r="G12" s="840">
        <f>'みよし市・岡崎市'!H48</f>
        <v>58700</v>
      </c>
      <c r="H12" s="841"/>
      <c r="I12" s="531">
        <f>'みよし市・岡崎市'!I48</f>
        <v>74050</v>
      </c>
    </row>
    <row r="13" spans="1:9" s="160" customFormat="1" ht="30" customHeight="1">
      <c r="A13" s="810" t="s">
        <v>94</v>
      </c>
      <c r="B13" s="811"/>
      <c r="C13" s="822">
        <f>'額田郡・西尾市・蒲郡市'!F13</f>
        <v>11600</v>
      </c>
      <c r="D13" s="898"/>
      <c r="E13" s="778">
        <f>'額田郡・西尾市・蒲郡市'!G13</f>
        <v>0</v>
      </c>
      <c r="F13" s="769">
        <f t="shared" si="0"/>
        <v>0</v>
      </c>
      <c r="G13" s="840">
        <f>'額田郡・西尾市・蒲郡市'!H13</f>
        <v>5600</v>
      </c>
      <c r="H13" s="841"/>
      <c r="I13" s="531">
        <f>'額田郡・西尾市・蒲郡市'!I13</f>
        <v>6000</v>
      </c>
    </row>
    <row r="14" spans="1:9" s="160" customFormat="1" ht="30" customHeight="1">
      <c r="A14" s="810" t="s">
        <v>63</v>
      </c>
      <c r="B14" s="811"/>
      <c r="C14" s="822">
        <f>'額田郡・西尾市・蒲郡市'!F32</f>
        <v>51000</v>
      </c>
      <c r="D14" s="898"/>
      <c r="E14" s="778">
        <f>'額田郡・西尾市・蒲郡市'!G32</f>
        <v>0</v>
      </c>
      <c r="F14" s="769">
        <f t="shared" si="0"/>
        <v>0</v>
      </c>
      <c r="G14" s="840">
        <f>'額田郡・西尾市・蒲郡市'!H32</f>
        <v>27550</v>
      </c>
      <c r="H14" s="841"/>
      <c r="I14" s="531">
        <f>'額田郡・西尾市・蒲郡市'!I32</f>
        <v>23450</v>
      </c>
    </row>
    <row r="15" spans="1:9" s="160" customFormat="1" ht="30" customHeight="1">
      <c r="A15" s="810" t="s">
        <v>64</v>
      </c>
      <c r="B15" s="811"/>
      <c r="C15" s="822">
        <f>'額田郡・西尾市・蒲郡市'!F48</f>
        <v>24400</v>
      </c>
      <c r="D15" s="898"/>
      <c r="E15" s="778">
        <f>'額田郡・西尾市・蒲郡市'!G48</f>
        <v>0</v>
      </c>
      <c r="F15" s="769">
        <f t="shared" si="0"/>
        <v>0</v>
      </c>
      <c r="G15" s="840">
        <f>'額田郡・西尾市・蒲郡市'!H48</f>
        <v>14050</v>
      </c>
      <c r="H15" s="841"/>
      <c r="I15" s="531">
        <f>'額田郡・西尾市・蒲郡市'!I48</f>
        <v>10350</v>
      </c>
    </row>
    <row r="16" spans="1:9" s="160" customFormat="1" ht="30" customHeight="1">
      <c r="A16" s="810" t="s">
        <v>65</v>
      </c>
      <c r="B16" s="811"/>
      <c r="C16" s="822">
        <f>'豊川市'!F48</f>
        <v>66950</v>
      </c>
      <c r="D16" s="898"/>
      <c r="E16" s="778">
        <f>'豊川市'!G48</f>
        <v>0</v>
      </c>
      <c r="F16" s="769">
        <f t="shared" si="0"/>
        <v>0</v>
      </c>
      <c r="G16" s="840">
        <f>'豊川市'!H48</f>
        <v>33450</v>
      </c>
      <c r="H16" s="841"/>
      <c r="I16" s="531">
        <f>'豊川市'!I48</f>
        <v>33500</v>
      </c>
    </row>
    <row r="17" spans="1:9" s="160" customFormat="1" ht="30" customHeight="1">
      <c r="A17" s="810" t="s">
        <v>66</v>
      </c>
      <c r="B17" s="811"/>
      <c r="C17" s="822">
        <f>'新城市・北設楽郡'!F26</f>
        <v>14050</v>
      </c>
      <c r="D17" s="898"/>
      <c r="E17" s="778">
        <f>'新城市・北設楽郡'!G26</f>
        <v>0</v>
      </c>
      <c r="F17" s="769">
        <f t="shared" si="0"/>
        <v>0</v>
      </c>
      <c r="G17" s="840">
        <f>'新城市・北設楽郡'!H26</f>
        <v>10050</v>
      </c>
      <c r="H17" s="841"/>
      <c r="I17" s="531">
        <f>'新城市・北設楽郡'!I26</f>
        <v>4000</v>
      </c>
    </row>
    <row r="18" spans="1:9" s="160" customFormat="1" ht="30" customHeight="1">
      <c r="A18" s="810" t="s">
        <v>95</v>
      </c>
      <c r="B18" s="811"/>
      <c r="C18" s="822">
        <f>'新城市・北設楽郡'!F48</f>
        <v>2450</v>
      </c>
      <c r="D18" s="898"/>
      <c r="E18" s="778">
        <f>'新城市・北設楽郡'!G48</f>
        <v>0</v>
      </c>
      <c r="F18" s="769">
        <f t="shared" si="0"/>
        <v>0</v>
      </c>
      <c r="G18" s="840">
        <f>'新城市・北設楽郡'!H48</f>
        <v>2450</v>
      </c>
      <c r="H18" s="841"/>
      <c r="I18" s="572">
        <f>'新城市・北設楽郡'!I48</f>
        <v>0</v>
      </c>
    </row>
    <row r="19" spans="1:9" s="160" customFormat="1" ht="30" customHeight="1">
      <c r="A19" s="810" t="s">
        <v>96</v>
      </c>
      <c r="B19" s="811"/>
      <c r="C19" s="822">
        <f>'豊橋市'!F48</f>
        <v>135800</v>
      </c>
      <c r="D19" s="898"/>
      <c r="E19" s="778">
        <f>'豊橋市'!G48</f>
        <v>0</v>
      </c>
      <c r="F19" s="769">
        <f t="shared" si="0"/>
        <v>0</v>
      </c>
      <c r="G19" s="840">
        <f>'豊橋市'!H48</f>
        <v>59100</v>
      </c>
      <c r="H19" s="841"/>
      <c r="I19" s="531">
        <f>'豊橋市'!I48</f>
        <v>76700</v>
      </c>
    </row>
    <row r="20" spans="1:9" s="160" customFormat="1" ht="30" customHeight="1">
      <c r="A20" s="814" t="s">
        <v>69</v>
      </c>
      <c r="B20" s="815"/>
      <c r="C20" s="836">
        <f>'田原市'!F48</f>
        <v>10900</v>
      </c>
      <c r="D20" s="899"/>
      <c r="E20" s="779">
        <f>'田原市'!G48</f>
        <v>0</v>
      </c>
      <c r="F20" s="770">
        <f t="shared" si="0"/>
        <v>0</v>
      </c>
      <c r="G20" s="857">
        <f>'田原市'!H48</f>
        <v>10900</v>
      </c>
      <c r="H20" s="858"/>
      <c r="I20" s="571">
        <f>'田原市'!I48</f>
        <v>0</v>
      </c>
    </row>
    <row r="21" spans="1:9" s="160" customFormat="1" ht="30" customHeight="1">
      <c r="A21" s="824" t="s">
        <v>70</v>
      </c>
      <c r="B21" s="825"/>
      <c r="C21" s="838">
        <f>SUM(C5:C20)</f>
        <v>806050</v>
      </c>
      <c r="D21" s="881"/>
      <c r="E21" s="10"/>
      <c r="F21" s="776">
        <f>SUM(F5:F20)</f>
        <v>0</v>
      </c>
      <c r="G21" s="909">
        <f>SUM(G5:G20)</f>
        <v>373050</v>
      </c>
      <c r="H21" s="910"/>
      <c r="I21" s="541">
        <f>SUM(I5:I20)</f>
        <v>433000</v>
      </c>
    </row>
    <row r="22" spans="1:9" s="160" customFormat="1" ht="30" customHeight="1">
      <c r="A22" s="109"/>
      <c r="B22" s="109"/>
      <c r="C22" s="109"/>
      <c r="D22" s="109"/>
      <c r="E22" s="109"/>
      <c r="F22" s="109"/>
      <c r="G22" s="109"/>
      <c r="H22" s="109"/>
      <c r="I22" s="109"/>
    </row>
    <row r="23" spans="1:9" s="160" customFormat="1" ht="30" customHeight="1">
      <c r="A23" s="812" t="s">
        <v>111</v>
      </c>
      <c r="B23" s="813"/>
      <c r="C23" s="834" t="s">
        <v>118</v>
      </c>
      <c r="D23" s="835"/>
      <c r="E23" s="844" t="s">
        <v>826</v>
      </c>
      <c r="F23" s="834"/>
      <c r="G23" s="849" t="s">
        <v>119</v>
      </c>
      <c r="H23" s="850"/>
      <c r="I23" s="514" t="s">
        <v>860</v>
      </c>
    </row>
    <row r="24" spans="1:9" s="160" customFormat="1" ht="30" customHeight="1">
      <c r="A24" s="894" t="s">
        <v>97</v>
      </c>
      <c r="B24" s="895"/>
      <c r="C24" s="900">
        <f>SUM('名古屋市'!C24)</f>
        <v>876300</v>
      </c>
      <c r="D24" s="885"/>
      <c r="E24" s="790">
        <f>_xlfn.IFERROR('名古屋市'!F24," ")</f>
        <v>0</v>
      </c>
      <c r="F24" s="787">
        <f>E24</f>
        <v>0</v>
      </c>
      <c r="G24" s="884">
        <f>SUM('名古屋市'!G24)</f>
        <v>367600</v>
      </c>
      <c r="H24" s="885"/>
      <c r="I24" s="539">
        <f>SUM('名古屋市'!I24)</f>
        <v>508700</v>
      </c>
    </row>
    <row r="25" spans="1:9" s="160" customFormat="1" ht="30" customHeight="1">
      <c r="A25" s="816" t="s">
        <v>112</v>
      </c>
      <c r="B25" s="817"/>
      <c r="C25" s="907">
        <f>SUM('尾張地区'!C37)</f>
        <v>1042450</v>
      </c>
      <c r="D25" s="852"/>
      <c r="E25" s="788">
        <f>_xlfn.IFERROR('尾張地区'!F37," ")</f>
        <v>0</v>
      </c>
      <c r="F25" s="782">
        <f>E25</f>
        <v>0</v>
      </c>
      <c r="G25" s="851">
        <f>SUM('尾張地区'!G37)</f>
        <v>476200</v>
      </c>
      <c r="H25" s="852"/>
      <c r="I25" s="535">
        <f>SUM('尾張地区'!I37)</f>
        <v>566250</v>
      </c>
    </row>
    <row r="26" spans="1:9" s="160" customFormat="1" ht="30" customHeight="1">
      <c r="A26" s="918" t="s">
        <v>113</v>
      </c>
      <c r="B26" s="919"/>
      <c r="C26" s="908">
        <f>SUM(C21)</f>
        <v>806050</v>
      </c>
      <c r="D26" s="854"/>
      <c r="E26" s="783"/>
      <c r="F26" s="780">
        <f>F21</f>
        <v>0</v>
      </c>
      <c r="G26" s="853">
        <f>SUM(G21)</f>
        <v>373050</v>
      </c>
      <c r="H26" s="854"/>
      <c r="I26" s="536">
        <f>SUM(I21)</f>
        <v>433000</v>
      </c>
    </row>
    <row r="27" spans="1:9" s="160" customFormat="1" ht="30" customHeight="1">
      <c r="A27" s="812" t="s">
        <v>70</v>
      </c>
      <c r="B27" s="813"/>
      <c r="C27" s="906">
        <f>SUM(C24:C26)</f>
        <v>2724800</v>
      </c>
      <c r="D27" s="864"/>
      <c r="E27" s="785"/>
      <c r="F27" s="791">
        <f>SUM(F24:F26)</f>
        <v>0</v>
      </c>
      <c r="G27" s="863">
        <f>SUM(G24:G26)</f>
        <v>1216850</v>
      </c>
      <c r="H27" s="864"/>
      <c r="I27" s="537">
        <f>SUM(I24:I26)</f>
        <v>1507950</v>
      </c>
    </row>
    <row r="28" spans="8:9" ht="19.5" customHeight="1">
      <c r="H28" s="451"/>
      <c r="I28" s="451" t="s">
        <v>114</v>
      </c>
    </row>
    <row r="29" ht="15" customHeight="1"/>
    <row r="30" ht="15" customHeight="1"/>
    <row r="31" ht="15" customHeight="1"/>
    <row r="32" ht="15" customHeight="1"/>
    <row r="33" ht="15" customHeight="1"/>
  </sheetData>
  <sheetProtection password="C6E9" sheet="1" objects="1" scenarios="1" formatCells="0"/>
  <mergeCells count="77">
    <mergeCell ref="A21:B21"/>
    <mergeCell ref="A18:B18"/>
    <mergeCell ref="A17:B17"/>
    <mergeCell ref="A20:B20"/>
    <mergeCell ref="A13:B13"/>
    <mergeCell ref="A12:B12"/>
    <mergeCell ref="A14:B14"/>
    <mergeCell ref="A6:B6"/>
    <mergeCell ref="A5:B5"/>
    <mergeCell ref="A4:B4"/>
    <mergeCell ref="A10:B10"/>
    <mergeCell ref="A19:B19"/>
    <mergeCell ref="A27:B27"/>
    <mergeCell ref="A26:B26"/>
    <mergeCell ref="A25:B25"/>
    <mergeCell ref="A24:B24"/>
    <mergeCell ref="A23:B23"/>
    <mergeCell ref="G25:H25"/>
    <mergeCell ref="G26:H26"/>
    <mergeCell ref="G27:H27"/>
    <mergeCell ref="G24:H24"/>
    <mergeCell ref="E23:F23"/>
    <mergeCell ref="H1:I1"/>
    <mergeCell ref="H2:I2"/>
    <mergeCell ref="G17:H17"/>
    <mergeCell ref="G18:H18"/>
    <mergeCell ref="G19:H19"/>
    <mergeCell ref="G20:H20"/>
    <mergeCell ref="G21:H21"/>
    <mergeCell ref="C23:D23"/>
    <mergeCell ref="C19:D19"/>
    <mergeCell ref="G8:H8"/>
    <mergeCell ref="G9:H9"/>
    <mergeCell ref="G23:H23"/>
    <mergeCell ref="G12:H12"/>
    <mergeCell ref="G13:H13"/>
    <mergeCell ref="G14:H14"/>
    <mergeCell ref="G15:H15"/>
    <mergeCell ref="G10:H10"/>
    <mergeCell ref="G11:H11"/>
    <mergeCell ref="G16:H16"/>
    <mergeCell ref="C27:D27"/>
    <mergeCell ref="E4:F4"/>
    <mergeCell ref="C25:D25"/>
    <mergeCell ref="C26:D26"/>
    <mergeCell ref="C8:D8"/>
    <mergeCell ref="C18:D18"/>
    <mergeCell ref="D1:F1"/>
    <mergeCell ref="D2:F2"/>
    <mergeCell ref="G4:H4"/>
    <mergeCell ref="G5:H5"/>
    <mergeCell ref="G6:H6"/>
    <mergeCell ref="G7:H7"/>
    <mergeCell ref="C4:D4"/>
    <mergeCell ref="C5:D5"/>
    <mergeCell ref="C6:D6"/>
    <mergeCell ref="C7:D7"/>
    <mergeCell ref="A7:B7"/>
    <mergeCell ref="C9:D9"/>
    <mergeCell ref="C10:D10"/>
    <mergeCell ref="C11:D11"/>
    <mergeCell ref="C12:D12"/>
    <mergeCell ref="A16:B16"/>
    <mergeCell ref="A8:B8"/>
    <mergeCell ref="A9:B9"/>
    <mergeCell ref="A15:B15"/>
    <mergeCell ref="A11:B11"/>
    <mergeCell ref="A1:B1"/>
    <mergeCell ref="A2:B2"/>
    <mergeCell ref="C13:D13"/>
    <mergeCell ref="C20:D20"/>
    <mergeCell ref="C21:D21"/>
    <mergeCell ref="C24:D24"/>
    <mergeCell ref="C14:D14"/>
    <mergeCell ref="C15:D15"/>
    <mergeCell ref="C16:D16"/>
    <mergeCell ref="C17:D1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全域配布愛知.xls#刈谷市・高浜市・碧南市!A1" display="刈谷市"/>
    <hyperlink ref="A10" location="豊田市!A1" tooltip="豊田市ページへジャンプ" display="豊田市"/>
    <hyperlink ref="A8:A9" location="2011後期・全域配布愛知.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設楽郡ページへジャンプ" display="北設楽郡"/>
    <hyperlink ref="A11:B12" location="みよし市・岡崎市!A1" tooltip="岡崎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SUM(A6,A21,A32)</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257" t="s">
        <v>118</v>
      </c>
      <c r="G4" s="512" t="s">
        <v>826</v>
      </c>
      <c r="H4" s="529" t="s">
        <v>119</v>
      </c>
      <c r="I4" s="514" t="s">
        <v>860</v>
      </c>
      <c r="J4" s="458" t="s">
        <v>851</v>
      </c>
      <c r="K4" s="459" t="s">
        <v>852</v>
      </c>
    </row>
    <row r="5" spans="1:11" ht="21" customHeight="1">
      <c r="A5" s="389" t="s">
        <v>56</v>
      </c>
      <c r="B5" s="390"/>
      <c r="C5" s="399"/>
      <c r="D5" s="227" t="s">
        <v>536</v>
      </c>
      <c r="E5" s="662" t="s">
        <v>744</v>
      </c>
      <c r="F5" s="142">
        <v>9700</v>
      </c>
      <c r="G5" s="332"/>
      <c r="H5" s="551">
        <v>3600</v>
      </c>
      <c r="I5" s="359">
        <f aca="true" t="shared" si="0" ref="I5:I12">F5-H5</f>
        <v>6100</v>
      </c>
      <c r="J5" s="492" t="s">
        <v>853</v>
      </c>
      <c r="K5" s="493" t="s">
        <v>853</v>
      </c>
    </row>
    <row r="6" spans="1:11" ht="21" customHeight="1">
      <c r="A6" s="348">
        <f>SUM(G18)</f>
        <v>0</v>
      </c>
      <c r="B6" s="349" t="s">
        <v>98</v>
      </c>
      <c r="C6" s="668">
        <f>SUM(F18)</f>
        <v>54250</v>
      </c>
      <c r="D6" s="228" t="s">
        <v>537</v>
      </c>
      <c r="E6" s="663" t="s">
        <v>1237</v>
      </c>
      <c r="F6" s="143">
        <v>9500</v>
      </c>
      <c r="G6" s="333"/>
      <c r="H6" s="552">
        <v>3550</v>
      </c>
      <c r="I6" s="340">
        <f t="shared" si="0"/>
        <v>5950</v>
      </c>
      <c r="J6" s="494" t="s">
        <v>853</v>
      </c>
      <c r="K6" s="495" t="s">
        <v>853</v>
      </c>
    </row>
    <row r="7" spans="1:11" ht="21" customHeight="1">
      <c r="A7" s="391"/>
      <c r="B7" s="392"/>
      <c r="C7" s="400"/>
      <c r="D7" s="228" t="s">
        <v>538</v>
      </c>
      <c r="E7" s="663" t="s">
        <v>780</v>
      </c>
      <c r="F7" s="143">
        <v>3550</v>
      </c>
      <c r="G7" s="333"/>
      <c r="H7" s="552">
        <v>1350</v>
      </c>
      <c r="I7" s="340">
        <f t="shared" si="0"/>
        <v>2200</v>
      </c>
      <c r="J7" s="494" t="s">
        <v>853</v>
      </c>
      <c r="K7" s="495" t="s">
        <v>853</v>
      </c>
    </row>
    <row r="8" spans="1:11" ht="21" customHeight="1">
      <c r="A8" s="391"/>
      <c r="B8" s="392"/>
      <c r="C8" s="400"/>
      <c r="D8" s="228" t="s">
        <v>539</v>
      </c>
      <c r="E8" s="663" t="s">
        <v>781</v>
      </c>
      <c r="F8" s="143">
        <v>3600</v>
      </c>
      <c r="G8" s="333"/>
      <c r="H8" s="552">
        <v>1450</v>
      </c>
      <c r="I8" s="340">
        <f t="shared" si="0"/>
        <v>2150</v>
      </c>
      <c r="J8" s="494" t="s">
        <v>853</v>
      </c>
      <c r="K8" s="495" t="s">
        <v>853</v>
      </c>
    </row>
    <row r="9" spans="1:11" ht="21" customHeight="1">
      <c r="A9" s="391"/>
      <c r="B9" s="392"/>
      <c r="C9" s="400"/>
      <c r="D9" s="228" t="s">
        <v>540</v>
      </c>
      <c r="E9" s="663" t="s">
        <v>1238</v>
      </c>
      <c r="F9" s="143">
        <v>8700</v>
      </c>
      <c r="G9" s="333"/>
      <c r="H9" s="552">
        <v>3750</v>
      </c>
      <c r="I9" s="340">
        <f t="shared" si="0"/>
        <v>4950</v>
      </c>
      <c r="J9" s="494" t="s">
        <v>853</v>
      </c>
      <c r="K9" s="495" t="s">
        <v>853</v>
      </c>
    </row>
    <row r="10" spans="1:11" ht="21" customHeight="1">
      <c r="A10" s="391"/>
      <c r="B10" s="392"/>
      <c r="C10" s="400"/>
      <c r="D10" s="228" t="s">
        <v>541</v>
      </c>
      <c r="E10" s="663" t="s">
        <v>1236</v>
      </c>
      <c r="F10" s="143">
        <v>10850</v>
      </c>
      <c r="G10" s="333"/>
      <c r="H10" s="552">
        <v>3900</v>
      </c>
      <c r="I10" s="340">
        <f t="shared" si="0"/>
        <v>6950</v>
      </c>
      <c r="J10" s="494" t="s">
        <v>853</v>
      </c>
      <c r="K10" s="495" t="s">
        <v>853</v>
      </c>
    </row>
    <row r="11" spans="1:11" ht="21" customHeight="1">
      <c r="A11" s="391"/>
      <c r="B11" s="392"/>
      <c r="C11" s="400"/>
      <c r="D11" s="228" t="s">
        <v>542</v>
      </c>
      <c r="E11" s="664" t="s">
        <v>1239</v>
      </c>
      <c r="F11" s="143">
        <v>4750</v>
      </c>
      <c r="G11" s="333"/>
      <c r="H11" s="552">
        <v>1550</v>
      </c>
      <c r="I11" s="340">
        <f t="shared" si="0"/>
        <v>3200</v>
      </c>
      <c r="J11" s="494" t="s">
        <v>853</v>
      </c>
      <c r="K11" s="495" t="s">
        <v>853</v>
      </c>
    </row>
    <row r="12" spans="1:11" ht="21" customHeight="1">
      <c r="A12" s="391"/>
      <c r="B12" s="392"/>
      <c r="C12" s="400"/>
      <c r="D12" s="228" t="s">
        <v>543</v>
      </c>
      <c r="E12" s="663" t="s">
        <v>782</v>
      </c>
      <c r="F12" s="143">
        <v>3600</v>
      </c>
      <c r="G12" s="333"/>
      <c r="H12" s="552">
        <v>1550</v>
      </c>
      <c r="I12" s="340">
        <f t="shared" si="0"/>
        <v>2050</v>
      </c>
      <c r="J12" s="494" t="s">
        <v>853</v>
      </c>
      <c r="K12" s="495" t="s">
        <v>853</v>
      </c>
    </row>
    <row r="13" spans="1:11" ht="21" customHeight="1">
      <c r="A13" s="391"/>
      <c r="B13" s="392"/>
      <c r="C13" s="400"/>
      <c r="D13" s="228"/>
      <c r="E13" s="663"/>
      <c r="F13" s="143"/>
      <c r="G13" s="333"/>
      <c r="H13" s="552"/>
      <c r="I13" s="340"/>
      <c r="J13" s="496"/>
      <c r="K13" s="497"/>
    </row>
    <row r="14" spans="1:11" ht="21" customHeight="1">
      <c r="A14" s="391"/>
      <c r="B14" s="392"/>
      <c r="C14" s="400"/>
      <c r="D14" s="228"/>
      <c r="E14" s="663"/>
      <c r="F14" s="168"/>
      <c r="G14" s="333"/>
      <c r="H14" s="552"/>
      <c r="I14" s="340"/>
      <c r="J14" s="496"/>
      <c r="K14" s="497"/>
    </row>
    <row r="15" spans="1:11" ht="21" customHeight="1">
      <c r="A15" s="391"/>
      <c r="B15" s="392"/>
      <c r="C15" s="400"/>
      <c r="D15" s="228"/>
      <c r="E15" s="663"/>
      <c r="F15" s="168"/>
      <c r="G15" s="333"/>
      <c r="H15" s="552"/>
      <c r="I15" s="340"/>
      <c r="J15" s="496"/>
      <c r="K15" s="497"/>
    </row>
    <row r="16" spans="1:11" ht="21" customHeight="1">
      <c r="A16" s="391"/>
      <c r="B16" s="392"/>
      <c r="C16" s="400"/>
      <c r="D16" s="229"/>
      <c r="E16" s="240"/>
      <c r="F16" s="46"/>
      <c r="G16" s="110"/>
      <c r="H16" s="552"/>
      <c r="I16" s="340"/>
      <c r="J16" s="496"/>
      <c r="K16" s="497"/>
    </row>
    <row r="17" spans="1:11" ht="21" customHeight="1">
      <c r="A17" s="391"/>
      <c r="B17" s="392"/>
      <c r="C17" s="400"/>
      <c r="D17" s="229"/>
      <c r="E17" s="240"/>
      <c r="F17" s="46"/>
      <c r="G17" s="110"/>
      <c r="H17" s="552"/>
      <c r="I17" s="338"/>
      <c r="J17" s="498"/>
      <c r="K17" s="499"/>
    </row>
    <row r="18" spans="1:11" s="51" customFormat="1" ht="21" customHeight="1">
      <c r="A18" s="393"/>
      <c r="B18" s="394"/>
      <c r="C18" s="402"/>
      <c r="D18" s="230"/>
      <c r="E18" s="665" t="str">
        <f>CONCATENATE(FIXED(COUNTA(E5:E17),0,0),"　店")</f>
        <v>8　店</v>
      </c>
      <c r="F18" s="47">
        <f>SUM(F5:F17)</f>
        <v>54250</v>
      </c>
      <c r="G18" s="47">
        <f>SUM(G5:G17)</f>
        <v>0</v>
      </c>
      <c r="H18" s="553">
        <f>SUM(H5:H17)</f>
        <v>20700</v>
      </c>
      <c r="I18" s="140">
        <f>SUM(I5:I17)</f>
        <v>33550</v>
      </c>
      <c r="J18" s="464"/>
      <c r="K18" s="465"/>
    </row>
    <row r="19" spans="1:11" s="51" customFormat="1" ht="21" customHeight="1">
      <c r="A19" s="395"/>
      <c r="B19" s="396"/>
      <c r="C19" s="401"/>
      <c r="D19" s="234"/>
      <c r="E19" s="666"/>
      <c r="F19" s="48"/>
      <c r="G19" s="48"/>
      <c r="H19" s="554"/>
      <c r="I19" s="359"/>
      <c r="J19" s="464"/>
      <c r="K19" s="465"/>
    </row>
    <row r="20" spans="1:11" ht="21" customHeight="1">
      <c r="A20" s="389" t="s">
        <v>57</v>
      </c>
      <c r="B20" s="390"/>
      <c r="C20" s="399"/>
      <c r="D20" s="227" t="s">
        <v>544</v>
      </c>
      <c r="E20" s="667" t="s">
        <v>1242</v>
      </c>
      <c r="F20" s="144">
        <v>5700</v>
      </c>
      <c r="G20" s="334"/>
      <c r="H20" s="555">
        <v>1850</v>
      </c>
      <c r="I20" s="339">
        <f>F20-H20</f>
        <v>3850</v>
      </c>
      <c r="J20" s="492" t="s">
        <v>853</v>
      </c>
      <c r="K20" s="493" t="s">
        <v>853</v>
      </c>
    </row>
    <row r="21" spans="1:11" ht="21" customHeight="1">
      <c r="A21" s="348">
        <f>SUM(G29)</f>
        <v>0</v>
      </c>
      <c r="B21" s="349" t="s">
        <v>98</v>
      </c>
      <c r="C21" s="668">
        <f>SUM(F29)</f>
        <v>16900</v>
      </c>
      <c r="D21" s="228" t="s">
        <v>545</v>
      </c>
      <c r="E21" s="240" t="s">
        <v>1241</v>
      </c>
      <c r="F21" s="145">
        <v>6450</v>
      </c>
      <c r="G21" s="335"/>
      <c r="H21" s="552">
        <v>2350</v>
      </c>
      <c r="I21" s="340">
        <f>F21-H21</f>
        <v>4100</v>
      </c>
      <c r="J21" s="494" t="s">
        <v>853</v>
      </c>
      <c r="K21" s="495" t="s">
        <v>853</v>
      </c>
    </row>
    <row r="22" spans="1:11" ht="21" customHeight="1">
      <c r="A22" s="348"/>
      <c r="B22" s="349"/>
      <c r="C22" s="668"/>
      <c r="D22" s="228" t="s">
        <v>546</v>
      </c>
      <c r="E22" s="240" t="s">
        <v>1240</v>
      </c>
      <c r="F22" s="145">
        <v>4750</v>
      </c>
      <c r="G22" s="335"/>
      <c r="H22" s="552">
        <v>2000</v>
      </c>
      <c r="I22" s="340">
        <f>F22-H22</f>
        <v>2750</v>
      </c>
      <c r="J22" s="494" t="s">
        <v>853</v>
      </c>
      <c r="K22" s="495" t="s">
        <v>853</v>
      </c>
    </row>
    <row r="23" spans="1:11" ht="21" customHeight="1">
      <c r="A23" s="348"/>
      <c r="B23" s="349"/>
      <c r="C23" s="668"/>
      <c r="D23" s="228"/>
      <c r="E23" s="240"/>
      <c r="F23" s="145"/>
      <c r="G23" s="335"/>
      <c r="H23" s="552"/>
      <c r="I23" s="340"/>
      <c r="J23" s="496"/>
      <c r="K23" s="497"/>
    </row>
    <row r="24" spans="1:11" ht="21" customHeight="1">
      <c r="A24" s="348"/>
      <c r="B24" s="349"/>
      <c r="C24" s="668"/>
      <c r="D24" s="228"/>
      <c r="E24" s="240"/>
      <c r="F24" s="145"/>
      <c r="G24" s="335"/>
      <c r="H24" s="552"/>
      <c r="I24" s="340"/>
      <c r="J24" s="496"/>
      <c r="K24" s="497"/>
    </row>
    <row r="25" spans="1:11" ht="21" customHeight="1">
      <c r="A25" s="348"/>
      <c r="B25" s="349"/>
      <c r="C25" s="668"/>
      <c r="D25" s="228"/>
      <c r="E25" s="240"/>
      <c r="F25" s="145"/>
      <c r="G25" s="335"/>
      <c r="H25" s="552"/>
      <c r="I25" s="340"/>
      <c r="J25" s="496"/>
      <c r="K25" s="497"/>
    </row>
    <row r="26" spans="1:11" ht="21" customHeight="1">
      <c r="A26" s="348"/>
      <c r="B26" s="349"/>
      <c r="C26" s="668"/>
      <c r="D26" s="228"/>
      <c r="E26" s="240"/>
      <c r="F26" s="145"/>
      <c r="G26" s="335"/>
      <c r="H26" s="552"/>
      <c r="I26" s="340"/>
      <c r="J26" s="496"/>
      <c r="K26" s="497"/>
    </row>
    <row r="27" spans="1:11" ht="21" customHeight="1">
      <c r="A27" s="391"/>
      <c r="B27" s="392"/>
      <c r="C27" s="400"/>
      <c r="D27" s="229"/>
      <c r="E27" s="240"/>
      <c r="F27" s="53"/>
      <c r="G27" s="110"/>
      <c r="H27" s="552"/>
      <c r="I27" s="340"/>
      <c r="J27" s="496"/>
      <c r="K27" s="497"/>
    </row>
    <row r="28" spans="1:11" ht="21" customHeight="1">
      <c r="A28" s="391"/>
      <c r="B28" s="392"/>
      <c r="C28" s="400"/>
      <c r="D28" s="229"/>
      <c r="E28" s="240"/>
      <c r="F28" s="53"/>
      <c r="G28" s="110"/>
      <c r="H28" s="552"/>
      <c r="I28" s="338"/>
      <c r="J28" s="498"/>
      <c r="K28" s="499"/>
    </row>
    <row r="29" spans="1:11" s="51" customFormat="1" ht="21" customHeight="1">
      <c r="A29" s="393"/>
      <c r="B29" s="394"/>
      <c r="C29" s="402"/>
      <c r="D29" s="230"/>
      <c r="E29" s="665" t="str">
        <f>CONCATENATE(FIXED(COUNTA(E20:E28),0,0),"　店")</f>
        <v>3　店</v>
      </c>
      <c r="F29" s="47">
        <f>SUM(F20:F28)</f>
        <v>16900</v>
      </c>
      <c r="G29" s="47">
        <f>SUM(G20:G28)</f>
        <v>0</v>
      </c>
      <c r="H29" s="553">
        <f>SUM(H20:H28)</f>
        <v>6200</v>
      </c>
      <c r="I29" s="140">
        <f>SUM(I20:I28)</f>
        <v>10700</v>
      </c>
      <c r="J29" s="464"/>
      <c r="K29" s="465"/>
    </row>
    <row r="30" spans="1:11" s="51" customFormat="1" ht="21" customHeight="1">
      <c r="A30" s="395"/>
      <c r="B30" s="396"/>
      <c r="C30" s="401"/>
      <c r="D30" s="234"/>
      <c r="E30" s="666"/>
      <c r="F30" s="48"/>
      <c r="G30" s="48"/>
      <c r="H30" s="554"/>
      <c r="I30" s="359"/>
      <c r="J30" s="464"/>
      <c r="K30" s="465"/>
    </row>
    <row r="31" spans="1:11" ht="21" customHeight="1">
      <c r="A31" s="389" t="s">
        <v>58</v>
      </c>
      <c r="B31" s="390"/>
      <c r="C31" s="399"/>
      <c r="D31" s="227" t="s">
        <v>547</v>
      </c>
      <c r="E31" s="667" t="s">
        <v>1386</v>
      </c>
      <c r="F31" s="146">
        <v>2450</v>
      </c>
      <c r="G31" s="336"/>
      <c r="H31" s="555">
        <v>1200</v>
      </c>
      <c r="I31" s="339">
        <f aca="true" t="shared" si="1" ref="I31:I36">F31-H31</f>
        <v>1250</v>
      </c>
      <c r="J31" s="492" t="s">
        <v>853</v>
      </c>
      <c r="K31" s="493" t="s">
        <v>853</v>
      </c>
    </row>
    <row r="32" spans="1:11" ht="21" customHeight="1">
      <c r="A32" s="348">
        <f>SUM(G48)</f>
        <v>0</v>
      </c>
      <c r="B32" s="349" t="s">
        <v>98</v>
      </c>
      <c r="C32" s="668">
        <f>SUM(F48)</f>
        <v>24750</v>
      </c>
      <c r="D32" s="228" t="s">
        <v>548</v>
      </c>
      <c r="E32" s="238" t="s">
        <v>1385</v>
      </c>
      <c r="F32" s="147">
        <v>5450</v>
      </c>
      <c r="G32" s="337"/>
      <c r="H32" s="552">
        <v>2500</v>
      </c>
      <c r="I32" s="340">
        <f t="shared" si="1"/>
        <v>2950</v>
      </c>
      <c r="J32" s="494" t="s">
        <v>853</v>
      </c>
      <c r="K32" s="495" t="s">
        <v>853</v>
      </c>
    </row>
    <row r="33" spans="1:11" ht="21" customHeight="1">
      <c r="A33" s="391"/>
      <c r="B33" s="392"/>
      <c r="C33" s="400"/>
      <c r="D33" s="228" t="s">
        <v>549</v>
      </c>
      <c r="E33" s="240" t="s">
        <v>1384</v>
      </c>
      <c r="F33" s="147">
        <v>4400</v>
      </c>
      <c r="G33" s="337"/>
      <c r="H33" s="552">
        <v>2000</v>
      </c>
      <c r="I33" s="340">
        <f t="shared" si="1"/>
        <v>2400</v>
      </c>
      <c r="J33" s="494" t="s">
        <v>853</v>
      </c>
      <c r="K33" s="495" t="s">
        <v>853</v>
      </c>
    </row>
    <row r="34" spans="1:11" ht="21" customHeight="1">
      <c r="A34" s="391"/>
      <c r="B34" s="392"/>
      <c r="C34" s="400"/>
      <c r="D34" s="228" t="s">
        <v>550</v>
      </c>
      <c r="E34" s="240" t="s">
        <v>1381</v>
      </c>
      <c r="F34" s="147">
        <v>4100</v>
      </c>
      <c r="G34" s="337"/>
      <c r="H34" s="552">
        <v>1950</v>
      </c>
      <c r="I34" s="340">
        <f t="shared" si="1"/>
        <v>2150</v>
      </c>
      <c r="J34" s="494" t="s">
        <v>853</v>
      </c>
      <c r="K34" s="495" t="s">
        <v>853</v>
      </c>
    </row>
    <row r="35" spans="1:11" ht="21" customHeight="1">
      <c r="A35" s="391"/>
      <c r="B35" s="392"/>
      <c r="C35" s="400"/>
      <c r="D35" s="228" t="s">
        <v>551</v>
      </c>
      <c r="E35" s="240" t="s">
        <v>1383</v>
      </c>
      <c r="F35" s="147">
        <v>4900</v>
      </c>
      <c r="G35" s="337"/>
      <c r="H35" s="552">
        <v>2500</v>
      </c>
      <c r="I35" s="340">
        <f t="shared" si="1"/>
        <v>2400</v>
      </c>
      <c r="J35" s="494" t="s">
        <v>853</v>
      </c>
      <c r="K35" s="495" t="s">
        <v>853</v>
      </c>
    </row>
    <row r="36" spans="1:11" ht="21" customHeight="1">
      <c r="A36" s="391"/>
      <c r="B36" s="392"/>
      <c r="C36" s="400"/>
      <c r="D36" s="228" t="s">
        <v>552</v>
      </c>
      <c r="E36" s="240" t="s">
        <v>1382</v>
      </c>
      <c r="F36" s="147">
        <v>3450</v>
      </c>
      <c r="G36" s="337"/>
      <c r="H36" s="552">
        <v>1600</v>
      </c>
      <c r="I36" s="340">
        <f t="shared" si="1"/>
        <v>1850</v>
      </c>
      <c r="J36" s="494" t="s">
        <v>853</v>
      </c>
      <c r="K36" s="495" t="s">
        <v>853</v>
      </c>
    </row>
    <row r="37" spans="1:11" ht="21" customHeight="1">
      <c r="A37" s="391"/>
      <c r="B37" s="392"/>
      <c r="C37" s="400"/>
      <c r="D37" s="229"/>
      <c r="E37" s="240"/>
      <c r="F37" s="46"/>
      <c r="G37" s="110"/>
      <c r="H37" s="552"/>
      <c r="I37" s="340"/>
      <c r="J37" s="496"/>
      <c r="K37" s="497"/>
    </row>
    <row r="38" spans="1:11" ht="21" customHeight="1">
      <c r="A38" s="391"/>
      <c r="B38" s="392"/>
      <c r="C38" s="400"/>
      <c r="D38" s="229"/>
      <c r="E38" s="240"/>
      <c r="F38" s="46"/>
      <c r="G38" s="110"/>
      <c r="H38" s="552"/>
      <c r="I38" s="340"/>
      <c r="J38" s="496"/>
      <c r="K38" s="497"/>
    </row>
    <row r="39" spans="1:11" ht="21" customHeight="1">
      <c r="A39" s="391"/>
      <c r="B39" s="392"/>
      <c r="C39" s="400"/>
      <c r="D39" s="229"/>
      <c r="E39" s="240"/>
      <c r="F39" s="46"/>
      <c r="G39" s="110"/>
      <c r="H39" s="552"/>
      <c r="I39" s="340"/>
      <c r="J39" s="496"/>
      <c r="K39" s="497"/>
    </row>
    <row r="40" spans="1:11" ht="21" customHeight="1">
      <c r="A40" s="391"/>
      <c r="B40" s="392"/>
      <c r="C40" s="400"/>
      <c r="D40" s="229"/>
      <c r="E40" s="240"/>
      <c r="F40" s="46"/>
      <c r="G40" s="110"/>
      <c r="H40" s="552"/>
      <c r="I40" s="340"/>
      <c r="J40" s="496"/>
      <c r="K40" s="497"/>
    </row>
    <row r="41" spans="1:11" ht="21" customHeight="1">
      <c r="A41" s="391"/>
      <c r="B41" s="392"/>
      <c r="C41" s="400"/>
      <c r="D41" s="229"/>
      <c r="E41" s="240"/>
      <c r="F41" s="46"/>
      <c r="G41" s="110"/>
      <c r="H41" s="552"/>
      <c r="I41" s="340"/>
      <c r="J41" s="496"/>
      <c r="K41" s="497"/>
    </row>
    <row r="42" spans="1:11" ht="21" customHeight="1">
      <c r="A42" s="391"/>
      <c r="B42" s="392"/>
      <c r="C42" s="400"/>
      <c r="D42" s="229"/>
      <c r="E42" s="240"/>
      <c r="F42" s="46"/>
      <c r="G42" s="110"/>
      <c r="H42" s="552"/>
      <c r="I42" s="340"/>
      <c r="J42" s="496"/>
      <c r="K42" s="497"/>
    </row>
    <row r="43" spans="1:11" ht="21" customHeight="1">
      <c r="A43" s="391"/>
      <c r="B43" s="392"/>
      <c r="C43" s="400"/>
      <c r="D43" s="229"/>
      <c r="E43" s="240"/>
      <c r="F43" s="46"/>
      <c r="G43" s="110"/>
      <c r="H43" s="552"/>
      <c r="I43" s="340"/>
      <c r="J43" s="496"/>
      <c r="K43" s="497"/>
    </row>
    <row r="44" spans="1:11" ht="21" customHeight="1">
      <c r="A44" s="391"/>
      <c r="B44" s="392"/>
      <c r="C44" s="400"/>
      <c r="D44" s="229"/>
      <c r="E44" s="240"/>
      <c r="F44" s="46"/>
      <c r="G44" s="110"/>
      <c r="H44" s="552"/>
      <c r="I44" s="340"/>
      <c r="J44" s="496"/>
      <c r="K44" s="497"/>
    </row>
    <row r="45" spans="1:11" ht="21" customHeight="1">
      <c r="A45" s="391"/>
      <c r="B45" s="392"/>
      <c r="C45" s="400"/>
      <c r="D45" s="229"/>
      <c r="E45" s="240"/>
      <c r="F45" s="46"/>
      <c r="G45" s="110"/>
      <c r="H45" s="552"/>
      <c r="I45" s="340"/>
      <c r="J45" s="496"/>
      <c r="K45" s="497"/>
    </row>
    <row r="46" spans="1:11" ht="21" customHeight="1">
      <c r="A46" s="395"/>
      <c r="B46" s="396"/>
      <c r="C46" s="401"/>
      <c r="D46" s="229"/>
      <c r="E46" s="666"/>
      <c r="F46" s="48"/>
      <c r="G46" s="111"/>
      <c r="H46" s="554"/>
      <c r="I46" s="338"/>
      <c r="J46" s="496"/>
      <c r="K46" s="497"/>
    </row>
    <row r="47" spans="1:11" ht="21" customHeight="1">
      <c r="A47" s="395"/>
      <c r="B47" s="396"/>
      <c r="C47" s="401"/>
      <c r="D47" s="231"/>
      <c r="E47" s="666"/>
      <c r="F47" s="48"/>
      <c r="G47" s="111"/>
      <c r="H47" s="556"/>
      <c r="I47" s="338"/>
      <c r="J47" s="498"/>
      <c r="K47" s="499"/>
    </row>
    <row r="48" spans="1:11" s="51" customFormat="1" ht="21" customHeight="1">
      <c r="A48" s="393"/>
      <c r="B48" s="394"/>
      <c r="C48" s="402"/>
      <c r="D48" s="230"/>
      <c r="E48" s="665" t="str">
        <f>CONCATENATE(FIXED(COUNTA(E31:E47),0,0),"　店")</f>
        <v>6　店</v>
      </c>
      <c r="F48" s="47">
        <f>SUM(F31:F47)</f>
        <v>24750</v>
      </c>
      <c r="G48" s="47">
        <f>SUM(G31:G47)</f>
        <v>0</v>
      </c>
      <c r="H48" s="557">
        <f>SUM(H31:H47)</f>
        <v>11750</v>
      </c>
      <c r="I48" s="141">
        <f>SUM(I31:I47)</f>
        <v>13000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U5:IV65536">
      <formula1>HB4</formula1>
    </dataValidation>
    <dataValidation operator="lessThanOrEqual" allowBlank="1" showInputMessage="1" showErrorMessage="1" sqref="H49:I49 A3:F3"/>
    <dataValidation type="whole" operator="lessThanOrEqual" showInputMessage="1" showErrorMessage="1" sqref="GO4:HC4">
      <formula1>GK4</formula1>
    </dataValidation>
    <dataValidation type="whole" operator="lessThanOrEqual" allowBlank="1" showInputMessage="1" showErrorMessage="1" sqref="G31:G47 G5:G17 G20:G28">
      <formula1>F31</formula1>
    </dataValidation>
    <dataValidation type="whole" operator="lessThanOrEqual" showInputMessage="1" showErrorMessage="1" sqref="L4:L65536 M5:GT65536 M4:GN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4.1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863</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SUM(A6,A30)</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89" t="s">
        <v>59</v>
      </c>
      <c r="B5" s="390"/>
      <c r="C5" s="399"/>
      <c r="D5" s="227" t="s">
        <v>553</v>
      </c>
      <c r="E5" s="91" t="s">
        <v>806</v>
      </c>
      <c r="F5" s="341">
        <v>5500</v>
      </c>
      <c r="G5" s="669"/>
      <c r="H5" s="551">
        <v>1950</v>
      </c>
      <c r="I5" s="359">
        <f aca="true" t="shared" si="0" ref="I5:I19">F5-H5</f>
        <v>3550</v>
      </c>
      <c r="J5" s="492" t="s">
        <v>853</v>
      </c>
      <c r="K5" s="493" t="s">
        <v>853</v>
      </c>
    </row>
    <row r="6" spans="1:11" ht="21" customHeight="1">
      <c r="A6" s="348">
        <f>SUM(G27)</f>
        <v>0</v>
      </c>
      <c r="B6" s="349" t="s">
        <v>99</v>
      </c>
      <c r="C6" s="668">
        <f>SUM(F27)</f>
        <v>64750</v>
      </c>
      <c r="D6" s="228" t="s">
        <v>554</v>
      </c>
      <c r="E6" s="87" t="s">
        <v>807</v>
      </c>
      <c r="F6" s="342">
        <v>3000</v>
      </c>
      <c r="G6" s="670"/>
      <c r="H6" s="552">
        <v>1150</v>
      </c>
      <c r="I6" s="340">
        <f t="shared" si="0"/>
        <v>1850</v>
      </c>
      <c r="J6" s="494" t="s">
        <v>853</v>
      </c>
      <c r="K6" s="495" t="s">
        <v>853</v>
      </c>
    </row>
    <row r="7" spans="1:11" ht="21" customHeight="1">
      <c r="A7" s="391"/>
      <c r="B7" s="392"/>
      <c r="C7" s="400"/>
      <c r="D7" s="228" t="s">
        <v>555</v>
      </c>
      <c r="E7" s="87" t="s">
        <v>808</v>
      </c>
      <c r="F7" s="342">
        <v>4150</v>
      </c>
      <c r="G7" s="670"/>
      <c r="H7" s="552">
        <v>1700</v>
      </c>
      <c r="I7" s="340">
        <f t="shared" si="0"/>
        <v>2450</v>
      </c>
      <c r="J7" s="494" t="s">
        <v>853</v>
      </c>
      <c r="K7" s="495" t="s">
        <v>853</v>
      </c>
    </row>
    <row r="8" spans="1:11" ht="21" customHeight="1">
      <c r="A8" s="391"/>
      <c r="B8" s="392"/>
      <c r="C8" s="400"/>
      <c r="D8" s="228" t="s">
        <v>556</v>
      </c>
      <c r="E8" s="87" t="s">
        <v>809</v>
      </c>
      <c r="F8" s="342">
        <v>4100</v>
      </c>
      <c r="G8" s="670"/>
      <c r="H8" s="552">
        <v>1550</v>
      </c>
      <c r="I8" s="340">
        <f t="shared" si="0"/>
        <v>2550</v>
      </c>
      <c r="J8" s="494" t="s">
        <v>853</v>
      </c>
      <c r="K8" s="495" t="s">
        <v>853</v>
      </c>
    </row>
    <row r="9" spans="1:11" ht="21" customHeight="1">
      <c r="A9" s="391"/>
      <c r="B9" s="392"/>
      <c r="C9" s="400"/>
      <c r="D9" s="228" t="s">
        <v>557</v>
      </c>
      <c r="E9" s="87" t="s">
        <v>1246</v>
      </c>
      <c r="F9" s="342">
        <v>3050</v>
      </c>
      <c r="G9" s="670"/>
      <c r="H9" s="552">
        <v>1650</v>
      </c>
      <c r="I9" s="340">
        <f t="shared" si="0"/>
        <v>1400</v>
      </c>
      <c r="J9" s="494" t="s">
        <v>853</v>
      </c>
      <c r="K9" s="495" t="s">
        <v>853</v>
      </c>
    </row>
    <row r="10" spans="1:11" ht="21" customHeight="1">
      <c r="A10" s="391"/>
      <c r="B10" s="392"/>
      <c r="C10" s="400"/>
      <c r="D10" s="228" t="s">
        <v>558</v>
      </c>
      <c r="E10" s="87" t="s">
        <v>810</v>
      </c>
      <c r="F10" s="342">
        <v>3500</v>
      </c>
      <c r="G10" s="670"/>
      <c r="H10" s="552">
        <v>1550</v>
      </c>
      <c r="I10" s="340">
        <f t="shared" si="0"/>
        <v>1950</v>
      </c>
      <c r="J10" s="494" t="s">
        <v>853</v>
      </c>
      <c r="K10" s="495" t="s">
        <v>853</v>
      </c>
    </row>
    <row r="11" spans="1:11" ht="21" customHeight="1">
      <c r="A11" s="391"/>
      <c r="B11" s="392"/>
      <c r="C11" s="400"/>
      <c r="D11" s="228" t="s">
        <v>559</v>
      </c>
      <c r="E11" s="87" t="s">
        <v>1243</v>
      </c>
      <c r="F11" s="342">
        <v>10650</v>
      </c>
      <c r="G11" s="670"/>
      <c r="H11" s="552">
        <v>4150</v>
      </c>
      <c r="I11" s="340">
        <f t="shared" si="0"/>
        <v>6500</v>
      </c>
      <c r="J11" s="494" t="s">
        <v>853</v>
      </c>
      <c r="K11" s="495" t="s">
        <v>853</v>
      </c>
    </row>
    <row r="12" spans="1:11" ht="21" customHeight="1">
      <c r="A12" s="391"/>
      <c r="B12" s="392"/>
      <c r="C12" s="400"/>
      <c r="D12" s="228" t="s">
        <v>560</v>
      </c>
      <c r="E12" s="87" t="s">
        <v>1245</v>
      </c>
      <c r="F12" s="342">
        <v>4900</v>
      </c>
      <c r="G12" s="670"/>
      <c r="H12" s="552">
        <v>1950</v>
      </c>
      <c r="I12" s="340">
        <f t="shared" si="0"/>
        <v>2950</v>
      </c>
      <c r="J12" s="494" t="s">
        <v>853</v>
      </c>
      <c r="K12" s="495" t="s">
        <v>853</v>
      </c>
    </row>
    <row r="13" spans="1:11" ht="21" customHeight="1">
      <c r="A13" s="391"/>
      <c r="B13" s="392"/>
      <c r="C13" s="400"/>
      <c r="D13" s="228" t="s">
        <v>561</v>
      </c>
      <c r="E13" s="87" t="s">
        <v>1388</v>
      </c>
      <c r="F13" s="342">
        <v>2900</v>
      </c>
      <c r="G13" s="670"/>
      <c r="H13" s="552">
        <v>1500</v>
      </c>
      <c r="I13" s="340">
        <f t="shared" si="0"/>
        <v>1400</v>
      </c>
      <c r="J13" s="494" t="s">
        <v>853</v>
      </c>
      <c r="K13" s="495" t="s">
        <v>853</v>
      </c>
    </row>
    <row r="14" spans="1:11" ht="21" customHeight="1">
      <c r="A14" s="391"/>
      <c r="B14" s="392"/>
      <c r="C14" s="400"/>
      <c r="D14" s="228" t="s">
        <v>562</v>
      </c>
      <c r="E14" s="87" t="s">
        <v>1447</v>
      </c>
      <c r="F14" s="342">
        <v>4750</v>
      </c>
      <c r="G14" s="670"/>
      <c r="H14" s="552">
        <v>2500</v>
      </c>
      <c r="I14" s="340">
        <f t="shared" si="0"/>
        <v>2250</v>
      </c>
      <c r="J14" s="494" t="s">
        <v>853</v>
      </c>
      <c r="K14" s="495" t="s">
        <v>853</v>
      </c>
    </row>
    <row r="15" spans="1:11" ht="21" customHeight="1">
      <c r="A15" s="391"/>
      <c r="B15" s="392"/>
      <c r="C15" s="400"/>
      <c r="D15" s="228" t="s">
        <v>563</v>
      </c>
      <c r="E15" s="87" t="s">
        <v>1387</v>
      </c>
      <c r="F15" s="342">
        <v>5300</v>
      </c>
      <c r="G15" s="670"/>
      <c r="H15" s="552">
        <v>2300</v>
      </c>
      <c r="I15" s="340">
        <f t="shared" si="0"/>
        <v>3000</v>
      </c>
      <c r="J15" s="494" t="s">
        <v>853</v>
      </c>
      <c r="K15" s="495" t="s">
        <v>853</v>
      </c>
    </row>
    <row r="16" spans="1:11" ht="21" customHeight="1">
      <c r="A16" s="391"/>
      <c r="B16" s="392"/>
      <c r="C16" s="400"/>
      <c r="D16" s="228" t="s">
        <v>564</v>
      </c>
      <c r="E16" s="87" t="s">
        <v>1244</v>
      </c>
      <c r="F16" s="342">
        <v>4200</v>
      </c>
      <c r="G16" s="670"/>
      <c r="H16" s="552">
        <v>1400</v>
      </c>
      <c r="I16" s="340">
        <f t="shared" si="0"/>
        <v>2800</v>
      </c>
      <c r="J16" s="494" t="s">
        <v>853</v>
      </c>
      <c r="K16" s="495" t="s">
        <v>853</v>
      </c>
    </row>
    <row r="17" spans="1:11" ht="21" customHeight="1">
      <c r="A17" s="391"/>
      <c r="B17" s="392"/>
      <c r="C17" s="400"/>
      <c r="D17" s="228" t="s">
        <v>565</v>
      </c>
      <c r="E17" s="87" t="s">
        <v>811</v>
      </c>
      <c r="F17" s="342">
        <v>2150</v>
      </c>
      <c r="G17" s="670"/>
      <c r="H17" s="552">
        <v>1350</v>
      </c>
      <c r="I17" s="340">
        <f t="shared" si="0"/>
        <v>800</v>
      </c>
      <c r="J17" s="494" t="s">
        <v>853</v>
      </c>
      <c r="K17" s="495" t="s">
        <v>853</v>
      </c>
    </row>
    <row r="18" spans="1:11" ht="21" customHeight="1">
      <c r="A18" s="391"/>
      <c r="B18" s="392"/>
      <c r="C18" s="400"/>
      <c r="D18" s="228" t="s">
        <v>566</v>
      </c>
      <c r="E18" s="87" t="s">
        <v>812</v>
      </c>
      <c r="F18" s="53">
        <v>2800</v>
      </c>
      <c r="G18" s="609"/>
      <c r="H18" s="552">
        <v>1400</v>
      </c>
      <c r="I18" s="340">
        <f t="shared" si="0"/>
        <v>1400</v>
      </c>
      <c r="J18" s="494" t="s">
        <v>853</v>
      </c>
      <c r="K18" s="495" t="s">
        <v>853</v>
      </c>
    </row>
    <row r="19" spans="1:11" ht="21" customHeight="1">
      <c r="A19" s="391"/>
      <c r="B19" s="392"/>
      <c r="C19" s="400"/>
      <c r="D19" s="228" t="s">
        <v>1448</v>
      </c>
      <c r="E19" s="87" t="s">
        <v>1446</v>
      </c>
      <c r="F19" s="53">
        <v>3800</v>
      </c>
      <c r="G19" s="609"/>
      <c r="H19" s="552">
        <v>2000</v>
      </c>
      <c r="I19" s="340">
        <f t="shared" si="0"/>
        <v>1800</v>
      </c>
      <c r="J19" s="494" t="s">
        <v>853</v>
      </c>
      <c r="K19" s="495" t="s">
        <v>853</v>
      </c>
    </row>
    <row r="20" spans="1:11" ht="21" customHeight="1">
      <c r="A20" s="391"/>
      <c r="B20" s="392"/>
      <c r="C20" s="400"/>
      <c r="D20" s="228"/>
      <c r="E20" s="87"/>
      <c r="F20" s="53"/>
      <c r="G20" s="609"/>
      <c r="H20" s="552"/>
      <c r="I20" s="340"/>
      <c r="J20" s="496"/>
      <c r="K20" s="497"/>
    </row>
    <row r="21" spans="1:11" ht="21" customHeight="1">
      <c r="A21" s="391"/>
      <c r="B21" s="392"/>
      <c r="C21" s="400"/>
      <c r="D21" s="228"/>
      <c r="E21" s="87"/>
      <c r="F21" s="53"/>
      <c r="G21" s="609"/>
      <c r="H21" s="552"/>
      <c r="I21" s="340"/>
      <c r="J21" s="496"/>
      <c r="K21" s="497"/>
    </row>
    <row r="22" spans="1:11" ht="21" customHeight="1">
      <c r="A22" s="391"/>
      <c r="B22" s="392"/>
      <c r="C22" s="400"/>
      <c r="D22" s="228"/>
      <c r="E22" s="87"/>
      <c r="F22" s="53"/>
      <c r="G22" s="609"/>
      <c r="H22" s="552"/>
      <c r="I22" s="340"/>
      <c r="J22" s="496"/>
      <c r="K22" s="497"/>
    </row>
    <row r="23" spans="1:11" ht="21" customHeight="1">
      <c r="A23" s="391"/>
      <c r="B23" s="392"/>
      <c r="C23" s="400"/>
      <c r="D23" s="228"/>
      <c r="E23" s="87"/>
      <c r="F23" s="53"/>
      <c r="G23" s="609"/>
      <c r="H23" s="552"/>
      <c r="I23" s="340"/>
      <c r="J23" s="496"/>
      <c r="K23" s="497"/>
    </row>
    <row r="24" spans="1:11" ht="21" customHeight="1">
      <c r="A24" s="391"/>
      <c r="B24" s="392"/>
      <c r="C24" s="400"/>
      <c r="D24" s="228"/>
      <c r="E24" s="87"/>
      <c r="F24" s="53"/>
      <c r="G24" s="609"/>
      <c r="H24" s="552"/>
      <c r="I24" s="340"/>
      <c r="J24" s="496"/>
      <c r="K24" s="497"/>
    </row>
    <row r="25" spans="1:11" ht="21" customHeight="1">
      <c r="A25" s="391"/>
      <c r="B25" s="392"/>
      <c r="C25" s="400"/>
      <c r="D25" s="228"/>
      <c r="E25" s="87"/>
      <c r="F25" s="53"/>
      <c r="G25" s="609"/>
      <c r="H25" s="552"/>
      <c r="I25" s="340"/>
      <c r="J25" s="496"/>
      <c r="K25" s="497"/>
    </row>
    <row r="26" spans="1:11" ht="21" customHeight="1">
      <c r="A26" s="391"/>
      <c r="B26" s="392"/>
      <c r="C26" s="400"/>
      <c r="D26" s="229"/>
      <c r="E26" s="87"/>
      <c r="F26" s="53"/>
      <c r="G26" s="609"/>
      <c r="H26" s="552"/>
      <c r="I26" s="338"/>
      <c r="J26" s="498"/>
      <c r="K26" s="499"/>
    </row>
    <row r="27" spans="1:11" s="51" customFormat="1" ht="21" customHeight="1">
      <c r="A27" s="393"/>
      <c r="B27" s="394"/>
      <c r="C27" s="402"/>
      <c r="D27" s="230"/>
      <c r="E27" s="92" t="str">
        <f>CONCATENATE(FIXED(COUNTA(E5:E26),0,0),"　店")</f>
        <v>15　店</v>
      </c>
      <c r="F27" s="54">
        <f>SUM(F5:F26)</f>
        <v>64750</v>
      </c>
      <c r="G27" s="140">
        <f>SUM(G5:G26)</f>
        <v>0</v>
      </c>
      <c r="H27" s="553">
        <f>SUM(H5:H26)</f>
        <v>28100</v>
      </c>
      <c r="I27" s="140">
        <f>SUM(I5:I26)</f>
        <v>36650</v>
      </c>
      <c r="J27" s="469"/>
      <c r="K27" s="465"/>
    </row>
    <row r="28" spans="1:11" s="51" customFormat="1" ht="21" customHeight="1">
      <c r="A28" s="395"/>
      <c r="B28" s="396"/>
      <c r="C28" s="401"/>
      <c r="D28" s="234"/>
      <c r="E28" s="88"/>
      <c r="F28" s="55"/>
      <c r="G28" s="671"/>
      <c r="H28" s="554"/>
      <c r="I28" s="359"/>
      <c r="J28" s="469"/>
      <c r="K28" s="465"/>
    </row>
    <row r="29" spans="1:11" ht="21" customHeight="1">
      <c r="A29" s="389" t="s">
        <v>60</v>
      </c>
      <c r="B29" s="390"/>
      <c r="C29" s="399"/>
      <c r="D29" s="227" t="s">
        <v>567</v>
      </c>
      <c r="E29" s="343" t="s">
        <v>1345</v>
      </c>
      <c r="F29" s="344">
        <v>9700</v>
      </c>
      <c r="G29" s="672"/>
      <c r="H29" s="555">
        <v>4000</v>
      </c>
      <c r="I29" s="339">
        <f aca="true" t="shared" si="1" ref="I29:I34">F29-H29</f>
        <v>5700</v>
      </c>
      <c r="J29" s="492" t="s">
        <v>853</v>
      </c>
      <c r="K29" s="493" t="s">
        <v>853</v>
      </c>
    </row>
    <row r="30" spans="1:11" ht="21" customHeight="1">
      <c r="A30" s="348">
        <f>SUM(G48)</f>
        <v>0</v>
      </c>
      <c r="B30" s="349" t="s">
        <v>98</v>
      </c>
      <c r="C30" s="668">
        <f>SUM(F48)</f>
        <v>28650</v>
      </c>
      <c r="D30" s="228" t="s">
        <v>568</v>
      </c>
      <c r="E30" s="345" t="s">
        <v>1249</v>
      </c>
      <c r="F30" s="346">
        <v>5000</v>
      </c>
      <c r="G30" s="673"/>
      <c r="H30" s="552">
        <v>1700</v>
      </c>
      <c r="I30" s="340">
        <f t="shared" si="1"/>
        <v>3300</v>
      </c>
      <c r="J30" s="494" t="s">
        <v>853</v>
      </c>
      <c r="K30" s="495" t="s">
        <v>853</v>
      </c>
    </row>
    <row r="31" spans="1:11" ht="21" customHeight="1">
      <c r="A31" s="391"/>
      <c r="B31" s="392"/>
      <c r="C31" s="400"/>
      <c r="D31" s="228" t="s">
        <v>569</v>
      </c>
      <c r="E31" s="345" t="s">
        <v>1247</v>
      </c>
      <c r="F31" s="346">
        <v>4100</v>
      </c>
      <c r="G31" s="673"/>
      <c r="H31" s="552">
        <v>1650</v>
      </c>
      <c r="I31" s="340">
        <f t="shared" si="1"/>
        <v>2450</v>
      </c>
      <c r="J31" s="494" t="s">
        <v>853</v>
      </c>
      <c r="K31" s="495" t="s">
        <v>853</v>
      </c>
    </row>
    <row r="32" spans="1:11" ht="21" customHeight="1">
      <c r="A32" s="391"/>
      <c r="B32" s="392"/>
      <c r="C32" s="400"/>
      <c r="D32" s="228" t="s">
        <v>572</v>
      </c>
      <c r="E32" s="345" t="s">
        <v>1251</v>
      </c>
      <c r="F32" s="346">
        <v>2700</v>
      </c>
      <c r="G32" s="673"/>
      <c r="H32" s="552">
        <v>950</v>
      </c>
      <c r="I32" s="340">
        <f t="shared" si="1"/>
        <v>1750</v>
      </c>
      <c r="J32" s="494" t="s">
        <v>853</v>
      </c>
      <c r="K32" s="495" t="s">
        <v>853</v>
      </c>
    </row>
    <row r="33" spans="1:11" ht="21" customHeight="1">
      <c r="A33" s="391"/>
      <c r="B33" s="392"/>
      <c r="C33" s="400"/>
      <c r="D33" s="228" t="s">
        <v>570</v>
      </c>
      <c r="E33" s="345" t="s">
        <v>1248</v>
      </c>
      <c r="F33" s="346">
        <v>2550</v>
      </c>
      <c r="G33" s="673"/>
      <c r="H33" s="552">
        <v>850</v>
      </c>
      <c r="I33" s="340">
        <f t="shared" si="1"/>
        <v>1700</v>
      </c>
      <c r="J33" s="494" t="s">
        <v>853</v>
      </c>
      <c r="K33" s="495" t="s">
        <v>853</v>
      </c>
    </row>
    <row r="34" spans="1:11" ht="21" customHeight="1">
      <c r="A34" s="391"/>
      <c r="B34" s="392"/>
      <c r="C34" s="400"/>
      <c r="D34" s="228" t="s">
        <v>571</v>
      </c>
      <c r="E34" s="345" t="s">
        <v>1250</v>
      </c>
      <c r="F34" s="346">
        <v>2800</v>
      </c>
      <c r="G34" s="673"/>
      <c r="H34" s="552">
        <v>950</v>
      </c>
      <c r="I34" s="340">
        <f t="shared" si="1"/>
        <v>1850</v>
      </c>
      <c r="J34" s="494" t="s">
        <v>853</v>
      </c>
      <c r="K34" s="495" t="s">
        <v>853</v>
      </c>
    </row>
    <row r="35" spans="1:11" ht="21" customHeight="1">
      <c r="A35" s="391"/>
      <c r="B35" s="392"/>
      <c r="C35" s="400"/>
      <c r="D35" s="228" t="s">
        <v>1452</v>
      </c>
      <c r="E35" s="345" t="s">
        <v>1453</v>
      </c>
      <c r="F35" s="346">
        <v>1800</v>
      </c>
      <c r="G35" s="673"/>
      <c r="H35" s="552">
        <v>300</v>
      </c>
      <c r="I35" s="340">
        <f>F35-H35</f>
        <v>1500</v>
      </c>
      <c r="J35" s="494" t="s">
        <v>853</v>
      </c>
      <c r="K35" s="495" t="s">
        <v>853</v>
      </c>
    </row>
    <row r="36" spans="1:11" ht="21" customHeight="1">
      <c r="A36" s="391"/>
      <c r="B36" s="392"/>
      <c r="C36" s="400"/>
      <c r="D36" s="229"/>
      <c r="E36" s="87"/>
      <c r="F36" s="53"/>
      <c r="G36" s="609"/>
      <c r="H36" s="552"/>
      <c r="I36" s="340"/>
      <c r="J36" s="496"/>
      <c r="K36" s="497"/>
    </row>
    <row r="37" spans="1:11" ht="21" customHeight="1">
      <c r="A37" s="391"/>
      <c r="B37" s="392"/>
      <c r="C37" s="400"/>
      <c r="D37" s="229"/>
      <c r="E37" s="87"/>
      <c r="F37" s="53"/>
      <c r="G37" s="609"/>
      <c r="H37" s="552"/>
      <c r="I37" s="340"/>
      <c r="J37" s="496"/>
      <c r="K37" s="497"/>
    </row>
    <row r="38" spans="1:11" ht="21" customHeight="1">
      <c r="A38" s="391"/>
      <c r="B38" s="392"/>
      <c r="C38" s="400"/>
      <c r="D38" s="229"/>
      <c r="E38" s="87"/>
      <c r="F38" s="53"/>
      <c r="G38" s="609"/>
      <c r="H38" s="552"/>
      <c r="I38" s="340"/>
      <c r="J38" s="496"/>
      <c r="K38" s="497"/>
    </row>
    <row r="39" spans="1:11" ht="21" customHeight="1">
      <c r="A39" s="391"/>
      <c r="B39" s="392"/>
      <c r="C39" s="400"/>
      <c r="D39" s="229"/>
      <c r="E39" s="87"/>
      <c r="F39" s="53"/>
      <c r="G39" s="609"/>
      <c r="H39" s="552"/>
      <c r="I39" s="340"/>
      <c r="J39" s="496"/>
      <c r="K39" s="497"/>
    </row>
    <row r="40" spans="1:11" ht="21" customHeight="1">
      <c r="A40" s="391"/>
      <c r="B40" s="392"/>
      <c r="C40" s="400"/>
      <c r="D40" s="229"/>
      <c r="E40" s="87"/>
      <c r="F40" s="53"/>
      <c r="G40" s="609"/>
      <c r="H40" s="552"/>
      <c r="I40" s="340"/>
      <c r="J40" s="496"/>
      <c r="K40" s="497"/>
    </row>
    <row r="41" spans="1:11" ht="21" customHeight="1">
      <c r="A41" s="391"/>
      <c r="B41" s="392"/>
      <c r="C41" s="400"/>
      <c r="D41" s="229"/>
      <c r="E41" s="87"/>
      <c r="F41" s="53"/>
      <c r="G41" s="609"/>
      <c r="H41" s="552"/>
      <c r="I41" s="340"/>
      <c r="J41" s="496"/>
      <c r="K41" s="497"/>
    </row>
    <row r="42" spans="1:11" ht="21" customHeight="1">
      <c r="A42" s="391"/>
      <c r="B42" s="392"/>
      <c r="C42" s="400"/>
      <c r="D42" s="229"/>
      <c r="E42" s="87"/>
      <c r="F42" s="53"/>
      <c r="G42" s="609"/>
      <c r="H42" s="552"/>
      <c r="I42" s="340"/>
      <c r="J42" s="496"/>
      <c r="K42" s="497"/>
    </row>
    <row r="43" spans="1:11" ht="21" customHeight="1">
      <c r="A43" s="391"/>
      <c r="B43" s="392"/>
      <c r="C43" s="400"/>
      <c r="D43" s="229"/>
      <c r="E43" s="87"/>
      <c r="F43" s="53"/>
      <c r="G43" s="609"/>
      <c r="H43" s="552"/>
      <c r="I43" s="340"/>
      <c r="J43" s="496"/>
      <c r="K43" s="497"/>
    </row>
    <row r="44" spans="1:11" ht="21" customHeight="1">
      <c r="A44" s="391"/>
      <c r="B44" s="392"/>
      <c r="C44" s="400"/>
      <c r="D44" s="229"/>
      <c r="E44" s="87"/>
      <c r="F44" s="53"/>
      <c r="G44" s="609"/>
      <c r="H44" s="552"/>
      <c r="I44" s="340"/>
      <c r="J44" s="496"/>
      <c r="K44" s="497"/>
    </row>
    <row r="45" spans="1:11" ht="21" customHeight="1">
      <c r="A45" s="391"/>
      <c r="B45" s="392"/>
      <c r="C45" s="400"/>
      <c r="D45" s="229"/>
      <c r="E45" s="87"/>
      <c r="F45" s="53"/>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CONCATENATE(FIXED(COUNTA(E29:E47),0,0),"　店")</f>
        <v>7　店</v>
      </c>
      <c r="F48" s="54">
        <f>SUM(F29:F47)</f>
        <v>28650</v>
      </c>
      <c r="G48" s="140">
        <f>SUM(G29:G47)</f>
        <v>0</v>
      </c>
      <c r="H48" s="557">
        <f>SUM(H29:H47)</f>
        <v>10400</v>
      </c>
      <c r="I48" s="141">
        <f>SUM(I29:I47)</f>
        <v>18250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27:I48">
      <formula1>F27</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H5:I26"/>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6 G29: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89" t="s">
        <v>61</v>
      </c>
      <c r="B5" s="390"/>
      <c r="C5" s="399"/>
      <c r="D5" s="227" t="s">
        <v>573</v>
      </c>
      <c r="E5" s="91" t="s">
        <v>1257</v>
      </c>
      <c r="F5" s="148">
        <v>3800</v>
      </c>
      <c r="G5" s="674"/>
      <c r="H5" s="551">
        <v>1300</v>
      </c>
      <c r="I5" s="359">
        <f aca="true" t="shared" si="0" ref="I5:I40">F5-H5</f>
        <v>2500</v>
      </c>
      <c r="J5" s="492" t="s">
        <v>853</v>
      </c>
      <c r="K5" s="493" t="s">
        <v>853</v>
      </c>
    </row>
    <row r="6" spans="1:11" ht="21" customHeight="1">
      <c r="A6" s="403">
        <f>SUM(G48)</f>
        <v>0</v>
      </c>
      <c r="B6" s="349" t="s">
        <v>98</v>
      </c>
      <c r="C6" s="404">
        <f>SUM(F48)</f>
        <v>146950</v>
      </c>
      <c r="D6" s="228" t="s">
        <v>574</v>
      </c>
      <c r="E6" s="87" t="s">
        <v>1258</v>
      </c>
      <c r="F6" s="149">
        <v>3400</v>
      </c>
      <c r="G6" s="675"/>
      <c r="H6" s="552">
        <v>1050</v>
      </c>
      <c r="I6" s="340">
        <f t="shared" si="0"/>
        <v>2350</v>
      </c>
      <c r="J6" s="494" t="s">
        <v>853</v>
      </c>
      <c r="K6" s="495" t="s">
        <v>853</v>
      </c>
    </row>
    <row r="7" spans="1:11" ht="21" customHeight="1">
      <c r="A7" s="405"/>
      <c r="B7" s="406"/>
      <c r="C7" s="510"/>
      <c r="D7" s="228" t="s">
        <v>575</v>
      </c>
      <c r="E7" s="87" t="s">
        <v>1259</v>
      </c>
      <c r="F7" s="149">
        <v>5400</v>
      </c>
      <c r="G7" s="675"/>
      <c r="H7" s="552">
        <v>2000</v>
      </c>
      <c r="I7" s="340">
        <f t="shared" si="0"/>
        <v>3400</v>
      </c>
      <c r="J7" s="494" t="s">
        <v>853</v>
      </c>
      <c r="K7" s="495" t="s">
        <v>853</v>
      </c>
    </row>
    <row r="8" spans="1:11" ht="21" customHeight="1">
      <c r="A8" s="391"/>
      <c r="B8" s="392"/>
      <c r="C8" s="400"/>
      <c r="D8" s="228" t="s">
        <v>576</v>
      </c>
      <c r="E8" s="87" t="s">
        <v>1271</v>
      </c>
      <c r="F8" s="149">
        <v>2800</v>
      </c>
      <c r="G8" s="675"/>
      <c r="H8" s="552">
        <v>1100</v>
      </c>
      <c r="I8" s="340">
        <f t="shared" si="0"/>
        <v>1700</v>
      </c>
      <c r="J8" s="494" t="s">
        <v>853</v>
      </c>
      <c r="K8" s="495" t="s">
        <v>853</v>
      </c>
    </row>
    <row r="9" spans="1:11" ht="21" customHeight="1">
      <c r="A9" s="391"/>
      <c r="B9" s="392"/>
      <c r="C9" s="400"/>
      <c r="D9" s="228" t="s">
        <v>577</v>
      </c>
      <c r="E9" s="87" t="s">
        <v>1268</v>
      </c>
      <c r="F9" s="149">
        <v>3850</v>
      </c>
      <c r="G9" s="675"/>
      <c r="H9" s="552">
        <v>1450</v>
      </c>
      <c r="I9" s="340">
        <f t="shared" si="0"/>
        <v>2400</v>
      </c>
      <c r="J9" s="494" t="s">
        <v>853</v>
      </c>
      <c r="K9" s="495" t="s">
        <v>853</v>
      </c>
    </row>
    <row r="10" spans="1:11" ht="21" customHeight="1">
      <c r="A10" s="391"/>
      <c r="B10" s="392"/>
      <c r="C10" s="400"/>
      <c r="D10" s="228" t="s">
        <v>578</v>
      </c>
      <c r="E10" s="87" t="s">
        <v>1265</v>
      </c>
      <c r="F10" s="149">
        <v>5600</v>
      </c>
      <c r="G10" s="675"/>
      <c r="H10" s="552">
        <v>2500</v>
      </c>
      <c r="I10" s="340">
        <f t="shared" si="0"/>
        <v>3100</v>
      </c>
      <c r="J10" s="494" t="s">
        <v>853</v>
      </c>
      <c r="K10" s="495" t="s">
        <v>853</v>
      </c>
    </row>
    <row r="11" spans="1:11" ht="21" customHeight="1">
      <c r="A11" s="391"/>
      <c r="B11" s="392"/>
      <c r="C11" s="400"/>
      <c r="D11" s="228" t="s">
        <v>579</v>
      </c>
      <c r="E11" s="87" t="s">
        <v>1266</v>
      </c>
      <c r="F11" s="149">
        <v>4800</v>
      </c>
      <c r="G11" s="675"/>
      <c r="H11" s="552">
        <v>1900</v>
      </c>
      <c r="I11" s="340">
        <f t="shared" si="0"/>
        <v>2900</v>
      </c>
      <c r="J11" s="494" t="s">
        <v>853</v>
      </c>
      <c r="K11" s="495" t="s">
        <v>853</v>
      </c>
    </row>
    <row r="12" spans="1:11" ht="21" customHeight="1">
      <c r="A12" s="391"/>
      <c r="B12" s="392"/>
      <c r="C12" s="400"/>
      <c r="D12" s="228" t="s">
        <v>580</v>
      </c>
      <c r="E12" s="87" t="s">
        <v>797</v>
      </c>
      <c r="F12" s="149">
        <v>4100</v>
      </c>
      <c r="G12" s="675"/>
      <c r="H12" s="552">
        <v>1550</v>
      </c>
      <c r="I12" s="340">
        <f t="shared" si="0"/>
        <v>2550</v>
      </c>
      <c r="J12" s="494" t="s">
        <v>853</v>
      </c>
      <c r="K12" s="495" t="s">
        <v>853</v>
      </c>
    </row>
    <row r="13" spans="1:11" ht="21" customHeight="1">
      <c r="A13" s="391"/>
      <c r="B13" s="392"/>
      <c r="C13" s="400"/>
      <c r="D13" s="228" t="s">
        <v>581</v>
      </c>
      <c r="E13" s="87" t="s">
        <v>1434</v>
      </c>
      <c r="F13" s="149">
        <v>7600</v>
      </c>
      <c r="G13" s="675"/>
      <c r="H13" s="552">
        <v>2500</v>
      </c>
      <c r="I13" s="340">
        <f t="shared" si="0"/>
        <v>5100</v>
      </c>
      <c r="J13" s="494" t="s">
        <v>853</v>
      </c>
      <c r="K13" s="495" t="s">
        <v>853</v>
      </c>
    </row>
    <row r="14" spans="1:11" ht="21" customHeight="1">
      <c r="A14" s="391"/>
      <c r="B14" s="392"/>
      <c r="C14" s="400"/>
      <c r="D14" s="228" t="s">
        <v>582</v>
      </c>
      <c r="E14" s="87" t="s">
        <v>798</v>
      </c>
      <c r="F14" s="149">
        <v>4400</v>
      </c>
      <c r="G14" s="675"/>
      <c r="H14" s="552">
        <v>1450</v>
      </c>
      <c r="I14" s="340">
        <f t="shared" si="0"/>
        <v>2950</v>
      </c>
      <c r="J14" s="494" t="s">
        <v>853</v>
      </c>
      <c r="K14" s="495" t="s">
        <v>853</v>
      </c>
    </row>
    <row r="15" spans="1:11" ht="21" customHeight="1">
      <c r="A15" s="391"/>
      <c r="B15" s="392"/>
      <c r="C15" s="400"/>
      <c r="D15" s="228" t="s">
        <v>583</v>
      </c>
      <c r="E15" s="87" t="s">
        <v>799</v>
      </c>
      <c r="F15" s="149">
        <v>8000</v>
      </c>
      <c r="G15" s="675"/>
      <c r="H15" s="552">
        <v>4050</v>
      </c>
      <c r="I15" s="340">
        <f t="shared" si="0"/>
        <v>3950</v>
      </c>
      <c r="J15" s="494" t="s">
        <v>853</v>
      </c>
      <c r="K15" s="495" t="s">
        <v>853</v>
      </c>
    </row>
    <row r="16" spans="1:11" ht="21" customHeight="1">
      <c r="A16" s="391"/>
      <c r="B16" s="392"/>
      <c r="C16" s="400"/>
      <c r="D16" s="228" t="s">
        <v>711</v>
      </c>
      <c r="E16" s="87" t="s">
        <v>800</v>
      </c>
      <c r="F16" s="149">
        <v>4050</v>
      </c>
      <c r="G16" s="675"/>
      <c r="H16" s="552">
        <v>1750</v>
      </c>
      <c r="I16" s="340">
        <f t="shared" si="0"/>
        <v>2300</v>
      </c>
      <c r="J16" s="494" t="s">
        <v>853</v>
      </c>
      <c r="K16" s="495" t="s">
        <v>853</v>
      </c>
    </row>
    <row r="17" spans="1:11" ht="21" customHeight="1">
      <c r="A17" s="391"/>
      <c r="B17" s="392"/>
      <c r="C17" s="400"/>
      <c r="D17" s="228" t="s">
        <v>712</v>
      </c>
      <c r="E17" s="87" t="s">
        <v>801</v>
      </c>
      <c r="F17" s="149">
        <v>3900</v>
      </c>
      <c r="G17" s="675"/>
      <c r="H17" s="552">
        <v>1550</v>
      </c>
      <c r="I17" s="340">
        <f t="shared" si="0"/>
        <v>2350</v>
      </c>
      <c r="J17" s="494" t="s">
        <v>853</v>
      </c>
      <c r="K17" s="495" t="s">
        <v>853</v>
      </c>
    </row>
    <row r="18" spans="1:11" ht="21" customHeight="1">
      <c r="A18" s="391"/>
      <c r="B18" s="392"/>
      <c r="C18" s="400"/>
      <c r="D18" s="228" t="s">
        <v>584</v>
      </c>
      <c r="E18" s="87" t="s">
        <v>1262</v>
      </c>
      <c r="F18" s="149">
        <v>12500</v>
      </c>
      <c r="G18" s="675"/>
      <c r="H18" s="552">
        <v>4950</v>
      </c>
      <c r="I18" s="340">
        <f t="shared" si="0"/>
        <v>7550</v>
      </c>
      <c r="J18" s="494" t="s">
        <v>853</v>
      </c>
      <c r="K18" s="495" t="s">
        <v>853</v>
      </c>
    </row>
    <row r="19" spans="1:11" ht="21" customHeight="1">
      <c r="A19" s="391"/>
      <c r="B19" s="392"/>
      <c r="C19" s="400"/>
      <c r="D19" s="228" t="s">
        <v>585</v>
      </c>
      <c r="E19" s="87" t="s">
        <v>802</v>
      </c>
      <c r="F19" s="149">
        <v>4750</v>
      </c>
      <c r="G19" s="675"/>
      <c r="H19" s="552">
        <v>1650</v>
      </c>
      <c r="I19" s="340">
        <f t="shared" si="0"/>
        <v>3100</v>
      </c>
      <c r="J19" s="494" t="s">
        <v>853</v>
      </c>
      <c r="K19" s="495" t="s">
        <v>853</v>
      </c>
    </row>
    <row r="20" spans="1:11" ht="21" customHeight="1">
      <c r="A20" s="391"/>
      <c r="B20" s="392"/>
      <c r="C20" s="400"/>
      <c r="D20" s="228" t="s">
        <v>586</v>
      </c>
      <c r="E20" s="87" t="s">
        <v>1252</v>
      </c>
      <c r="F20" s="149">
        <v>2900</v>
      </c>
      <c r="G20" s="675"/>
      <c r="H20" s="552">
        <v>1450</v>
      </c>
      <c r="I20" s="340">
        <f t="shared" si="0"/>
        <v>1450</v>
      </c>
      <c r="J20" s="494" t="s">
        <v>853</v>
      </c>
      <c r="K20" s="495" t="s">
        <v>853</v>
      </c>
    </row>
    <row r="21" spans="1:11" ht="21" customHeight="1">
      <c r="A21" s="391"/>
      <c r="B21" s="392"/>
      <c r="C21" s="400"/>
      <c r="D21" s="228" t="s">
        <v>587</v>
      </c>
      <c r="E21" s="87" t="s">
        <v>803</v>
      </c>
      <c r="F21" s="149">
        <v>3000</v>
      </c>
      <c r="G21" s="675"/>
      <c r="H21" s="552">
        <v>1600</v>
      </c>
      <c r="I21" s="340">
        <f t="shared" si="0"/>
        <v>1400</v>
      </c>
      <c r="J21" s="494" t="s">
        <v>853</v>
      </c>
      <c r="K21" s="495" t="s">
        <v>853</v>
      </c>
    </row>
    <row r="22" spans="1:11" ht="21" customHeight="1">
      <c r="A22" s="391"/>
      <c r="B22" s="392"/>
      <c r="C22" s="400"/>
      <c r="D22" s="228" t="s">
        <v>588</v>
      </c>
      <c r="E22" s="87" t="s">
        <v>1270</v>
      </c>
      <c r="F22" s="149">
        <v>2900</v>
      </c>
      <c r="G22" s="675"/>
      <c r="H22" s="552">
        <v>1500</v>
      </c>
      <c r="I22" s="340">
        <f t="shared" si="0"/>
        <v>1400</v>
      </c>
      <c r="J22" s="494" t="s">
        <v>853</v>
      </c>
      <c r="K22" s="495" t="s">
        <v>853</v>
      </c>
    </row>
    <row r="23" spans="1:11" ht="21" customHeight="1">
      <c r="A23" s="391"/>
      <c r="B23" s="392"/>
      <c r="C23" s="400"/>
      <c r="D23" s="228" t="s">
        <v>589</v>
      </c>
      <c r="E23" s="87" t="s">
        <v>1254</v>
      </c>
      <c r="F23" s="149">
        <v>7700</v>
      </c>
      <c r="G23" s="675"/>
      <c r="H23" s="552">
        <v>3200</v>
      </c>
      <c r="I23" s="340">
        <f t="shared" si="0"/>
        <v>4500</v>
      </c>
      <c r="J23" s="494" t="s">
        <v>853</v>
      </c>
      <c r="K23" s="495" t="s">
        <v>853</v>
      </c>
    </row>
    <row r="24" spans="1:11" ht="21" customHeight="1">
      <c r="A24" s="391"/>
      <c r="B24" s="392"/>
      <c r="C24" s="400"/>
      <c r="D24" s="228" t="s">
        <v>590</v>
      </c>
      <c r="E24" s="87" t="s">
        <v>1274</v>
      </c>
      <c r="F24" s="149">
        <v>3750</v>
      </c>
      <c r="G24" s="675"/>
      <c r="H24" s="552">
        <v>1800</v>
      </c>
      <c r="I24" s="340">
        <f t="shared" si="0"/>
        <v>1950</v>
      </c>
      <c r="J24" s="494" t="s">
        <v>853</v>
      </c>
      <c r="K24" s="495" t="s">
        <v>853</v>
      </c>
    </row>
    <row r="25" spans="1:11" ht="21" customHeight="1">
      <c r="A25" s="391"/>
      <c r="B25" s="392"/>
      <c r="C25" s="400"/>
      <c r="D25" s="228" t="s">
        <v>591</v>
      </c>
      <c r="E25" s="87" t="s">
        <v>804</v>
      </c>
      <c r="F25" s="149">
        <v>3450</v>
      </c>
      <c r="G25" s="675"/>
      <c r="H25" s="552">
        <v>1600</v>
      </c>
      <c r="I25" s="340">
        <f t="shared" si="0"/>
        <v>1850</v>
      </c>
      <c r="J25" s="494" t="s">
        <v>853</v>
      </c>
      <c r="K25" s="495" t="s">
        <v>853</v>
      </c>
    </row>
    <row r="26" spans="1:11" ht="21" customHeight="1">
      <c r="A26" s="391"/>
      <c r="B26" s="392"/>
      <c r="C26" s="400"/>
      <c r="D26" s="228" t="s">
        <v>592</v>
      </c>
      <c r="E26" s="87" t="s">
        <v>1255</v>
      </c>
      <c r="F26" s="149">
        <v>6950</v>
      </c>
      <c r="G26" s="675"/>
      <c r="H26" s="552">
        <v>2950</v>
      </c>
      <c r="I26" s="340">
        <f t="shared" si="0"/>
        <v>4000</v>
      </c>
      <c r="J26" s="494" t="s">
        <v>853</v>
      </c>
      <c r="K26" s="495" t="s">
        <v>853</v>
      </c>
    </row>
    <row r="27" spans="1:11" ht="21" customHeight="1">
      <c r="A27" s="391"/>
      <c r="B27" s="392"/>
      <c r="C27" s="400"/>
      <c r="D27" s="228" t="s">
        <v>593</v>
      </c>
      <c r="E27" s="87" t="s">
        <v>1272</v>
      </c>
      <c r="F27" s="149">
        <v>4000</v>
      </c>
      <c r="G27" s="675"/>
      <c r="H27" s="552">
        <v>1700</v>
      </c>
      <c r="I27" s="340">
        <f t="shared" si="0"/>
        <v>2300</v>
      </c>
      <c r="J27" s="494" t="s">
        <v>853</v>
      </c>
      <c r="K27" s="495" t="s">
        <v>853</v>
      </c>
    </row>
    <row r="28" spans="1:11" ht="21" customHeight="1">
      <c r="A28" s="391"/>
      <c r="B28" s="392"/>
      <c r="C28" s="400"/>
      <c r="D28" s="228" t="s">
        <v>594</v>
      </c>
      <c r="E28" s="87" t="s">
        <v>1260</v>
      </c>
      <c r="F28" s="149">
        <v>11100</v>
      </c>
      <c r="G28" s="675"/>
      <c r="H28" s="552">
        <v>5050</v>
      </c>
      <c r="I28" s="340">
        <f t="shared" si="0"/>
        <v>6050</v>
      </c>
      <c r="J28" s="494" t="s">
        <v>853</v>
      </c>
      <c r="K28" s="495" t="s">
        <v>853</v>
      </c>
    </row>
    <row r="29" spans="1:11" ht="21" customHeight="1">
      <c r="A29" s="391"/>
      <c r="B29" s="392"/>
      <c r="C29" s="400"/>
      <c r="D29" s="228" t="s">
        <v>595</v>
      </c>
      <c r="E29" s="87" t="s">
        <v>805</v>
      </c>
      <c r="F29" s="149">
        <v>2950</v>
      </c>
      <c r="G29" s="675"/>
      <c r="H29" s="552">
        <v>1100</v>
      </c>
      <c r="I29" s="340">
        <f t="shared" si="0"/>
        <v>1850</v>
      </c>
      <c r="J29" s="494" t="s">
        <v>853</v>
      </c>
      <c r="K29" s="495" t="s">
        <v>853</v>
      </c>
    </row>
    <row r="30" spans="1:11" ht="21" customHeight="1">
      <c r="A30" s="391"/>
      <c r="B30" s="392"/>
      <c r="C30" s="400"/>
      <c r="D30" s="228" t="s">
        <v>596</v>
      </c>
      <c r="E30" s="87" t="s">
        <v>1267</v>
      </c>
      <c r="F30" s="149">
        <v>3850</v>
      </c>
      <c r="G30" s="675"/>
      <c r="H30" s="552">
        <v>1450</v>
      </c>
      <c r="I30" s="340">
        <f t="shared" si="0"/>
        <v>2400</v>
      </c>
      <c r="J30" s="494" t="s">
        <v>853</v>
      </c>
      <c r="K30" s="495" t="s">
        <v>853</v>
      </c>
    </row>
    <row r="31" spans="1:11" ht="21" customHeight="1">
      <c r="A31" s="391"/>
      <c r="B31" s="392"/>
      <c r="C31" s="400"/>
      <c r="D31" s="228" t="s">
        <v>597</v>
      </c>
      <c r="E31" s="88" t="s">
        <v>1261</v>
      </c>
      <c r="F31" s="162">
        <v>2300</v>
      </c>
      <c r="G31" s="676"/>
      <c r="H31" s="554">
        <v>1650</v>
      </c>
      <c r="I31" s="338">
        <f t="shared" si="0"/>
        <v>650</v>
      </c>
      <c r="J31" s="494" t="s">
        <v>853</v>
      </c>
      <c r="K31" s="495" t="s">
        <v>853</v>
      </c>
    </row>
    <row r="32" spans="1:11" ht="21" customHeight="1">
      <c r="A32" s="391"/>
      <c r="B32" s="392"/>
      <c r="C32" s="400"/>
      <c r="D32" s="228" t="s">
        <v>598</v>
      </c>
      <c r="E32" s="88" t="s">
        <v>1264</v>
      </c>
      <c r="F32" s="162">
        <v>3400</v>
      </c>
      <c r="G32" s="676"/>
      <c r="H32" s="554">
        <v>1650</v>
      </c>
      <c r="I32" s="338">
        <f t="shared" si="0"/>
        <v>1750</v>
      </c>
      <c r="J32" s="494" t="s">
        <v>853</v>
      </c>
      <c r="K32" s="495" t="s">
        <v>853</v>
      </c>
    </row>
    <row r="33" spans="1:11" ht="21" customHeight="1">
      <c r="A33" s="391"/>
      <c r="B33" s="392"/>
      <c r="C33" s="400"/>
      <c r="D33" s="228" t="s">
        <v>599</v>
      </c>
      <c r="E33" s="88" t="s">
        <v>1273</v>
      </c>
      <c r="F33" s="162">
        <v>2900</v>
      </c>
      <c r="G33" s="676"/>
      <c r="H33" s="554">
        <v>1500</v>
      </c>
      <c r="I33" s="338">
        <f t="shared" si="0"/>
        <v>1400</v>
      </c>
      <c r="J33" s="494" t="s">
        <v>853</v>
      </c>
      <c r="K33" s="495" t="s">
        <v>853</v>
      </c>
    </row>
    <row r="34" spans="1:11" ht="21" customHeight="1">
      <c r="A34" s="391"/>
      <c r="B34" s="392"/>
      <c r="C34" s="400"/>
      <c r="D34" s="232" t="s">
        <v>600</v>
      </c>
      <c r="E34" s="88" t="s">
        <v>821</v>
      </c>
      <c r="F34" s="162">
        <v>750</v>
      </c>
      <c r="G34" s="676"/>
      <c r="H34" s="554">
        <v>750</v>
      </c>
      <c r="I34" s="569">
        <f t="shared" si="0"/>
        <v>0</v>
      </c>
      <c r="J34" s="494"/>
      <c r="K34" s="495"/>
    </row>
    <row r="35" spans="1:11" ht="21" customHeight="1">
      <c r="A35" s="391"/>
      <c r="B35" s="392"/>
      <c r="C35" s="400"/>
      <c r="D35" s="232" t="s">
        <v>601</v>
      </c>
      <c r="E35" s="88" t="s">
        <v>1253</v>
      </c>
      <c r="F35" s="162">
        <v>3000</v>
      </c>
      <c r="G35" s="676"/>
      <c r="H35" s="554">
        <v>1950</v>
      </c>
      <c r="I35" s="338">
        <f t="shared" si="0"/>
        <v>1050</v>
      </c>
      <c r="J35" s="494" t="s">
        <v>853</v>
      </c>
      <c r="K35" s="495" t="s">
        <v>853</v>
      </c>
    </row>
    <row r="36" spans="1:11" ht="21" customHeight="1">
      <c r="A36" s="395"/>
      <c r="B36" s="396"/>
      <c r="C36" s="401"/>
      <c r="D36" s="232" t="s">
        <v>602</v>
      </c>
      <c r="E36" s="88" t="s">
        <v>1256</v>
      </c>
      <c r="F36" s="162">
        <v>950</v>
      </c>
      <c r="G36" s="676"/>
      <c r="H36" s="554">
        <v>950</v>
      </c>
      <c r="I36" s="569">
        <f t="shared" si="0"/>
        <v>0</v>
      </c>
      <c r="J36" s="494"/>
      <c r="K36" s="495"/>
    </row>
    <row r="37" spans="1:11" ht="21" customHeight="1">
      <c r="A37" s="395"/>
      <c r="B37" s="396"/>
      <c r="C37" s="401"/>
      <c r="D37" s="232" t="s">
        <v>603</v>
      </c>
      <c r="E37" s="88" t="s">
        <v>1263</v>
      </c>
      <c r="F37" s="162">
        <v>400</v>
      </c>
      <c r="G37" s="676"/>
      <c r="H37" s="554">
        <v>400</v>
      </c>
      <c r="I37" s="569">
        <f t="shared" si="0"/>
        <v>0</v>
      </c>
      <c r="J37" s="494"/>
      <c r="K37" s="495"/>
    </row>
    <row r="38" spans="1:11" ht="21" customHeight="1">
      <c r="A38" s="395"/>
      <c r="B38" s="396"/>
      <c r="C38" s="401"/>
      <c r="D38" s="232" t="s">
        <v>604</v>
      </c>
      <c r="E38" s="88" t="s">
        <v>857</v>
      </c>
      <c r="F38" s="162">
        <v>200</v>
      </c>
      <c r="G38" s="676"/>
      <c r="H38" s="554">
        <v>200</v>
      </c>
      <c r="I38" s="569">
        <f t="shared" si="0"/>
        <v>0</v>
      </c>
      <c r="J38" s="494"/>
      <c r="K38" s="495"/>
    </row>
    <row r="39" spans="1:11" ht="21" customHeight="1">
      <c r="A39" s="395"/>
      <c r="B39" s="396"/>
      <c r="C39" s="401"/>
      <c r="D39" s="232" t="s">
        <v>606</v>
      </c>
      <c r="E39" s="88" t="s">
        <v>1269</v>
      </c>
      <c r="F39" s="162">
        <v>550</v>
      </c>
      <c r="G39" s="676"/>
      <c r="H39" s="554">
        <v>550</v>
      </c>
      <c r="I39" s="569">
        <f t="shared" si="0"/>
        <v>0</v>
      </c>
      <c r="J39" s="494"/>
      <c r="K39" s="495"/>
    </row>
    <row r="40" spans="1:11" ht="21" customHeight="1">
      <c r="A40" s="395"/>
      <c r="B40" s="396"/>
      <c r="C40" s="401"/>
      <c r="D40" s="232" t="s">
        <v>605</v>
      </c>
      <c r="E40" s="88" t="s">
        <v>858</v>
      </c>
      <c r="F40" s="162">
        <v>1000</v>
      </c>
      <c r="G40" s="676"/>
      <c r="H40" s="554">
        <v>1000</v>
      </c>
      <c r="I40" s="569">
        <f t="shared" si="0"/>
        <v>0</v>
      </c>
      <c r="J40" s="494"/>
      <c r="K40" s="495"/>
    </row>
    <row r="41" spans="1:11" ht="21" customHeight="1">
      <c r="A41" s="395"/>
      <c r="B41" s="396"/>
      <c r="C41" s="401"/>
      <c r="D41" s="232"/>
      <c r="E41" s="88"/>
      <c r="F41" s="162"/>
      <c r="G41" s="676"/>
      <c r="H41" s="554"/>
      <c r="I41" s="569"/>
      <c r="J41" s="494"/>
      <c r="K41" s="495"/>
    </row>
    <row r="42" spans="1:11" ht="21" customHeight="1">
      <c r="A42" s="395"/>
      <c r="B42" s="396"/>
      <c r="C42" s="401"/>
      <c r="D42" s="232"/>
      <c r="E42" s="88"/>
      <c r="F42" s="162"/>
      <c r="G42" s="676"/>
      <c r="H42" s="554"/>
      <c r="I42" s="569"/>
      <c r="J42" s="494"/>
      <c r="K42" s="495"/>
    </row>
    <row r="43" spans="1:11" ht="21" customHeight="1">
      <c r="A43" s="395"/>
      <c r="B43" s="396"/>
      <c r="C43" s="401"/>
      <c r="D43" s="232"/>
      <c r="E43" s="88"/>
      <c r="F43" s="162"/>
      <c r="G43" s="676"/>
      <c r="H43" s="554"/>
      <c r="I43" s="338"/>
      <c r="J43" s="496"/>
      <c r="K43" s="497"/>
    </row>
    <row r="44" spans="1:11" ht="21" customHeight="1">
      <c r="A44" s="395"/>
      <c r="B44" s="396"/>
      <c r="C44" s="401"/>
      <c r="D44" s="232"/>
      <c r="E44" s="88"/>
      <c r="F44" s="162"/>
      <c r="G44" s="676"/>
      <c r="H44" s="554"/>
      <c r="I44" s="338"/>
      <c r="J44" s="496"/>
      <c r="K44" s="497"/>
    </row>
    <row r="45" spans="1:11" ht="21" customHeight="1">
      <c r="A45" s="395"/>
      <c r="B45" s="396"/>
      <c r="C45" s="401"/>
      <c r="D45" s="232"/>
      <c r="E45" s="88"/>
      <c r="F45" s="162"/>
      <c r="G45" s="676"/>
      <c r="H45" s="554"/>
      <c r="I45" s="338"/>
      <c r="J45" s="496"/>
      <c r="K45" s="497"/>
    </row>
    <row r="46" spans="1:11" ht="21" customHeight="1">
      <c r="A46" s="395"/>
      <c r="B46" s="396"/>
      <c r="C46" s="401"/>
      <c r="D46" s="232"/>
      <c r="E46" s="88"/>
      <c r="F46" s="162"/>
      <c r="G46" s="676"/>
      <c r="H46" s="554"/>
      <c r="I46" s="338"/>
      <c r="J46" s="496"/>
      <c r="K46" s="497"/>
    </row>
    <row r="47" spans="1:11" ht="21" customHeight="1">
      <c r="A47" s="395"/>
      <c r="B47" s="396"/>
      <c r="C47" s="401"/>
      <c r="D47" s="234"/>
      <c r="E47" s="243"/>
      <c r="F47" s="56"/>
      <c r="G47" s="677"/>
      <c r="H47" s="556"/>
      <c r="I47" s="338"/>
      <c r="J47" s="498"/>
      <c r="K47" s="499"/>
    </row>
    <row r="48" spans="1:11" s="51" customFormat="1" ht="21" customHeight="1">
      <c r="A48" s="393"/>
      <c r="B48" s="394"/>
      <c r="C48" s="402"/>
      <c r="D48" s="230"/>
      <c r="E48" s="92" t="str">
        <f>CONCATENATE(FIXED(COUNTA(E5:E47),0,0),"　店")</f>
        <v>36　店</v>
      </c>
      <c r="F48" s="54">
        <f>SUM(F5:F47)</f>
        <v>146950</v>
      </c>
      <c r="G48" s="140">
        <f>SUM(G5:G47)</f>
        <v>0</v>
      </c>
      <c r="H48" s="557">
        <f>SUM(H5:H47)</f>
        <v>64750</v>
      </c>
      <c r="I48" s="557">
        <f>SUM(I5:I47)</f>
        <v>82200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16:I16 H5:I14 H18:I48">
      <formula1>F16</formula1>
    </dataValidation>
    <dataValidation type="whole" operator="lessThanOrEqual" showInputMessage="1" showErrorMessage="1" sqref="HD4:IV4 GU5:IV65536">
      <formula1>HB4</formula1>
    </dataValidation>
    <dataValidation type="whole" operator="lessThanOrEqual" showInputMessage="1" showErrorMessage="1" sqref="M4:GN4 L4:L65536 M5:GT65536">
      <formula1>#REF!</formula1>
    </dataValidation>
    <dataValidation operator="lessThanOrEqual" allowBlank="1" showInputMessage="1" showErrorMessage="1" sqref="H49:I49 H15:I15 H17:I17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5.xml><?xml version="1.0" encoding="utf-8"?>
<worksheet xmlns="http://schemas.openxmlformats.org/spreadsheetml/2006/main" xmlns:r="http://schemas.openxmlformats.org/officeDocument/2006/relationships">
  <sheetPr codeName="Sheet33">
    <pageSetUpPr fitToPage="1"/>
  </sheetPr>
  <dimension ref="A1:K49"/>
  <sheetViews>
    <sheetView showGridLines="0" showZeros="0" zoomScale="70" zoomScaleNormal="70" zoomScalePageLayoutView="0" workbookViewId="0" topLeftCell="A1">
      <pane xSplit="3" ySplit="2" topLeftCell="E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SUM(A6,A17)</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47" t="s">
        <v>109</v>
      </c>
      <c r="B5" s="86"/>
      <c r="C5" s="678"/>
      <c r="D5" s="227" t="s">
        <v>607</v>
      </c>
      <c r="E5" s="91" t="s">
        <v>1275</v>
      </c>
      <c r="F5" s="57">
        <v>7700</v>
      </c>
      <c r="G5" s="680"/>
      <c r="H5" s="551">
        <v>3800</v>
      </c>
      <c r="I5" s="359">
        <f>F5-H5</f>
        <v>3900</v>
      </c>
      <c r="J5" s="492" t="s">
        <v>853</v>
      </c>
      <c r="K5" s="493" t="s">
        <v>853</v>
      </c>
    </row>
    <row r="6" spans="1:11" ht="21" customHeight="1">
      <c r="A6" s="348">
        <f>SUM(G14)</f>
        <v>0</v>
      </c>
      <c r="B6" s="349" t="s">
        <v>98</v>
      </c>
      <c r="C6" s="668">
        <f>SUM(F14)</f>
        <v>19900</v>
      </c>
      <c r="D6" s="228" t="s">
        <v>608</v>
      </c>
      <c r="E6" s="87" t="s">
        <v>1276</v>
      </c>
      <c r="F6" s="58">
        <v>3000</v>
      </c>
      <c r="G6" s="681"/>
      <c r="H6" s="552">
        <v>1350</v>
      </c>
      <c r="I6" s="340">
        <f>F6-H6</f>
        <v>1650</v>
      </c>
      <c r="J6" s="494" t="s">
        <v>853</v>
      </c>
      <c r="K6" s="495" t="s">
        <v>853</v>
      </c>
    </row>
    <row r="7" spans="1:11" ht="21" customHeight="1">
      <c r="A7" s="348"/>
      <c r="B7" s="349"/>
      <c r="C7" s="668"/>
      <c r="D7" s="228" t="s">
        <v>609</v>
      </c>
      <c r="E7" s="87" t="s">
        <v>1277</v>
      </c>
      <c r="F7" s="58">
        <v>9200</v>
      </c>
      <c r="G7" s="681"/>
      <c r="H7" s="552">
        <v>4150</v>
      </c>
      <c r="I7" s="340">
        <f>F7-H7</f>
        <v>5050</v>
      </c>
      <c r="J7" s="494" t="s">
        <v>853</v>
      </c>
      <c r="K7" s="495" t="s">
        <v>853</v>
      </c>
    </row>
    <row r="8" spans="1:11" ht="21" customHeight="1">
      <c r="A8" s="348"/>
      <c r="B8" s="349"/>
      <c r="C8" s="668"/>
      <c r="D8" s="228"/>
      <c r="E8" s="242"/>
      <c r="F8" s="151"/>
      <c r="G8" s="682"/>
      <c r="H8" s="552"/>
      <c r="I8" s="340"/>
      <c r="J8" s="494"/>
      <c r="K8" s="495"/>
    </row>
    <row r="9" spans="1:11" ht="21" customHeight="1">
      <c r="A9" s="348"/>
      <c r="B9" s="349"/>
      <c r="C9" s="668"/>
      <c r="D9" s="228"/>
      <c r="E9" s="242"/>
      <c r="F9" s="151"/>
      <c r="G9" s="682"/>
      <c r="H9" s="552"/>
      <c r="I9" s="340"/>
      <c r="J9" s="494"/>
      <c r="K9" s="495"/>
    </row>
    <row r="10" spans="1:11" ht="21" customHeight="1">
      <c r="A10" s="348"/>
      <c r="B10" s="349"/>
      <c r="C10" s="668"/>
      <c r="D10" s="228"/>
      <c r="E10" s="242"/>
      <c r="F10" s="151"/>
      <c r="G10" s="682"/>
      <c r="H10" s="552"/>
      <c r="I10" s="340"/>
      <c r="J10" s="494"/>
      <c r="K10" s="495"/>
    </row>
    <row r="11" spans="1:11" ht="21" customHeight="1">
      <c r="A11" s="348"/>
      <c r="B11" s="349"/>
      <c r="C11" s="668"/>
      <c r="D11" s="228"/>
      <c r="E11" s="242"/>
      <c r="F11" s="151"/>
      <c r="G11" s="682"/>
      <c r="H11" s="552"/>
      <c r="I11" s="340"/>
      <c r="J11" s="494"/>
      <c r="K11" s="495"/>
    </row>
    <row r="12" spans="1:11" ht="21" customHeight="1">
      <c r="A12" s="352"/>
      <c r="B12" s="353"/>
      <c r="C12" s="679"/>
      <c r="D12" s="232"/>
      <c r="E12" s="502"/>
      <c r="F12" s="152"/>
      <c r="G12" s="683"/>
      <c r="H12" s="554"/>
      <c r="I12" s="338"/>
      <c r="J12" s="503"/>
      <c r="K12" s="504"/>
    </row>
    <row r="13" spans="1:11" ht="21" customHeight="1">
      <c r="A13" s="397"/>
      <c r="B13" s="398"/>
      <c r="C13" s="505"/>
      <c r="D13" s="231"/>
      <c r="E13" s="506"/>
      <c r="F13" s="56"/>
      <c r="G13" s="507"/>
      <c r="H13" s="560"/>
      <c r="I13" s="507"/>
      <c r="J13" s="508"/>
      <c r="K13" s="509"/>
    </row>
    <row r="14" spans="1:11" ht="21" customHeight="1">
      <c r="A14" s="393"/>
      <c r="B14" s="394"/>
      <c r="C14" s="402"/>
      <c r="D14" s="230"/>
      <c r="E14" s="92" t="str">
        <f>CONCATENATE(FIXED(COUNTA(E5:E13),0,0),"　店")</f>
        <v>3　店</v>
      </c>
      <c r="F14" s="54">
        <f>SUM(F5:F13)</f>
        <v>19900</v>
      </c>
      <c r="G14" s="140">
        <f>SUM(G5:G13)</f>
        <v>0</v>
      </c>
      <c r="H14" s="553">
        <f>SUM(H5:H13)</f>
        <v>9300</v>
      </c>
      <c r="I14" s="140">
        <f>SUM(I5:I13)</f>
        <v>10600</v>
      </c>
      <c r="J14" s="464"/>
      <c r="K14" s="465"/>
    </row>
    <row r="15" spans="1:11" ht="21" customHeight="1">
      <c r="A15" s="347"/>
      <c r="B15" s="86"/>
      <c r="C15" s="678"/>
      <c r="D15" s="227"/>
      <c r="E15" s="241"/>
      <c r="F15" s="150"/>
      <c r="G15" s="684"/>
      <c r="H15" s="555"/>
      <c r="I15" s="359"/>
      <c r="J15" s="561"/>
      <c r="K15" s="562"/>
    </row>
    <row r="16" spans="1:11" ht="21" customHeight="1">
      <c r="A16" s="347" t="s">
        <v>62</v>
      </c>
      <c r="B16" s="86"/>
      <c r="C16" s="678"/>
      <c r="D16" s="227" t="s">
        <v>610</v>
      </c>
      <c r="E16" s="241" t="s">
        <v>1278</v>
      </c>
      <c r="F16" s="150">
        <v>6500</v>
      </c>
      <c r="G16" s="684"/>
      <c r="H16" s="555">
        <v>2850</v>
      </c>
      <c r="I16" s="339">
        <f aca="true" t="shared" si="0" ref="I16:I43">F16-H16</f>
        <v>3650</v>
      </c>
      <c r="J16" s="563" t="s">
        <v>853</v>
      </c>
      <c r="K16" s="564" t="s">
        <v>853</v>
      </c>
    </row>
    <row r="17" spans="1:11" ht="21" customHeight="1">
      <c r="A17" s="348">
        <f>SUM(G48)</f>
        <v>0</v>
      </c>
      <c r="B17" s="349" t="s">
        <v>98</v>
      </c>
      <c r="C17" s="668">
        <f>SUM(F48)</f>
        <v>132750</v>
      </c>
      <c r="D17" s="228" t="s">
        <v>1408</v>
      </c>
      <c r="E17" s="242" t="s">
        <v>1409</v>
      </c>
      <c r="F17" s="151">
        <v>5000</v>
      </c>
      <c r="G17" s="682"/>
      <c r="H17" s="552">
        <v>2100</v>
      </c>
      <c r="I17" s="340">
        <f t="shared" si="0"/>
        <v>2900</v>
      </c>
      <c r="J17" s="494" t="s">
        <v>853</v>
      </c>
      <c r="K17" s="495" t="s">
        <v>853</v>
      </c>
    </row>
    <row r="18" spans="1:11" ht="21" customHeight="1">
      <c r="A18" s="348"/>
      <c r="B18" s="349"/>
      <c r="C18" s="668"/>
      <c r="D18" s="228" t="s">
        <v>611</v>
      </c>
      <c r="E18" s="242" t="s">
        <v>1279</v>
      </c>
      <c r="F18" s="151">
        <v>7850</v>
      </c>
      <c r="G18" s="682"/>
      <c r="H18" s="552">
        <v>3000</v>
      </c>
      <c r="I18" s="340">
        <f t="shared" si="0"/>
        <v>4850</v>
      </c>
      <c r="J18" s="494" t="s">
        <v>853</v>
      </c>
      <c r="K18" s="495" t="s">
        <v>853</v>
      </c>
    </row>
    <row r="19" spans="1:11" ht="21" customHeight="1">
      <c r="A19" s="348"/>
      <c r="B19" s="349"/>
      <c r="C19" s="668"/>
      <c r="D19" s="228" t="s">
        <v>612</v>
      </c>
      <c r="E19" s="242" t="s">
        <v>1410</v>
      </c>
      <c r="F19" s="151">
        <v>7400</v>
      </c>
      <c r="G19" s="682"/>
      <c r="H19" s="552">
        <v>3050</v>
      </c>
      <c r="I19" s="340">
        <f t="shared" si="0"/>
        <v>4350</v>
      </c>
      <c r="J19" s="494" t="s">
        <v>853</v>
      </c>
      <c r="K19" s="495" t="s">
        <v>853</v>
      </c>
    </row>
    <row r="20" spans="1:11" ht="21" customHeight="1">
      <c r="A20" s="348"/>
      <c r="B20" s="349"/>
      <c r="C20" s="668"/>
      <c r="D20" s="228" t="s">
        <v>613</v>
      </c>
      <c r="E20" s="242" t="s">
        <v>1283</v>
      </c>
      <c r="F20" s="151">
        <v>4400</v>
      </c>
      <c r="G20" s="682"/>
      <c r="H20" s="552">
        <v>1950</v>
      </c>
      <c r="I20" s="340">
        <f t="shared" si="0"/>
        <v>2450</v>
      </c>
      <c r="J20" s="494" t="s">
        <v>853</v>
      </c>
      <c r="K20" s="495" t="s">
        <v>853</v>
      </c>
    </row>
    <row r="21" spans="1:11" ht="21" customHeight="1">
      <c r="A21" s="348"/>
      <c r="B21" s="349"/>
      <c r="C21" s="668"/>
      <c r="D21" s="228" t="s">
        <v>614</v>
      </c>
      <c r="E21" s="242" t="s">
        <v>1280</v>
      </c>
      <c r="F21" s="151">
        <v>6950</v>
      </c>
      <c r="G21" s="682"/>
      <c r="H21" s="552">
        <v>2900</v>
      </c>
      <c r="I21" s="340">
        <f t="shared" si="0"/>
        <v>4050</v>
      </c>
      <c r="J21" s="494" t="s">
        <v>853</v>
      </c>
      <c r="K21" s="495" t="s">
        <v>853</v>
      </c>
    </row>
    <row r="22" spans="1:11" ht="21" customHeight="1">
      <c r="A22" s="348"/>
      <c r="B22" s="349"/>
      <c r="C22" s="668"/>
      <c r="D22" s="228" t="s">
        <v>615</v>
      </c>
      <c r="E22" s="242" t="s">
        <v>1284</v>
      </c>
      <c r="F22" s="151">
        <v>20050</v>
      </c>
      <c r="G22" s="682"/>
      <c r="H22" s="552">
        <v>8750</v>
      </c>
      <c r="I22" s="340">
        <f t="shared" si="0"/>
        <v>11300</v>
      </c>
      <c r="J22" s="494" t="s">
        <v>853</v>
      </c>
      <c r="K22" s="495" t="s">
        <v>853</v>
      </c>
    </row>
    <row r="23" spans="1:11" ht="21" customHeight="1">
      <c r="A23" s="348"/>
      <c r="B23" s="349"/>
      <c r="C23" s="668"/>
      <c r="D23" s="228" t="s">
        <v>616</v>
      </c>
      <c r="E23" s="242" t="s">
        <v>1288</v>
      </c>
      <c r="F23" s="151">
        <v>4000</v>
      </c>
      <c r="G23" s="682"/>
      <c r="H23" s="552">
        <v>1700</v>
      </c>
      <c r="I23" s="340">
        <f t="shared" si="0"/>
        <v>2300</v>
      </c>
      <c r="J23" s="494" t="s">
        <v>853</v>
      </c>
      <c r="K23" s="495" t="s">
        <v>853</v>
      </c>
    </row>
    <row r="24" spans="1:11" ht="21" customHeight="1">
      <c r="A24" s="348"/>
      <c r="B24" s="349"/>
      <c r="C24" s="668"/>
      <c r="D24" s="228" t="s">
        <v>617</v>
      </c>
      <c r="E24" s="242" t="s">
        <v>1299</v>
      </c>
      <c r="F24" s="151">
        <v>3550</v>
      </c>
      <c r="G24" s="682"/>
      <c r="H24" s="552">
        <v>1350</v>
      </c>
      <c r="I24" s="340">
        <f t="shared" si="0"/>
        <v>2200</v>
      </c>
      <c r="J24" s="494" t="s">
        <v>853</v>
      </c>
      <c r="K24" s="495" t="s">
        <v>853</v>
      </c>
    </row>
    <row r="25" spans="1:11" ht="21" customHeight="1">
      <c r="A25" s="348"/>
      <c r="B25" s="349"/>
      <c r="C25" s="668"/>
      <c r="D25" s="228" t="s">
        <v>618</v>
      </c>
      <c r="E25" s="242" t="s">
        <v>796</v>
      </c>
      <c r="F25" s="151">
        <v>2350</v>
      </c>
      <c r="G25" s="682"/>
      <c r="H25" s="552">
        <v>750</v>
      </c>
      <c r="I25" s="340">
        <f t="shared" si="0"/>
        <v>1600</v>
      </c>
      <c r="J25" s="494" t="s">
        <v>853</v>
      </c>
      <c r="K25" s="495" t="s">
        <v>853</v>
      </c>
    </row>
    <row r="26" spans="1:11" ht="21" customHeight="1">
      <c r="A26" s="348"/>
      <c r="B26" s="349"/>
      <c r="C26" s="668"/>
      <c r="D26" s="228" t="s">
        <v>619</v>
      </c>
      <c r="E26" s="242" t="s">
        <v>1282</v>
      </c>
      <c r="F26" s="151">
        <v>4100</v>
      </c>
      <c r="G26" s="682"/>
      <c r="H26" s="552">
        <v>1500</v>
      </c>
      <c r="I26" s="340">
        <f t="shared" si="0"/>
        <v>2600</v>
      </c>
      <c r="J26" s="494" t="s">
        <v>853</v>
      </c>
      <c r="K26" s="495" t="s">
        <v>853</v>
      </c>
    </row>
    <row r="27" spans="1:11" ht="21" customHeight="1">
      <c r="A27" s="348"/>
      <c r="B27" s="349"/>
      <c r="C27" s="668"/>
      <c r="D27" s="228" t="s">
        <v>1435</v>
      </c>
      <c r="E27" s="242" t="s">
        <v>1436</v>
      </c>
      <c r="F27" s="151">
        <v>2500</v>
      </c>
      <c r="G27" s="682"/>
      <c r="H27" s="552">
        <v>950</v>
      </c>
      <c r="I27" s="340">
        <f t="shared" si="0"/>
        <v>1550</v>
      </c>
      <c r="J27" s="494" t="s">
        <v>853</v>
      </c>
      <c r="K27" s="495" t="s">
        <v>853</v>
      </c>
    </row>
    <row r="28" spans="1:11" ht="21" customHeight="1">
      <c r="A28" s="348"/>
      <c r="B28" s="349"/>
      <c r="C28" s="668"/>
      <c r="D28" s="228" t="s">
        <v>620</v>
      </c>
      <c r="E28" s="242" t="s">
        <v>1285</v>
      </c>
      <c r="F28" s="151">
        <v>3800</v>
      </c>
      <c r="G28" s="682"/>
      <c r="H28" s="552">
        <v>1600</v>
      </c>
      <c r="I28" s="340">
        <f t="shared" si="0"/>
        <v>2200</v>
      </c>
      <c r="J28" s="494" t="s">
        <v>853</v>
      </c>
      <c r="K28" s="495" t="s">
        <v>853</v>
      </c>
    </row>
    <row r="29" spans="1:11" ht="21" customHeight="1">
      <c r="A29" s="348"/>
      <c r="B29" s="349"/>
      <c r="C29" s="668"/>
      <c r="D29" s="228" t="s">
        <v>621</v>
      </c>
      <c r="E29" s="242" t="s">
        <v>1297</v>
      </c>
      <c r="F29" s="151">
        <v>3500</v>
      </c>
      <c r="G29" s="682"/>
      <c r="H29" s="552">
        <v>1400</v>
      </c>
      <c r="I29" s="340">
        <f t="shared" si="0"/>
        <v>2100</v>
      </c>
      <c r="J29" s="494" t="s">
        <v>853</v>
      </c>
      <c r="K29" s="495" t="s">
        <v>853</v>
      </c>
    </row>
    <row r="30" spans="1:11" ht="21" customHeight="1">
      <c r="A30" s="348"/>
      <c r="B30" s="349"/>
      <c r="C30" s="668"/>
      <c r="D30" s="228" t="s">
        <v>622</v>
      </c>
      <c r="E30" s="242" t="s">
        <v>1294</v>
      </c>
      <c r="F30" s="151">
        <v>3900</v>
      </c>
      <c r="G30" s="682"/>
      <c r="H30" s="552">
        <v>1600</v>
      </c>
      <c r="I30" s="340">
        <f t="shared" si="0"/>
        <v>2300</v>
      </c>
      <c r="J30" s="494" t="s">
        <v>853</v>
      </c>
      <c r="K30" s="495" t="s">
        <v>853</v>
      </c>
    </row>
    <row r="31" spans="1:11" ht="21" customHeight="1">
      <c r="A31" s="348"/>
      <c r="B31" s="349"/>
      <c r="C31" s="668"/>
      <c r="D31" s="228" t="s">
        <v>623</v>
      </c>
      <c r="E31" s="242" t="s">
        <v>1295</v>
      </c>
      <c r="F31" s="151">
        <v>5550</v>
      </c>
      <c r="G31" s="682"/>
      <c r="H31" s="552">
        <v>2200</v>
      </c>
      <c r="I31" s="340">
        <f t="shared" si="0"/>
        <v>3350</v>
      </c>
      <c r="J31" s="494" t="s">
        <v>853</v>
      </c>
      <c r="K31" s="495" t="s">
        <v>853</v>
      </c>
    </row>
    <row r="32" spans="1:11" ht="21" customHeight="1">
      <c r="A32" s="348"/>
      <c r="B32" s="349"/>
      <c r="C32" s="668"/>
      <c r="D32" s="228" t="s">
        <v>624</v>
      </c>
      <c r="E32" s="242" t="s">
        <v>1293</v>
      </c>
      <c r="F32" s="151">
        <v>2650</v>
      </c>
      <c r="G32" s="682"/>
      <c r="H32" s="552">
        <v>1450</v>
      </c>
      <c r="I32" s="340">
        <f t="shared" si="0"/>
        <v>1200</v>
      </c>
      <c r="J32" s="494" t="s">
        <v>853</v>
      </c>
      <c r="K32" s="495" t="s">
        <v>853</v>
      </c>
    </row>
    <row r="33" spans="1:11" ht="21" customHeight="1">
      <c r="A33" s="348"/>
      <c r="B33" s="349"/>
      <c r="C33" s="668"/>
      <c r="D33" s="228" t="s">
        <v>625</v>
      </c>
      <c r="E33" s="242" t="s">
        <v>1298</v>
      </c>
      <c r="F33" s="152">
        <v>3100</v>
      </c>
      <c r="G33" s="683"/>
      <c r="H33" s="552">
        <v>1400</v>
      </c>
      <c r="I33" s="340">
        <f t="shared" si="0"/>
        <v>1700</v>
      </c>
      <c r="J33" s="494" t="s">
        <v>853</v>
      </c>
      <c r="K33" s="495" t="s">
        <v>853</v>
      </c>
    </row>
    <row r="34" spans="1:11" ht="21" customHeight="1">
      <c r="A34" s="348"/>
      <c r="B34" s="349"/>
      <c r="C34" s="668"/>
      <c r="D34" s="228" t="s">
        <v>626</v>
      </c>
      <c r="E34" s="242" t="s">
        <v>1281</v>
      </c>
      <c r="F34" s="151">
        <v>3350</v>
      </c>
      <c r="G34" s="682"/>
      <c r="H34" s="552">
        <v>1450</v>
      </c>
      <c r="I34" s="340">
        <f t="shared" si="0"/>
        <v>1900</v>
      </c>
      <c r="J34" s="494" t="s">
        <v>853</v>
      </c>
      <c r="K34" s="495" t="s">
        <v>853</v>
      </c>
    </row>
    <row r="35" spans="1:11" ht="21" customHeight="1">
      <c r="A35" s="348"/>
      <c r="B35" s="349"/>
      <c r="C35" s="668"/>
      <c r="D35" s="228" t="s">
        <v>627</v>
      </c>
      <c r="E35" s="242" t="s">
        <v>1286</v>
      </c>
      <c r="F35" s="151">
        <v>7700</v>
      </c>
      <c r="G35" s="682"/>
      <c r="H35" s="552">
        <v>3600</v>
      </c>
      <c r="I35" s="340">
        <f t="shared" si="0"/>
        <v>4100</v>
      </c>
      <c r="J35" s="494" t="s">
        <v>853</v>
      </c>
      <c r="K35" s="495" t="s">
        <v>853</v>
      </c>
    </row>
    <row r="36" spans="1:11" ht="21" customHeight="1">
      <c r="A36" s="348"/>
      <c r="B36" s="349"/>
      <c r="C36" s="668"/>
      <c r="D36" s="228" t="s">
        <v>628</v>
      </c>
      <c r="E36" s="242" t="s">
        <v>1296</v>
      </c>
      <c r="F36" s="151">
        <v>1650</v>
      </c>
      <c r="G36" s="682"/>
      <c r="H36" s="552">
        <v>1050</v>
      </c>
      <c r="I36" s="340">
        <f t="shared" si="0"/>
        <v>600</v>
      </c>
      <c r="J36" s="494" t="s">
        <v>853</v>
      </c>
      <c r="K36" s="495" t="s">
        <v>853</v>
      </c>
    </row>
    <row r="37" spans="1:11" ht="21" customHeight="1">
      <c r="A37" s="348"/>
      <c r="B37" s="349"/>
      <c r="C37" s="668"/>
      <c r="D37" s="228" t="s">
        <v>629</v>
      </c>
      <c r="E37" s="242" t="s">
        <v>1287</v>
      </c>
      <c r="F37" s="151">
        <v>6650</v>
      </c>
      <c r="G37" s="682"/>
      <c r="H37" s="552">
        <v>3400</v>
      </c>
      <c r="I37" s="340">
        <f t="shared" si="0"/>
        <v>3250</v>
      </c>
      <c r="J37" s="494" t="s">
        <v>853</v>
      </c>
      <c r="K37" s="495" t="s">
        <v>853</v>
      </c>
    </row>
    <row r="38" spans="1:11" ht="21" customHeight="1">
      <c r="A38" s="348"/>
      <c r="B38" s="349"/>
      <c r="C38" s="668"/>
      <c r="D38" s="228" t="s">
        <v>630</v>
      </c>
      <c r="E38" s="169" t="s">
        <v>1290</v>
      </c>
      <c r="F38" s="153">
        <v>4650</v>
      </c>
      <c r="G38" s="685"/>
      <c r="H38" s="552">
        <v>2200</v>
      </c>
      <c r="I38" s="340">
        <f t="shared" si="0"/>
        <v>2450</v>
      </c>
      <c r="J38" s="494" t="s">
        <v>853</v>
      </c>
      <c r="K38" s="495" t="s">
        <v>853</v>
      </c>
    </row>
    <row r="39" spans="1:11" ht="21" customHeight="1">
      <c r="A39" s="348"/>
      <c r="B39" s="349"/>
      <c r="C39" s="668"/>
      <c r="D39" s="228" t="s">
        <v>631</v>
      </c>
      <c r="E39" s="169" t="s">
        <v>1292</v>
      </c>
      <c r="F39" s="153">
        <v>2600</v>
      </c>
      <c r="G39" s="685"/>
      <c r="H39" s="552">
        <v>1300</v>
      </c>
      <c r="I39" s="340">
        <f t="shared" si="0"/>
        <v>1300</v>
      </c>
      <c r="J39" s="494" t="s">
        <v>853</v>
      </c>
      <c r="K39" s="495" t="s">
        <v>853</v>
      </c>
    </row>
    <row r="40" spans="1:11" ht="21" customHeight="1">
      <c r="A40" s="348"/>
      <c r="B40" s="349"/>
      <c r="C40" s="668"/>
      <c r="D40" s="228" t="s">
        <v>632</v>
      </c>
      <c r="E40" s="169" t="s">
        <v>1289</v>
      </c>
      <c r="F40" s="154">
        <v>5950</v>
      </c>
      <c r="G40" s="686"/>
      <c r="H40" s="552">
        <v>3100</v>
      </c>
      <c r="I40" s="340">
        <f t="shared" si="0"/>
        <v>2850</v>
      </c>
      <c r="J40" s="494" t="s">
        <v>853</v>
      </c>
      <c r="K40" s="495" t="s">
        <v>853</v>
      </c>
    </row>
    <row r="41" spans="1:11" ht="21" customHeight="1">
      <c r="A41" s="348"/>
      <c r="B41" s="349"/>
      <c r="C41" s="668"/>
      <c r="D41" s="228" t="s">
        <v>633</v>
      </c>
      <c r="E41" s="169" t="s">
        <v>819</v>
      </c>
      <c r="F41" s="154">
        <v>1450</v>
      </c>
      <c r="G41" s="686"/>
      <c r="H41" s="552">
        <v>950</v>
      </c>
      <c r="I41" s="340">
        <f t="shared" si="0"/>
        <v>500</v>
      </c>
      <c r="J41" s="494" t="s">
        <v>853</v>
      </c>
      <c r="K41" s="495" t="s">
        <v>853</v>
      </c>
    </row>
    <row r="42" spans="1:11" ht="21" customHeight="1">
      <c r="A42" s="348"/>
      <c r="B42" s="349"/>
      <c r="C42" s="668"/>
      <c r="D42" s="228" t="s">
        <v>634</v>
      </c>
      <c r="E42" s="169" t="s">
        <v>1291</v>
      </c>
      <c r="F42" s="153">
        <v>1300</v>
      </c>
      <c r="G42" s="685"/>
      <c r="H42" s="552">
        <v>850</v>
      </c>
      <c r="I42" s="340">
        <f t="shared" si="0"/>
        <v>450</v>
      </c>
      <c r="J42" s="494" t="s">
        <v>853</v>
      </c>
      <c r="K42" s="495" t="s">
        <v>853</v>
      </c>
    </row>
    <row r="43" spans="1:11" ht="21" customHeight="1">
      <c r="A43" s="348"/>
      <c r="B43" s="349"/>
      <c r="C43" s="668"/>
      <c r="D43" s="228" t="s">
        <v>635</v>
      </c>
      <c r="E43" s="169" t="s">
        <v>820</v>
      </c>
      <c r="F43" s="153">
        <v>300</v>
      </c>
      <c r="G43" s="685"/>
      <c r="H43" s="552">
        <v>300</v>
      </c>
      <c r="I43" s="567">
        <f t="shared" si="0"/>
        <v>0</v>
      </c>
      <c r="J43" s="494"/>
      <c r="K43" s="495"/>
    </row>
    <row r="44" spans="1:11" ht="21" customHeight="1">
      <c r="A44" s="348"/>
      <c r="B44" s="349"/>
      <c r="C44" s="668"/>
      <c r="D44" s="228"/>
      <c r="E44" s="169"/>
      <c r="F44" s="153"/>
      <c r="G44" s="685"/>
      <c r="H44" s="552"/>
      <c r="I44" s="567"/>
      <c r="J44" s="496"/>
      <c r="K44" s="497"/>
    </row>
    <row r="45" spans="1:11" ht="21" customHeight="1">
      <c r="A45" s="348"/>
      <c r="B45" s="349"/>
      <c r="C45" s="668"/>
      <c r="D45" s="228"/>
      <c r="E45" s="169"/>
      <c r="F45" s="153" t="s">
        <v>862</v>
      </c>
      <c r="G45" s="685"/>
      <c r="H45" s="552"/>
      <c r="I45" s="340"/>
      <c r="J45" s="496"/>
      <c r="K45" s="497"/>
    </row>
    <row r="46" spans="1:11" ht="21" customHeight="1">
      <c r="A46" s="348"/>
      <c r="B46" s="349"/>
      <c r="C46" s="668"/>
      <c r="D46" s="229"/>
      <c r="E46" s="87"/>
      <c r="F46" s="46" t="s">
        <v>862</v>
      </c>
      <c r="G46" s="609"/>
      <c r="H46" s="552"/>
      <c r="I46" s="340"/>
      <c r="J46" s="496"/>
      <c r="K46" s="497"/>
    </row>
    <row r="47" spans="1:11" ht="21" customHeight="1">
      <c r="A47" s="352"/>
      <c r="B47" s="353"/>
      <c r="C47" s="679"/>
      <c r="D47" s="234"/>
      <c r="E47" s="88"/>
      <c r="F47" s="48" t="s">
        <v>862</v>
      </c>
      <c r="G47" s="610"/>
      <c r="H47" s="556"/>
      <c r="I47" s="338"/>
      <c r="J47" s="498"/>
      <c r="K47" s="499"/>
    </row>
    <row r="48" spans="1:11" s="51" customFormat="1" ht="21" customHeight="1">
      <c r="A48" s="393"/>
      <c r="B48" s="394"/>
      <c r="C48" s="402"/>
      <c r="D48" s="230"/>
      <c r="E48" s="92" t="str">
        <f>CONCATENATE(FIXED(COUNTA(E16:E47),0,0),"　店")</f>
        <v>28　店</v>
      </c>
      <c r="F48" s="47">
        <f>SUM(F16:F47)</f>
        <v>132750</v>
      </c>
      <c r="G48" s="140">
        <f>SUM(G16:G47)</f>
        <v>0</v>
      </c>
      <c r="H48" s="557">
        <f>SUM(H16:H47)</f>
        <v>58700</v>
      </c>
      <c r="I48" s="141">
        <f>SUM(I16:I47)</f>
        <v>74050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12 I45:I48 I15:I43 H15:H48">
      <formula1>F5</formula1>
    </dataValidation>
    <dataValidation type="whole" operator="lessThanOrEqual" showInputMessage="1" showErrorMessage="1" sqref="HD4:IV4 GW5:IV65536">
      <formula1>HB4</formula1>
    </dataValidation>
    <dataValidation type="whole" operator="lessThanOrEqual" showInputMessage="1" showErrorMessage="1" sqref="M4:GN4 M5:GV65536 L4:L65536">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2 G1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SUM(A6,A16,A35)</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60" t="s">
        <v>94</v>
      </c>
      <c r="B5" s="361"/>
      <c r="C5" s="687"/>
      <c r="D5" s="233" t="s">
        <v>636</v>
      </c>
      <c r="E5" s="239" t="s">
        <v>1300</v>
      </c>
      <c r="F5" s="161">
        <v>11600</v>
      </c>
      <c r="G5" s="623"/>
      <c r="H5" s="551">
        <v>5600</v>
      </c>
      <c r="I5" s="359">
        <f>F5-H5</f>
        <v>6000</v>
      </c>
      <c r="J5" s="492" t="s">
        <v>853</v>
      </c>
      <c r="K5" s="493" t="s">
        <v>853</v>
      </c>
    </row>
    <row r="6" spans="1:11" ht="21" customHeight="1">
      <c r="A6" s="348">
        <f>SUM(G13)</f>
        <v>0</v>
      </c>
      <c r="B6" s="349" t="s">
        <v>98</v>
      </c>
      <c r="C6" s="668">
        <f>SUM(F13)</f>
        <v>11600</v>
      </c>
      <c r="D6" s="229"/>
      <c r="E6" s="85"/>
      <c r="F6" s="53"/>
      <c r="G6" s="609"/>
      <c r="H6" s="552"/>
      <c r="I6" s="340"/>
      <c r="J6" s="496"/>
      <c r="K6" s="497"/>
    </row>
    <row r="7" spans="1:11" ht="21" customHeight="1">
      <c r="A7" s="106"/>
      <c r="B7" s="107"/>
      <c r="C7" s="688"/>
      <c r="D7" s="229"/>
      <c r="E7" s="85"/>
      <c r="F7" s="53"/>
      <c r="G7" s="609"/>
      <c r="H7" s="552"/>
      <c r="I7" s="340"/>
      <c r="J7" s="496"/>
      <c r="K7" s="497"/>
    </row>
    <row r="8" spans="1:11" ht="21" customHeight="1">
      <c r="A8" s="106"/>
      <c r="B8" s="107"/>
      <c r="C8" s="688"/>
      <c r="D8" s="229"/>
      <c r="E8" s="85"/>
      <c r="F8" s="53"/>
      <c r="G8" s="609"/>
      <c r="H8" s="552"/>
      <c r="I8" s="340"/>
      <c r="J8" s="496"/>
      <c r="K8" s="497"/>
    </row>
    <row r="9" spans="1:11" ht="21" customHeight="1">
      <c r="A9" s="106"/>
      <c r="B9" s="107"/>
      <c r="C9" s="688"/>
      <c r="D9" s="229"/>
      <c r="E9" s="85"/>
      <c r="F9" s="53"/>
      <c r="G9" s="609"/>
      <c r="H9" s="552"/>
      <c r="I9" s="340"/>
      <c r="J9" s="496"/>
      <c r="K9" s="497"/>
    </row>
    <row r="10" spans="1:11" ht="21" customHeight="1">
      <c r="A10" s="106"/>
      <c r="B10" s="107"/>
      <c r="C10" s="688"/>
      <c r="D10" s="229"/>
      <c r="E10" s="85"/>
      <c r="F10" s="53"/>
      <c r="G10" s="609"/>
      <c r="H10" s="552"/>
      <c r="I10" s="340"/>
      <c r="J10" s="496"/>
      <c r="K10" s="497"/>
    </row>
    <row r="11" spans="1:11" ht="21" customHeight="1">
      <c r="A11" s="106"/>
      <c r="B11" s="107"/>
      <c r="C11" s="688"/>
      <c r="D11" s="229"/>
      <c r="E11" s="85"/>
      <c r="F11" s="53"/>
      <c r="G11" s="609"/>
      <c r="H11" s="552"/>
      <c r="I11" s="340"/>
      <c r="J11" s="496"/>
      <c r="K11" s="497"/>
    </row>
    <row r="12" spans="1:11" ht="21" customHeight="1">
      <c r="A12" s="362"/>
      <c r="B12" s="363"/>
      <c r="C12" s="689"/>
      <c r="D12" s="231"/>
      <c r="E12" s="364"/>
      <c r="F12" s="56"/>
      <c r="G12" s="677"/>
      <c r="H12" s="556"/>
      <c r="I12" s="338"/>
      <c r="J12" s="498"/>
      <c r="K12" s="499"/>
    </row>
    <row r="13" spans="1:11" s="51" customFormat="1" ht="21" customHeight="1">
      <c r="A13" s="393"/>
      <c r="B13" s="394"/>
      <c r="C13" s="402"/>
      <c r="D13" s="230"/>
      <c r="E13" s="50" t="str">
        <f>CONCATENATE(FIXED(COUNTA(E5:E12),0,0),"　店")</f>
        <v>1　店</v>
      </c>
      <c r="F13" s="54">
        <f>SUM(F5:F12)</f>
        <v>11600</v>
      </c>
      <c r="G13" s="140">
        <f>SUM(G5:G12)</f>
        <v>0</v>
      </c>
      <c r="H13" s="553">
        <f>SUM(H5:H12)</f>
        <v>5600</v>
      </c>
      <c r="I13" s="140">
        <f>SUM(I5:I12)</f>
        <v>6000</v>
      </c>
      <c r="J13" s="464"/>
      <c r="K13" s="465"/>
    </row>
    <row r="14" spans="1:11" s="51" customFormat="1" ht="21" customHeight="1">
      <c r="A14" s="354"/>
      <c r="B14" s="355"/>
      <c r="C14" s="690"/>
      <c r="D14" s="356"/>
      <c r="E14" s="357"/>
      <c r="F14" s="358"/>
      <c r="G14" s="692"/>
      <c r="H14" s="559"/>
      <c r="I14" s="359"/>
      <c r="J14" s="464"/>
      <c r="K14" s="465"/>
    </row>
    <row r="15" spans="1:11" ht="21" customHeight="1">
      <c r="A15" s="347" t="s">
        <v>63</v>
      </c>
      <c r="B15" s="86"/>
      <c r="C15" s="678"/>
      <c r="D15" s="227" t="s">
        <v>637</v>
      </c>
      <c r="E15" s="86" t="s">
        <v>1301</v>
      </c>
      <c r="F15" s="60">
        <v>19500</v>
      </c>
      <c r="G15" s="693"/>
      <c r="H15" s="555">
        <v>10100</v>
      </c>
      <c r="I15" s="339">
        <f aca="true" t="shared" si="0" ref="I15:I23">F15-H15</f>
        <v>9400</v>
      </c>
      <c r="J15" s="492" t="s">
        <v>853</v>
      </c>
      <c r="K15" s="493" t="s">
        <v>853</v>
      </c>
    </row>
    <row r="16" spans="1:11" ht="21" customHeight="1">
      <c r="A16" s="348">
        <f>SUM(G32)</f>
        <v>0</v>
      </c>
      <c r="B16" s="349" t="s">
        <v>98</v>
      </c>
      <c r="C16" s="668">
        <f>SUM(F32)</f>
        <v>51000</v>
      </c>
      <c r="D16" s="228" t="s">
        <v>638</v>
      </c>
      <c r="E16" s="85" t="s">
        <v>1389</v>
      </c>
      <c r="F16" s="61">
        <v>7000</v>
      </c>
      <c r="G16" s="694"/>
      <c r="H16" s="552">
        <v>3900</v>
      </c>
      <c r="I16" s="340">
        <f t="shared" si="0"/>
        <v>3100</v>
      </c>
      <c r="J16" s="494" t="s">
        <v>853</v>
      </c>
      <c r="K16" s="495" t="s">
        <v>853</v>
      </c>
    </row>
    <row r="17" spans="1:11" ht="21" customHeight="1">
      <c r="A17" s="348"/>
      <c r="B17" s="349"/>
      <c r="C17" s="668"/>
      <c r="D17" s="228" t="s">
        <v>639</v>
      </c>
      <c r="E17" s="85" t="s">
        <v>1303</v>
      </c>
      <c r="F17" s="61">
        <v>6550</v>
      </c>
      <c r="G17" s="694"/>
      <c r="H17" s="552">
        <v>3150</v>
      </c>
      <c r="I17" s="340">
        <f t="shared" si="0"/>
        <v>3400</v>
      </c>
      <c r="J17" s="494" t="s">
        <v>853</v>
      </c>
      <c r="K17" s="495" t="s">
        <v>853</v>
      </c>
    </row>
    <row r="18" spans="1:11" ht="21" customHeight="1">
      <c r="A18" s="348"/>
      <c r="B18" s="349"/>
      <c r="C18" s="668"/>
      <c r="D18" s="228" t="s">
        <v>640</v>
      </c>
      <c r="E18" s="85" t="s">
        <v>1304</v>
      </c>
      <c r="F18" s="61">
        <v>2000</v>
      </c>
      <c r="G18" s="694"/>
      <c r="H18" s="552">
        <v>950</v>
      </c>
      <c r="I18" s="340">
        <f t="shared" si="0"/>
        <v>1050</v>
      </c>
      <c r="J18" s="494" t="s">
        <v>853</v>
      </c>
      <c r="K18" s="495" t="s">
        <v>853</v>
      </c>
    </row>
    <row r="19" spans="1:11" ht="21" customHeight="1">
      <c r="A19" s="365"/>
      <c r="B19" s="85"/>
      <c r="C19" s="691"/>
      <c r="D19" s="228" t="s">
        <v>641</v>
      </c>
      <c r="E19" s="240" t="s">
        <v>1390</v>
      </c>
      <c r="F19" s="62">
        <v>6700</v>
      </c>
      <c r="G19" s="695"/>
      <c r="H19" s="552">
        <v>4150</v>
      </c>
      <c r="I19" s="340">
        <f t="shared" si="0"/>
        <v>2550</v>
      </c>
      <c r="J19" s="494" t="s">
        <v>853</v>
      </c>
      <c r="K19" s="495" t="s">
        <v>853</v>
      </c>
    </row>
    <row r="20" spans="1:11" ht="21" customHeight="1">
      <c r="A20" s="106"/>
      <c r="B20" s="107"/>
      <c r="C20" s="688"/>
      <c r="D20" s="228" t="s">
        <v>642</v>
      </c>
      <c r="E20" s="240" t="s">
        <v>817</v>
      </c>
      <c r="F20" s="62">
        <v>1950</v>
      </c>
      <c r="G20" s="695"/>
      <c r="H20" s="552">
        <v>1150</v>
      </c>
      <c r="I20" s="340">
        <f t="shared" si="0"/>
        <v>800</v>
      </c>
      <c r="J20" s="494" t="s">
        <v>853</v>
      </c>
      <c r="K20" s="495" t="s">
        <v>853</v>
      </c>
    </row>
    <row r="21" spans="1:11" ht="21" customHeight="1">
      <c r="A21" s="348"/>
      <c r="B21" s="349"/>
      <c r="C21" s="668"/>
      <c r="D21" s="228" t="s">
        <v>643</v>
      </c>
      <c r="E21" s="240" t="s">
        <v>818</v>
      </c>
      <c r="F21" s="62">
        <v>1800</v>
      </c>
      <c r="G21" s="695"/>
      <c r="H21" s="552">
        <v>1100</v>
      </c>
      <c r="I21" s="340">
        <f t="shared" si="0"/>
        <v>700</v>
      </c>
      <c r="J21" s="494" t="s">
        <v>853</v>
      </c>
      <c r="K21" s="495" t="s">
        <v>853</v>
      </c>
    </row>
    <row r="22" spans="1:11" ht="21" customHeight="1">
      <c r="A22" s="348"/>
      <c r="B22" s="349"/>
      <c r="C22" s="668"/>
      <c r="D22" s="228" t="s">
        <v>644</v>
      </c>
      <c r="E22" s="240" t="s">
        <v>795</v>
      </c>
      <c r="F22" s="62">
        <v>3250</v>
      </c>
      <c r="G22" s="695"/>
      <c r="H22" s="552">
        <v>1700</v>
      </c>
      <c r="I22" s="340">
        <f t="shared" si="0"/>
        <v>1550</v>
      </c>
      <c r="J22" s="494" t="s">
        <v>853</v>
      </c>
      <c r="K22" s="495" t="s">
        <v>853</v>
      </c>
    </row>
    <row r="23" spans="1:11" ht="21" customHeight="1">
      <c r="A23" s="348"/>
      <c r="B23" s="349"/>
      <c r="C23" s="668"/>
      <c r="D23" s="228" t="s">
        <v>645</v>
      </c>
      <c r="E23" s="240" t="s">
        <v>1302</v>
      </c>
      <c r="F23" s="62">
        <v>2250</v>
      </c>
      <c r="G23" s="695"/>
      <c r="H23" s="552">
        <v>1350</v>
      </c>
      <c r="I23" s="340">
        <f t="shared" si="0"/>
        <v>900</v>
      </c>
      <c r="J23" s="494" t="s">
        <v>853</v>
      </c>
      <c r="K23" s="495" t="s">
        <v>853</v>
      </c>
    </row>
    <row r="24" spans="1:11" ht="21" customHeight="1">
      <c r="A24" s="348"/>
      <c r="B24" s="349"/>
      <c r="C24" s="668"/>
      <c r="D24" s="228"/>
      <c r="E24" s="85"/>
      <c r="F24" s="62"/>
      <c r="G24" s="695"/>
      <c r="H24" s="552"/>
      <c r="I24" s="340">
        <v>0</v>
      </c>
      <c r="J24" s="496"/>
      <c r="K24" s="497"/>
    </row>
    <row r="25" spans="1:11" ht="21" customHeight="1">
      <c r="A25" s="348"/>
      <c r="B25" s="349"/>
      <c r="C25" s="668"/>
      <c r="D25" s="228"/>
      <c r="E25" s="85"/>
      <c r="F25" s="62"/>
      <c r="G25" s="695"/>
      <c r="H25" s="552"/>
      <c r="I25" s="340"/>
      <c r="J25" s="496"/>
      <c r="K25" s="497"/>
    </row>
    <row r="26" spans="1:11" ht="21" customHeight="1">
      <c r="A26" s="348"/>
      <c r="B26" s="349"/>
      <c r="C26" s="668"/>
      <c r="D26" s="228"/>
      <c r="E26" s="85"/>
      <c r="F26" s="62"/>
      <c r="G26" s="695"/>
      <c r="H26" s="552"/>
      <c r="I26" s="340"/>
      <c r="J26" s="496"/>
      <c r="K26" s="497"/>
    </row>
    <row r="27" spans="1:11" ht="21" customHeight="1">
      <c r="A27" s="348"/>
      <c r="B27" s="349"/>
      <c r="C27" s="668"/>
      <c r="D27" s="228"/>
      <c r="E27" s="85"/>
      <c r="F27" s="62"/>
      <c r="G27" s="695"/>
      <c r="H27" s="552"/>
      <c r="I27" s="340"/>
      <c r="J27" s="496"/>
      <c r="K27" s="497"/>
    </row>
    <row r="28" spans="1:11" ht="21" customHeight="1">
      <c r="A28" s="348"/>
      <c r="B28" s="349"/>
      <c r="C28" s="668"/>
      <c r="D28" s="228"/>
      <c r="E28" s="85"/>
      <c r="F28" s="62"/>
      <c r="G28" s="695"/>
      <c r="H28" s="552"/>
      <c r="I28" s="340"/>
      <c r="J28" s="496"/>
      <c r="K28" s="497"/>
    </row>
    <row r="29" spans="1:11" ht="21" customHeight="1">
      <c r="A29" s="348"/>
      <c r="B29" s="349"/>
      <c r="C29" s="668"/>
      <c r="D29" s="228"/>
      <c r="E29" s="85"/>
      <c r="F29" s="62"/>
      <c r="G29" s="695"/>
      <c r="H29" s="552"/>
      <c r="I29" s="340"/>
      <c r="J29" s="496"/>
      <c r="K29" s="497"/>
    </row>
    <row r="30" spans="1:11" ht="21" customHeight="1">
      <c r="A30" s="348"/>
      <c r="B30" s="349"/>
      <c r="C30" s="668"/>
      <c r="D30" s="229"/>
      <c r="E30" s="85"/>
      <c r="F30" s="53"/>
      <c r="G30" s="609"/>
      <c r="H30" s="552"/>
      <c r="I30" s="340"/>
      <c r="J30" s="496"/>
      <c r="K30" s="497"/>
    </row>
    <row r="31" spans="1:11" ht="21" customHeight="1">
      <c r="A31" s="348"/>
      <c r="B31" s="349"/>
      <c r="C31" s="668"/>
      <c r="D31" s="229"/>
      <c r="E31" s="85"/>
      <c r="F31" s="53"/>
      <c r="G31" s="609"/>
      <c r="H31" s="552"/>
      <c r="I31" s="338"/>
      <c r="J31" s="498"/>
      <c r="K31" s="499"/>
    </row>
    <row r="32" spans="1:11" s="51" customFormat="1" ht="21" customHeight="1">
      <c r="A32" s="393"/>
      <c r="B32" s="394"/>
      <c r="C32" s="402"/>
      <c r="D32" s="230"/>
      <c r="E32" s="50" t="str">
        <f>CONCATENATE(FIXED(COUNTA(E15:E31),0,0),"　店")</f>
        <v>9　店</v>
      </c>
      <c r="F32" s="54">
        <f>SUM(F15:F31)</f>
        <v>51000</v>
      </c>
      <c r="G32" s="140">
        <f>SUM(G15:G31)</f>
        <v>0</v>
      </c>
      <c r="H32" s="553">
        <f>SUM(H15:H31)</f>
        <v>27550</v>
      </c>
      <c r="I32" s="140">
        <f>SUM(I15:I31)</f>
        <v>23450</v>
      </c>
      <c r="J32" s="464"/>
      <c r="K32" s="465"/>
    </row>
    <row r="33" spans="1:11" s="51" customFormat="1" ht="21" customHeight="1">
      <c r="A33" s="354"/>
      <c r="B33" s="355"/>
      <c r="C33" s="690"/>
      <c r="D33" s="356"/>
      <c r="E33" s="357"/>
      <c r="F33" s="358"/>
      <c r="G33" s="692"/>
      <c r="H33" s="559"/>
      <c r="I33" s="359"/>
      <c r="J33" s="464"/>
      <c r="K33" s="465"/>
    </row>
    <row r="34" spans="1:11" ht="21" customHeight="1">
      <c r="A34" s="347" t="s">
        <v>64</v>
      </c>
      <c r="B34" s="86"/>
      <c r="C34" s="678"/>
      <c r="D34" s="227" t="s">
        <v>646</v>
      </c>
      <c r="E34" s="86" t="s">
        <v>1305</v>
      </c>
      <c r="F34" s="49">
        <v>24400</v>
      </c>
      <c r="G34" s="608"/>
      <c r="H34" s="555">
        <v>14050</v>
      </c>
      <c r="I34" s="339">
        <f>F34-H34</f>
        <v>10350</v>
      </c>
      <c r="J34" s="492" t="s">
        <v>853</v>
      </c>
      <c r="K34" s="493" t="s">
        <v>853</v>
      </c>
    </row>
    <row r="35" spans="1:11" ht="21" customHeight="1">
      <c r="A35" s="348">
        <f>SUM(G48)</f>
        <v>0</v>
      </c>
      <c r="B35" s="349" t="s">
        <v>98</v>
      </c>
      <c r="C35" s="668">
        <f>SUM(F48)</f>
        <v>24400</v>
      </c>
      <c r="D35" s="228"/>
      <c r="E35" s="85"/>
      <c r="F35" s="46"/>
      <c r="G35" s="609"/>
      <c r="H35" s="552"/>
      <c r="I35" s="340"/>
      <c r="J35" s="494"/>
      <c r="K35" s="495"/>
    </row>
    <row r="36" spans="1:11" ht="21" customHeight="1">
      <c r="A36" s="106"/>
      <c r="B36" s="107"/>
      <c r="C36" s="688"/>
      <c r="D36" s="228"/>
      <c r="E36" s="85"/>
      <c r="F36" s="46"/>
      <c r="G36" s="609"/>
      <c r="H36" s="552"/>
      <c r="I36" s="340"/>
      <c r="J36" s="496"/>
      <c r="K36" s="497"/>
    </row>
    <row r="37" spans="1:11" ht="21" customHeight="1">
      <c r="A37" s="106"/>
      <c r="B37" s="107"/>
      <c r="C37" s="688"/>
      <c r="D37" s="228"/>
      <c r="E37" s="85"/>
      <c r="F37" s="46"/>
      <c r="G37" s="609"/>
      <c r="H37" s="552"/>
      <c r="I37" s="340"/>
      <c r="J37" s="496"/>
      <c r="K37" s="497"/>
    </row>
    <row r="38" spans="1:11" ht="21" customHeight="1">
      <c r="A38" s="106"/>
      <c r="B38" s="107"/>
      <c r="C38" s="688"/>
      <c r="D38" s="228"/>
      <c r="E38" s="85"/>
      <c r="F38" s="46"/>
      <c r="G38" s="609"/>
      <c r="H38" s="552"/>
      <c r="I38" s="340"/>
      <c r="J38" s="496"/>
      <c r="K38" s="497"/>
    </row>
    <row r="39" spans="1:11" ht="21" customHeight="1">
      <c r="A39" s="106"/>
      <c r="B39" s="107"/>
      <c r="C39" s="688"/>
      <c r="D39" s="228"/>
      <c r="E39" s="85"/>
      <c r="F39" s="46"/>
      <c r="G39" s="609"/>
      <c r="H39" s="552"/>
      <c r="I39" s="340"/>
      <c r="J39" s="496"/>
      <c r="K39" s="497"/>
    </row>
    <row r="40" spans="1:11" ht="21" customHeight="1">
      <c r="A40" s="106"/>
      <c r="B40" s="107"/>
      <c r="C40" s="688"/>
      <c r="D40" s="228"/>
      <c r="E40" s="85"/>
      <c r="F40" s="46"/>
      <c r="G40" s="609"/>
      <c r="H40" s="552"/>
      <c r="I40" s="340"/>
      <c r="J40" s="496"/>
      <c r="K40" s="497"/>
    </row>
    <row r="41" spans="1:11" ht="21" customHeight="1">
      <c r="A41" s="106"/>
      <c r="B41" s="107"/>
      <c r="C41" s="688"/>
      <c r="D41" s="228"/>
      <c r="E41" s="85"/>
      <c r="F41" s="46"/>
      <c r="G41" s="609"/>
      <c r="H41" s="552"/>
      <c r="I41" s="340"/>
      <c r="J41" s="496"/>
      <c r="K41" s="497"/>
    </row>
    <row r="42" spans="1:11" ht="21" customHeight="1">
      <c r="A42" s="106"/>
      <c r="B42" s="107"/>
      <c r="C42" s="688"/>
      <c r="D42" s="228"/>
      <c r="E42" s="85"/>
      <c r="F42" s="46"/>
      <c r="G42" s="609"/>
      <c r="H42" s="552"/>
      <c r="I42" s="340"/>
      <c r="J42" s="496"/>
      <c r="K42" s="497"/>
    </row>
    <row r="43" spans="1:11" ht="21" customHeight="1">
      <c r="A43" s="106"/>
      <c r="B43" s="107"/>
      <c r="C43" s="688"/>
      <c r="D43" s="228"/>
      <c r="E43" s="85"/>
      <c r="F43" s="46"/>
      <c r="G43" s="609"/>
      <c r="H43" s="552"/>
      <c r="I43" s="340"/>
      <c r="J43" s="496"/>
      <c r="K43" s="497"/>
    </row>
    <row r="44" spans="1:11" ht="21" customHeight="1">
      <c r="A44" s="106"/>
      <c r="B44" s="107"/>
      <c r="C44" s="688"/>
      <c r="D44" s="228"/>
      <c r="E44" s="85"/>
      <c r="F44" s="46"/>
      <c r="G44" s="609"/>
      <c r="H44" s="552"/>
      <c r="I44" s="340"/>
      <c r="J44" s="496"/>
      <c r="K44" s="497"/>
    </row>
    <row r="45" spans="1:11" ht="21" customHeight="1">
      <c r="A45" s="106"/>
      <c r="B45" s="107"/>
      <c r="C45" s="688"/>
      <c r="D45" s="228"/>
      <c r="E45" s="85"/>
      <c r="F45" s="46"/>
      <c r="G45" s="609"/>
      <c r="H45" s="552"/>
      <c r="I45" s="340"/>
      <c r="J45" s="496"/>
      <c r="K45" s="497"/>
    </row>
    <row r="46" spans="1:11" ht="21" customHeight="1">
      <c r="A46" s="348"/>
      <c r="B46" s="349"/>
      <c r="C46" s="668"/>
      <c r="D46" s="229"/>
      <c r="E46" s="85"/>
      <c r="F46" s="53"/>
      <c r="G46" s="609"/>
      <c r="H46" s="552"/>
      <c r="I46" s="340"/>
      <c r="J46" s="496"/>
      <c r="K46" s="497"/>
    </row>
    <row r="47" spans="1:11" ht="21" customHeight="1">
      <c r="A47" s="348"/>
      <c r="B47" s="349"/>
      <c r="C47" s="668"/>
      <c r="D47" s="229"/>
      <c r="E47" s="85"/>
      <c r="F47" s="53"/>
      <c r="G47" s="609"/>
      <c r="H47" s="552"/>
      <c r="I47" s="338"/>
      <c r="J47" s="498"/>
      <c r="K47" s="499"/>
    </row>
    <row r="48" spans="1:11" s="51" customFormat="1" ht="21" customHeight="1">
      <c r="A48" s="393"/>
      <c r="B48" s="394"/>
      <c r="C48" s="402"/>
      <c r="D48" s="230"/>
      <c r="E48" s="50" t="str">
        <f>CONCATENATE(FIXED(COUNTA(E34:E47),0,0),"　店")</f>
        <v>1　店</v>
      </c>
      <c r="F48" s="54">
        <f>SUM(F34:F47)</f>
        <v>24400</v>
      </c>
      <c r="G48" s="140">
        <f>SUM(G34:G47)</f>
        <v>0</v>
      </c>
      <c r="H48" s="553">
        <f>SUM(H34:H47)</f>
        <v>14050</v>
      </c>
      <c r="I48" s="140">
        <f>SUM(I34:I47)</f>
        <v>10350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33 H3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allowBlank="1" showInputMessage="1" showErrorMessage="1" sqref="H49:I49 H34:I34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4:G47 G15:G31 G5:G12">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257" t="s">
        <v>118</v>
      </c>
      <c r="G4" s="512" t="s">
        <v>826</v>
      </c>
      <c r="H4" s="529" t="s">
        <v>119</v>
      </c>
      <c r="I4" s="514" t="s">
        <v>860</v>
      </c>
      <c r="J4" s="460" t="s">
        <v>851</v>
      </c>
      <c r="K4" s="461" t="s">
        <v>852</v>
      </c>
    </row>
    <row r="5" spans="1:11" ht="21" customHeight="1">
      <c r="A5" s="347" t="s">
        <v>65</v>
      </c>
      <c r="B5" s="86"/>
      <c r="C5" s="678"/>
      <c r="D5" s="227" t="s">
        <v>647</v>
      </c>
      <c r="E5" s="237" t="s">
        <v>1311</v>
      </c>
      <c r="F5" s="366">
        <v>10000</v>
      </c>
      <c r="G5" s="247"/>
      <c r="H5" s="555">
        <v>5200</v>
      </c>
      <c r="I5" s="379">
        <f aca="true" t="shared" si="0" ref="I5:I21">F5-H5</f>
        <v>4800</v>
      </c>
      <c r="J5" s="492" t="s">
        <v>853</v>
      </c>
      <c r="K5" s="493" t="s">
        <v>853</v>
      </c>
    </row>
    <row r="6" spans="1:11" ht="21" customHeight="1">
      <c r="A6" s="348">
        <f>SUM(G48)</f>
        <v>0</v>
      </c>
      <c r="B6" s="349" t="s">
        <v>98</v>
      </c>
      <c r="C6" s="668">
        <f>SUM(F48)</f>
        <v>66950</v>
      </c>
      <c r="D6" s="228" t="s">
        <v>648</v>
      </c>
      <c r="E6" s="238" t="s">
        <v>1318</v>
      </c>
      <c r="F6" s="367">
        <v>2050</v>
      </c>
      <c r="G6" s="248"/>
      <c r="H6" s="552">
        <v>950</v>
      </c>
      <c r="I6" s="340">
        <f t="shared" si="0"/>
        <v>1100</v>
      </c>
      <c r="J6" s="494" t="s">
        <v>853</v>
      </c>
      <c r="K6" s="495" t="s">
        <v>853</v>
      </c>
    </row>
    <row r="7" spans="1:11" ht="21" customHeight="1">
      <c r="A7" s="391"/>
      <c r="B7" s="392"/>
      <c r="C7" s="400"/>
      <c r="D7" s="228" t="s">
        <v>649</v>
      </c>
      <c r="E7" s="238" t="s">
        <v>1312</v>
      </c>
      <c r="F7" s="367">
        <v>6800</v>
      </c>
      <c r="G7" s="248"/>
      <c r="H7" s="552">
        <v>2600</v>
      </c>
      <c r="I7" s="340">
        <f t="shared" si="0"/>
        <v>4200</v>
      </c>
      <c r="J7" s="494" t="s">
        <v>853</v>
      </c>
      <c r="K7" s="495" t="s">
        <v>853</v>
      </c>
    </row>
    <row r="8" spans="1:11" ht="21" customHeight="1">
      <c r="A8" s="391"/>
      <c r="B8" s="392"/>
      <c r="C8" s="400"/>
      <c r="D8" s="228" t="s">
        <v>650</v>
      </c>
      <c r="E8" s="238" t="s">
        <v>1307</v>
      </c>
      <c r="F8" s="367">
        <v>1700</v>
      </c>
      <c r="G8" s="248"/>
      <c r="H8" s="552">
        <v>850</v>
      </c>
      <c r="I8" s="340">
        <f t="shared" si="0"/>
        <v>850</v>
      </c>
      <c r="J8" s="494" t="s">
        <v>853</v>
      </c>
      <c r="K8" s="495" t="s">
        <v>853</v>
      </c>
    </row>
    <row r="9" spans="1:11" ht="21" customHeight="1">
      <c r="A9" s="391"/>
      <c r="B9" s="392"/>
      <c r="C9" s="400"/>
      <c r="D9" s="228" t="s">
        <v>651</v>
      </c>
      <c r="E9" s="238" t="s">
        <v>792</v>
      </c>
      <c r="F9" s="367">
        <v>2400</v>
      </c>
      <c r="G9" s="248"/>
      <c r="H9" s="552">
        <v>1150</v>
      </c>
      <c r="I9" s="340">
        <f t="shared" si="0"/>
        <v>1250</v>
      </c>
      <c r="J9" s="494" t="s">
        <v>853</v>
      </c>
      <c r="K9" s="495" t="s">
        <v>853</v>
      </c>
    </row>
    <row r="10" spans="1:11" ht="21" customHeight="1">
      <c r="A10" s="391"/>
      <c r="B10" s="392"/>
      <c r="C10" s="400"/>
      <c r="D10" s="228" t="s">
        <v>652</v>
      </c>
      <c r="E10" s="238" t="s">
        <v>1308</v>
      </c>
      <c r="F10" s="367">
        <v>4100</v>
      </c>
      <c r="G10" s="248"/>
      <c r="H10" s="552">
        <v>1800</v>
      </c>
      <c r="I10" s="340">
        <f t="shared" si="0"/>
        <v>2300</v>
      </c>
      <c r="J10" s="494" t="s">
        <v>853</v>
      </c>
      <c r="K10" s="495" t="s">
        <v>853</v>
      </c>
    </row>
    <row r="11" spans="1:11" ht="21" customHeight="1">
      <c r="A11" s="391"/>
      <c r="B11" s="392"/>
      <c r="C11" s="400"/>
      <c r="D11" s="228" t="s">
        <v>653</v>
      </c>
      <c r="E11" s="238" t="s">
        <v>1313</v>
      </c>
      <c r="F11" s="367">
        <v>2750</v>
      </c>
      <c r="G11" s="248"/>
      <c r="H11" s="552">
        <v>1450</v>
      </c>
      <c r="I11" s="340">
        <f t="shared" si="0"/>
        <v>1300</v>
      </c>
      <c r="J11" s="494" t="s">
        <v>853</v>
      </c>
      <c r="K11" s="495" t="s">
        <v>853</v>
      </c>
    </row>
    <row r="12" spans="1:11" ht="21" customHeight="1">
      <c r="A12" s="391"/>
      <c r="B12" s="392"/>
      <c r="C12" s="400"/>
      <c r="D12" s="228" t="s">
        <v>654</v>
      </c>
      <c r="E12" s="238" t="s">
        <v>1314</v>
      </c>
      <c r="F12" s="367">
        <v>6200</v>
      </c>
      <c r="G12" s="248"/>
      <c r="H12" s="552">
        <v>3200</v>
      </c>
      <c r="I12" s="340">
        <f t="shared" si="0"/>
        <v>3000</v>
      </c>
      <c r="J12" s="494" t="s">
        <v>853</v>
      </c>
      <c r="K12" s="495" t="s">
        <v>853</v>
      </c>
    </row>
    <row r="13" spans="1:11" ht="21" customHeight="1">
      <c r="A13" s="391"/>
      <c r="B13" s="392"/>
      <c r="C13" s="400"/>
      <c r="D13" s="228" t="s">
        <v>655</v>
      </c>
      <c r="E13" s="238" t="s">
        <v>793</v>
      </c>
      <c r="F13" s="367">
        <v>3800</v>
      </c>
      <c r="G13" s="248"/>
      <c r="H13" s="552">
        <v>1850</v>
      </c>
      <c r="I13" s="340">
        <f t="shared" si="0"/>
        <v>1950</v>
      </c>
      <c r="J13" s="494" t="s">
        <v>853</v>
      </c>
      <c r="K13" s="495" t="s">
        <v>853</v>
      </c>
    </row>
    <row r="14" spans="1:11" ht="21" customHeight="1">
      <c r="A14" s="391"/>
      <c r="B14" s="392"/>
      <c r="C14" s="400"/>
      <c r="D14" s="228" t="s">
        <v>656</v>
      </c>
      <c r="E14" s="238" t="s">
        <v>1315</v>
      </c>
      <c r="F14" s="367">
        <v>3100</v>
      </c>
      <c r="G14" s="248"/>
      <c r="H14" s="552">
        <v>1500</v>
      </c>
      <c r="I14" s="340">
        <f t="shared" si="0"/>
        <v>1600</v>
      </c>
      <c r="J14" s="494" t="s">
        <v>853</v>
      </c>
      <c r="K14" s="495" t="s">
        <v>853</v>
      </c>
    </row>
    <row r="15" spans="1:11" ht="21" customHeight="1">
      <c r="A15" s="391"/>
      <c r="B15" s="392"/>
      <c r="C15" s="400"/>
      <c r="D15" s="228" t="s">
        <v>657</v>
      </c>
      <c r="E15" s="238" t="s">
        <v>1306</v>
      </c>
      <c r="F15" s="367">
        <v>6050</v>
      </c>
      <c r="G15" s="248"/>
      <c r="H15" s="552">
        <v>3500</v>
      </c>
      <c r="I15" s="340">
        <f t="shared" si="0"/>
        <v>2550</v>
      </c>
      <c r="J15" s="494" t="s">
        <v>853</v>
      </c>
      <c r="K15" s="495" t="s">
        <v>853</v>
      </c>
    </row>
    <row r="16" spans="1:11" ht="21" customHeight="1">
      <c r="A16" s="391"/>
      <c r="B16" s="392"/>
      <c r="C16" s="400"/>
      <c r="D16" s="228" t="s">
        <v>658</v>
      </c>
      <c r="E16" s="238" t="s">
        <v>1310</v>
      </c>
      <c r="F16" s="367">
        <v>2400</v>
      </c>
      <c r="G16" s="248"/>
      <c r="H16" s="552">
        <v>1350</v>
      </c>
      <c r="I16" s="340">
        <f t="shared" si="0"/>
        <v>1050</v>
      </c>
      <c r="J16" s="494" t="s">
        <v>853</v>
      </c>
      <c r="K16" s="495" t="s">
        <v>853</v>
      </c>
    </row>
    <row r="17" spans="1:11" ht="21" customHeight="1">
      <c r="A17" s="391"/>
      <c r="B17" s="392"/>
      <c r="C17" s="400"/>
      <c r="D17" s="194" t="s">
        <v>659</v>
      </c>
      <c r="E17" s="238" t="s">
        <v>1309</v>
      </c>
      <c r="F17" s="367">
        <v>3650</v>
      </c>
      <c r="G17" s="248"/>
      <c r="H17" s="552">
        <v>1900</v>
      </c>
      <c r="I17" s="340">
        <f t="shared" si="0"/>
        <v>1750</v>
      </c>
      <c r="J17" s="494" t="s">
        <v>853</v>
      </c>
      <c r="K17" s="495" t="s">
        <v>853</v>
      </c>
    </row>
    <row r="18" spans="1:11" ht="21" customHeight="1">
      <c r="A18" s="391"/>
      <c r="B18" s="392"/>
      <c r="C18" s="400"/>
      <c r="D18" s="228" t="s">
        <v>660</v>
      </c>
      <c r="E18" s="238" t="s">
        <v>1407</v>
      </c>
      <c r="F18" s="367">
        <v>3200</v>
      </c>
      <c r="G18" s="248"/>
      <c r="H18" s="552">
        <v>1750</v>
      </c>
      <c r="I18" s="340">
        <f t="shared" si="0"/>
        <v>1450</v>
      </c>
      <c r="J18" s="494" t="s">
        <v>853</v>
      </c>
      <c r="K18" s="495" t="s">
        <v>853</v>
      </c>
    </row>
    <row r="19" spans="1:11" ht="21" customHeight="1">
      <c r="A19" s="391"/>
      <c r="B19" s="392"/>
      <c r="C19" s="400"/>
      <c r="D19" s="228" t="s">
        <v>661</v>
      </c>
      <c r="E19" s="238" t="s">
        <v>1316</v>
      </c>
      <c r="F19" s="367">
        <v>3800</v>
      </c>
      <c r="G19" s="248"/>
      <c r="H19" s="552">
        <v>1800</v>
      </c>
      <c r="I19" s="340">
        <f t="shared" si="0"/>
        <v>2000</v>
      </c>
      <c r="J19" s="494" t="s">
        <v>853</v>
      </c>
      <c r="K19" s="495" t="s">
        <v>853</v>
      </c>
    </row>
    <row r="20" spans="1:11" ht="21" customHeight="1">
      <c r="A20" s="391"/>
      <c r="B20" s="392"/>
      <c r="C20" s="400"/>
      <c r="D20" s="228" t="s">
        <v>662</v>
      </c>
      <c r="E20" s="238" t="s">
        <v>1317</v>
      </c>
      <c r="F20" s="367">
        <v>2600</v>
      </c>
      <c r="G20" s="248"/>
      <c r="H20" s="552">
        <v>1450</v>
      </c>
      <c r="I20" s="340">
        <f t="shared" si="0"/>
        <v>1150</v>
      </c>
      <c r="J20" s="494" t="s">
        <v>853</v>
      </c>
      <c r="K20" s="495" t="s">
        <v>853</v>
      </c>
    </row>
    <row r="21" spans="1:11" ht="21" customHeight="1">
      <c r="A21" s="391"/>
      <c r="B21" s="392"/>
      <c r="C21" s="400"/>
      <c r="D21" s="228" t="s">
        <v>663</v>
      </c>
      <c r="E21" s="238" t="s">
        <v>794</v>
      </c>
      <c r="F21" s="367">
        <v>2350</v>
      </c>
      <c r="G21" s="248"/>
      <c r="H21" s="552">
        <v>1150</v>
      </c>
      <c r="I21" s="340">
        <f t="shared" si="0"/>
        <v>1200</v>
      </c>
      <c r="J21" s="494" t="s">
        <v>853</v>
      </c>
      <c r="K21" s="495" t="s">
        <v>853</v>
      </c>
    </row>
    <row r="22" spans="1:11" ht="21" customHeight="1">
      <c r="A22" s="391"/>
      <c r="B22" s="392"/>
      <c r="C22" s="400"/>
      <c r="D22" s="228"/>
      <c r="E22" s="238"/>
      <c r="F22" s="367"/>
      <c r="G22" s="248"/>
      <c r="H22" s="552"/>
      <c r="I22" s="340"/>
      <c r="J22" s="494"/>
      <c r="K22" s="495"/>
    </row>
    <row r="23" spans="1:11" ht="21" customHeight="1">
      <c r="A23" s="391"/>
      <c r="B23" s="392"/>
      <c r="C23" s="400"/>
      <c r="D23" s="228"/>
      <c r="E23" s="238"/>
      <c r="F23" s="367"/>
      <c r="G23" s="248"/>
      <c r="H23" s="552" t="s">
        <v>862</v>
      </c>
      <c r="I23" s="340" t="s">
        <v>862</v>
      </c>
      <c r="J23" s="496"/>
      <c r="K23" s="497"/>
    </row>
    <row r="24" spans="1:11" ht="21" customHeight="1">
      <c r="A24" s="395"/>
      <c r="B24" s="396"/>
      <c r="C24" s="401"/>
      <c r="D24" s="232"/>
      <c r="E24" s="238"/>
      <c r="F24" s="368"/>
      <c r="G24" s="249"/>
      <c r="H24" s="554"/>
      <c r="I24" s="338"/>
      <c r="J24" s="496"/>
      <c r="K24" s="497"/>
    </row>
    <row r="25" spans="1:11" ht="21" customHeight="1">
      <c r="A25" s="395"/>
      <c r="B25" s="396"/>
      <c r="C25" s="401"/>
      <c r="D25" s="232"/>
      <c r="E25" s="238"/>
      <c r="F25" s="368"/>
      <c r="G25" s="249"/>
      <c r="H25" s="554"/>
      <c r="I25" s="338"/>
      <c r="J25" s="496"/>
      <c r="K25" s="497"/>
    </row>
    <row r="26" spans="1:11" ht="21" customHeight="1">
      <c r="A26" s="395"/>
      <c r="B26" s="396"/>
      <c r="C26" s="401"/>
      <c r="D26" s="232"/>
      <c r="E26" s="238"/>
      <c r="F26" s="368"/>
      <c r="G26" s="249"/>
      <c r="H26" s="554"/>
      <c r="I26" s="338"/>
      <c r="J26" s="496"/>
      <c r="K26" s="497"/>
    </row>
    <row r="27" spans="1:11" ht="21" customHeight="1">
      <c r="A27" s="395"/>
      <c r="B27" s="396"/>
      <c r="C27" s="401"/>
      <c r="D27" s="232"/>
      <c r="E27" s="238"/>
      <c r="F27" s="368"/>
      <c r="G27" s="249"/>
      <c r="H27" s="554"/>
      <c r="I27" s="338"/>
      <c r="J27" s="496"/>
      <c r="K27" s="497"/>
    </row>
    <row r="28" spans="1:11" ht="21" customHeight="1">
      <c r="A28" s="395"/>
      <c r="B28" s="396"/>
      <c r="C28" s="401"/>
      <c r="D28" s="232"/>
      <c r="E28" s="238"/>
      <c r="F28" s="368"/>
      <c r="G28" s="249"/>
      <c r="H28" s="554"/>
      <c r="I28" s="338"/>
      <c r="J28" s="496"/>
      <c r="K28" s="497"/>
    </row>
    <row r="29" spans="1:11" ht="21" customHeight="1">
      <c r="A29" s="395"/>
      <c r="B29" s="396"/>
      <c r="C29" s="401"/>
      <c r="D29" s="232"/>
      <c r="E29" s="238"/>
      <c r="F29" s="368"/>
      <c r="G29" s="249"/>
      <c r="H29" s="554"/>
      <c r="I29" s="338"/>
      <c r="J29" s="496"/>
      <c r="K29" s="497"/>
    </row>
    <row r="30" spans="1:11" ht="21" customHeight="1">
      <c r="A30" s="395"/>
      <c r="B30" s="396"/>
      <c r="C30" s="401"/>
      <c r="D30" s="232"/>
      <c r="E30" s="238"/>
      <c r="F30" s="368"/>
      <c r="G30" s="249"/>
      <c r="H30" s="554"/>
      <c r="I30" s="338"/>
      <c r="J30" s="496"/>
      <c r="K30" s="497"/>
    </row>
    <row r="31" spans="1:11" ht="21" customHeight="1">
      <c r="A31" s="395"/>
      <c r="B31" s="396"/>
      <c r="C31" s="401"/>
      <c r="D31" s="232"/>
      <c r="E31" s="238"/>
      <c r="F31" s="368"/>
      <c r="G31" s="249"/>
      <c r="H31" s="554"/>
      <c r="I31" s="338"/>
      <c r="J31" s="496"/>
      <c r="K31" s="497"/>
    </row>
    <row r="32" spans="1:11" ht="21" customHeight="1">
      <c r="A32" s="395"/>
      <c r="B32" s="396"/>
      <c r="C32" s="401"/>
      <c r="D32" s="232"/>
      <c r="E32" s="238"/>
      <c r="F32" s="368"/>
      <c r="G32" s="249"/>
      <c r="H32" s="554"/>
      <c r="I32" s="338"/>
      <c r="J32" s="496"/>
      <c r="K32" s="497"/>
    </row>
    <row r="33" spans="1:11" ht="21" customHeight="1">
      <c r="A33" s="395"/>
      <c r="B33" s="396"/>
      <c r="C33" s="401"/>
      <c r="D33" s="232"/>
      <c r="E33" s="238"/>
      <c r="F33" s="368"/>
      <c r="G33" s="249"/>
      <c r="H33" s="554"/>
      <c r="I33" s="338"/>
      <c r="J33" s="496"/>
      <c r="K33" s="497"/>
    </row>
    <row r="34" spans="1:11" ht="21" customHeight="1">
      <c r="A34" s="395"/>
      <c r="B34" s="396"/>
      <c r="C34" s="401"/>
      <c r="D34" s="232"/>
      <c r="E34" s="238"/>
      <c r="F34" s="368"/>
      <c r="G34" s="249"/>
      <c r="H34" s="554"/>
      <c r="I34" s="338"/>
      <c r="J34" s="496"/>
      <c r="K34" s="497"/>
    </row>
    <row r="35" spans="1:11" ht="21" customHeight="1">
      <c r="A35" s="395"/>
      <c r="B35" s="396"/>
      <c r="C35" s="401"/>
      <c r="D35" s="232"/>
      <c r="E35" s="238"/>
      <c r="F35" s="368"/>
      <c r="G35" s="249"/>
      <c r="H35" s="554"/>
      <c r="I35" s="338"/>
      <c r="J35" s="496"/>
      <c r="K35" s="497"/>
    </row>
    <row r="36" spans="1:11" ht="21" customHeight="1">
      <c r="A36" s="395"/>
      <c r="B36" s="396"/>
      <c r="C36" s="401"/>
      <c r="D36" s="232"/>
      <c r="E36" s="238"/>
      <c r="F36" s="368"/>
      <c r="G36" s="249"/>
      <c r="H36" s="554"/>
      <c r="I36" s="338"/>
      <c r="J36" s="496"/>
      <c r="K36" s="497"/>
    </row>
    <row r="37" spans="1:11" ht="21" customHeight="1">
      <c r="A37" s="395"/>
      <c r="B37" s="396"/>
      <c r="C37" s="401"/>
      <c r="D37" s="232"/>
      <c r="E37" s="238"/>
      <c r="F37" s="368"/>
      <c r="G37" s="249"/>
      <c r="H37" s="554"/>
      <c r="I37" s="338"/>
      <c r="J37" s="496"/>
      <c r="K37" s="497"/>
    </row>
    <row r="38" spans="1:11" ht="21" customHeight="1">
      <c r="A38" s="395"/>
      <c r="B38" s="396"/>
      <c r="C38" s="401"/>
      <c r="D38" s="232"/>
      <c r="E38" s="238"/>
      <c r="F38" s="368"/>
      <c r="G38" s="249"/>
      <c r="H38" s="554"/>
      <c r="I38" s="338"/>
      <c r="J38" s="496"/>
      <c r="K38" s="497"/>
    </row>
    <row r="39" spans="1:11" ht="21" customHeight="1">
      <c r="A39" s="395"/>
      <c r="B39" s="396"/>
      <c r="C39" s="401"/>
      <c r="D39" s="232"/>
      <c r="E39" s="238"/>
      <c r="F39" s="368"/>
      <c r="G39" s="249"/>
      <c r="H39" s="554"/>
      <c r="I39" s="338"/>
      <c r="J39" s="496"/>
      <c r="K39" s="497"/>
    </row>
    <row r="40" spans="1:11" ht="21" customHeight="1">
      <c r="A40" s="395"/>
      <c r="B40" s="396"/>
      <c r="C40" s="401"/>
      <c r="D40" s="232"/>
      <c r="E40" s="238"/>
      <c r="F40" s="368"/>
      <c r="G40" s="249"/>
      <c r="H40" s="554"/>
      <c r="I40" s="338"/>
      <c r="J40" s="496"/>
      <c r="K40" s="497"/>
    </row>
    <row r="41" spans="1:11" ht="21" customHeight="1">
      <c r="A41" s="395"/>
      <c r="B41" s="396"/>
      <c r="C41" s="401"/>
      <c r="D41" s="232"/>
      <c r="E41" s="238"/>
      <c r="F41" s="368"/>
      <c r="G41" s="249"/>
      <c r="H41" s="554"/>
      <c r="I41" s="338"/>
      <c r="J41" s="496"/>
      <c r="K41" s="497"/>
    </row>
    <row r="42" spans="1:11" ht="21" customHeight="1">
      <c r="A42" s="395"/>
      <c r="B42" s="396"/>
      <c r="C42" s="401"/>
      <c r="D42" s="232"/>
      <c r="E42" s="238"/>
      <c r="F42" s="368"/>
      <c r="G42" s="249"/>
      <c r="H42" s="554"/>
      <c r="I42" s="338"/>
      <c r="J42" s="496"/>
      <c r="K42" s="497"/>
    </row>
    <row r="43" spans="1:11" ht="21" customHeight="1">
      <c r="A43" s="395"/>
      <c r="B43" s="396"/>
      <c r="C43" s="401"/>
      <c r="D43" s="232"/>
      <c r="E43" s="238"/>
      <c r="F43" s="368"/>
      <c r="G43" s="249"/>
      <c r="H43" s="554"/>
      <c r="I43" s="338"/>
      <c r="J43" s="496"/>
      <c r="K43" s="497"/>
    </row>
    <row r="44" spans="1:11" ht="21" customHeight="1">
      <c r="A44" s="395"/>
      <c r="B44" s="396"/>
      <c r="C44" s="401"/>
      <c r="D44" s="232"/>
      <c r="E44" s="238"/>
      <c r="F44" s="368"/>
      <c r="G44" s="249"/>
      <c r="H44" s="554"/>
      <c r="I44" s="338"/>
      <c r="J44" s="496"/>
      <c r="K44" s="497"/>
    </row>
    <row r="45" spans="1:11" ht="21" customHeight="1">
      <c r="A45" s="395"/>
      <c r="B45" s="396"/>
      <c r="C45" s="401"/>
      <c r="D45" s="232"/>
      <c r="E45" s="238"/>
      <c r="F45" s="368"/>
      <c r="G45" s="249"/>
      <c r="H45" s="554"/>
      <c r="I45" s="338"/>
      <c r="J45" s="496"/>
      <c r="K45" s="497"/>
    </row>
    <row r="46" spans="1:11" ht="21" customHeight="1">
      <c r="A46" s="369"/>
      <c r="B46" s="370"/>
      <c r="C46" s="698"/>
      <c r="D46" s="206"/>
      <c r="E46" s="238"/>
      <c r="F46" s="371"/>
      <c r="G46" s="246"/>
      <c r="H46" s="554"/>
      <c r="I46" s="338"/>
      <c r="J46" s="496"/>
      <c r="K46" s="497"/>
    </row>
    <row r="47" spans="1:11" ht="21" customHeight="1">
      <c r="A47" s="397"/>
      <c r="B47" s="398"/>
      <c r="C47" s="505"/>
      <c r="D47" s="231"/>
      <c r="E47" s="696"/>
      <c r="F47" s="56"/>
      <c r="G47" s="155"/>
      <c r="H47" s="556"/>
      <c r="I47" s="338"/>
      <c r="J47" s="498"/>
      <c r="K47" s="499"/>
    </row>
    <row r="48" spans="1:11" s="51" customFormat="1" ht="21" customHeight="1">
      <c r="A48" s="393"/>
      <c r="B48" s="394"/>
      <c r="C48" s="402"/>
      <c r="D48" s="230"/>
      <c r="E48" s="697" t="str">
        <f>CONCATENATE(FIXED(COUNTA(E5:E47),0,0),"　店")</f>
        <v>17　店</v>
      </c>
      <c r="F48" s="54">
        <f>SUM(F5:F47)</f>
        <v>66950</v>
      </c>
      <c r="G48" s="47">
        <f>SUM(G5:G47)</f>
        <v>0</v>
      </c>
      <c r="H48" s="557">
        <f>SUM(H5:H47)</f>
        <v>33450</v>
      </c>
      <c r="I48" s="141">
        <f>SUM(I5:I47)</f>
        <v>33500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W5:IV65536">
      <formula1>HB4</formula1>
    </dataValidation>
    <dataValidation type="whole" operator="lessThanOrEqual" showInputMessage="1" showErrorMessage="1" sqref="L4:L65536 M4:GN4 M5:GV65536">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SUM(A6,A29)</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47" t="s">
        <v>66</v>
      </c>
      <c r="B5" s="86"/>
      <c r="C5" s="678"/>
      <c r="D5" s="227" t="s">
        <v>664</v>
      </c>
      <c r="E5" s="91" t="s">
        <v>1319</v>
      </c>
      <c r="F5" s="63">
        <v>6200</v>
      </c>
      <c r="G5" s="608"/>
      <c r="H5" s="555">
        <v>3900</v>
      </c>
      <c r="I5" s="379">
        <f aca="true" t="shared" si="0" ref="I5:I12">F5-H5</f>
        <v>2300</v>
      </c>
      <c r="J5" s="492" t="s">
        <v>853</v>
      </c>
      <c r="K5" s="493" t="s">
        <v>853</v>
      </c>
    </row>
    <row r="6" spans="1:11" ht="21" customHeight="1">
      <c r="A6" s="348">
        <f>SUM(G26)</f>
        <v>0</v>
      </c>
      <c r="B6" s="349" t="s">
        <v>98</v>
      </c>
      <c r="C6" s="668">
        <f>SUM(F26)</f>
        <v>14050</v>
      </c>
      <c r="D6" s="228" t="s">
        <v>665</v>
      </c>
      <c r="E6" s="87" t="s">
        <v>1320</v>
      </c>
      <c r="F6" s="53">
        <v>4200</v>
      </c>
      <c r="G6" s="609"/>
      <c r="H6" s="552">
        <v>2500</v>
      </c>
      <c r="I6" s="340">
        <f t="shared" si="0"/>
        <v>1700</v>
      </c>
      <c r="J6" s="494" t="s">
        <v>853</v>
      </c>
      <c r="K6" s="495" t="s">
        <v>853</v>
      </c>
    </row>
    <row r="7" spans="1:11" ht="21" customHeight="1">
      <c r="A7" s="348"/>
      <c r="B7" s="349"/>
      <c r="C7" s="668"/>
      <c r="D7" s="228" t="s">
        <v>666</v>
      </c>
      <c r="E7" s="87" t="s">
        <v>822</v>
      </c>
      <c r="F7" s="452">
        <v>450</v>
      </c>
      <c r="G7" s="657"/>
      <c r="H7" s="552">
        <v>450</v>
      </c>
      <c r="I7" s="567">
        <f t="shared" si="0"/>
        <v>0</v>
      </c>
      <c r="J7" s="496"/>
      <c r="K7" s="497"/>
    </row>
    <row r="8" spans="1:11" ht="21" customHeight="1">
      <c r="A8" s="348"/>
      <c r="B8" s="349"/>
      <c r="C8" s="668"/>
      <c r="D8" s="228" t="s">
        <v>836</v>
      </c>
      <c r="E8" s="87" t="s">
        <v>1395</v>
      </c>
      <c r="F8" s="452">
        <v>200</v>
      </c>
      <c r="G8" s="701"/>
      <c r="H8" s="552">
        <v>200</v>
      </c>
      <c r="I8" s="567">
        <f t="shared" si="0"/>
        <v>0</v>
      </c>
      <c r="J8" s="496"/>
      <c r="K8" s="497"/>
    </row>
    <row r="9" spans="1:11" ht="21" customHeight="1">
      <c r="A9" s="348"/>
      <c r="B9" s="349"/>
      <c r="C9" s="668"/>
      <c r="D9" s="228" t="s">
        <v>667</v>
      </c>
      <c r="E9" s="87" t="s">
        <v>823</v>
      </c>
      <c r="F9" s="452">
        <v>550</v>
      </c>
      <c r="G9" s="701"/>
      <c r="H9" s="552">
        <v>550</v>
      </c>
      <c r="I9" s="567">
        <f t="shared" si="0"/>
        <v>0</v>
      </c>
      <c r="J9" s="496"/>
      <c r="K9" s="497"/>
    </row>
    <row r="10" spans="1:11" ht="21" customHeight="1">
      <c r="A10" s="348"/>
      <c r="B10" s="349"/>
      <c r="C10" s="668"/>
      <c r="D10" s="228" t="s">
        <v>668</v>
      </c>
      <c r="E10" s="87" t="s">
        <v>1321</v>
      </c>
      <c r="F10" s="452">
        <v>1100</v>
      </c>
      <c r="G10" s="701"/>
      <c r="H10" s="552">
        <v>1100</v>
      </c>
      <c r="I10" s="567">
        <f t="shared" si="0"/>
        <v>0</v>
      </c>
      <c r="J10" s="496"/>
      <c r="K10" s="497"/>
    </row>
    <row r="11" spans="1:11" ht="21" customHeight="1">
      <c r="A11" s="348"/>
      <c r="B11" s="349"/>
      <c r="C11" s="668"/>
      <c r="D11" s="228" t="s">
        <v>669</v>
      </c>
      <c r="E11" s="87" t="s">
        <v>824</v>
      </c>
      <c r="F11" s="452">
        <v>800</v>
      </c>
      <c r="G11" s="701"/>
      <c r="H11" s="552">
        <v>800</v>
      </c>
      <c r="I11" s="567">
        <f t="shared" si="0"/>
        <v>0</v>
      </c>
      <c r="J11" s="496"/>
      <c r="K11" s="497"/>
    </row>
    <row r="12" spans="1:11" ht="21" customHeight="1">
      <c r="A12" s="348"/>
      <c r="B12" s="349"/>
      <c r="C12" s="668"/>
      <c r="D12" s="228" t="s">
        <v>670</v>
      </c>
      <c r="E12" s="87" t="s">
        <v>1394</v>
      </c>
      <c r="F12" s="452">
        <v>550</v>
      </c>
      <c r="G12" s="701"/>
      <c r="H12" s="552">
        <v>550</v>
      </c>
      <c r="I12" s="567">
        <f t="shared" si="0"/>
        <v>0</v>
      </c>
      <c r="J12" s="496"/>
      <c r="K12" s="497"/>
    </row>
    <row r="13" spans="1:11" ht="21" customHeight="1">
      <c r="A13" s="348"/>
      <c r="B13" s="349"/>
      <c r="C13" s="668"/>
      <c r="D13" s="228"/>
      <c r="E13" s="87"/>
      <c r="F13" s="372"/>
      <c r="G13" s="702"/>
      <c r="H13" s="552"/>
      <c r="I13" s="340"/>
      <c r="J13" s="496"/>
      <c r="K13" s="497"/>
    </row>
    <row r="14" spans="1:11" ht="21" customHeight="1">
      <c r="A14" s="348"/>
      <c r="B14" s="349"/>
      <c r="C14" s="668"/>
      <c r="D14" s="228"/>
      <c r="E14" s="87"/>
      <c r="F14" s="372"/>
      <c r="G14" s="702"/>
      <c r="H14" s="552"/>
      <c r="I14" s="340"/>
      <c r="J14" s="496"/>
      <c r="K14" s="497"/>
    </row>
    <row r="15" spans="1:11" ht="21" customHeight="1">
      <c r="A15" s="348"/>
      <c r="B15" s="349"/>
      <c r="C15" s="668"/>
      <c r="D15" s="228"/>
      <c r="E15" s="87"/>
      <c r="F15" s="372"/>
      <c r="G15" s="702"/>
      <c r="H15" s="552"/>
      <c r="I15" s="340"/>
      <c r="J15" s="496"/>
      <c r="K15" s="497"/>
    </row>
    <row r="16" spans="1:11" ht="21" customHeight="1">
      <c r="A16" s="348"/>
      <c r="B16" s="349"/>
      <c r="C16" s="668"/>
      <c r="D16" s="228"/>
      <c r="E16" s="87"/>
      <c r="F16" s="372"/>
      <c r="G16" s="702"/>
      <c r="H16" s="552"/>
      <c r="I16" s="340"/>
      <c r="J16" s="496"/>
      <c r="K16" s="497"/>
    </row>
    <row r="17" spans="1:11" ht="21" customHeight="1">
      <c r="A17" s="348"/>
      <c r="B17" s="349"/>
      <c r="C17" s="668"/>
      <c r="D17" s="228"/>
      <c r="E17" s="87"/>
      <c r="F17" s="372"/>
      <c r="G17" s="702"/>
      <c r="H17" s="552"/>
      <c r="I17" s="340"/>
      <c r="J17" s="496"/>
      <c r="K17" s="497"/>
    </row>
    <row r="18" spans="1:11" ht="21" customHeight="1">
      <c r="A18" s="348"/>
      <c r="B18" s="349"/>
      <c r="C18" s="668"/>
      <c r="D18" s="228"/>
      <c r="E18" s="87"/>
      <c r="F18" s="372"/>
      <c r="G18" s="702"/>
      <c r="H18" s="552"/>
      <c r="I18" s="340"/>
      <c r="J18" s="496"/>
      <c r="K18" s="497"/>
    </row>
    <row r="19" spans="1:11" ht="21" customHeight="1">
      <c r="A19" s="348"/>
      <c r="B19" s="349"/>
      <c r="C19" s="668"/>
      <c r="D19" s="228"/>
      <c r="E19" s="87"/>
      <c r="F19" s="372"/>
      <c r="G19" s="702"/>
      <c r="H19" s="552"/>
      <c r="I19" s="340"/>
      <c r="J19" s="496"/>
      <c r="K19" s="497"/>
    </row>
    <row r="20" spans="1:11" ht="21" customHeight="1">
      <c r="A20" s="348"/>
      <c r="B20" s="349"/>
      <c r="C20" s="668"/>
      <c r="D20" s="228"/>
      <c r="E20" s="87"/>
      <c r="F20" s="372"/>
      <c r="G20" s="702"/>
      <c r="H20" s="552"/>
      <c r="I20" s="340"/>
      <c r="J20" s="496"/>
      <c r="K20" s="497"/>
    </row>
    <row r="21" spans="1:11" ht="21" customHeight="1">
      <c r="A21" s="348"/>
      <c r="B21" s="349"/>
      <c r="C21" s="668"/>
      <c r="D21" s="228"/>
      <c r="E21" s="87"/>
      <c r="F21" s="372"/>
      <c r="G21" s="702"/>
      <c r="H21" s="552"/>
      <c r="I21" s="340"/>
      <c r="J21" s="496"/>
      <c r="K21" s="497"/>
    </row>
    <row r="22" spans="1:11" ht="21" customHeight="1">
      <c r="A22" s="348"/>
      <c r="B22" s="349"/>
      <c r="C22" s="668"/>
      <c r="D22" s="228"/>
      <c r="E22" s="87"/>
      <c r="F22" s="372"/>
      <c r="G22" s="702"/>
      <c r="H22" s="552"/>
      <c r="I22" s="340"/>
      <c r="J22" s="496"/>
      <c r="K22" s="497"/>
    </row>
    <row r="23" spans="1:11" ht="21" customHeight="1">
      <c r="A23" s="348"/>
      <c r="B23" s="349"/>
      <c r="C23" s="668"/>
      <c r="D23" s="228"/>
      <c r="E23" s="87"/>
      <c r="F23" s="372"/>
      <c r="G23" s="702"/>
      <c r="H23" s="552"/>
      <c r="I23" s="340"/>
      <c r="J23" s="496"/>
      <c r="K23" s="497"/>
    </row>
    <row r="24" spans="1:11" ht="21" customHeight="1">
      <c r="A24" s="348"/>
      <c r="B24" s="349"/>
      <c r="C24" s="668"/>
      <c r="D24" s="229"/>
      <c r="E24" s="87"/>
      <c r="F24" s="53"/>
      <c r="G24" s="609"/>
      <c r="H24" s="552"/>
      <c r="I24" s="340"/>
      <c r="J24" s="496"/>
      <c r="K24" s="497"/>
    </row>
    <row r="25" spans="1:11" ht="21" customHeight="1">
      <c r="A25" s="350"/>
      <c r="B25" s="351"/>
      <c r="C25" s="699"/>
      <c r="D25" s="235"/>
      <c r="E25" s="94"/>
      <c r="F25" s="59"/>
      <c r="G25" s="611"/>
      <c r="H25" s="558"/>
      <c r="I25" s="359"/>
      <c r="J25" s="498"/>
      <c r="K25" s="499"/>
    </row>
    <row r="26" spans="1:11" s="51" customFormat="1" ht="21" customHeight="1">
      <c r="A26" s="393"/>
      <c r="B26" s="394"/>
      <c r="C26" s="402"/>
      <c r="D26" s="230"/>
      <c r="E26" s="92" t="str">
        <f>CONCATENATE(FIXED(COUNTA(E5:E25),0,0),"　店")</f>
        <v>8　店</v>
      </c>
      <c r="F26" s="54">
        <f>SUM(F5:F25)</f>
        <v>14050</v>
      </c>
      <c r="G26" s="140">
        <f>SUM(G5:G25)</f>
        <v>0</v>
      </c>
      <c r="H26" s="553">
        <f>SUM(H5:H25)</f>
        <v>10050</v>
      </c>
      <c r="I26" s="140">
        <f>SUM(I5:I25)</f>
        <v>4000</v>
      </c>
      <c r="J26" s="464"/>
      <c r="K26" s="465"/>
    </row>
    <row r="27" spans="1:11" s="51" customFormat="1" ht="21" customHeight="1">
      <c r="A27" s="354"/>
      <c r="B27" s="355"/>
      <c r="C27" s="690"/>
      <c r="D27" s="356"/>
      <c r="E27" s="93"/>
      <c r="F27" s="358"/>
      <c r="G27" s="692"/>
      <c r="H27" s="559"/>
      <c r="I27" s="359"/>
      <c r="J27" s="464"/>
      <c r="K27" s="465"/>
    </row>
    <row r="28" spans="1:11" ht="21" customHeight="1">
      <c r="A28" s="347" t="s">
        <v>67</v>
      </c>
      <c r="B28" s="86"/>
      <c r="C28" s="678"/>
      <c r="D28" s="227" t="s">
        <v>671</v>
      </c>
      <c r="E28" s="91" t="s">
        <v>815</v>
      </c>
      <c r="F28" s="373">
        <v>750</v>
      </c>
      <c r="G28" s="703"/>
      <c r="H28" s="555">
        <v>750</v>
      </c>
      <c r="I28" s="568">
        <f aca="true" t="shared" si="1" ref="I28:I33">F28-H28</f>
        <v>0</v>
      </c>
      <c r="J28" s="500"/>
      <c r="K28" s="501"/>
    </row>
    <row r="29" spans="1:11" ht="21" customHeight="1">
      <c r="A29" s="348">
        <f>SUM(G48)</f>
        <v>0</v>
      </c>
      <c r="B29" s="349" t="s">
        <v>98</v>
      </c>
      <c r="C29" s="668">
        <f>SUM(F48)</f>
        <v>2450</v>
      </c>
      <c r="D29" s="228" t="s">
        <v>672</v>
      </c>
      <c r="E29" s="87" t="s">
        <v>816</v>
      </c>
      <c r="F29" s="374">
        <v>250</v>
      </c>
      <c r="G29" s="704"/>
      <c r="H29" s="552">
        <v>250</v>
      </c>
      <c r="I29" s="567">
        <f t="shared" si="1"/>
        <v>0</v>
      </c>
      <c r="J29" s="496"/>
      <c r="K29" s="497"/>
    </row>
    <row r="30" spans="1:11" ht="21" customHeight="1">
      <c r="A30" s="375"/>
      <c r="B30" s="376"/>
      <c r="C30" s="700"/>
      <c r="D30" s="228" t="s">
        <v>673</v>
      </c>
      <c r="E30" s="87" t="s">
        <v>1323</v>
      </c>
      <c r="F30" s="374">
        <v>350</v>
      </c>
      <c r="G30" s="704"/>
      <c r="H30" s="552">
        <v>350</v>
      </c>
      <c r="I30" s="567">
        <f t="shared" si="1"/>
        <v>0</v>
      </c>
      <c r="J30" s="496"/>
      <c r="K30" s="497"/>
    </row>
    <row r="31" spans="1:11" ht="21" customHeight="1">
      <c r="A31" s="375"/>
      <c r="B31" s="376"/>
      <c r="C31" s="700"/>
      <c r="D31" s="228" t="s">
        <v>674</v>
      </c>
      <c r="E31" s="87" t="s">
        <v>1322</v>
      </c>
      <c r="F31" s="377">
        <v>800</v>
      </c>
      <c r="G31" s="705"/>
      <c r="H31" s="552">
        <v>800</v>
      </c>
      <c r="I31" s="567">
        <f t="shared" si="1"/>
        <v>0</v>
      </c>
      <c r="J31" s="496"/>
      <c r="K31" s="497"/>
    </row>
    <row r="32" spans="1:11" ht="21" customHeight="1">
      <c r="A32" s="375"/>
      <c r="B32" s="376"/>
      <c r="C32" s="700"/>
      <c r="D32" s="194" t="s">
        <v>675</v>
      </c>
      <c r="E32" s="87" t="s">
        <v>837</v>
      </c>
      <c r="F32" s="377">
        <v>50</v>
      </c>
      <c r="G32" s="705"/>
      <c r="H32" s="552">
        <v>50</v>
      </c>
      <c r="I32" s="567">
        <f t="shared" si="1"/>
        <v>0</v>
      </c>
      <c r="J32" s="496"/>
      <c r="K32" s="497"/>
    </row>
    <row r="33" spans="1:11" ht="21" customHeight="1">
      <c r="A33" s="369"/>
      <c r="B33" s="370"/>
      <c r="C33" s="698"/>
      <c r="D33" s="194" t="s">
        <v>676</v>
      </c>
      <c r="E33" s="378" t="s">
        <v>838</v>
      </c>
      <c r="F33" s="377">
        <v>250</v>
      </c>
      <c r="G33" s="705"/>
      <c r="H33" s="552">
        <v>250</v>
      </c>
      <c r="I33" s="567">
        <f t="shared" si="1"/>
        <v>0</v>
      </c>
      <c r="J33" s="496"/>
      <c r="K33" s="497"/>
    </row>
    <row r="34" spans="1:11" ht="21" customHeight="1">
      <c r="A34" s="369"/>
      <c r="B34" s="370"/>
      <c r="C34" s="698"/>
      <c r="D34" s="206"/>
      <c r="E34" s="378"/>
      <c r="F34" s="371"/>
      <c r="G34" s="706"/>
      <c r="H34" s="554"/>
      <c r="I34" s="338"/>
      <c r="J34" s="496"/>
      <c r="K34" s="497"/>
    </row>
    <row r="35" spans="1:11" ht="21" customHeight="1">
      <c r="A35" s="369"/>
      <c r="B35" s="370"/>
      <c r="C35" s="698"/>
      <c r="D35" s="206"/>
      <c r="E35" s="378"/>
      <c r="F35" s="371"/>
      <c r="G35" s="706"/>
      <c r="H35" s="554"/>
      <c r="I35" s="338"/>
      <c r="J35" s="496"/>
      <c r="K35" s="497"/>
    </row>
    <row r="36" spans="1:11" ht="21" customHeight="1">
      <c r="A36" s="369"/>
      <c r="B36" s="370"/>
      <c r="C36" s="698"/>
      <c r="D36" s="206"/>
      <c r="E36" s="378"/>
      <c r="F36" s="371"/>
      <c r="G36" s="706"/>
      <c r="H36" s="554"/>
      <c r="I36" s="338"/>
      <c r="J36" s="496"/>
      <c r="K36" s="497"/>
    </row>
    <row r="37" spans="1:11" ht="21" customHeight="1">
      <c r="A37" s="369"/>
      <c r="B37" s="370"/>
      <c r="C37" s="698"/>
      <c r="D37" s="206"/>
      <c r="E37" s="378"/>
      <c r="F37" s="371"/>
      <c r="G37" s="706"/>
      <c r="H37" s="554"/>
      <c r="I37" s="338"/>
      <c r="J37" s="496"/>
      <c r="K37" s="497"/>
    </row>
    <row r="38" spans="1:11" ht="21" customHeight="1">
      <c r="A38" s="369"/>
      <c r="B38" s="370"/>
      <c r="C38" s="698"/>
      <c r="D38" s="206"/>
      <c r="E38" s="378"/>
      <c r="F38" s="371"/>
      <c r="G38" s="706"/>
      <c r="H38" s="554"/>
      <c r="I38" s="338"/>
      <c r="J38" s="496"/>
      <c r="K38" s="497"/>
    </row>
    <row r="39" spans="1:11" ht="21" customHeight="1">
      <c r="A39" s="369"/>
      <c r="B39" s="370"/>
      <c r="C39" s="698"/>
      <c r="D39" s="206"/>
      <c r="E39" s="378"/>
      <c r="F39" s="371"/>
      <c r="G39" s="706"/>
      <c r="H39" s="554"/>
      <c r="I39" s="338"/>
      <c r="J39" s="496"/>
      <c r="K39" s="497"/>
    </row>
    <row r="40" spans="1:11" ht="21" customHeight="1">
      <c r="A40" s="369"/>
      <c r="B40" s="370"/>
      <c r="C40" s="698"/>
      <c r="D40" s="206"/>
      <c r="E40" s="378"/>
      <c r="F40" s="371"/>
      <c r="G40" s="706"/>
      <c r="H40" s="554"/>
      <c r="I40" s="338"/>
      <c r="J40" s="496"/>
      <c r="K40" s="497"/>
    </row>
    <row r="41" spans="1:11" ht="21" customHeight="1">
      <c r="A41" s="369"/>
      <c r="B41" s="370"/>
      <c r="C41" s="698"/>
      <c r="D41" s="206"/>
      <c r="E41" s="378"/>
      <c r="F41" s="371"/>
      <c r="G41" s="706"/>
      <c r="H41" s="554"/>
      <c r="I41" s="338"/>
      <c r="J41" s="496"/>
      <c r="K41" s="497"/>
    </row>
    <row r="42" spans="1:11" ht="21" customHeight="1">
      <c r="A42" s="369"/>
      <c r="B42" s="370"/>
      <c r="C42" s="698"/>
      <c r="D42" s="206"/>
      <c r="E42" s="378"/>
      <c r="F42" s="371"/>
      <c r="G42" s="706"/>
      <c r="H42" s="554"/>
      <c r="I42" s="338"/>
      <c r="J42" s="496"/>
      <c r="K42" s="497"/>
    </row>
    <row r="43" spans="1:11" ht="21" customHeight="1">
      <c r="A43" s="369"/>
      <c r="B43" s="370"/>
      <c r="C43" s="698"/>
      <c r="D43" s="206"/>
      <c r="E43" s="378"/>
      <c r="F43" s="371"/>
      <c r="G43" s="706"/>
      <c r="H43" s="554"/>
      <c r="I43" s="338"/>
      <c r="J43" s="496"/>
      <c r="K43" s="497"/>
    </row>
    <row r="44" spans="1:11" ht="21" customHeight="1">
      <c r="A44" s="369"/>
      <c r="B44" s="370"/>
      <c r="C44" s="698"/>
      <c r="D44" s="206"/>
      <c r="E44" s="378"/>
      <c r="F44" s="371"/>
      <c r="G44" s="706"/>
      <c r="H44" s="554"/>
      <c r="I44" s="338"/>
      <c r="J44" s="496"/>
      <c r="K44" s="497"/>
    </row>
    <row r="45" spans="1:11" ht="21" customHeight="1">
      <c r="A45" s="369"/>
      <c r="B45" s="370"/>
      <c r="C45" s="698"/>
      <c r="D45" s="206"/>
      <c r="E45" s="378"/>
      <c r="F45" s="371"/>
      <c r="G45" s="706"/>
      <c r="H45" s="554"/>
      <c r="I45" s="338"/>
      <c r="J45" s="496"/>
      <c r="K45" s="497"/>
    </row>
    <row r="46" spans="1:11" ht="21" customHeight="1">
      <c r="A46" s="369"/>
      <c r="B46" s="370"/>
      <c r="C46" s="698"/>
      <c r="D46" s="206"/>
      <c r="E46" s="238"/>
      <c r="F46" s="371"/>
      <c r="G46" s="706"/>
      <c r="H46" s="554"/>
      <c r="I46" s="338"/>
      <c r="J46" s="496"/>
      <c r="K46" s="497"/>
    </row>
    <row r="47" spans="1:11" ht="21" customHeight="1">
      <c r="A47" s="397"/>
      <c r="B47" s="398"/>
      <c r="C47" s="505"/>
      <c r="D47" s="231"/>
      <c r="E47" s="243"/>
      <c r="F47" s="56"/>
      <c r="G47" s="677"/>
      <c r="H47" s="556"/>
      <c r="I47" s="338"/>
      <c r="J47" s="498"/>
      <c r="K47" s="499"/>
    </row>
    <row r="48" spans="1:11" s="51" customFormat="1" ht="21" customHeight="1">
      <c r="A48" s="393"/>
      <c r="B48" s="394"/>
      <c r="C48" s="402"/>
      <c r="D48" s="230"/>
      <c r="E48" s="92" t="str">
        <f>CONCATENATE(FIXED(COUNTA(E28:E47),0,0),"　店")</f>
        <v>6　店</v>
      </c>
      <c r="F48" s="54">
        <f>SUM(F28:F47)</f>
        <v>2450</v>
      </c>
      <c r="G48" s="140">
        <f>SUM(G28:G47)</f>
        <v>0</v>
      </c>
      <c r="H48" s="557">
        <f>SUM(H28:H47)</f>
        <v>2450</v>
      </c>
      <c r="I48" s="712">
        <f>SUM(I28:I47)</f>
        <v>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7">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39.xml><?xml version="1.0" encoding="utf-8"?>
<worksheet xmlns="http://schemas.openxmlformats.org/spreadsheetml/2006/main" xmlns:r="http://schemas.openxmlformats.org/officeDocument/2006/relationships">
  <sheetPr codeName="Sheet37">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89" t="s">
        <v>68</v>
      </c>
      <c r="B5" s="390"/>
      <c r="C5" s="399"/>
      <c r="D5" s="227" t="s">
        <v>677</v>
      </c>
      <c r="E5" s="95" t="s">
        <v>1324</v>
      </c>
      <c r="F5" s="156">
        <v>17850</v>
      </c>
      <c r="G5" s="707"/>
      <c r="H5" s="551">
        <v>7750</v>
      </c>
      <c r="I5" s="359">
        <f aca="true" t="shared" si="0" ref="I5:I32">F5-H5</f>
        <v>10100</v>
      </c>
      <c r="J5" s="492" t="s">
        <v>853</v>
      </c>
      <c r="K5" s="493" t="s">
        <v>853</v>
      </c>
    </row>
    <row r="6" spans="1:11" ht="21" customHeight="1">
      <c r="A6" s="348">
        <f>SUM(G48)</f>
        <v>0</v>
      </c>
      <c r="B6" s="349" t="s">
        <v>98</v>
      </c>
      <c r="C6" s="668">
        <f>SUM(F48)</f>
        <v>135800</v>
      </c>
      <c r="D6" s="228" t="s">
        <v>678</v>
      </c>
      <c r="E6" s="96" t="s">
        <v>1326</v>
      </c>
      <c r="F6" s="157">
        <v>7950</v>
      </c>
      <c r="G6" s="708"/>
      <c r="H6" s="552">
        <v>3450</v>
      </c>
      <c r="I6" s="340">
        <f t="shared" si="0"/>
        <v>4500</v>
      </c>
      <c r="J6" s="494" t="s">
        <v>853</v>
      </c>
      <c r="K6" s="495" t="s">
        <v>853</v>
      </c>
    </row>
    <row r="7" spans="1:11" ht="21" customHeight="1">
      <c r="A7" s="391"/>
      <c r="B7" s="392"/>
      <c r="C7" s="400"/>
      <c r="D7" s="228" t="s">
        <v>679</v>
      </c>
      <c r="E7" s="96" t="s">
        <v>1327</v>
      </c>
      <c r="F7" s="157">
        <v>6900</v>
      </c>
      <c r="G7" s="708"/>
      <c r="H7" s="552">
        <v>2100</v>
      </c>
      <c r="I7" s="340">
        <f t="shared" si="0"/>
        <v>4800</v>
      </c>
      <c r="J7" s="494" t="s">
        <v>853</v>
      </c>
      <c r="K7" s="495" t="s">
        <v>853</v>
      </c>
    </row>
    <row r="8" spans="1:11" ht="21" customHeight="1">
      <c r="A8" s="391"/>
      <c r="B8" s="392"/>
      <c r="C8" s="400"/>
      <c r="D8" s="228" t="s">
        <v>680</v>
      </c>
      <c r="E8" s="96" t="s">
        <v>1329</v>
      </c>
      <c r="F8" s="157">
        <v>8450</v>
      </c>
      <c r="G8" s="708"/>
      <c r="H8" s="552">
        <v>3500</v>
      </c>
      <c r="I8" s="340">
        <f t="shared" si="0"/>
        <v>4950</v>
      </c>
      <c r="J8" s="494" t="s">
        <v>853</v>
      </c>
      <c r="K8" s="495" t="s">
        <v>853</v>
      </c>
    </row>
    <row r="9" spans="1:11" ht="21" customHeight="1">
      <c r="A9" s="391"/>
      <c r="B9" s="392"/>
      <c r="C9" s="400"/>
      <c r="D9" s="228" t="s">
        <v>681</v>
      </c>
      <c r="E9" s="96" t="s">
        <v>1332</v>
      </c>
      <c r="F9" s="157">
        <v>3050</v>
      </c>
      <c r="G9" s="708"/>
      <c r="H9" s="552">
        <v>1250</v>
      </c>
      <c r="I9" s="340">
        <f t="shared" si="0"/>
        <v>1800</v>
      </c>
      <c r="J9" s="494" t="s">
        <v>853</v>
      </c>
      <c r="K9" s="495" t="s">
        <v>853</v>
      </c>
    </row>
    <row r="10" spans="1:11" ht="21" customHeight="1">
      <c r="A10" s="391"/>
      <c r="B10" s="392"/>
      <c r="C10" s="400"/>
      <c r="D10" s="228" t="s">
        <v>682</v>
      </c>
      <c r="E10" s="96" t="s">
        <v>783</v>
      </c>
      <c r="F10" s="157">
        <v>4250</v>
      </c>
      <c r="G10" s="708"/>
      <c r="H10" s="552">
        <v>1800</v>
      </c>
      <c r="I10" s="340">
        <f t="shared" si="0"/>
        <v>2450</v>
      </c>
      <c r="J10" s="494" t="s">
        <v>853</v>
      </c>
      <c r="K10" s="495" t="s">
        <v>853</v>
      </c>
    </row>
    <row r="11" spans="1:11" ht="21" customHeight="1">
      <c r="A11" s="391"/>
      <c r="B11" s="392"/>
      <c r="C11" s="400"/>
      <c r="D11" s="228" t="s">
        <v>683</v>
      </c>
      <c r="E11" s="96" t="s">
        <v>1391</v>
      </c>
      <c r="F11" s="157">
        <v>6700</v>
      </c>
      <c r="G11" s="708"/>
      <c r="H11" s="552">
        <v>3100</v>
      </c>
      <c r="I11" s="340">
        <f t="shared" si="0"/>
        <v>3600</v>
      </c>
      <c r="J11" s="494" t="s">
        <v>853</v>
      </c>
      <c r="K11" s="495" t="s">
        <v>853</v>
      </c>
    </row>
    <row r="12" spans="1:11" ht="21" customHeight="1">
      <c r="A12" s="391"/>
      <c r="B12" s="392"/>
      <c r="C12" s="400"/>
      <c r="D12" s="228" t="s">
        <v>684</v>
      </c>
      <c r="E12" s="96" t="s">
        <v>1331</v>
      </c>
      <c r="F12" s="157">
        <v>4100</v>
      </c>
      <c r="G12" s="708"/>
      <c r="H12" s="552">
        <v>1800</v>
      </c>
      <c r="I12" s="340">
        <f t="shared" si="0"/>
        <v>2300</v>
      </c>
      <c r="J12" s="494" t="s">
        <v>853</v>
      </c>
      <c r="K12" s="495" t="s">
        <v>853</v>
      </c>
    </row>
    <row r="13" spans="1:11" ht="21" customHeight="1">
      <c r="A13" s="391"/>
      <c r="B13" s="392"/>
      <c r="C13" s="400"/>
      <c r="D13" s="228" t="s">
        <v>685</v>
      </c>
      <c r="E13" s="96" t="s">
        <v>1392</v>
      </c>
      <c r="F13" s="157">
        <v>3650</v>
      </c>
      <c r="G13" s="708"/>
      <c r="H13" s="552">
        <v>1900</v>
      </c>
      <c r="I13" s="340">
        <f t="shared" si="0"/>
        <v>1750</v>
      </c>
      <c r="J13" s="494" t="s">
        <v>853</v>
      </c>
      <c r="K13" s="495" t="s">
        <v>853</v>
      </c>
    </row>
    <row r="14" spans="1:11" ht="21" customHeight="1">
      <c r="A14" s="391"/>
      <c r="B14" s="392"/>
      <c r="C14" s="400"/>
      <c r="D14" s="228" t="s">
        <v>686</v>
      </c>
      <c r="E14" s="96" t="s">
        <v>784</v>
      </c>
      <c r="F14" s="157">
        <v>3600</v>
      </c>
      <c r="G14" s="708"/>
      <c r="H14" s="552">
        <v>1500</v>
      </c>
      <c r="I14" s="340">
        <f t="shared" si="0"/>
        <v>2100</v>
      </c>
      <c r="J14" s="494" t="s">
        <v>853</v>
      </c>
      <c r="K14" s="495" t="s">
        <v>853</v>
      </c>
    </row>
    <row r="15" spans="1:11" ht="21" customHeight="1">
      <c r="A15" s="391"/>
      <c r="B15" s="392"/>
      <c r="C15" s="400"/>
      <c r="D15" s="228" t="s">
        <v>687</v>
      </c>
      <c r="E15" s="96" t="s">
        <v>1335</v>
      </c>
      <c r="F15" s="157">
        <v>1800</v>
      </c>
      <c r="G15" s="708"/>
      <c r="H15" s="552">
        <v>1200</v>
      </c>
      <c r="I15" s="340">
        <f t="shared" si="0"/>
        <v>600</v>
      </c>
      <c r="J15" s="494" t="s">
        <v>853</v>
      </c>
      <c r="K15" s="495" t="s">
        <v>853</v>
      </c>
    </row>
    <row r="16" spans="1:11" ht="21" customHeight="1">
      <c r="A16" s="391"/>
      <c r="B16" s="392"/>
      <c r="C16" s="400"/>
      <c r="D16" s="228" t="s">
        <v>688</v>
      </c>
      <c r="E16" s="96" t="s">
        <v>785</v>
      </c>
      <c r="F16" s="157">
        <v>3750</v>
      </c>
      <c r="G16" s="708"/>
      <c r="H16" s="552">
        <v>1600</v>
      </c>
      <c r="I16" s="340">
        <f t="shared" si="0"/>
        <v>2150</v>
      </c>
      <c r="J16" s="494" t="s">
        <v>853</v>
      </c>
      <c r="K16" s="495" t="s">
        <v>853</v>
      </c>
    </row>
    <row r="17" spans="1:11" ht="21" customHeight="1">
      <c r="A17" s="391"/>
      <c r="B17" s="392"/>
      <c r="C17" s="400"/>
      <c r="D17" s="228" t="s">
        <v>689</v>
      </c>
      <c r="E17" s="96" t="s">
        <v>1330</v>
      </c>
      <c r="F17" s="157">
        <v>5800</v>
      </c>
      <c r="G17" s="708"/>
      <c r="H17" s="552">
        <v>2600</v>
      </c>
      <c r="I17" s="340">
        <f t="shared" si="0"/>
        <v>3200</v>
      </c>
      <c r="J17" s="494" t="s">
        <v>853</v>
      </c>
      <c r="K17" s="495" t="s">
        <v>853</v>
      </c>
    </row>
    <row r="18" spans="1:11" ht="21" customHeight="1">
      <c r="A18" s="391"/>
      <c r="B18" s="392"/>
      <c r="C18" s="400"/>
      <c r="D18" s="228" t="s">
        <v>690</v>
      </c>
      <c r="E18" s="96" t="s">
        <v>1325</v>
      </c>
      <c r="F18" s="157">
        <v>5000</v>
      </c>
      <c r="G18" s="708"/>
      <c r="H18" s="552">
        <v>2050</v>
      </c>
      <c r="I18" s="340">
        <f t="shared" si="0"/>
        <v>2950</v>
      </c>
      <c r="J18" s="494" t="s">
        <v>853</v>
      </c>
      <c r="K18" s="495" t="s">
        <v>853</v>
      </c>
    </row>
    <row r="19" spans="1:11" ht="21" customHeight="1">
      <c r="A19" s="391"/>
      <c r="B19" s="392"/>
      <c r="C19" s="400"/>
      <c r="D19" s="228" t="s">
        <v>691</v>
      </c>
      <c r="E19" s="96" t="s">
        <v>1334</v>
      </c>
      <c r="F19" s="157">
        <v>7600</v>
      </c>
      <c r="G19" s="708"/>
      <c r="H19" s="552">
        <v>3500</v>
      </c>
      <c r="I19" s="340">
        <f t="shared" si="0"/>
        <v>4100</v>
      </c>
      <c r="J19" s="494" t="s">
        <v>853</v>
      </c>
      <c r="K19" s="495" t="s">
        <v>853</v>
      </c>
    </row>
    <row r="20" spans="1:11" ht="21" customHeight="1">
      <c r="A20" s="391"/>
      <c r="B20" s="392"/>
      <c r="C20" s="400"/>
      <c r="D20" s="228" t="s">
        <v>692</v>
      </c>
      <c r="E20" s="96" t="s">
        <v>1333</v>
      </c>
      <c r="F20" s="157">
        <v>2600</v>
      </c>
      <c r="G20" s="708"/>
      <c r="H20" s="552">
        <v>1200</v>
      </c>
      <c r="I20" s="340">
        <f t="shared" si="0"/>
        <v>1400</v>
      </c>
      <c r="J20" s="494" t="s">
        <v>853</v>
      </c>
      <c r="K20" s="495" t="s">
        <v>853</v>
      </c>
    </row>
    <row r="21" spans="1:11" ht="21" customHeight="1">
      <c r="A21" s="391"/>
      <c r="B21" s="392"/>
      <c r="C21" s="400"/>
      <c r="D21" s="228" t="s">
        <v>693</v>
      </c>
      <c r="E21" s="96" t="s">
        <v>786</v>
      </c>
      <c r="F21" s="157">
        <v>4100</v>
      </c>
      <c r="G21" s="708"/>
      <c r="H21" s="552">
        <v>1500</v>
      </c>
      <c r="I21" s="340">
        <f t="shared" si="0"/>
        <v>2600</v>
      </c>
      <c r="J21" s="494" t="s">
        <v>853</v>
      </c>
      <c r="K21" s="495" t="s">
        <v>853</v>
      </c>
    </row>
    <row r="22" spans="1:11" ht="21" customHeight="1">
      <c r="A22" s="391"/>
      <c r="B22" s="392"/>
      <c r="C22" s="400"/>
      <c r="D22" s="228" t="s">
        <v>694</v>
      </c>
      <c r="E22" s="96" t="s">
        <v>787</v>
      </c>
      <c r="F22" s="157">
        <v>5900</v>
      </c>
      <c r="G22" s="708"/>
      <c r="H22" s="552">
        <v>2650</v>
      </c>
      <c r="I22" s="340">
        <f t="shared" si="0"/>
        <v>3250</v>
      </c>
      <c r="J22" s="494" t="s">
        <v>853</v>
      </c>
      <c r="K22" s="495" t="s">
        <v>853</v>
      </c>
    </row>
    <row r="23" spans="1:11" ht="21" customHeight="1">
      <c r="A23" s="391"/>
      <c r="B23" s="392"/>
      <c r="C23" s="400"/>
      <c r="D23" s="228" t="s">
        <v>695</v>
      </c>
      <c r="E23" s="96" t="s">
        <v>1336</v>
      </c>
      <c r="F23" s="157">
        <v>4650</v>
      </c>
      <c r="G23" s="708"/>
      <c r="H23" s="552">
        <v>1900</v>
      </c>
      <c r="I23" s="340">
        <f t="shared" si="0"/>
        <v>2750</v>
      </c>
      <c r="J23" s="494" t="s">
        <v>853</v>
      </c>
      <c r="K23" s="495" t="s">
        <v>853</v>
      </c>
    </row>
    <row r="24" spans="1:11" ht="21" customHeight="1">
      <c r="A24" s="391"/>
      <c r="B24" s="392"/>
      <c r="C24" s="400"/>
      <c r="D24" s="228" t="s">
        <v>696</v>
      </c>
      <c r="E24" s="96" t="s">
        <v>788</v>
      </c>
      <c r="F24" s="157">
        <v>3000</v>
      </c>
      <c r="G24" s="708"/>
      <c r="H24" s="552">
        <v>1050</v>
      </c>
      <c r="I24" s="340">
        <f t="shared" si="0"/>
        <v>1950</v>
      </c>
      <c r="J24" s="494" t="s">
        <v>853</v>
      </c>
      <c r="K24" s="495" t="s">
        <v>853</v>
      </c>
    </row>
    <row r="25" spans="1:11" ht="21" customHeight="1">
      <c r="A25" s="391"/>
      <c r="B25" s="392"/>
      <c r="C25" s="400"/>
      <c r="D25" s="228" t="s">
        <v>697</v>
      </c>
      <c r="E25" s="96" t="s">
        <v>789</v>
      </c>
      <c r="F25" s="157">
        <v>2900</v>
      </c>
      <c r="G25" s="708"/>
      <c r="H25" s="552">
        <v>1250</v>
      </c>
      <c r="I25" s="340">
        <f t="shared" si="0"/>
        <v>1650</v>
      </c>
      <c r="J25" s="494" t="s">
        <v>853</v>
      </c>
      <c r="K25" s="495" t="s">
        <v>853</v>
      </c>
    </row>
    <row r="26" spans="1:11" ht="21" customHeight="1">
      <c r="A26" s="391"/>
      <c r="B26" s="392"/>
      <c r="C26" s="400"/>
      <c r="D26" s="228" t="s">
        <v>698</v>
      </c>
      <c r="E26" s="96" t="s">
        <v>790</v>
      </c>
      <c r="F26" s="157">
        <v>3400</v>
      </c>
      <c r="G26" s="708"/>
      <c r="H26" s="552">
        <v>1450</v>
      </c>
      <c r="I26" s="340">
        <f t="shared" si="0"/>
        <v>1950</v>
      </c>
      <c r="J26" s="494" t="s">
        <v>853</v>
      </c>
      <c r="K26" s="495" t="s">
        <v>853</v>
      </c>
    </row>
    <row r="27" spans="1:11" ht="21" customHeight="1">
      <c r="A27" s="391"/>
      <c r="B27" s="392"/>
      <c r="C27" s="400"/>
      <c r="D27" s="228" t="s">
        <v>699</v>
      </c>
      <c r="E27" s="96" t="s">
        <v>1328</v>
      </c>
      <c r="F27" s="157">
        <v>3900</v>
      </c>
      <c r="G27" s="708"/>
      <c r="H27" s="552">
        <v>1400</v>
      </c>
      <c r="I27" s="340">
        <f t="shared" si="0"/>
        <v>2500</v>
      </c>
      <c r="J27" s="494" t="s">
        <v>853</v>
      </c>
      <c r="K27" s="495" t="s">
        <v>853</v>
      </c>
    </row>
    <row r="28" spans="1:11" ht="21" customHeight="1">
      <c r="A28" s="391"/>
      <c r="B28" s="392"/>
      <c r="C28" s="400"/>
      <c r="D28" s="228" t="s">
        <v>700</v>
      </c>
      <c r="E28" s="96" t="s">
        <v>814</v>
      </c>
      <c r="F28" s="157">
        <v>4150</v>
      </c>
      <c r="G28" s="708"/>
      <c r="H28" s="552">
        <v>2550</v>
      </c>
      <c r="I28" s="340">
        <f t="shared" si="0"/>
        <v>1600</v>
      </c>
      <c r="J28" s="494" t="s">
        <v>853</v>
      </c>
      <c r="K28" s="495" t="s">
        <v>853</v>
      </c>
    </row>
    <row r="29" spans="1:11" ht="21" customHeight="1">
      <c r="A29" s="391"/>
      <c r="B29" s="392"/>
      <c r="C29" s="400"/>
      <c r="D29" s="228" t="s">
        <v>701</v>
      </c>
      <c r="E29" s="96" t="s">
        <v>1337</v>
      </c>
      <c r="F29" s="157">
        <v>3700</v>
      </c>
      <c r="G29" s="708"/>
      <c r="H29" s="552">
        <v>1550</v>
      </c>
      <c r="I29" s="340">
        <f t="shared" si="0"/>
        <v>2150</v>
      </c>
      <c r="J29" s="494" t="s">
        <v>853</v>
      </c>
      <c r="K29" s="495" t="s">
        <v>853</v>
      </c>
    </row>
    <row r="30" spans="1:11" ht="21" customHeight="1">
      <c r="A30" s="391"/>
      <c r="B30" s="392"/>
      <c r="C30" s="400"/>
      <c r="D30" s="228" t="s">
        <v>702</v>
      </c>
      <c r="E30" s="96" t="s">
        <v>791</v>
      </c>
      <c r="F30" s="157">
        <v>2850</v>
      </c>
      <c r="G30" s="708"/>
      <c r="H30" s="552">
        <v>1300</v>
      </c>
      <c r="I30" s="340">
        <f t="shared" si="0"/>
        <v>1550</v>
      </c>
      <c r="J30" s="494" t="s">
        <v>853</v>
      </c>
      <c r="K30" s="495" t="s">
        <v>853</v>
      </c>
    </row>
    <row r="31" spans="1:11" ht="21" customHeight="1">
      <c r="A31" s="391"/>
      <c r="B31" s="392"/>
      <c r="C31" s="400"/>
      <c r="D31" s="228" t="s">
        <v>1418</v>
      </c>
      <c r="E31" s="96" t="s">
        <v>1338</v>
      </c>
      <c r="F31" s="157">
        <v>3750</v>
      </c>
      <c r="G31" s="708"/>
      <c r="H31" s="552">
        <v>1900</v>
      </c>
      <c r="I31" s="340">
        <f t="shared" si="0"/>
        <v>1850</v>
      </c>
      <c r="J31" s="494" t="s">
        <v>853</v>
      </c>
      <c r="K31" s="495" t="s">
        <v>853</v>
      </c>
    </row>
    <row r="32" spans="1:11" ht="21" customHeight="1">
      <c r="A32" s="391"/>
      <c r="B32" s="392"/>
      <c r="C32" s="400"/>
      <c r="D32" s="232" t="s">
        <v>1419</v>
      </c>
      <c r="E32" s="96" t="s">
        <v>1393</v>
      </c>
      <c r="F32" s="157">
        <v>450</v>
      </c>
      <c r="G32" s="709"/>
      <c r="H32" s="554">
        <v>300</v>
      </c>
      <c r="I32" s="338">
        <f t="shared" si="0"/>
        <v>150</v>
      </c>
      <c r="J32" s="494" t="s">
        <v>1420</v>
      </c>
      <c r="K32" s="495" t="s">
        <v>1420</v>
      </c>
    </row>
    <row r="33" spans="1:11" ht="21" customHeight="1">
      <c r="A33" s="391"/>
      <c r="B33" s="392"/>
      <c r="C33" s="400"/>
      <c r="D33" s="232"/>
      <c r="E33" s="96"/>
      <c r="F33" s="157"/>
      <c r="G33" s="709"/>
      <c r="H33" s="554"/>
      <c r="I33" s="338"/>
      <c r="J33" s="752"/>
      <c r="K33" s="753"/>
    </row>
    <row r="34" spans="1:11" ht="21" customHeight="1">
      <c r="A34" s="391"/>
      <c r="B34" s="392"/>
      <c r="C34" s="400"/>
      <c r="D34" s="232"/>
      <c r="E34" s="96"/>
      <c r="F34" s="157"/>
      <c r="G34" s="709"/>
      <c r="H34" s="554"/>
      <c r="I34" s="338"/>
      <c r="J34" s="496"/>
      <c r="K34" s="497"/>
    </row>
    <row r="35" spans="1:11" ht="21" customHeight="1">
      <c r="A35" s="391"/>
      <c r="B35" s="392"/>
      <c r="C35" s="400"/>
      <c r="D35" s="232"/>
      <c r="E35" s="96"/>
      <c r="F35" s="157"/>
      <c r="G35" s="709"/>
      <c r="H35" s="554"/>
      <c r="I35" s="338"/>
      <c r="J35" s="496"/>
      <c r="K35" s="497"/>
    </row>
    <row r="36" spans="1:11" ht="21" customHeight="1">
      <c r="A36" s="391"/>
      <c r="B36" s="392"/>
      <c r="C36" s="400"/>
      <c r="D36" s="232"/>
      <c r="E36" s="171"/>
      <c r="F36" s="170"/>
      <c r="G36" s="709"/>
      <c r="H36" s="554"/>
      <c r="I36" s="338"/>
      <c r="J36" s="496"/>
      <c r="K36" s="497"/>
    </row>
    <row r="37" spans="1:11" ht="21" customHeight="1">
      <c r="A37" s="395"/>
      <c r="B37" s="396"/>
      <c r="C37" s="401"/>
      <c r="D37" s="232"/>
      <c r="E37" s="96"/>
      <c r="F37" s="157"/>
      <c r="G37" s="709"/>
      <c r="H37" s="554"/>
      <c r="I37" s="338"/>
      <c r="J37" s="496"/>
      <c r="K37" s="497"/>
    </row>
    <row r="38" spans="1:11" ht="21" customHeight="1">
      <c r="A38" s="395"/>
      <c r="B38" s="396"/>
      <c r="C38" s="401"/>
      <c r="D38" s="232"/>
      <c r="E38" s="171"/>
      <c r="F38" s="170"/>
      <c r="G38" s="709"/>
      <c r="H38" s="554"/>
      <c r="I38" s="338"/>
      <c r="J38" s="496"/>
      <c r="K38" s="497"/>
    </row>
    <row r="39" spans="1:11" ht="21" customHeight="1">
      <c r="A39" s="395"/>
      <c r="B39" s="396"/>
      <c r="C39" s="401"/>
      <c r="D39" s="232"/>
      <c r="E39" s="171"/>
      <c r="F39" s="170"/>
      <c r="G39" s="709"/>
      <c r="H39" s="554"/>
      <c r="I39" s="338"/>
      <c r="J39" s="496"/>
      <c r="K39" s="497"/>
    </row>
    <row r="40" spans="1:11" ht="21" customHeight="1">
      <c r="A40" s="395"/>
      <c r="B40" s="396"/>
      <c r="C40" s="401"/>
      <c r="D40" s="232"/>
      <c r="E40" s="171"/>
      <c r="F40" s="170"/>
      <c r="G40" s="709"/>
      <c r="H40" s="554"/>
      <c r="I40" s="338"/>
      <c r="J40" s="496"/>
      <c r="K40" s="497"/>
    </row>
    <row r="41" spans="1:11" ht="21" customHeight="1">
      <c r="A41" s="395"/>
      <c r="B41" s="396"/>
      <c r="C41" s="401"/>
      <c r="D41" s="232"/>
      <c r="E41" s="171"/>
      <c r="F41" s="170"/>
      <c r="G41" s="709"/>
      <c r="H41" s="554"/>
      <c r="I41" s="338"/>
      <c r="J41" s="496"/>
      <c r="K41" s="497"/>
    </row>
    <row r="42" spans="1:11" ht="21" customHeight="1">
      <c r="A42" s="395"/>
      <c r="B42" s="396"/>
      <c r="C42" s="401"/>
      <c r="D42" s="232"/>
      <c r="E42" s="171"/>
      <c r="F42" s="170"/>
      <c r="G42" s="709"/>
      <c r="H42" s="554"/>
      <c r="I42" s="338"/>
      <c r="J42" s="496"/>
      <c r="K42" s="497"/>
    </row>
    <row r="43" spans="1:11" ht="21" customHeight="1">
      <c r="A43" s="395"/>
      <c r="B43" s="396"/>
      <c r="C43" s="401"/>
      <c r="D43" s="232"/>
      <c r="E43" s="171"/>
      <c r="F43" s="170"/>
      <c r="G43" s="709"/>
      <c r="H43" s="554"/>
      <c r="I43" s="338"/>
      <c r="J43" s="496"/>
      <c r="K43" s="497"/>
    </row>
    <row r="44" spans="1:11" ht="21" customHeight="1">
      <c r="A44" s="395"/>
      <c r="B44" s="396"/>
      <c r="C44" s="401"/>
      <c r="D44" s="232"/>
      <c r="E44" s="171"/>
      <c r="F44" s="170"/>
      <c r="G44" s="709"/>
      <c r="H44" s="554"/>
      <c r="I44" s="338"/>
      <c r="J44" s="496"/>
      <c r="K44" s="497"/>
    </row>
    <row r="45" spans="1:11" ht="21" customHeight="1">
      <c r="A45" s="395"/>
      <c r="B45" s="396"/>
      <c r="C45" s="401"/>
      <c r="D45" s="232"/>
      <c r="E45" s="171"/>
      <c r="F45" s="170"/>
      <c r="G45" s="709"/>
      <c r="H45" s="554"/>
      <c r="I45" s="338"/>
      <c r="J45" s="496"/>
      <c r="K45" s="497"/>
    </row>
    <row r="46" spans="1:11" ht="21" customHeight="1">
      <c r="A46" s="395"/>
      <c r="B46" s="396"/>
      <c r="C46" s="401"/>
      <c r="D46" s="234"/>
      <c r="E46" s="88"/>
      <c r="F46" s="55"/>
      <c r="G46" s="610"/>
      <c r="H46" s="554"/>
      <c r="I46" s="338"/>
      <c r="J46" s="496"/>
      <c r="K46" s="497"/>
    </row>
    <row r="47" spans="1:11" ht="21" customHeight="1">
      <c r="A47" s="395"/>
      <c r="B47" s="396"/>
      <c r="C47" s="401"/>
      <c r="D47" s="234"/>
      <c r="E47" s="88"/>
      <c r="F47" s="55"/>
      <c r="G47" s="610"/>
      <c r="H47" s="554"/>
      <c r="I47" s="338"/>
      <c r="J47" s="498"/>
      <c r="K47" s="499"/>
    </row>
    <row r="48" spans="1:11" s="51" customFormat="1" ht="21" customHeight="1">
      <c r="A48" s="393"/>
      <c r="B48" s="394"/>
      <c r="C48" s="402"/>
      <c r="D48" s="230"/>
      <c r="E48" s="92" t="str">
        <f>CONCATENATE(FIXED(COUNTA(E5:E47),0,0),"　店")</f>
        <v>28　店</v>
      </c>
      <c r="F48" s="54">
        <f>SUM(F5:F47)</f>
        <v>135800</v>
      </c>
      <c r="G48" s="140">
        <f>SUM(G5:G47)</f>
        <v>0</v>
      </c>
      <c r="H48" s="553">
        <f>SUM(H5:H47)</f>
        <v>59100</v>
      </c>
      <c r="I48" s="140">
        <f>SUM(I5:I47)</f>
        <v>76700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38:I48 H36:I36">
      <formula1>F38</formula1>
    </dataValidation>
    <dataValidation type="whole" operator="lessThanOrEqual" showInputMessage="1" showErrorMessage="1" sqref="HD4:IV4 GU5:IV65536">
      <formula1>HB4</formula1>
    </dataValidation>
    <dataValidation type="whole" operator="lessThanOrEqual" showInputMessage="1" showErrorMessage="1" sqref="M4:GN4 L4:L65536 M5:GT65536">
      <formula1>#REF!</formula1>
    </dataValidation>
    <dataValidation operator="lessThanOrEqual" allowBlank="1" showInputMessage="1" showErrorMessage="1" sqref="H49:I49 A3:F3 H37:I37 H5:I35"/>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codeName="Sheet1"/>
  <dimension ref="A2:J58"/>
  <sheetViews>
    <sheetView zoomScalePageLayoutView="0" workbookViewId="0" topLeftCell="A1">
      <selection activeCell="A2" sqref="A2:I2"/>
    </sheetView>
  </sheetViews>
  <sheetFormatPr defaultColWidth="9.00390625" defaultRowHeight="13.5"/>
  <sheetData>
    <row r="2" spans="1:10" ht="18.75">
      <c r="A2" s="804" t="s">
        <v>827</v>
      </c>
      <c r="B2" s="805"/>
      <c r="C2" s="805"/>
      <c r="D2" s="805"/>
      <c r="E2" s="805"/>
      <c r="F2" s="805"/>
      <c r="G2" s="805"/>
      <c r="H2" s="805"/>
      <c r="I2" s="805"/>
      <c r="J2" s="381"/>
    </row>
    <row r="7" ht="13.5">
      <c r="A7" s="382" t="s">
        <v>828</v>
      </c>
    </row>
    <row r="9" ht="13.5">
      <c r="A9" t="s">
        <v>725</v>
      </c>
    </row>
    <row r="10" spans="1:3" ht="13.5">
      <c r="A10" s="387"/>
      <c r="C10" s="793" t="s">
        <v>1426</v>
      </c>
    </row>
    <row r="12" ht="13.5">
      <c r="A12" t="s">
        <v>856</v>
      </c>
    </row>
    <row r="13" ht="13.5">
      <c r="C13" s="387" t="s">
        <v>731</v>
      </c>
    </row>
    <row r="14" ht="13.5">
      <c r="C14" s="387" t="s">
        <v>855</v>
      </c>
    </row>
    <row r="15" ht="13.5">
      <c r="C15" s="387"/>
    </row>
    <row r="16" ht="13.5">
      <c r="A16" t="s">
        <v>840</v>
      </c>
    </row>
    <row r="17" ht="13.5">
      <c r="C17" s="387" t="s">
        <v>731</v>
      </c>
    </row>
    <row r="18" ht="13.5">
      <c r="C18" s="387" t="s">
        <v>855</v>
      </c>
    </row>
    <row r="19" ht="13.5">
      <c r="A19" s="756" t="s">
        <v>1437</v>
      </c>
    </row>
    <row r="20" ht="13.5">
      <c r="A20" s="756" t="s">
        <v>1341</v>
      </c>
    </row>
    <row r="21" ht="13.5">
      <c r="A21" s="756"/>
    </row>
    <row r="22" ht="13.5">
      <c r="A22" s="382" t="s">
        <v>829</v>
      </c>
    </row>
    <row r="24" ht="13.5">
      <c r="A24" t="s">
        <v>723</v>
      </c>
    </row>
    <row r="28" ht="13.5">
      <c r="A28" s="382" t="s">
        <v>830</v>
      </c>
    </row>
    <row r="30" ht="13.5">
      <c r="A30" t="s">
        <v>707</v>
      </c>
    </row>
    <row r="31" ht="13.5">
      <c r="A31" t="s">
        <v>724</v>
      </c>
    </row>
    <row r="35" ht="13.5">
      <c r="A35" s="382" t="s">
        <v>831</v>
      </c>
    </row>
    <row r="37" ht="13.5">
      <c r="A37" t="s">
        <v>729</v>
      </c>
    </row>
    <row r="38" ht="13.5">
      <c r="A38" t="s">
        <v>730</v>
      </c>
    </row>
    <row r="40" ht="13.5">
      <c r="A40" s="794" t="s">
        <v>1438</v>
      </c>
    </row>
    <row r="41" ht="13.5">
      <c r="A41" t="s">
        <v>732</v>
      </c>
    </row>
    <row r="46" ht="13.5">
      <c r="A46" s="382" t="s">
        <v>832</v>
      </c>
    </row>
    <row r="48" ht="13.5">
      <c r="A48" t="s">
        <v>708</v>
      </c>
    </row>
    <row r="49" ht="13.5">
      <c r="A49" t="s">
        <v>709</v>
      </c>
    </row>
    <row r="52" ht="13.5">
      <c r="A52" s="382" t="s">
        <v>833</v>
      </c>
    </row>
    <row r="54" ht="13.5">
      <c r="A54" t="s">
        <v>726</v>
      </c>
    </row>
    <row r="55" ht="13.5">
      <c r="A55" t="s">
        <v>735</v>
      </c>
    </row>
    <row r="56" ht="13.5">
      <c r="A56" t="s">
        <v>733</v>
      </c>
    </row>
    <row r="57" ht="13.5">
      <c r="A57" t="s">
        <v>727</v>
      </c>
    </row>
    <row r="58" ht="13.5">
      <c r="A58" t="s">
        <v>728</v>
      </c>
    </row>
  </sheetData>
  <sheetProtection password="C6E9"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K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45" customWidth="1"/>
    <col min="2" max="2" width="1.625" style="45" customWidth="1"/>
    <col min="3" max="3" width="10.125" style="45" customWidth="1"/>
    <col min="4" max="4" width="10.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73" t="s">
        <v>0</v>
      </c>
      <c r="B1" s="874"/>
      <c r="C1" s="875"/>
      <c r="D1" s="453"/>
      <c r="E1" s="453" t="s">
        <v>116</v>
      </c>
      <c r="F1" s="896"/>
      <c r="G1" s="897"/>
      <c r="H1" s="454" t="s">
        <v>721</v>
      </c>
      <c r="I1" s="386"/>
    </row>
    <row r="2" spans="1:9" s="12" customFormat="1" ht="39.75" customHeight="1">
      <c r="A2" s="876"/>
      <c r="B2" s="877"/>
      <c r="C2" s="878"/>
      <c r="D2" s="453"/>
      <c r="E2" s="453" t="s">
        <v>117</v>
      </c>
      <c r="F2" s="896"/>
      <c r="G2" s="897"/>
      <c r="H2" s="454" t="s">
        <v>14</v>
      </c>
      <c r="I2" s="574">
        <f>SUM(A6)</f>
        <v>0</v>
      </c>
    </row>
    <row r="3" spans="1:11" s="22" customFormat="1" ht="24" customHeight="1">
      <c r="A3" s="19"/>
      <c r="B3" s="19"/>
      <c r="C3" s="19"/>
      <c r="D3" s="197"/>
      <c r="E3" s="20"/>
      <c r="F3" s="20"/>
      <c r="G3" s="754"/>
      <c r="H3" s="754"/>
      <c r="I3" s="754"/>
      <c r="J3" s="754"/>
      <c r="K3" s="755" t="str">
        <f>'知多郡'!K3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29" t="s">
        <v>119</v>
      </c>
      <c r="I4" s="514" t="s">
        <v>860</v>
      </c>
      <c r="J4" s="460" t="s">
        <v>851</v>
      </c>
      <c r="K4" s="461" t="s">
        <v>852</v>
      </c>
    </row>
    <row r="5" spans="1:11" ht="21" customHeight="1">
      <c r="A5" s="389" t="s">
        <v>69</v>
      </c>
      <c r="B5" s="390"/>
      <c r="C5" s="399"/>
      <c r="D5" s="227" t="s">
        <v>703</v>
      </c>
      <c r="E5" s="237" t="s">
        <v>1340</v>
      </c>
      <c r="F5" s="64">
        <v>6400</v>
      </c>
      <c r="G5" s="710"/>
      <c r="H5" s="555">
        <f>VLOOKUP(D5,'[1]全紙'!$F:$K,6,0)</f>
        <v>6400</v>
      </c>
      <c r="I5" s="570">
        <f>F5-H5</f>
        <v>0</v>
      </c>
      <c r="J5" s="500"/>
      <c r="K5" s="501"/>
    </row>
    <row r="6" spans="1:11" ht="21" customHeight="1">
      <c r="A6" s="348">
        <f>SUM(G48)</f>
        <v>0</v>
      </c>
      <c r="B6" s="349" t="s">
        <v>98</v>
      </c>
      <c r="C6" s="668">
        <f>SUM(F48)</f>
        <v>10900</v>
      </c>
      <c r="D6" s="228" t="s">
        <v>704</v>
      </c>
      <c r="E6" s="238" t="s">
        <v>813</v>
      </c>
      <c r="F6" s="65">
        <v>1050</v>
      </c>
      <c r="G6" s="711"/>
      <c r="H6" s="552">
        <f>VLOOKUP(D6,'[1]全紙'!$F:$K,6,0)</f>
        <v>1050</v>
      </c>
      <c r="I6" s="567">
        <f>F6-H6</f>
        <v>0</v>
      </c>
      <c r="J6" s="496"/>
      <c r="K6" s="497"/>
    </row>
    <row r="7" spans="1:11" ht="21" customHeight="1">
      <c r="A7" s="391"/>
      <c r="B7" s="392"/>
      <c r="C7" s="400"/>
      <c r="D7" s="228" t="s">
        <v>705</v>
      </c>
      <c r="E7" s="238" t="s">
        <v>1396</v>
      </c>
      <c r="F7" s="46">
        <v>700</v>
      </c>
      <c r="G7" s="609"/>
      <c r="H7" s="552">
        <f>VLOOKUP(D7,'[1]全紙'!$F:$K,6,0)</f>
        <v>700</v>
      </c>
      <c r="I7" s="567">
        <f>F7-H7</f>
        <v>0</v>
      </c>
      <c r="J7" s="496"/>
      <c r="K7" s="497"/>
    </row>
    <row r="8" spans="1:11" ht="21" customHeight="1">
      <c r="A8" s="391"/>
      <c r="B8" s="392"/>
      <c r="C8" s="400"/>
      <c r="D8" s="228" t="s">
        <v>706</v>
      </c>
      <c r="E8" s="238" t="s">
        <v>1339</v>
      </c>
      <c r="F8" s="46">
        <v>2750</v>
      </c>
      <c r="G8" s="609"/>
      <c r="H8" s="552">
        <f>VLOOKUP(D8,'[1]全紙'!$F:$K,6,0)</f>
        <v>2750</v>
      </c>
      <c r="I8" s="567">
        <f>F8-H8</f>
        <v>0</v>
      </c>
      <c r="J8" s="496"/>
      <c r="K8" s="497"/>
    </row>
    <row r="9" spans="1:11" ht="21" customHeight="1">
      <c r="A9" s="391"/>
      <c r="B9" s="392"/>
      <c r="C9" s="400"/>
      <c r="D9" s="228"/>
      <c r="E9" s="87"/>
      <c r="F9" s="46"/>
      <c r="G9" s="609"/>
      <c r="H9" s="552"/>
      <c r="I9" s="340"/>
      <c r="J9" s="496"/>
      <c r="K9" s="497"/>
    </row>
    <row r="10" spans="1:11" ht="21" customHeight="1">
      <c r="A10" s="391"/>
      <c r="B10" s="392"/>
      <c r="C10" s="400"/>
      <c r="D10" s="228"/>
      <c r="E10" s="87"/>
      <c r="F10" s="46"/>
      <c r="G10" s="609"/>
      <c r="H10" s="552"/>
      <c r="I10" s="340"/>
      <c r="J10" s="496"/>
      <c r="K10" s="497"/>
    </row>
    <row r="11" spans="1:11" ht="21" customHeight="1">
      <c r="A11" s="391"/>
      <c r="B11" s="392"/>
      <c r="C11" s="400"/>
      <c r="D11" s="228"/>
      <c r="E11" s="87"/>
      <c r="F11" s="46"/>
      <c r="G11" s="609"/>
      <c r="H11" s="552"/>
      <c r="I11" s="340"/>
      <c r="J11" s="496"/>
      <c r="K11" s="497"/>
    </row>
    <row r="12" spans="1:11" ht="21" customHeight="1">
      <c r="A12" s="391"/>
      <c r="B12" s="392"/>
      <c r="C12" s="400"/>
      <c r="D12" s="228"/>
      <c r="E12" s="87"/>
      <c r="F12" s="46"/>
      <c r="G12" s="609"/>
      <c r="H12" s="552"/>
      <c r="I12" s="340"/>
      <c r="J12" s="496"/>
      <c r="K12" s="497"/>
    </row>
    <row r="13" spans="1:11" ht="21" customHeight="1">
      <c r="A13" s="391"/>
      <c r="B13" s="392"/>
      <c r="C13" s="400"/>
      <c r="D13" s="228"/>
      <c r="E13" s="87"/>
      <c r="F13" s="46"/>
      <c r="G13" s="609"/>
      <c r="H13" s="552"/>
      <c r="I13" s="340"/>
      <c r="J13" s="496"/>
      <c r="K13" s="497"/>
    </row>
    <row r="14" spans="1:11" ht="21" customHeight="1">
      <c r="A14" s="391"/>
      <c r="B14" s="392"/>
      <c r="C14" s="400"/>
      <c r="D14" s="228"/>
      <c r="E14" s="87"/>
      <c r="F14" s="46"/>
      <c r="G14" s="609"/>
      <c r="H14" s="552"/>
      <c r="I14" s="340"/>
      <c r="J14" s="496"/>
      <c r="K14" s="497"/>
    </row>
    <row r="15" spans="1:11" ht="21" customHeight="1">
      <c r="A15" s="391"/>
      <c r="B15" s="392"/>
      <c r="C15" s="400"/>
      <c r="D15" s="228"/>
      <c r="E15" s="87"/>
      <c r="F15" s="46"/>
      <c r="G15" s="609"/>
      <c r="H15" s="552"/>
      <c r="I15" s="340"/>
      <c r="J15" s="496"/>
      <c r="K15" s="497"/>
    </row>
    <row r="16" spans="1:11" ht="21" customHeight="1">
      <c r="A16" s="391"/>
      <c r="B16" s="392"/>
      <c r="C16" s="400"/>
      <c r="D16" s="228"/>
      <c r="E16" s="87"/>
      <c r="F16" s="46"/>
      <c r="G16" s="609"/>
      <c r="H16" s="552"/>
      <c r="I16" s="340"/>
      <c r="J16" s="496"/>
      <c r="K16" s="497"/>
    </row>
    <row r="17" spans="1:11" ht="21" customHeight="1">
      <c r="A17" s="391"/>
      <c r="B17" s="392"/>
      <c r="C17" s="400"/>
      <c r="D17" s="228"/>
      <c r="E17" s="87"/>
      <c r="F17" s="46"/>
      <c r="G17" s="609"/>
      <c r="H17" s="552"/>
      <c r="I17" s="340"/>
      <c r="J17" s="496"/>
      <c r="K17" s="497"/>
    </row>
    <row r="18" spans="1:11" ht="21" customHeight="1">
      <c r="A18" s="391"/>
      <c r="B18" s="392"/>
      <c r="C18" s="400"/>
      <c r="D18" s="228"/>
      <c r="E18" s="87"/>
      <c r="F18" s="46"/>
      <c r="G18" s="609"/>
      <c r="H18" s="552"/>
      <c r="I18" s="340"/>
      <c r="J18" s="496"/>
      <c r="K18" s="497"/>
    </row>
    <row r="19" spans="1:11" ht="21" customHeight="1">
      <c r="A19" s="391"/>
      <c r="B19" s="392"/>
      <c r="C19" s="400"/>
      <c r="D19" s="228"/>
      <c r="E19" s="87"/>
      <c r="F19" s="46"/>
      <c r="G19" s="609"/>
      <c r="H19" s="552"/>
      <c r="I19" s="340"/>
      <c r="J19" s="496"/>
      <c r="K19" s="497"/>
    </row>
    <row r="20" spans="1:11" ht="21" customHeight="1">
      <c r="A20" s="391"/>
      <c r="B20" s="392"/>
      <c r="C20" s="400"/>
      <c r="D20" s="228"/>
      <c r="E20" s="87"/>
      <c r="F20" s="46"/>
      <c r="G20" s="609"/>
      <c r="H20" s="552"/>
      <c r="I20" s="340"/>
      <c r="J20" s="496"/>
      <c r="K20" s="497"/>
    </row>
    <row r="21" spans="1:11" ht="21" customHeight="1">
      <c r="A21" s="391"/>
      <c r="B21" s="392"/>
      <c r="C21" s="400"/>
      <c r="D21" s="228"/>
      <c r="E21" s="87"/>
      <c r="F21" s="46"/>
      <c r="G21" s="609"/>
      <c r="H21" s="552"/>
      <c r="I21" s="340"/>
      <c r="J21" s="496"/>
      <c r="K21" s="497"/>
    </row>
    <row r="22" spans="1:11" ht="21" customHeight="1">
      <c r="A22" s="391"/>
      <c r="B22" s="392"/>
      <c r="C22" s="400"/>
      <c r="D22" s="228"/>
      <c r="E22" s="87"/>
      <c r="F22" s="46"/>
      <c r="G22" s="609"/>
      <c r="H22" s="552"/>
      <c r="I22" s="340"/>
      <c r="J22" s="496"/>
      <c r="K22" s="497"/>
    </row>
    <row r="23" spans="1:11" ht="21" customHeight="1">
      <c r="A23" s="391"/>
      <c r="B23" s="392"/>
      <c r="C23" s="400"/>
      <c r="D23" s="228"/>
      <c r="E23" s="87"/>
      <c r="F23" s="46"/>
      <c r="G23" s="609"/>
      <c r="H23" s="552"/>
      <c r="I23" s="340"/>
      <c r="J23" s="496"/>
      <c r="K23" s="497"/>
    </row>
    <row r="24" spans="1:11" ht="21" customHeight="1">
      <c r="A24" s="391"/>
      <c r="B24" s="392"/>
      <c r="C24" s="400"/>
      <c r="D24" s="228"/>
      <c r="E24" s="87"/>
      <c r="F24" s="46"/>
      <c r="G24" s="609"/>
      <c r="H24" s="552"/>
      <c r="I24" s="340"/>
      <c r="J24" s="496"/>
      <c r="K24" s="497"/>
    </row>
    <row r="25" spans="1:11" ht="21" customHeight="1">
      <c r="A25" s="391"/>
      <c r="B25" s="392"/>
      <c r="C25" s="400"/>
      <c r="D25" s="228"/>
      <c r="E25" s="87"/>
      <c r="F25" s="46"/>
      <c r="G25" s="609"/>
      <c r="H25" s="552"/>
      <c r="I25" s="340"/>
      <c r="J25" s="496"/>
      <c r="K25" s="497"/>
    </row>
    <row r="26" spans="1:11" ht="21" customHeight="1">
      <c r="A26" s="391"/>
      <c r="B26" s="392"/>
      <c r="C26" s="400"/>
      <c r="D26" s="228"/>
      <c r="E26" s="87"/>
      <c r="F26" s="46"/>
      <c r="G26" s="609"/>
      <c r="H26" s="552"/>
      <c r="I26" s="340"/>
      <c r="J26" s="496"/>
      <c r="K26" s="497"/>
    </row>
    <row r="27" spans="1:11" ht="21" customHeight="1">
      <c r="A27" s="391"/>
      <c r="B27" s="392"/>
      <c r="C27" s="400"/>
      <c r="D27" s="228"/>
      <c r="E27" s="87"/>
      <c r="F27" s="46"/>
      <c r="G27" s="609"/>
      <c r="H27" s="552"/>
      <c r="I27" s="340"/>
      <c r="J27" s="496"/>
      <c r="K27" s="497"/>
    </row>
    <row r="28" spans="1:11" ht="21" customHeight="1">
      <c r="A28" s="391"/>
      <c r="B28" s="392"/>
      <c r="C28" s="400"/>
      <c r="D28" s="228"/>
      <c r="E28" s="87"/>
      <c r="F28" s="46"/>
      <c r="G28" s="609"/>
      <c r="H28" s="552"/>
      <c r="I28" s="340"/>
      <c r="J28" s="496"/>
      <c r="K28" s="497"/>
    </row>
    <row r="29" spans="1:11" ht="21" customHeight="1">
      <c r="A29" s="391"/>
      <c r="B29" s="392"/>
      <c r="C29" s="400"/>
      <c r="D29" s="228"/>
      <c r="E29" s="87"/>
      <c r="F29" s="46"/>
      <c r="G29" s="609"/>
      <c r="H29" s="552"/>
      <c r="I29" s="340"/>
      <c r="J29" s="496"/>
      <c r="K29" s="497"/>
    </row>
    <row r="30" spans="1:11" ht="21" customHeight="1">
      <c r="A30" s="391"/>
      <c r="B30" s="392"/>
      <c r="C30" s="400"/>
      <c r="D30" s="228"/>
      <c r="E30" s="87"/>
      <c r="F30" s="46"/>
      <c r="G30" s="609"/>
      <c r="H30" s="552"/>
      <c r="I30" s="340"/>
      <c r="J30" s="496"/>
      <c r="K30" s="497"/>
    </row>
    <row r="31" spans="1:11" ht="21" customHeight="1">
      <c r="A31" s="391"/>
      <c r="B31" s="392"/>
      <c r="C31" s="400"/>
      <c r="D31" s="228"/>
      <c r="E31" s="87"/>
      <c r="F31" s="46"/>
      <c r="G31" s="609"/>
      <c r="H31" s="552"/>
      <c r="I31" s="340"/>
      <c r="J31" s="496"/>
      <c r="K31" s="497"/>
    </row>
    <row r="32" spans="1:11" ht="21" customHeight="1">
      <c r="A32" s="391"/>
      <c r="B32" s="392"/>
      <c r="C32" s="400"/>
      <c r="D32" s="228"/>
      <c r="E32" s="87"/>
      <c r="F32" s="46"/>
      <c r="G32" s="609"/>
      <c r="H32" s="552"/>
      <c r="I32" s="340"/>
      <c r="J32" s="496"/>
      <c r="K32" s="497"/>
    </row>
    <row r="33" spans="1:11" ht="21" customHeight="1">
      <c r="A33" s="391"/>
      <c r="B33" s="392"/>
      <c r="C33" s="400"/>
      <c r="D33" s="228"/>
      <c r="E33" s="87"/>
      <c r="F33" s="46"/>
      <c r="G33" s="609"/>
      <c r="H33" s="552"/>
      <c r="I33" s="340"/>
      <c r="J33" s="496"/>
      <c r="K33" s="497"/>
    </row>
    <row r="34" spans="1:11" ht="21" customHeight="1">
      <c r="A34" s="391"/>
      <c r="B34" s="392"/>
      <c r="C34" s="400"/>
      <c r="D34" s="228"/>
      <c r="E34" s="87"/>
      <c r="F34" s="46"/>
      <c r="G34" s="609"/>
      <c r="H34" s="552"/>
      <c r="I34" s="340"/>
      <c r="J34" s="496"/>
      <c r="K34" s="497"/>
    </row>
    <row r="35" spans="1:11" ht="21" customHeight="1">
      <c r="A35" s="391"/>
      <c r="B35" s="392"/>
      <c r="C35" s="400"/>
      <c r="D35" s="228"/>
      <c r="E35" s="87"/>
      <c r="F35" s="46"/>
      <c r="G35" s="609"/>
      <c r="H35" s="552"/>
      <c r="I35" s="340"/>
      <c r="J35" s="496"/>
      <c r="K35" s="497"/>
    </row>
    <row r="36" spans="1:11" ht="21" customHeight="1">
      <c r="A36" s="391"/>
      <c r="B36" s="392"/>
      <c r="C36" s="400"/>
      <c r="D36" s="228"/>
      <c r="E36" s="87"/>
      <c r="F36" s="46"/>
      <c r="G36" s="609"/>
      <c r="H36" s="552"/>
      <c r="I36" s="340"/>
      <c r="J36" s="496"/>
      <c r="K36" s="497"/>
    </row>
    <row r="37" spans="1:11" ht="21" customHeight="1">
      <c r="A37" s="391"/>
      <c r="B37" s="392"/>
      <c r="C37" s="400"/>
      <c r="D37" s="228"/>
      <c r="E37" s="87"/>
      <c r="F37" s="46"/>
      <c r="G37" s="609"/>
      <c r="H37" s="552"/>
      <c r="I37" s="340"/>
      <c r="J37" s="496"/>
      <c r="K37" s="497"/>
    </row>
    <row r="38" spans="1:11" ht="21" customHeight="1">
      <c r="A38" s="391"/>
      <c r="B38" s="392"/>
      <c r="C38" s="400"/>
      <c r="D38" s="228"/>
      <c r="E38" s="87"/>
      <c r="F38" s="46"/>
      <c r="G38" s="609"/>
      <c r="H38" s="552"/>
      <c r="I38" s="340"/>
      <c r="J38" s="496"/>
      <c r="K38" s="497"/>
    </row>
    <row r="39" spans="1:11" ht="21" customHeight="1">
      <c r="A39" s="391"/>
      <c r="B39" s="392"/>
      <c r="C39" s="400"/>
      <c r="D39" s="228"/>
      <c r="E39" s="87"/>
      <c r="F39" s="46"/>
      <c r="G39" s="609"/>
      <c r="H39" s="552"/>
      <c r="I39" s="340"/>
      <c r="J39" s="496"/>
      <c r="K39" s="497"/>
    </row>
    <row r="40" spans="1:11" ht="21" customHeight="1">
      <c r="A40" s="391"/>
      <c r="B40" s="392"/>
      <c r="C40" s="400"/>
      <c r="D40" s="228"/>
      <c r="E40" s="87"/>
      <c r="F40" s="46"/>
      <c r="G40" s="609"/>
      <c r="H40" s="552"/>
      <c r="I40" s="340"/>
      <c r="J40" s="496"/>
      <c r="K40" s="497"/>
    </row>
    <row r="41" spans="1:11" ht="21" customHeight="1">
      <c r="A41" s="391"/>
      <c r="B41" s="392"/>
      <c r="C41" s="400"/>
      <c r="D41" s="228"/>
      <c r="E41" s="87"/>
      <c r="F41" s="46"/>
      <c r="G41" s="609"/>
      <c r="H41" s="552"/>
      <c r="I41" s="340"/>
      <c r="J41" s="496"/>
      <c r="K41" s="497"/>
    </row>
    <row r="42" spans="1:11" ht="21" customHeight="1">
      <c r="A42" s="391"/>
      <c r="B42" s="392"/>
      <c r="C42" s="400"/>
      <c r="D42" s="228"/>
      <c r="E42" s="87"/>
      <c r="F42" s="46"/>
      <c r="G42" s="609"/>
      <c r="H42" s="552"/>
      <c r="I42" s="340"/>
      <c r="J42" s="496"/>
      <c r="K42" s="497"/>
    </row>
    <row r="43" spans="1:11" ht="21" customHeight="1">
      <c r="A43" s="391"/>
      <c r="B43" s="392"/>
      <c r="C43" s="400"/>
      <c r="D43" s="228"/>
      <c r="E43" s="87"/>
      <c r="F43" s="46"/>
      <c r="G43" s="609"/>
      <c r="H43" s="552"/>
      <c r="I43" s="340"/>
      <c r="J43" s="496"/>
      <c r="K43" s="497"/>
    </row>
    <row r="44" spans="1:11" ht="21" customHeight="1">
      <c r="A44" s="391"/>
      <c r="B44" s="392"/>
      <c r="C44" s="400"/>
      <c r="D44" s="228"/>
      <c r="E44" s="87"/>
      <c r="F44" s="46"/>
      <c r="G44" s="609"/>
      <c r="H44" s="552"/>
      <c r="I44" s="340"/>
      <c r="J44" s="496"/>
      <c r="K44" s="497"/>
    </row>
    <row r="45" spans="1:11" ht="21" customHeight="1">
      <c r="A45" s="391"/>
      <c r="B45" s="392"/>
      <c r="C45" s="400"/>
      <c r="D45" s="228"/>
      <c r="E45" s="87"/>
      <c r="F45" s="46"/>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CONCATENATE(FIXED(COUNTA(E5:E47),0,0),"　店")</f>
        <v>4　店</v>
      </c>
      <c r="F48" s="54">
        <f>SUM(F5:F47)</f>
        <v>10900</v>
      </c>
      <c r="G48" s="140">
        <f>SUM(G5:G47)</f>
        <v>0</v>
      </c>
      <c r="H48" s="557">
        <f>SUM(H5:H47)</f>
        <v>10900</v>
      </c>
      <c r="I48" s="712">
        <f>SUM(I5:I47)</f>
        <v>0</v>
      </c>
      <c r="J48" s="464"/>
      <c r="K48" s="465"/>
    </row>
    <row r="49" spans="1:11" s="51" customFormat="1" ht="21" customHeight="1">
      <c r="A49" s="388" t="s">
        <v>1455</v>
      </c>
      <c r="B49" s="1"/>
      <c r="C49" s="1"/>
      <c r="D49" s="192"/>
      <c r="E49" s="2"/>
      <c r="F49" s="2"/>
      <c r="G49" s="2"/>
      <c r="H49" s="14"/>
      <c r="I49" s="14"/>
      <c r="K49" s="14" t="s">
        <v>114</v>
      </c>
    </row>
    <row r="50" ht="19.5" customHeight="1"/>
  </sheetData>
  <sheetProtection password="C6E9"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showInputMessage="1" showErrorMessage="1" sqref="L1:IV2"/>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GridLines="0" showZeros="0" tabSelected="1" zoomScale="70" zoomScaleNormal="70" zoomScaleSheetLayoutView="70" zoomScalePageLayoutView="0" workbookViewId="0" topLeftCell="A1">
      <pane ySplit="2" topLeftCell="A3" activePane="bottomLeft" state="frozen"/>
      <selection pane="topLeft" activeCell="A2" sqref="A2:C2"/>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6384" width="9.00390625" style="67" customWidth="1"/>
  </cols>
  <sheetData>
    <row r="1" spans="1:15" s="385" customFormat="1" ht="39.75" customHeight="1">
      <c r="A1" s="808" t="s">
        <v>0</v>
      </c>
      <c r="B1" s="809"/>
      <c r="C1" s="273" t="s">
        <v>116</v>
      </c>
      <c r="D1" s="867"/>
      <c r="E1" s="868"/>
      <c r="F1" s="869"/>
      <c r="G1" s="273" t="s">
        <v>721</v>
      </c>
      <c r="H1" s="859"/>
      <c r="I1" s="860"/>
      <c r="J1" s="383"/>
      <c r="K1" s="383"/>
      <c r="L1" s="384"/>
      <c r="M1" s="384"/>
      <c r="N1" s="384"/>
      <c r="O1" s="384"/>
    </row>
    <row r="2" spans="1:15" s="385" customFormat="1" ht="39.75" customHeight="1">
      <c r="A2" s="806"/>
      <c r="B2" s="807"/>
      <c r="C2" s="273" t="s">
        <v>117</v>
      </c>
      <c r="D2" s="867"/>
      <c r="E2" s="868"/>
      <c r="F2" s="869"/>
      <c r="G2" s="274" t="s">
        <v>14</v>
      </c>
      <c r="H2" s="861">
        <f>SUM(F27)</f>
        <v>0</v>
      </c>
      <c r="I2" s="862"/>
      <c r="J2" s="383"/>
      <c r="K2" s="383"/>
      <c r="L2" s="384"/>
      <c r="M2" s="384"/>
      <c r="N2" s="384"/>
      <c r="O2" s="384"/>
    </row>
    <row r="3" spans="1:13" s="160" customFormat="1" ht="39.75" customHeight="1">
      <c r="A3" s="158" t="s">
        <v>97</v>
      </c>
      <c r="B3" s="108"/>
      <c r="C3" s="108"/>
      <c r="D3" s="108"/>
      <c r="E3" s="108"/>
      <c r="F3" s="108"/>
      <c r="G3" s="108"/>
      <c r="H3" s="380"/>
      <c r="I3" s="380" t="s">
        <v>1454</v>
      </c>
      <c r="J3" s="159"/>
      <c r="K3" s="159"/>
      <c r="L3" s="159"/>
      <c r="M3" s="159"/>
    </row>
    <row r="4" spans="1:13" s="160" customFormat="1" ht="30" customHeight="1">
      <c r="A4" s="824" t="s">
        <v>1</v>
      </c>
      <c r="B4" s="825"/>
      <c r="C4" s="834" t="s">
        <v>118</v>
      </c>
      <c r="D4" s="835"/>
      <c r="E4" s="844" t="s">
        <v>826</v>
      </c>
      <c r="F4" s="834"/>
      <c r="G4" s="849" t="s">
        <v>119</v>
      </c>
      <c r="H4" s="850"/>
      <c r="I4" s="514" t="s">
        <v>860</v>
      </c>
      <c r="J4" s="159"/>
      <c r="K4" s="159"/>
      <c r="L4" s="159"/>
      <c r="M4" s="159"/>
    </row>
    <row r="5" spans="1:13" s="160" customFormat="1" ht="30" customHeight="1">
      <c r="A5" s="830" t="s">
        <v>2</v>
      </c>
      <c r="B5" s="831"/>
      <c r="C5" s="828">
        <f>'中区・東区'!F25</f>
        <v>28700</v>
      </c>
      <c r="D5" s="829"/>
      <c r="E5" s="765">
        <f>'中区・東区'!G25</f>
        <v>0</v>
      </c>
      <c r="F5" s="762">
        <f>_xlfn.IFERROR(SUM(E5)," ")</f>
        <v>0</v>
      </c>
      <c r="G5" s="855">
        <f>'中区・東区'!H25</f>
        <v>12800</v>
      </c>
      <c r="H5" s="856"/>
      <c r="I5" s="530">
        <f>'中区・東区'!I25</f>
        <v>15900</v>
      </c>
      <c r="J5" s="159"/>
      <c r="K5" s="159"/>
      <c r="L5" s="159"/>
      <c r="M5" s="159"/>
    </row>
    <row r="6" spans="1:13" s="160" customFormat="1" ht="30" customHeight="1">
      <c r="A6" s="810" t="s">
        <v>3</v>
      </c>
      <c r="B6" s="811"/>
      <c r="C6" s="822">
        <f>'中区・東区'!F48</f>
        <v>32700</v>
      </c>
      <c r="D6" s="823"/>
      <c r="E6" s="766">
        <f>'中区・東区'!G48</f>
        <v>0</v>
      </c>
      <c r="F6" s="760">
        <f>_xlfn.IFERROR(SUM(E6)," ")</f>
        <v>0</v>
      </c>
      <c r="G6" s="840">
        <f>'中区・東区'!H48</f>
        <v>12700</v>
      </c>
      <c r="H6" s="841"/>
      <c r="I6" s="531">
        <f>'中区・東区'!I48</f>
        <v>20000</v>
      </c>
      <c r="J6" s="159"/>
      <c r="K6" s="159"/>
      <c r="L6" s="159"/>
      <c r="M6" s="159"/>
    </row>
    <row r="7" spans="1:13" s="160" customFormat="1" ht="30" customHeight="1">
      <c r="A7" s="810" t="s">
        <v>4</v>
      </c>
      <c r="B7" s="811"/>
      <c r="C7" s="822">
        <f>'中村区'!F48</f>
        <v>54550</v>
      </c>
      <c r="D7" s="823"/>
      <c r="E7" s="766">
        <f>'中村区'!G48</f>
        <v>0</v>
      </c>
      <c r="F7" s="760">
        <f>_xlfn.IFERROR(SUM(E7)," ")</f>
        <v>0</v>
      </c>
      <c r="G7" s="840">
        <f>'中村区'!H48</f>
        <v>23400</v>
      </c>
      <c r="H7" s="841"/>
      <c r="I7" s="531">
        <f>'中村区'!I48</f>
        <v>31150</v>
      </c>
      <c r="J7" s="159"/>
      <c r="K7" s="159"/>
      <c r="L7" s="159"/>
      <c r="M7" s="159"/>
    </row>
    <row r="8" spans="1:13" s="160" customFormat="1" ht="30" customHeight="1">
      <c r="A8" s="810" t="s">
        <v>835</v>
      </c>
      <c r="B8" s="811"/>
      <c r="C8" s="822">
        <f>'西区'!F48</f>
        <v>57600</v>
      </c>
      <c r="D8" s="823"/>
      <c r="E8" s="766">
        <f>'西区'!G48</f>
        <v>0</v>
      </c>
      <c r="F8" s="760">
        <f aca="true" t="shared" si="0" ref="F8:F20">_xlfn.IFERROR(SUM(E8)," ")</f>
        <v>0</v>
      </c>
      <c r="G8" s="840">
        <f>'西区'!H48</f>
        <v>24600</v>
      </c>
      <c r="H8" s="841"/>
      <c r="I8" s="531">
        <f>'西区'!I48</f>
        <v>33000</v>
      </c>
      <c r="J8" s="159"/>
      <c r="K8" s="159"/>
      <c r="L8" s="159"/>
      <c r="M8" s="159"/>
    </row>
    <row r="9" spans="1:13" s="160" customFormat="1" ht="30" customHeight="1">
      <c r="A9" s="832" t="s">
        <v>19</v>
      </c>
      <c r="B9" s="833"/>
      <c r="C9" s="822">
        <f>'北区'!F48</f>
        <v>67000</v>
      </c>
      <c r="D9" s="823"/>
      <c r="E9" s="766">
        <f>'北区'!G48</f>
        <v>0</v>
      </c>
      <c r="F9" s="760">
        <f t="shared" si="0"/>
        <v>0</v>
      </c>
      <c r="G9" s="840">
        <f>'北区'!H48</f>
        <v>27050</v>
      </c>
      <c r="H9" s="841"/>
      <c r="I9" s="531">
        <f>'北区'!I48</f>
        <v>39950</v>
      </c>
      <c r="J9" s="159"/>
      <c r="K9" s="159"/>
      <c r="L9" s="159"/>
      <c r="M9" s="159"/>
    </row>
    <row r="10" spans="1:13" s="160" customFormat="1" ht="30" customHeight="1">
      <c r="A10" s="810" t="s">
        <v>5</v>
      </c>
      <c r="B10" s="811"/>
      <c r="C10" s="822">
        <f>'千種区・名東区'!F24</f>
        <v>62650</v>
      </c>
      <c r="D10" s="823"/>
      <c r="E10" s="766">
        <f>'千種区・名東区'!G24</f>
        <v>0</v>
      </c>
      <c r="F10" s="760">
        <f t="shared" si="0"/>
        <v>0</v>
      </c>
      <c r="G10" s="840">
        <f>'千種区・名東区'!H24</f>
        <v>23650</v>
      </c>
      <c r="H10" s="841"/>
      <c r="I10" s="531">
        <f>'千種区・名東区'!I24</f>
        <v>39000</v>
      </c>
      <c r="J10" s="159"/>
      <c r="K10" s="159"/>
      <c r="L10" s="159"/>
      <c r="M10" s="159"/>
    </row>
    <row r="11" spans="1:13" s="160" customFormat="1" ht="30" customHeight="1">
      <c r="A11" s="810" t="s">
        <v>6</v>
      </c>
      <c r="B11" s="811"/>
      <c r="C11" s="822">
        <f>'千種区・名東区'!F48</f>
        <v>71550</v>
      </c>
      <c r="D11" s="823"/>
      <c r="E11" s="766">
        <f>'千種区・名東区'!G48</f>
        <v>0</v>
      </c>
      <c r="F11" s="760">
        <f t="shared" si="0"/>
        <v>0</v>
      </c>
      <c r="G11" s="840">
        <f>'千種区・名東区'!H48</f>
        <v>27300</v>
      </c>
      <c r="H11" s="841"/>
      <c r="I11" s="531">
        <f>'千種区・名東区'!I48</f>
        <v>44250</v>
      </c>
      <c r="J11" s="159"/>
      <c r="K11" s="159"/>
      <c r="L11" s="159"/>
      <c r="M11" s="159"/>
    </row>
    <row r="12" spans="1:13" s="160" customFormat="1" ht="30" customHeight="1">
      <c r="A12" s="810" t="s">
        <v>7</v>
      </c>
      <c r="B12" s="811"/>
      <c r="C12" s="822">
        <f>'守山区・昭和区'!F27</f>
        <v>62550</v>
      </c>
      <c r="D12" s="823"/>
      <c r="E12" s="766">
        <f>'守山区・昭和区'!G27</f>
        <v>0</v>
      </c>
      <c r="F12" s="760">
        <f t="shared" si="0"/>
        <v>0</v>
      </c>
      <c r="G12" s="840">
        <f>'守山区・昭和区'!H27</f>
        <v>27200</v>
      </c>
      <c r="H12" s="841"/>
      <c r="I12" s="531">
        <f>'守山区・昭和区'!I27</f>
        <v>35350</v>
      </c>
      <c r="J12" s="159"/>
      <c r="K12" s="159"/>
      <c r="L12" s="159"/>
      <c r="M12" s="159"/>
    </row>
    <row r="13" spans="1:13" s="160" customFormat="1" ht="30" customHeight="1">
      <c r="A13" s="810" t="s">
        <v>8</v>
      </c>
      <c r="B13" s="811"/>
      <c r="C13" s="822">
        <f>'守山区・昭和区'!F48</f>
        <v>43100</v>
      </c>
      <c r="D13" s="823"/>
      <c r="E13" s="766">
        <f>'守山区・昭和区'!G48</f>
        <v>0</v>
      </c>
      <c r="F13" s="760">
        <f t="shared" si="0"/>
        <v>0</v>
      </c>
      <c r="G13" s="840">
        <f>'守山区・昭和区'!H48</f>
        <v>17600</v>
      </c>
      <c r="H13" s="841"/>
      <c r="I13" s="531">
        <f>'守山区・昭和区'!I48</f>
        <v>25500</v>
      </c>
      <c r="J13" s="159"/>
      <c r="K13" s="159"/>
      <c r="L13" s="159"/>
      <c r="M13" s="159"/>
    </row>
    <row r="14" spans="1:13" s="160" customFormat="1" ht="30" customHeight="1">
      <c r="A14" s="810" t="s">
        <v>25</v>
      </c>
      <c r="B14" s="811"/>
      <c r="C14" s="822">
        <f>'天白区・瑞穂区'!F24</f>
        <v>58800</v>
      </c>
      <c r="D14" s="823"/>
      <c r="E14" s="766">
        <f>'天白区・瑞穂区'!G24</f>
        <v>0</v>
      </c>
      <c r="F14" s="760">
        <f t="shared" si="0"/>
        <v>0</v>
      </c>
      <c r="G14" s="840">
        <f>'天白区・瑞穂区'!H24</f>
        <v>25100</v>
      </c>
      <c r="H14" s="841"/>
      <c r="I14" s="531">
        <f>'天白区・瑞穂区'!I24</f>
        <v>33700</v>
      </c>
      <c r="J14" s="159"/>
      <c r="K14" s="159"/>
      <c r="L14" s="159"/>
      <c r="M14" s="159"/>
    </row>
    <row r="15" spans="1:13" s="160" customFormat="1" ht="30" customHeight="1">
      <c r="A15" s="810" t="s">
        <v>24</v>
      </c>
      <c r="B15" s="811"/>
      <c r="C15" s="822">
        <f>'天白区・瑞穂区'!F48</f>
        <v>38900</v>
      </c>
      <c r="D15" s="823"/>
      <c r="E15" s="766">
        <f>'天白区・瑞穂区'!G48</f>
        <v>0</v>
      </c>
      <c r="F15" s="760">
        <f t="shared" si="0"/>
        <v>0</v>
      </c>
      <c r="G15" s="840">
        <f>'天白区・瑞穂区'!H48</f>
        <v>17200</v>
      </c>
      <c r="H15" s="841"/>
      <c r="I15" s="531">
        <f>'天白区・瑞穂区'!I48</f>
        <v>21700</v>
      </c>
      <c r="J15" s="159"/>
      <c r="K15" s="159"/>
      <c r="L15" s="159"/>
      <c r="M15" s="159"/>
    </row>
    <row r="16" spans="1:13" s="160" customFormat="1" ht="30" customHeight="1">
      <c r="A16" s="810" t="s">
        <v>9</v>
      </c>
      <c r="B16" s="811"/>
      <c r="C16" s="822">
        <f>'南区'!F48</f>
        <v>60300</v>
      </c>
      <c r="D16" s="823"/>
      <c r="E16" s="766">
        <f>'南区'!G48</f>
        <v>0</v>
      </c>
      <c r="F16" s="760">
        <f t="shared" si="0"/>
        <v>0</v>
      </c>
      <c r="G16" s="840">
        <f>'南区'!H48</f>
        <v>24300</v>
      </c>
      <c r="H16" s="841"/>
      <c r="I16" s="531">
        <f>'南区'!I48</f>
        <v>36000</v>
      </c>
      <c r="J16" s="159"/>
      <c r="K16" s="159"/>
      <c r="L16" s="159"/>
      <c r="M16" s="159"/>
    </row>
    <row r="17" spans="1:13" s="160" customFormat="1" ht="30" customHeight="1">
      <c r="A17" s="810" t="s">
        <v>10</v>
      </c>
      <c r="B17" s="811"/>
      <c r="C17" s="822">
        <f>'緑区'!F48</f>
        <v>80200</v>
      </c>
      <c r="D17" s="823"/>
      <c r="E17" s="766">
        <f>'緑区'!G48</f>
        <v>0</v>
      </c>
      <c r="F17" s="760">
        <f t="shared" si="0"/>
        <v>0</v>
      </c>
      <c r="G17" s="840">
        <f>'緑区'!H48</f>
        <v>38350</v>
      </c>
      <c r="H17" s="841"/>
      <c r="I17" s="531">
        <f>'緑区'!I48</f>
        <v>41850</v>
      </c>
      <c r="J17" s="159"/>
      <c r="K17" s="159"/>
      <c r="L17" s="159"/>
      <c r="M17" s="159"/>
    </row>
    <row r="18" spans="1:13" s="160" customFormat="1" ht="30" customHeight="1">
      <c r="A18" s="810" t="s">
        <v>11</v>
      </c>
      <c r="B18" s="811"/>
      <c r="C18" s="822">
        <f>'熱田区・港区'!F20</f>
        <v>21950</v>
      </c>
      <c r="D18" s="823"/>
      <c r="E18" s="766">
        <f>'熱田区・港区'!G20</f>
        <v>0</v>
      </c>
      <c r="F18" s="760">
        <f t="shared" si="0"/>
        <v>0</v>
      </c>
      <c r="G18" s="840">
        <f>'熱田区・港区'!H20</f>
        <v>9900</v>
      </c>
      <c r="H18" s="841"/>
      <c r="I18" s="531">
        <f>'熱田区・港区'!I20</f>
        <v>12050</v>
      </c>
      <c r="J18" s="159"/>
      <c r="K18" s="159"/>
      <c r="L18" s="159"/>
      <c r="M18" s="159"/>
    </row>
    <row r="19" spans="1:13" s="160" customFormat="1" ht="30" customHeight="1">
      <c r="A19" s="810" t="s">
        <v>12</v>
      </c>
      <c r="B19" s="811"/>
      <c r="C19" s="822">
        <f>'熱田区・港区'!F48</f>
        <v>51500</v>
      </c>
      <c r="D19" s="823"/>
      <c r="E19" s="766">
        <f>'熱田区・港区'!G48</f>
        <v>0</v>
      </c>
      <c r="F19" s="760">
        <f t="shared" si="0"/>
        <v>0</v>
      </c>
      <c r="G19" s="840">
        <f>'熱田区・港区'!H48</f>
        <v>21100</v>
      </c>
      <c r="H19" s="841"/>
      <c r="I19" s="531">
        <f>'熱田区・港区'!I48</f>
        <v>30400</v>
      </c>
      <c r="J19" s="159"/>
      <c r="K19" s="159"/>
      <c r="L19" s="159"/>
      <c r="M19" s="159"/>
    </row>
    <row r="20" spans="1:13" s="160" customFormat="1" ht="30" customHeight="1">
      <c r="A20" s="826" t="s">
        <v>13</v>
      </c>
      <c r="B20" s="827"/>
      <c r="C20" s="836">
        <f>'中川区'!F48</f>
        <v>84250</v>
      </c>
      <c r="D20" s="837"/>
      <c r="E20" s="767">
        <f>'中川区'!G48</f>
        <v>0</v>
      </c>
      <c r="F20" s="761">
        <f t="shared" si="0"/>
        <v>0</v>
      </c>
      <c r="G20" s="857">
        <f>'中川区'!H48</f>
        <v>35350</v>
      </c>
      <c r="H20" s="858"/>
      <c r="I20" s="532">
        <f>'中川区'!I48</f>
        <v>48900</v>
      </c>
      <c r="J20" s="159"/>
      <c r="K20" s="159"/>
      <c r="L20" s="159"/>
      <c r="M20" s="159"/>
    </row>
    <row r="21" spans="1:13" s="160" customFormat="1" ht="30" customHeight="1">
      <c r="A21" s="824" t="s">
        <v>70</v>
      </c>
      <c r="B21" s="825"/>
      <c r="C21" s="838">
        <f>SUM(C5:C20)</f>
        <v>876300</v>
      </c>
      <c r="D21" s="839"/>
      <c r="E21" s="763"/>
      <c r="F21" s="764">
        <f>SUM(F5:F20)</f>
        <v>0</v>
      </c>
      <c r="G21" s="870">
        <f>SUM(G5:G20)</f>
        <v>367600</v>
      </c>
      <c r="H21" s="850"/>
      <c r="I21" s="533">
        <f>SUM(I5:I20)</f>
        <v>508700</v>
      </c>
      <c r="J21" s="159"/>
      <c r="K21" s="159"/>
      <c r="L21" s="159"/>
      <c r="M21" s="159"/>
    </row>
    <row r="22" spans="1:9" s="160" customFormat="1" ht="30" customHeight="1">
      <c r="A22" s="109"/>
      <c r="B22" s="109"/>
      <c r="C22" s="109"/>
      <c r="D22" s="109"/>
      <c r="E22" s="109"/>
      <c r="F22" s="109"/>
      <c r="G22" s="109"/>
      <c r="H22" s="109"/>
      <c r="I22" s="109"/>
    </row>
    <row r="23" spans="1:9" s="160" customFormat="1" ht="30" customHeight="1">
      <c r="A23" s="812" t="s">
        <v>111</v>
      </c>
      <c r="B23" s="813"/>
      <c r="C23" s="834" t="s">
        <v>118</v>
      </c>
      <c r="D23" s="835"/>
      <c r="E23" s="844" t="s">
        <v>826</v>
      </c>
      <c r="F23" s="834"/>
      <c r="G23" s="849" t="s">
        <v>119</v>
      </c>
      <c r="H23" s="850"/>
      <c r="I23" s="514" t="s">
        <v>859</v>
      </c>
    </row>
    <row r="24" spans="1:9" s="160" customFormat="1" ht="30" customHeight="1">
      <c r="A24" s="818" t="s">
        <v>97</v>
      </c>
      <c r="B24" s="819"/>
      <c r="C24" s="847">
        <f>C21</f>
        <v>876300</v>
      </c>
      <c r="D24" s="848"/>
      <c r="E24" s="786"/>
      <c r="F24" s="784">
        <f>SUM(F21)</f>
        <v>0</v>
      </c>
      <c r="G24" s="865">
        <f>G21</f>
        <v>367600</v>
      </c>
      <c r="H24" s="866"/>
      <c r="I24" s="534">
        <f>I21</f>
        <v>508700</v>
      </c>
    </row>
    <row r="25" spans="1:9" s="160" customFormat="1" ht="30" customHeight="1">
      <c r="A25" s="816" t="s">
        <v>112</v>
      </c>
      <c r="B25" s="817"/>
      <c r="C25" s="845">
        <f>SUM('尾張地区'!C37)</f>
        <v>1042450</v>
      </c>
      <c r="D25" s="846"/>
      <c r="E25" s="788">
        <f>_xlfn.IFERROR('尾張地区'!F37," ")</f>
        <v>0</v>
      </c>
      <c r="F25" s="782">
        <f>E25</f>
        <v>0</v>
      </c>
      <c r="G25" s="851">
        <f>SUM('尾張地区'!G37)</f>
        <v>476200</v>
      </c>
      <c r="H25" s="852"/>
      <c r="I25" s="535">
        <f>SUM('尾張地区'!I37)</f>
        <v>566250</v>
      </c>
    </row>
    <row r="26" spans="1:9" s="160" customFormat="1" ht="30" customHeight="1">
      <c r="A26" s="814" t="s">
        <v>113</v>
      </c>
      <c r="B26" s="815"/>
      <c r="C26" s="820">
        <f>SUM('三河地区'!C26)</f>
        <v>806050</v>
      </c>
      <c r="D26" s="821"/>
      <c r="E26" s="789">
        <f>_xlfn.IFERROR('三河地区'!F26," ")</f>
        <v>0</v>
      </c>
      <c r="F26" s="780">
        <f>E26</f>
        <v>0</v>
      </c>
      <c r="G26" s="853">
        <f>SUM('三河地区'!G26)</f>
        <v>373050</v>
      </c>
      <c r="H26" s="854"/>
      <c r="I26" s="536">
        <f>SUM('三河地区'!I26)</f>
        <v>433000</v>
      </c>
    </row>
    <row r="27" spans="1:9" s="160" customFormat="1" ht="30" customHeight="1">
      <c r="A27" s="812" t="s">
        <v>70</v>
      </c>
      <c r="B27" s="813"/>
      <c r="C27" s="842">
        <f>SUM(C24:C26)</f>
        <v>2724800</v>
      </c>
      <c r="D27" s="843"/>
      <c r="E27" s="792">
        <f>SUM(E24:F26)</f>
        <v>0</v>
      </c>
      <c r="F27" s="781">
        <f>SUM(F24:F26)</f>
        <v>0</v>
      </c>
      <c r="G27" s="863">
        <f>SUM(G24:G26)</f>
        <v>1216850</v>
      </c>
      <c r="H27" s="864"/>
      <c r="I27" s="537">
        <f>SUM(I24:I26)</f>
        <v>1507950</v>
      </c>
    </row>
    <row r="28" spans="8:9" ht="19.5" customHeight="1">
      <c r="H28" s="451"/>
      <c r="I28" s="451" t="s">
        <v>114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assword="C6E9" sheet="1" objects="1" scenarios="1" formatCells="0"/>
  <mergeCells count="77">
    <mergeCell ref="G10:H10"/>
    <mergeCell ref="H1:I1"/>
    <mergeCell ref="H2:I2"/>
    <mergeCell ref="G27:H27"/>
    <mergeCell ref="G24:H24"/>
    <mergeCell ref="D1:F1"/>
    <mergeCell ref="D2:F2"/>
    <mergeCell ref="G18:H18"/>
    <mergeCell ref="G19:H19"/>
    <mergeCell ref="G21:H21"/>
    <mergeCell ref="G12:H12"/>
    <mergeCell ref="G13:H13"/>
    <mergeCell ref="G14:H14"/>
    <mergeCell ref="G15:H15"/>
    <mergeCell ref="G16:H16"/>
    <mergeCell ref="G17:H17"/>
    <mergeCell ref="G23:H23"/>
    <mergeCell ref="G25:H25"/>
    <mergeCell ref="G26:H26"/>
    <mergeCell ref="G4:H4"/>
    <mergeCell ref="G5:H5"/>
    <mergeCell ref="G6:H6"/>
    <mergeCell ref="G7:H7"/>
    <mergeCell ref="G8:H8"/>
    <mergeCell ref="G9:H9"/>
    <mergeCell ref="G20:H20"/>
    <mergeCell ref="G11:H11"/>
    <mergeCell ref="C12:D12"/>
    <mergeCell ref="C27:D27"/>
    <mergeCell ref="C4:D4"/>
    <mergeCell ref="E4:F4"/>
    <mergeCell ref="C18:D18"/>
    <mergeCell ref="C25:D25"/>
    <mergeCell ref="C19:D19"/>
    <mergeCell ref="C24:D24"/>
    <mergeCell ref="E23:F23"/>
    <mergeCell ref="A4:B4"/>
    <mergeCell ref="A6:B6"/>
    <mergeCell ref="A5:B5"/>
    <mergeCell ref="A8:B8"/>
    <mergeCell ref="A9:B9"/>
    <mergeCell ref="C23:D23"/>
    <mergeCell ref="C17:D17"/>
    <mergeCell ref="C20:D20"/>
    <mergeCell ref="C21:D21"/>
    <mergeCell ref="C10:D10"/>
    <mergeCell ref="C11:D11"/>
    <mergeCell ref="C5:D5"/>
    <mergeCell ref="C6:D6"/>
    <mergeCell ref="C7:D7"/>
    <mergeCell ref="C8:D8"/>
    <mergeCell ref="C9:D9"/>
    <mergeCell ref="C26:D26"/>
    <mergeCell ref="C13:D13"/>
    <mergeCell ref="C14:D14"/>
    <mergeCell ref="C15:D15"/>
    <mergeCell ref="C16:D16"/>
    <mergeCell ref="A21:B21"/>
    <mergeCell ref="A20:B20"/>
    <mergeCell ref="A13:B13"/>
    <mergeCell ref="A12:B12"/>
    <mergeCell ref="A11:B11"/>
    <mergeCell ref="A10:B10"/>
    <mergeCell ref="A19:B19"/>
    <mergeCell ref="A18:B18"/>
    <mergeCell ref="A17:B17"/>
    <mergeCell ref="A16:B16"/>
    <mergeCell ref="A2:B2"/>
    <mergeCell ref="A1:B1"/>
    <mergeCell ref="A7:B7"/>
    <mergeCell ref="A27:B27"/>
    <mergeCell ref="A15:B15"/>
    <mergeCell ref="A14:B14"/>
    <mergeCell ref="A26:B26"/>
    <mergeCell ref="A25:B25"/>
    <mergeCell ref="A24:B24"/>
    <mergeCell ref="A23:B23"/>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2.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SUM(A6,A28)</f>
        <v>0</v>
      </c>
    </row>
    <row r="3" spans="5:11" ht="24.75" customHeight="1">
      <c r="E3" s="795"/>
      <c r="F3" s="795"/>
      <c r="G3" s="754"/>
      <c r="H3" s="754"/>
      <c r="I3" s="754"/>
      <c r="J3" s="754"/>
      <c r="K3" s="755" t="s">
        <v>1450</v>
      </c>
    </row>
    <row r="4" spans="1:11" s="15" customFormat="1" ht="21" customHeight="1">
      <c r="A4" s="871" t="s">
        <v>120</v>
      </c>
      <c r="B4" s="835"/>
      <c r="C4" s="872"/>
      <c r="D4" s="879" t="s">
        <v>115</v>
      </c>
      <c r="E4" s="880"/>
      <c r="F4" s="257" t="s">
        <v>118</v>
      </c>
      <c r="G4" s="511" t="s">
        <v>826</v>
      </c>
      <c r="H4" s="513" t="s">
        <v>119</v>
      </c>
      <c r="I4" s="514" t="s">
        <v>860</v>
      </c>
      <c r="J4" s="460" t="s">
        <v>851</v>
      </c>
      <c r="K4" s="461" t="s">
        <v>852</v>
      </c>
    </row>
    <row r="5" spans="1:11" ht="21" customHeight="1">
      <c r="A5" s="262" t="s">
        <v>15</v>
      </c>
      <c r="B5" s="263"/>
      <c r="C5" s="264"/>
      <c r="D5" s="172" t="s">
        <v>121</v>
      </c>
      <c r="E5" s="69" t="s">
        <v>914</v>
      </c>
      <c r="F5" s="117">
        <v>2800</v>
      </c>
      <c r="G5" s="253"/>
      <c r="H5" s="515">
        <v>1100</v>
      </c>
      <c r="I5" s="516">
        <f>F5-H5</f>
        <v>1700</v>
      </c>
      <c r="J5" s="470" t="s">
        <v>854</v>
      </c>
      <c r="K5" s="471" t="s">
        <v>854</v>
      </c>
    </row>
    <row r="6" spans="1:11" ht="21" customHeight="1">
      <c r="A6" s="446">
        <f>SUM(G25)</f>
        <v>0</v>
      </c>
      <c r="B6" s="97" t="s">
        <v>101</v>
      </c>
      <c r="C6" s="447">
        <f>SUM(F25)</f>
        <v>28700</v>
      </c>
      <c r="D6" s="173" t="s">
        <v>122</v>
      </c>
      <c r="E6" s="70" t="s">
        <v>915</v>
      </c>
      <c r="F6" s="118">
        <v>2050</v>
      </c>
      <c r="G6" s="254"/>
      <c r="H6" s="517">
        <v>1000</v>
      </c>
      <c r="I6" s="244">
        <f aca="true" t="shared" si="0" ref="I6:I13">F6-H6</f>
        <v>1050</v>
      </c>
      <c r="J6" s="472" t="s">
        <v>853</v>
      </c>
      <c r="K6" s="473" t="s">
        <v>853</v>
      </c>
    </row>
    <row r="7" spans="1:11" ht="21" customHeight="1">
      <c r="A7" s="446"/>
      <c r="B7" s="97"/>
      <c r="C7" s="447"/>
      <c r="D7" s="173" t="s">
        <v>1347</v>
      </c>
      <c r="E7" s="70" t="s">
        <v>1360</v>
      </c>
      <c r="F7" s="118">
        <v>2150</v>
      </c>
      <c r="G7" s="254"/>
      <c r="H7" s="517">
        <v>650</v>
      </c>
      <c r="I7" s="244">
        <f t="shared" si="0"/>
        <v>1500</v>
      </c>
      <c r="J7" s="472" t="s">
        <v>853</v>
      </c>
      <c r="K7" s="473" t="s">
        <v>853</v>
      </c>
    </row>
    <row r="8" spans="1:11" ht="21" customHeight="1">
      <c r="A8" s="431"/>
      <c r="B8" s="432"/>
      <c r="C8" s="433"/>
      <c r="D8" s="173" t="s">
        <v>123</v>
      </c>
      <c r="E8" s="70" t="s">
        <v>917</v>
      </c>
      <c r="F8" s="118">
        <v>4200</v>
      </c>
      <c r="G8" s="254"/>
      <c r="H8" s="517">
        <v>3300</v>
      </c>
      <c r="I8" s="244">
        <f t="shared" si="0"/>
        <v>900</v>
      </c>
      <c r="J8" s="472" t="s">
        <v>853</v>
      </c>
      <c r="K8" s="473" t="s">
        <v>853</v>
      </c>
    </row>
    <row r="9" spans="1:11" ht="21" customHeight="1">
      <c r="A9" s="268"/>
      <c r="B9" s="269"/>
      <c r="C9" s="434"/>
      <c r="D9" s="173" t="s">
        <v>124</v>
      </c>
      <c r="E9" s="70" t="s">
        <v>1361</v>
      </c>
      <c r="F9" s="118">
        <v>1900</v>
      </c>
      <c r="G9" s="254"/>
      <c r="H9" s="517">
        <v>1000</v>
      </c>
      <c r="I9" s="244">
        <f t="shared" si="0"/>
        <v>900</v>
      </c>
      <c r="J9" s="472" t="s">
        <v>853</v>
      </c>
      <c r="K9" s="473" t="s">
        <v>853</v>
      </c>
    </row>
    <row r="10" spans="1:11" ht="21" customHeight="1">
      <c r="A10" s="268"/>
      <c r="B10" s="269"/>
      <c r="C10" s="434"/>
      <c r="D10" s="173" t="s">
        <v>125</v>
      </c>
      <c r="E10" s="70" t="s">
        <v>916</v>
      </c>
      <c r="F10" s="118">
        <v>4200</v>
      </c>
      <c r="G10" s="254"/>
      <c r="H10" s="517">
        <v>1650</v>
      </c>
      <c r="I10" s="244">
        <f t="shared" si="0"/>
        <v>2550</v>
      </c>
      <c r="J10" s="472" t="s">
        <v>853</v>
      </c>
      <c r="K10" s="473" t="s">
        <v>853</v>
      </c>
    </row>
    <row r="11" spans="1:11" ht="21" customHeight="1">
      <c r="A11" s="268"/>
      <c r="B11" s="269"/>
      <c r="C11" s="434"/>
      <c r="D11" s="173" t="s">
        <v>126</v>
      </c>
      <c r="E11" s="70" t="s">
        <v>1362</v>
      </c>
      <c r="F11" s="118">
        <v>3700</v>
      </c>
      <c r="G11" s="254"/>
      <c r="H11" s="517">
        <v>1300</v>
      </c>
      <c r="I11" s="244">
        <f t="shared" si="0"/>
        <v>2400</v>
      </c>
      <c r="J11" s="472" t="s">
        <v>853</v>
      </c>
      <c r="K11" s="473" t="s">
        <v>853</v>
      </c>
    </row>
    <row r="12" spans="1:11" ht="21" customHeight="1">
      <c r="A12" s="268"/>
      <c r="B12" s="269"/>
      <c r="C12" s="434"/>
      <c r="D12" s="173" t="s">
        <v>127</v>
      </c>
      <c r="E12" s="70" t="s">
        <v>919</v>
      </c>
      <c r="F12" s="118">
        <v>2250</v>
      </c>
      <c r="G12" s="254"/>
      <c r="H12" s="517">
        <v>850</v>
      </c>
      <c r="I12" s="244">
        <f t="shared" si="0"/>
        <v>1400</v>
      </c>
      <c r="J12" s="472" t="s">
        <v>853</v>
      </c>
      <c r="K12" s="473" t="s">
        <v>853</v>
      </c>
    </row>
    <row r="13" spans="1:11" ht="21" customHeight="1">
      <c r="A13" s="268"/>
      <c r="B13" s="269"/>
      <c r="C13" s="434"/>
      <c r="D13" s="173" t="s">
        <v>128</v>
      </c>
      <c r="E13" s="70" t="s">
        <v>918</v>
      </c>
      <c r="F13" s="118">
        <v>5450</v>
      </c>
      <c r="G13" s="254"/>
      <c r="H13" s="517">
        <v>1950</v>
      </c>
      <c r="I13" s="244">
        <f t="shared" si="0"/>
        <v>3500</v>
      </c>
      <c r="J13" s="472" t="s">
        <v>853</v>
      </c>
      <c r="K13" s="473" t="s">
        <v>853</v>
      </c>
    </row>
    <row r="14" spans="1:11" ht="21" customHeight="1">
      <c r="A14" s="268"/>
      <c r="B14" s="269"/>
      <c r="C14" s="434"/>
      <c r="D14" s="173"/>
      <c r="E14" s="70"/>
      <c r="F14" s="118"/>
      <c r="G14" s="254"/>
      <c r="H14" s="517"/>
      <c r="I14" s="244"/>
      <c r="J14" s="474"/>
      <c r="K14" s="475"/>
    </row>
    <row r="15" spans="1:11" ht="21" customHeight="1">
      <c r="A15" s="268"/>
      <c r="B15" s="269"/>
      <c r="C15" s="434"/>
      <c r="D15" s="173"/>
      <c r="E15" s="70"/>
      <c r="F15" s="118"/>
      <c r="G15" s="254"/>
      <c r="H15" s="518"/>
      <c r="I15" s="266"/>
      <c r="J15" s="474"/>
      <c r="K15" s="475"/>
    </row>
    <row r="16" spans="1:11" ht="21" customHeight="1">
      <c r="A16" s="268"/>
      <c r="B16" s="269"/>
      <c r="C16" s="434"/>
      <c r="D16" s="173"/>
      <c r="E16" s="70"/>
      <c r="F16" s="118"/>
      <c r="G16" s="254"/>
      <c r="H16" s="517"/>
      <c r="I16" s="244"/>
      <c r="J16" s="474"/>
      <c r="K16" s="475"/>
    </row>
    <row r="17" spans="1:11" ht="21" customHeight="1">
      <c r="A17" s="268"/>
      <c r="B17" s="269"/>
      <c r="C17" s="434"/>
      <c r="D17" s="173"/>
      <c r="E17" s="70"/>
      <c r="F17" s="118"/>
      <c r="G17" s="254"/>
      <c r="H17" s="517"/>
      <c r="I17" s="244"/>
      <c r="J17" s="474"/>
      <c r="K17" s="475"/>
    </row>
    <row r="18" spans="1:11" ht="21" customHeight="1">
      <c r="A18" s="268"/>
      <c r="B18" s="269"/>
      <c r="C18" s="434"/>
      <c r="D18" s="173"/>
      <c r="E18" s="70"/>
      <c r="F18" s="118"/>
      <c r="G18" s="254"/>
      <c r="H18" s="518"/>
      <c r="I18" s="266"/>
      <c r="J18" s="474"/>
      <c r="K18" s="475"/>
    </row>
    <row r="19" spans="1:11" ht="21" customHeight="1">
      <c r="A19" s="268"/>
      <c r="B19" s="269"/>
      <c r="C19" s="434"/>
      <c r="D19" s="173"/>
      <c r="E19" s="70"/>
      <c r="F19" s="118"/>
      <c r="G19" s="254"/>
      <c r="H19" s="518"/>
      <c r="I19" s="266"/>
      <c r="J19" s="474"/>
      <c r="K19" s="475"/>
    </row>
    <row r="20" spans="1:11" ht="21" customHeight="1">
      <c r="A20" s="268"/>
      <c r="B20" s="269"/>
      <c r="C20" s="434"/>
      <c r="D20" s="173"/>
      <c r="E20" s="70"/>
      <c r="F20" s="118"/>
      <c r="G20" s="254"/>
      <c r="H20" s="518"/>
      <c r="I20" s="266"/>
      <c r="J20" s="474"/>
      <c r="K20" s="475"/>
    </row>
    <row r="21" spans="1:11" ht="21" customHeight="1">
      <c r="A21" s="268"/>
      <c r="B21" s="269"/>
      <c r="C21" s="434"/>
      <c r="D21" s="173"/>
      <c r="E21" s="70"/>
      <c r="F21" s="118"/>
      <c r="G21" s="254"/>
      <c r="H21" s="518"/>
      <c r="I21" s="266"/>
      <c r="J21" s="474"/>
      <c r="K21" s="475"/>
    </row>
    <row r="22" spans="1:11" ht="21" customHeight="1">
      <c r="A22" s="268"/>
      <c r="B22" s="269"/>
      <c r="C22" s="434"/>
      <c r="D22" s="173"/>
      <c r="E22" s="70"/>
      <c r="F22" s="118"/>
      <c r="G22" s="254"/>
      <c r="H22" s="518"/>
      <c r="I22" s="266"/>
      <c r="J22" s="474"/>
      <c r="K22" s="475"/>
    </row>
    <row r="23" spans="1:11" ht="21" customHeight="1">
      <c r="A23" s="268"/>
      <c r="B23" s="269"/>
      <c r="C23" s="434"/>
      <c r="D23" s="173"/>
      <c r="E23" s="3"/>
      <c r="F23" s="4"/>
      <c r="G23" s="115"/>
      <c r="H23" s="518"/>
      <c r="I23" s="266"/>
      <c r="J23" s="474"/>
      <c r="K23" s="475"/>
    </row>
    <row r="24" spans="1:11" ht="21" customHeight="1">
      <c r="A24" s="270"/>
      <c r="B24" s="271"/>
      <c r="C24" s="435"/>
      <c r="D24" s="177"/>
      <c r="E24" s="5"/>
      <c r="F24" s="6"/>
      <c r="G24" s="116"/>
      <c r="H24" s="519"/>
      <c r="I24" s="267"/>
      <c r="J24" s="476"/>
      <c r="K24" s="477"/>
    </row>
    <row r="25" spans="1:11" s="15" customFormat="1" ht="21" customHeight="1">
      <c r="A25" s="436"/>
      <c r="B25" s="437"/>
      <c r="C25" s="438"/>
      <c r="D25" s="174"/>
      <c r="E25" s="8" t="str">
        <f>CONCATENATE(FIXED(COUNTA(E5:E24),0,0),"　店")</f>
        <v>9　店</v>
      </c>
      <c r="F25" s="10">
        <f>SUM(F5:F24)</f>
        <v>28700</v>
      </c>
      <c r="G25" s="10">
        <f>SUM(G5:G24)</f>
        <v>0</v>
      </c>
      <c r="H25" s="520">
        <f>SUM(H5:H24)</f>
        <v>12800</v>
      </c>
      <c r="I25" s="9">
        <f>SUM(I5:I24)</f>
        <v>15900</v>
      </c>
      <c r="J25" s="456"/>
      <c r="K25" s="457"/>
    </row>
    <row r="26" spans="1:11" s="15" customFormat="1" ht="21" customHeight="1">
      <c r="A26" s="439"/>
      <c r="B26" s="440"/>
      <c r="C26" s="441"/>
      <c r="D26" s="258"/>
      <c r="E26" s="259"/>
      <c r="F26" s="260"/>
      <c r="G26" s="260"/>
      <c r="H26" s="521"/>
      <c r="I26" s="261"/>
      <c r="J26" s="456"/>
      <c r="K26" s="457"/>
    </row>
    <row r="27" spans="1:11" ht="21" customHeight="1">
      <c r="A27" s="262" t="s">
        <v>16</v>
      </c>
      <c r="B27" s="263"/>
      <c r="C27" s="264"/>
      <c r="D27" s="172" t="s">
        <v>129</v>
      </c>
      <c r="E27" s="185" t="s">
        <v>920</v>
      </c>
      <c r="F27" s="119">
        <v>3150</v>
      </c>
      <c r="G27" s="255"/>
      <c r="H27" s="522">
        <v>1500</v>
      </c>
      <c r="I27" s="251">
        <f aca="true" t="shared" si="1" ref="I27:I32">F27-H27</f>
        <v>1650</v>
      </c>
      <c r="J27" s="478" t="s">
        <v>853</v>
      </c>
      <c r="K27" s="479" t="s">
        <v>853</v>
      </c>
    </row>
    <row r="28" spans="1:11" ht="21" customHeight="1">
      <c r="A28" s="446">
        <f>SUM(G48)</f>
        <v>0</v>
      </c>
      <c r="B28" s="97" t="s">
        <v>102</v>
      </c>
      <c r="C28" s="447">
        <f>SUM(F48)</f>
        <v>32700</v>
      </c>
      <c r="D28" s="173" t="s">
        <v>130</v>
      </c>
      <c r="E28" s="186" t="s">
        <v>1357</v>
      </c>
      <c r="F28" s="120">
        <v>2300</v>
      </c>
      <c r="G28" s="256"/>
      <c r="H28" s="523">
        <v>900</v>
      </c>
      <c r="I28" s="252">
        <f t="shared" si="1"/>
        <v>1400</v>
      </c>
      <c r="J28" s="472" t="s">
        <v>853</v>
      </c>
      <c r="K28" s="473" t="s">
        <v>853</v>
      </c>
    </row>
    <row r="29" spans="1:11" ht="21" customHeight="1">
      <c r="A29" s="268"/>
      <c r="B29" s="269"/>
      <c r="C29" s="434"/>
      <c r="D29" s="173" t="s">
        <v>131</v>
      </c>
      <c r="E29" s="186" t="s">
        <v>1358</v>
      </c>
      <c r="F29" s="120">
        <v>2950</v>
      </c>
      <c r="G29" s="256"/>
      <c r="H29" s="523">
        <v>1200</v>
      </c>
      <c r="I29" s="252">
        <f t="shared" si="1"/>
        <v>1750</v>
      </c>
      <c r="J29" s="472" t="s">
        <v>853</v>
      </c>
      <c r="K29" s="473" t="s">
        <v>853</v>
      </c>
    </row>
    <row r="30" spans="1:11" ht="21" customHeight="1">
      <c r="A30" s="268"/>
      <c r="B30" s="269"/>
      <c r="C30" s="434"/>
      <c r="D30" s="173" t="s">
        <v>132</v>
      </c>
      <c r="E30" s="186" t="s">
        <v>921</v>
      </c>
      <c r="F30" s="120">
        <v>3750</v>
      </c>
      <c r="G30" s="256"/>
      <c r="H30" s="523">
        <v>1500</v>
      </c>
      <c r="I30" s="252">
        <f t="shared" si="1"/>
        <v>2250</v>
      </c>
      <c r="J30" s="472" t="s">
        <v>853</v>
      </c>
      <c r="K30" s="473" t="s">
        <v>853</v>
      </c>
    </row>
    <row r="31" spans="1:11" ht="21" customHeight="1">
      <c r="A31" s="268"/>
      <c r="B31" s="269"/>
      <c r="C31" s="434"/>
      <c r="D31" s="173" t="s">
        <v>133</v>
      </c>
      <c r="E31" s="186" t="s">
        <v>1440</v>
      </c>
      <c r="F31" s="120">
        <v>4250</v>
      </c>
      <c r="G31" s="256"/>
      <c r="H31" s="523">
        <v>1450</v>
      </c>
      <c r="I31" s="252">
        <f t="shared" si="1"/>
        <v>2800</v>
      </c>
      <c r="J31" s="472" t="s">
        <v>853</v>
      </c>
      <c r="K31" s="473" t="s">
        <v>853</v>
      </c>
    </row>
    <row r="32" spans="1:11" ht="21" customHeight="1">
      <c r="A32" s="268"/>
      <c r="B32" s="269"/>
      <c r="C32" s="434"/>
      <c r="D32" s="173" t="s">
        <v>134</v>
      </c>
      <c r="E32" s="186" t="s">
        <v>1441</v>
      </c>
      <c r="F32" s="120">
        <v>4150</v>
      </c>
      <c r="G32" s="256"/>
      <c r="H32" s="523">
        <v>1650</v>
      </c>
      <c r="I32" s="252">
        <f t="shared" si="1"/>
        <v>2500</v>
      </c>
      <c r="J32" s="472" t="s">
        <v>853</v>
      </c>
      <c r="K32" s="473" t="s">
        <v>853</v>
      </c>
    </row>
    <row r="33" spans="1:11" ht="21" customHeight="1">
      <c r="A33" s="268"/>
      <c r="B33" s="269"/>
      <c r="C33" s="434"/>
      <c r="D33" s="173" t="s">
        <v>135</v>
      </c>
      <c r="E33" s="186" t="s">
        <v>1359</v>
      </c>
      <c r="F33" s="120">
        <v>3700</v>
      </c>
      <c r="G33" s="256"/>
      <c r="H33" s="523">
        <v>1100</v>
      </c>
      <c r="I33" s="252">
        <f>F33-H33</f>
        <v>2600</v>
      </c>
      <c r="J33" s="472" t="s">
        <v>853</v>
      </c>
      <c r="K33" s="473" t="s">
        <v>853</v>
      </c>
    </row>
    <row r="34" spans="1:11" ht="21" customHeight="1">
      <c r="A34" s="268"/>
      <c r="B34" s="269"/>
      <c r="C34" s="434"/>
      <c r="D34" s="173" t="s">
        <v>136</v>
      </c>
      <c r="E34" s="186" t="s">
        <v>922</v>
      </c>
      <c r="F34" s="120">
        <v>3800</v>
      </c>
      <c r="G34" s="256"/>
      <c r="H34" s="523">
        <v>1550</v>
      </c>
      <c r="I34" s="252">
        <f>F34-H34</f>
        <v>2250</v>
      </c>
      <c r="J34" s="472" t="s">
        <v>853</v>
      </c>
      <c r="K34" s="473" t="s">
        <v>853</v>
      </c>
    </row>
    <row r="35" spans="1:11" ht="21" customHeight="1">
      <c r="A35" s="268"/>
      <c r="B35" s="269"/>
      <c r="C35" s="434"/>
      <c r="D35" s="173" t="s">
        <v>137</v>
      </c>
      <c r="E35" s="186" t="s">
        <v>923</v>
      </c>
      <c r="F35" s="120">
        <v>4650</v>
      </c>
      <c r="G35" s="256"/>
      <c r="H35" s="523">
        <v>1850</v>
      </c>
      <c r="I35" s="252">
        <f>F35-H35</f>
        <v>2800</v>
      </c>
      <c r="J35" s="472" t="s">
        <v>853</v>
      </c>
      <c r="K35" s="473" t="s">
        <v>853</v>
      </c>
    </row>
    <row r="36" spans="1:11" ht="21" customHeight="1">
      <c r="A36" s="268"/>
      <c r="B36" s="269"/>
      <c r="C36" s="434"/>
      <c r="D36" s="173"/>
      <c r="E36" s="186"/>
      <c r="F36" s="120"/>
      <c r="G36" s="256"/>
      <c r="H36" s="523"/>
      <c r="I36" s="252"/>
      <c r="J36" s="472"/>
      <c r="K36" s="473"/>
    </row>
    <row r="37" spans="1:11" ht="21" customHeight="1">
      <c r="A37" s="268"/>
      <c r="B37" s="269"/>
      <c r="C37" s="434"/>
      <c r="D37" s="173"/>
      <c r="E37" s="186"/>
      <c r="F37" s="120"/>
      <c r="G37" s="256"/>
      <c r="H37" s="523"/>
      <c r="I37" s="252"/>
      <c r="J37" s="472"/>
      <c r="K37" s="473"/>
    </row>
    <row r="38" spans="1:11" ht="21" customHeight="1">
      <c r="A38" s="268"/>
      <c r="B38" s="269"/>
      <c r="C38" s="434"/>
      <c r="D38" s="173"/>
      <c r="E38" s="265"/>
      <c r="F38" s="4"/>
      <c r="G38" s="115"/>
      <c r="H38" s="518"/>
      <c r="I38" s="266"/>
      <c r="J38" s="474"/>
      <c r="K38" s="475"/>
    </row>
    <row r="39" spans="1:11" ht="21" customHeight="1">
      <c r="A39" s="268"/>
      <c r="B39" s="269"/>
      <c r="C39" s="434"/>
      <c r="D39" s="176"/>
      <c r="E39" s="3"/>
      <c r="F39" s="4"/>
      <c r="G39" s="115"/>
      <c r="H39" s="518"/>
      <c r="I39" s="266"/>
      <c r="J39" s="474"/>
      <c r="K39" s="475"/>
    </row>
    <row r="40" spans="1:11" ht="21" customHeight="1">
      <c r="A40" s="268"/>
      <c r="B40" s="269"/>
      <c r="C40" s="434"/>
      <c r="D40" s="176"/>
      <c r="E40" s="3"/>
      <c r="F40" s="4"/>
      <c r="G40" s="115"/>
      <c r="H40" s="518"/>
      <c r="I40" s="266"/>
      <c r="J40" s="474"/>
      <c r="K40" s="475"/>
    </row>
    <row r="41" spans="1:11" ht="21" customHeight="1">
      <c r="A41" s="268"/>
      <c r="B41" s="269"/>
      <c r="C41" s="434"/>
      <c r="D41" s="176"/>
      <c r="E41" s="3"/>
      <c r="F41" s="4"/>
      <c r="G41" s="115"/>
      <c r="H41" s="518"/>
      <c r="I41" s="266"/>
      <c r="J41" s="474"/>
      <c r="K41" s="475"/>
    </row>
    <row r="42" spans="1:11" ht="21" customHeight="1">
      <c r="A42" s="268"/>
      <c r="B42" s="269"/>
      <c r="C42" s="434"/>
      <c r="D42" s="176"/>
      <c r="E42" s="3"/>
      <c r="F42" s="4"/>
      <c r="G42" s="115"/>
      <c r="H42" s="518"/>
      <c r="I42" s="266"/>
      <c r="J42" s="474"/>
      <c r="K42" s="475"/>
    </row>
    <row r="43" spans="1:11" ht="21" customHeight="1">
      <c r="A43" s="268"/>
      <c r="B43" s="269"/>
      <c r="C43" s="434"/>
      <c r="D43" s="176"/>
      <c r="E43" s="3"/>
      <c r="F43" s="4"/>
      <c r="G43" s="115"/>
      <c r="H43" s="518"/>
      <c r="I43" s="266"/>
      <c r="J43" s="474"/>
      <c r="K43" s="475"/>
    </row>
    <row r="44" spans="1:11" ht="21" customHeight="1">
      <c r="A44" s="268"/>
      <c r="B44" s="269"/>
      <c r="C44" s="434"/>
      <c r="D44" s="176"/>
      <c r="E44" s="3"/>
      <c r="F44" s="4"/>
      <c r="G44" s="115"/>
      <c r="H44" s="518"/>
      <c r="I44" s="266"/>
      <c r="J44" s="474"/>
      <c r="K44" s="475"/>
    </row>
    <row r="45" spans="1:11" ht="21" customHeight="1">
      <c r="A45" s="268"/>
      <c r="B45" s="269"/>
      <c r="C45" s="434"/>
      <c r="D45" s="176"/>
      <c r="E45" s="3"/>
      <c r="F45" s="4"/>
      <c r="G45" s="115"/>
      <c r="H45" s="518"/>
      <c r="I45" s="266"/>
      <c r="J45" s="474"/>
      <c r="K45" s="475"/>
    </row>
    <row r="46" spans="1:11" ht="21" customHeight="1">
      <c r="A46" s="268"/>
      <c r="B46" s="269"/>
      <c r="C46" s="434"/>
      <c r="D46" s="176"/>
      <c r="E46" s="3"/>
      <c r="F46" s="4"/>
      <c r="G46" s="115"/>
      <c r="H46" s="518"/>
      <c r="I46" s="266"/>
      <c r="J46" s="474"/>
      <c r="K46" s="475"/>
    </row>
    <row r="47" spans="1:11" ht="21" customHeight="1">
      <c r="A47" s="270"/>
      <c r="B47" s="271"/>
      <c r="C47" s="435"/>
      <c r="D47" s="177"/>
      <c r="E47" s="5"/>
      <c r="F47" s="6"/>
      <c r="G47" s="116"/>
      <c r="H47" s="519"/>
      <c r="I47" s="267"/>
      <c r="J47" s="476"/>
      <c r="K47" s="477"/>
    </row>
    <row r="48" spans="1:11" s="15" customFormat="1" ht="21" customHeight="1">
      <c r="A48" s="17"/>
      <c r="B48" s="74"/>
      <c r="C48" s="75"/>
      <c r="D48" s="174"/>
      <c r="E48" s="8" t="str">
        <f>CONCATENATE(FIXED(COUNTA(E27:E47),0,0),"　店")</f>
        <v>9　店</v>
      </c>
      <c r="F48" s="11">
        <f>SUM(F27:F47)</f>
        <v>32700</v>
      </c>
      <c r="G48" s="11">
        <f>SUM(G27:G47)</f>
        <v>0</v>
      </c>
      <c r="H48" s="524">
        <f>SUM(H27:H47)</f>
        <v>12700</v>
      </c>
      <c r="I48" s="245">
        <f>SUM(I27:I47)</f>
        <v>20000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F2:G2"/>
    <mergeCell ref="F1:G1"/>
    <mergeCell ref="A4:C4"/>
    <mergeCell ref="A1:C1"/>
    <mergeCell ref="A2:C2"/>
    <mergeCell ref="D4:E4"/>
  </mergeCells>
  <dataValidations count="8">
    <dataValidation type="whole" operator="lessThanOrEqual" allowBlank="1" showInputMessage="1" showErrorMessage="1" sqref="H26:I26">
      <formula1>F26</formula1>
    </dataValidation>
    <dataValidation type="whole" operator="lessThanOrEqual" allowBlank="1" showInputMessage="1" showErrorMessage="1" sqref="H38:I47 G5:G24 H15:I15 H18:I24 G27:G47">
      <formula1>G38</formula1>
    </dataValidation>
    <dataValidation operator="lessThanOrEqual" allowBlank="1" showInputMessage="1" showErrorMessage="1" sqref="H49:I655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Q1:IV2"/>
    <dataValidation type="whole" operator="lessThanOrEqual" showInputMessage="1" showErrorMessage="1" sqref="Q3:GK65536 L3:L65536">
      <formula1>#REF!</formula1>
    </dataValidation>
    <dataValidation type="whole" operator="lessThanOrEqual" showInputMessage="1" showErrorMessage="1" sqref="HA3:IV65536">
      <formula1>GY3</formula1>
    </dataValidation>
    <dataValidation type="whole" operator="lessThanOrEqual" showInputMessage="1" showErrorMessage="1" sqref="GL3:GZ65536">
      <formula1>GH3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262" t="s">
        <v>17</v>
      </c>
      <c r="B5" s="263"/>
      <c r="C5" s="264"/>
      <c r="D5" s="172" t="s">
        <v>138</v>
      </c>
      <c r="E5" s="69" t="s">
        <v>927</v>
      </c>
      <c r="F5" s="121">
        <v>3650</v>
      </c>
      <c r="G5" s="576"/>
      <c r="H5" s="525">
        <v>2200</v>
      </c>
      <c r="I5" s="526">
        <f aca="true" t="shared" si="0" ref="I5:I17">F5-H5</f>
        <v>1450</v>
      </c>
      <c r="J5" s="478" t="s">
        <v>853</v>
      </c>
      <c r="K5" s="479" t="s">
        <v>853</v>
      </c>
    </row>
    <row r="6" spans="1:11" ht="21" customHeight="1">
      <c r="A6" s="446">
        <f>SUM(G48)</f>
        <v>0</v>
      </c>
      <c r="B6" s="97" t="s">
        <v>101</v>
      </c>
      <c r="C6" s="447">
        <f>SUM(F48)</f>
        <v>54550</v>
      </c>
      <c r="D6" s="173" t="s">
        <v>139</v>
      </c>
      <c r="E6" s="70" t="s">
        <v>929</v>
      </c>
      <c r="F6" s="122">
        <v>7300</v>
      </c>
      <c r="G6" s="577"/>
      <c r="H6" s="518">
        <v>4000</v>
      </c>
      <c r="I6" s="266">
        <f t="shared" si="0"/>
        <v>3300</v>
      </c>
      <c r="J6" s="472" t="s">
        <v>853</v>
      </c>
      <c r="K6" s="473" t="s">
        <v>853</v>
      </c>
    </row>
    <row r="7" spans="1:11" ht="21" customHeight="1">
      <c r="A7" s="268"/>
      <c r="B7" s="269"/>
      <c r="C7" s="434"/>
      <c r="D7" s="173" t="s">
        <v>140</v>
      </c>
      <c r="E7" s="70" t="s">
        <v>925</v>
      </c>
      <c r="F7" s="122">
        <v>7000</v>
      </c>
      <c r="G7" s="577"/>
      <c r="H7" s="518">
        <v>2900</v>
      </c>
      <c r="I7" s="266">
        <f t="shared" si="0"/>
        <v>4100</v>
      </c>
      <c r="J7" s="472" t="s">
        <v>853</v>
      </c>
      <c r="K7" s="473" t="s">
        <v>853</v>
      </c>
    </row>
    <row r="8" spans="1:11" ht="21" customHeight="1">
      <c r="A8" s="268"/>
      <c r="B8" s="269"/>
      <c r="C8" s="434"/>
      <c r="D8" s="173" t="s">
        <v>141</v>
      </c>
      <c r="E8" s="70" t="s">
        <v>934</v>
      </c>
      <c r="F8" s="122">
        <v>4350</v>
      </c>
      <c r="G8" s="577"/>
      <c r="H8" s="518">
        <v>1550</v>
      </c>
      <c r="I8" s="266">
        <f t="shared" si="0"/>
        <v>2800</v>
      </c>
      <c r="J8" s="472" t="s">
        <v>853</v>
      </c>
      <c r="K8" s="473" t="s">
        <v>853</v>
      </c>
    </row>
    <row r="9" spans="1:11" ht="21" customHeight="1">
      <c r="A9" s="268"/>
      <c r="B9" s="269"/>
      <c r="C9" s="434"/>
      <c r="D9" s="173" t="s">
        <v>142</v>
      </c>
      <c r="E9" s="70" t="s">
        <v>926</v>
      </c>
      <c r="F9" s="122">
        <v>3250</v>
      </c>
      <c r="G9" s="577"/>
      <c r="H9" s="518">
        <v>1250</v>
      </c>
      <c r="I9" s="266">
        <f t="shared" si="0"/>
        <v>2000</v>
      </c>
      <c r="J9" s="472" t="s">
        <v>853</v>
      </c>
      <c r="K9" s="473" t="s">
        <v>853</v>
      </c>
    </row>
    <row r="10" spans="1:11" ht="21" customHeight="1">
      <c r="A10" s="268"/>
      <c r="B10" s="269"/>
      <c r="C10" s="434"/>
      <c r="D10" s="173" t="s">
        <v>143</v>
      </c>
      <c r="E10" s="70" t="s">
        <v>928</v>
      </c>
      <c r="F10" s="122">
        <v>4500</v>
      </c>
      <c r="G10" s="577"/>
      <c r="H10" s="518">
        <v>1750</v>
      </c>
      <c r="I10" s="266">
        <f t="shared" si="0"/>
        <v>2750</v>
      </c>
      <c r="J10" s="472" t="s">
        <v>853</v>
      </c>
      <c r="K10" s="473" t="s">
        <v>853</v>
      </c>
    </row>
    <row r="11" spans="1:11" ht="21" customHeight="1">
      <c r="A11" s="268"/>
      <c r="B11" s="269"/>
      <c r="C11" s="434"/>
      <c r="D11" s="173" t="s">
        <v>144</v>
      </c>
      <c r="E11" s="70" t="s">
        <v>930</v>
      </c>
      <c r="F11" s="122">
        <v>2600</v>
      </c>
      <c r="G11" s="577"/>
      <c r="H11" s="518">
        <v>1050</v>
      </c>
      <c r="I11" s="266">
        <f t="shared" si="0"/>
        <v>1550</v>
      </c>
      <c r="J11" s="472" t="s">
        <v>853</v>
      </c>
      <c r="K11" s="473" t="s">
        <v>853</v>
      </c>
    </row>
    <row r="12" spans="1:11" ht="21" customHeight="1">
      <c r="A12" s="268"/>
      <c r="B12" s="269"/>
      <c r="C12" s="434"/>
      <c r="D12" s="173" t="s">
        <v>145</v>
      </c>
      <c r="E12" s="70" t="s">
        <v>931</v>
      </c>
      <c r="F12" s="122">
        <v>1600</v>
      </c>
      <c r="G12" s="577"/>
      <c r="H12" s="518">
        <v>600</v>
      </c>
      <c r="I12" s="266">
        <f t="shared" si="0"/>
        <v>1000</v>
      </c>
      <c r="J12" s="472" t="s">
        <v>853</v>
      </c>
      <c r="K12" s="473" t="s">
        <v>853</v>
      </c>
    </row>
    <row r="13" spans="1:11" ht="21" customHeight="1">
      <c r="A13" s="268"/>
      <c r="B13" s="269"/>
      <c r="C13" s="434"/>
      <c r="D13" s="173" t="s">
        <v>146</v>
      </c>
      <c r="E13" s="70" t="s">
        <v>932</v>
      </c>
      <c r="F13" s="122">
        <v>5300</v>
      </c>
      <c r="G13" s="577"/>
      <c r="H13" s="518">
        <v>1900</v>
      </c>
      <c r="I13" s="266">
        <f t="shared" si="0"/>
        <v>3400</v>
      </c>
      <c r="J13" s="472" t="s">
        <v>853</v>
      </c>
      <c r="K13" s="473" t="s">
        <v>853</v>
      </c>
    </row>
    <row r="14" spans="1:11" ht="21" customHeight="1">
      <c r="A14" s="268"/>
      <c r="B14" s="269"/>
      <c r="C14" s="434"/>
      <c r="D14" s="173" t="s">
        <v>147</v>
      </c>
      <c r="E14" s="70" t="s">
        <v>746</v>
      </c>
      <c r="F14" s="122">
        <v>2400</v>
      </c>
      <c r="G14" s="577"/>
      <c r="H14" s="518">
        <v>1100</v>
      </c>
      <c r="I14" s="266">
        <f t="shared" si="0"/>
        <v>1300</v>
      </c>
      <c r="J14" s="472" t="s">
        <v>853</v>
      </c>
      <c r="K14" s="473" t="s">
        <v>853</v>
      </c>
    </row>
    <row r="15" spans="1:11" ht="21" customHeight="1">
      <c r="A15" s="268"/>
      <c r="B15" s="269"/>
      <c r="C15" s="434"/>
      <c r="D15" s="173" t="s">
        <v>148</v>
      </c>
      <c r="E15" s="70" t="s">
        <v>933</v>
      </c>
      <c r="F15" s="122">
        <v>3100</v>
      </c>
      <c r="G15" s="577"/>
      <c r="H15" s="518">
        <v>1050</v>
      </c>
      <c r="I15" s="266">
        <f t="shared" si="0"/>
        <v>2050</v>
      </c>
      <c r="J15" s="472" t="s">
        <v>853</v>
      </c>
      <c r="K15" s="473" t="s">
        <v>853</v>
      </c>
    </row>
    <row r="16" spans="1:11" ht="21" customHeight="1">
      <c r="A16" s="268"/>
      <c r="B16" s="269"/>
      <c r="C16" s="434"/>
      <c r="D16" s="173" t="s">
        <v>149</v>
      </c>
      <c r="E16" s="70" t="s">
        <v>924</v>
      </c>
      <c r="F16" s="122">
        <v>9000</v>
      </c>
      <c r="G16" s="577"/>
      <c r="H16" s="518">
        <v>3800</v>
      </c>
      <c r="I16" s="266">
        <f t="shared" si="0"/>
        <v>5200</v>
      </c>
      <c r="J16" s="472" t="s">
        <v>853</v>
      </c>
      <c r="K16" s="473" t="s">
        <v>853</v>
      </c>
    </row>
    <row r="17" spans="1:11" ht="21" customHeight="1">
      <c r="A17" s="268"/>
      <c r="B17" s="269"/>
      <c r="C17" s="434"/>
      <c r="D17" s="173" t="s">
        <v>839</v>
      </c>
      <c r="E17" s="70" t="s">
        <v>1433</v>
      </c>
      <c r="F17" s="122">
        <v>500</v>
      </c>
      <c r="G17" s="577"/>
      <c r="H17" s="518">
        <v>250</v>
      </c>
      <c r="I17" s="266">
        <f t="shared" si="0"/>
        <v>250</v>
      </c>
      <c r="J17" s="472" t="s">
        <v>853</v>
      </c>
      <c r="K17" s="473" t="s">
        <v>853</v>
      </c>
    </row>
    <row r="18" spans="1:11" ht="21" customHeight="1">
      <c r="A18" s="268"/>
      <c r="B18" s="269"/>
      <c r="C18" s="434"/>
      <c r="D18" s="173" t="s">
        <v>839</v>
      </c>
      <c r="E18" s="70"/>
      <c r="F18" s="122"/>
      <c r="G18" s="577"/>
      <c r="H18" s="518"/>
      <c r="I18" s="266"/>
      <c r="J18" s="472"/>
      <c r="K18" s="473"/>
    </row>
    <row r="19" spans="1:11" ht="21" customHeight="1">
      <c r="A19" s="268"/>
      <c r="B19" s="269"/>
      <c r="C19" s="434"/>
      <c r="D19" s="182"/>
      <c r="E19" s="5"/>
      <c r="F19" s="6"/>
      <c r="G19" s="578"/>
      <c r="H19" s="519"/>
      <c r="I19" s="267"/>
      <c r="J19" s="474"/>
      <c r="K19" s="475"/>
    </row>
    <row r="20" spans="1:11" ht="21" customHeight="1">
      <c r="A20" s="268"/>
      <c r="B20" s="269"/>
      <c r="C20" s="434"/>
      <c r="D20" s="173"/>
      <c r="E20" s="70"/>
      <c r="F20" s="122" t="s">
        <v>862</v>
      </c>
      <c r="G20" s="577"/>
      <c r="H20" s="518" t="s">
        <v>862</v>
      </c>
      <c r="I20" s="266" t="s">
        <v>862</v>
      </c>
      <c r="J20" s="474"/>
      <c r="K20" s="475"/>
    </row>
    <row r="21" spans="1:11" ht="21" customHeight="1">
      <c r="A21" s="268"/>
      <c r="B21" s="269"/>
      <c r="C21" s="434"/>
      <c r="D21" s="173"/>
      <c r="E21" s="70"/>
      <c r="F21" s="122"/>
      <c r="G21" s="577"/>
      <c r="H21" s="518"/>
      <c r="I21" s="266"/>
      <c r="J21" s="474"/>
      <c r="K21" s="475"/>
    </row>
    <row r="22" spans="1:11" ht="21" customHeight="1">
      <c r="A22" s="270"/>
      <c r="B22" s="271"/>
      <c r="C22" s="435"/>
      <c r="D22" s="182"/>
      <c r="E22" s="5"/>
      <c r="F22" s="6"/>
      <c r="G22" s="578"/>
      <c r="H22" s="519"/>
      <c r="I22" s="267"/>
      <c r="J22" s="474"/>
      <c r="K22" s="475"/>
    </row>
    <row r="23" spans="1:11" ht="21" customHeight="1">
      <c r="A23" s="270"/>
      <c r="B23" s="271"/>
      <c r="C23" s="435"/>
      <c r="D23" s="182"/>
      <c r="E23" s="5"/>
      <c r="F23" s="6"/>
      <c r="G23" s="578"/>
      <c r="H23" s="519"/>
      <c r="I23" s="267"/>
      <c r="J23" s="474"/>
      <c r="K23" s="475"/>
    </row>
    <row r="24" spans="1:11" ht="21" customHeight="1">
      <c r="A24" s="270"/>
      <c r="B24" s="271"/>
      <c r="C24" s="435"/>
      <c r="D24" s="182"/>
      <c r="E24" s="5"/>
      <c r="F24" s="6"/>
      <c r="G24" s="578"/>
      <c r="H24" s="519"/>
      <c r="I24" s="267"/>
      <c r="J24" s="474"/>
      <c r="K24" s="475"/>
    </row>
    <row r="25" spans="1:11" ht="21" customHeight="1">
      <c r="A25" s="270"/>
      <c r="B25" s="271"/>
      <c r="C25" s="435"/>
      <c r="D25" s="182"/>
      <c r="E25" s="5"/>
      <c r="F25" s="6"/>
      <c r="G25" s="578"/>
      <c r="H25" s="519"/>
      <c r="I25" s="267"/>
      <c r="J25" s="474"/>
      <c r="K25" s="475"/>
    </row>
    <row r="26" spans="1:11" ht="21" customHeight="1">
      <c r="A26" s="270"/>
      <c r="B26" s="271"/>
      <c r="C26" s="435"/>
      <c r="D26" s="182"/>
      <c r="E26" s="5"/>
      <c r="F26" s="6"/>
      <c r="G26" s="578"/>
      <c r="H26" s="519"/>
      <c r="I26" s="267"/>
      <c r="J26" s="474"/>
      <c r="K26" s="475"/>
    </row>
    <row r="27" spans="1:11" ht="21" customHeight="1">
      <c r="A27" s="270"/>
      <c r="B27" s="271"/>
      <c r="C27" s="435"/>
      <c r="D27" s="182"/>
      <c r="E27" s="5"/>
      <c r="F27" s="6"/>
      <c r="G27" s="578"/>
      <c r="H27" s="519"/>
      <c r="I27" s="267"/>
      <c r="J27" s="474"/>
      <c r="K27" s="475"/>
    </row>
    <row r="28" spans="1:11" ht="21" customHeight="1">
      <c r="A28" s="449"/>
      <c r="B28" s="450"/>
      <c r="C28" s="575"/>
      <c r="D28" s="182"/>
      <c r="E28" s="5"/>
      <c r="F28" s="6"/>
      <c r="G28" s="578"/>
      <c r="H28" s="519"/>
      <c r="I28" s="267"/>
      <c r="J28" s="474"/>
      <c r="K28" s="475"/>
    </row>
    <row r="29" spans="1:11" ht="21" customHeight="1">
      <c r="A29" s="270"/>
      <c r="B29" s="271"/>
      <c r="C29" s="435"/>
      <c r="D29" s="182"/>
      <c r="E29" s="5"/>
      <c r="F29" s="6"/>
      <c r="G29" s="578"/>
      <c r="H29" s="519"/>
      <c r="I29" s="267"/>
      <c r="J29" s="474"/>
      <c r="K29" s="475"/>
    </row>
    <row r="30" spans="1:11" ht="21" customHeight="1">
      <c r="A30" s="270"/>
      <c r="B30" s="271"/>
      <c r="C30" s="435"/>
      <c r="D30" s="182"/>
      <c r="E30" s="5"/>
      <c r="F30" s="6"/>
      <c r="G30" s="578"/>
      <c r="H30" s="519"/>
      <c r="I30" s="267"/>
      <c r="J30" s="474"/>
      <c r="K30" s="475"/>
    </row>
    <row r="31" spans="1:11" ht="21" customHeight="1">
      <c r="A31" s="270"/>
      <c r="B31" s="271"/>
      <c r="C31" s="435"/>
      <c r="D31" s="182"/>
      <c r="E31" s="5"/>
      <c r="F31" s="6"/>
      <c r="G31" s="578"/>
      <c r="H31" s="519"/>
      <c r="I31" s="267"/>
      <c r="J31" s="474"/>
      <c r="K31" s="475"/>
    </row>
    <row r="32" spans="1:11" ht="21" customHeight="1">
      <c r="A32" s="270"/>
      <c r="B32" s="271"/>
      <c r="C32" s="435"/>
      <c r="D32" s="182"/>
      <c r="E32" s="5"/>
      <c r="F32" s="6"/>
      <c r="G32" s="578"/>
      <c r="H32" s="519"/>
      <c r="I32" s="267"/>
      <c r="J32" s="474"/>
      <c r="K32" s="475"/>
    </row>
    <row r="33" spans="1:11" ht="21" customHeight="1">
      <c r="A33" s="270"/>
      <c r="B33" s="271"/>
      <c r="C33" s="435"/>
      <c r="D33" s="182"/>
      <c r="E33" s="5"/>
      <c r="F33" s="6"/>
      <c r="G33" s="578"/>
      <c r="H33" s="519"/>
      <c r="I33" s="267"/>
      <c r="J33" s="474"/>
      <c r="K33" s="475"/>
    </row>
    <row r="34" spans="1:11" ht="21" customHeight="1">
      <c r="A34" s="270"/>
      <c r="B34" s="271"/>
      <c r="C34" s="435"/>
      <c r="D34" s="182"/>
      <c r="E34" s="5"/>
      <c r="F34" s="6"/>
      <c r="G34" s="578"/>
      <c r="H34" s="519"/>
      <c r="I34" s="267"/>
      <c r="J34" s="474"/>
      <c r="K34" s="475"/>
    </row>
    <row r="35" spans="1:11" ht="21" customHeight="1">
      <c r="A35" s="270"/>
      <c r="B35" s="271"/>
      <c r="C35" s="435"/>
      <c r="D35" s="182"/>
      <c r="E35" s="5"/>
      <c r="F35" s="6"/>
      <c r="G35" s="578"/>
      <c r="H35" s="519"/>
      <c r="I35" s="267"/>
      <c r="J35" s="474"/>
      <c r="K35" s="475"/>
    </row>
    <row r="36" spans="1:11" ht="21" customHeight="1">
      <c r="A36" s="270"/>
      <c r="B36" s="271"/>
      <c r="C36" s="435"/>
      <c r="D36" s="182"/>
      <c r="E36" s="5"/>
      <c r="F36" s="6"/>
      <c r="G36" s="578"/>
      <c r="H36" s="519"/>
      <c r="I36" s="267"/>
      <c r="J36" s="474"/>
      <c r="K36" s="475"/>
    </row>
    <row r="37" spans="1:11" ht="21" customHeight="1">
      <c r="A37" s="270"/>
      <c r="B37" s="271"/>
      <c r="C37" s="435"/>
      <c r="D37" s="182"/>
      <c r="E37" s="5"/>
      <c r="F37" s="6"/>
      <c r="G37" s="578"/>
      <c r="H37" s="519"/>
      <c r="I37" s="267"/>
      <c r="J37" s="474"/>
      <c r="K37" s="475"/>
    </row>
    <row r="38" spans="1:11" ht="21" customHeight="1">
      <c r="A38" s="270"/>
      <c r="B38" s="271"/>
      <c r="C38" s="435"/>
      <c r="D38" s="182"/>
      <c r="E38" s="5"/>
      <c r="F38" s="6"/>
      <c r="G38" s="578"/>
      <c r="H38" s="519"/>
      <c r="I38" s="267"/>
      <c r="J38" s="474"/>
      <c r="K38" s="475"/>
    </row>
    <row r="39" spans="1:11" ht="21" customHeight="1">
      <c r="A39" s="270"/>
      <c r="B39" s="271"/>
      <c r="C39" s="435"/>
      <c r="D39" s="182"/>
      <c r="E39" s="5"/>
      <c r="F39" s="6"/>
      <c r="G39" s="578"/>
      <c r="H39" s="519"/>
      <c r="I39" s="267"/>
      <c r="J39" s="474"/>
      <c r="K39" s="475"/>
    </row>
    <row r="40" spans="1:11" ht="21" customHeight="1">
      <c r="A40" s="270"/>
      <c r="B40" s="271"/>
      <c r="C40" s="435"/>
      <c r="D40" s="182"/>
      <c r="E40" s="5"/>
      <c r="F40" s="6"/>
      <c r="G40" s="578"/>
      <c r="H40" s="519"/>
      <c r="I40" s="267"/>
      <c r="J40" s="474"/>
      <c r="K40" s="475"/>
    </row>
    <row r="41" spans="1:11" ht="21" customHeight="1">
      <c r="A41" s="270"/>
      <c r="B41" s="271"/>
      <c r="C41" s="435"/>
      <c r="D41" s="182"/>
      <c r="E41" s="5"/>
      <c r="F41" s="6"/>
      <c r="G41" s="578"/>
      <c r="H41" s="519"/>
      <c r="I41" s="267"/>
      <c r="J41" s="474"/>
      <c r="K41" s="475"/>
    </row>
    <row r="42" spans="1:11" ht="21" customHeight="1">
      <c r="A42" s="270"/>
      <c r="B42" s="271"/>
      <c r="C42" s="435"/>
      <c r="D42" s="182"/>
      <c r="E42" s="5"/>
      <c r="F42" s="6"/>
      <c r="G42" s="578"/>
      <c r="H42" s="519"/>
      <c r="I42" s="267"/>
      <c r="J42" s="474"/>
      <c r="K42" s="475"/>
    </row>
    <row r="43" spans="1:11" ht="21" customHeight="1">
      <c r="A43" s="270"/>
      <c r="B43" s="271"/>
      <c r="C43" s="435"/>
      <c r="D43" s="182"/>
      <c r="E43" s="5"/>
      <c r="F43" s="6"/>
      <c r="G43" s="578"/>
      <c r="H43" s="519"/>
      <c r="I43" s="267"/>
      <c r="J43" s="474"/>
      <c r="K43" s="475"/>
    </row>
    <row r="44" spans="1:11" ht="21" customHeight="1">
      <c r="A44" s="270"/>
      <c r="B44" s="271"/>
      <c r="C44" s="435"/>
      <c r="D44" s="182"/>
      <c r="E44" s="5"/>
      <c r="F44" s="6"/>
      <c r="G44" s="578"/>
      <c r="H44" s="519"/>
      <c r="I44" s="267"/>
      <c r="J44" s="474"/>
      <c r="K44" s="475"/>
    </row>
    <row r="45" spans="1:11" ht="21" customHeight="1">
      <c r="A45" s="270"/>
      <c r="B45" s="271"/>
      <c r="C45" s="435"/>
      <c r="D45" s="182"/>
      <c r="E45" s="5"/>
      <c r="F45" s="6"/>
      <c r="G45" s="578"/>
      <c r="H45" s="519"/>
      <c r="I45" s="267"/>
      <c r="J45" s="474"/>
      <c r="K45" s="475"/>
    </row>
    <row r="46" spans="1:11" ht="21" customHeight="1">
      <c r="A46" s="270"/>
      <c r="B46" s="271"/>
      <c r="C46" s="435"/>
      <c r="D46" s="182"/>
      <c r="E46" s="5"/>
      <c r="F46" s="6"/>
      <c r="G46" s="578"/>
      <c r="H46" s="519"/>
      <c r="I46" s="267"/>
      <c r="J46" s="474"/>
      <c r="K46" s="475"/>
    </row>
    <row r="47" spans="1:11" ht="21" customHeight="1">
      <c r="A47" s="270"/>
      <c r="B47" s="271"/>
      <c r="C47" s="435"/>
      <c r="D47" s="182"/>
      <c r="E47" s="5"/>
      <c r="F47" s="6"/>
      <c r="G47" s="578"/>
      <c r="H47" s="519"/>
      <c r="I47" s="267"/>
      <c r="J47" s="476"/>
      <c r="K47" s="477"/>
    </row>
    <row r="48" spans="1:11" s="15" customFormat="1" ht="21" customHeight="1">
      <c r="A48" s="17"/>
      <c r="B48" s="74"/>
      <c r="C48" s="75"/>
      <c r="D48" s="174"/>
      <c r="E48" s="8" t="str">
        <f>CONCATENATE(FIXED(COUNTA(E5:E47),0,0),"　店")</f>
        <v>13　店</v>
      </c>
      <c r="F48" s="11">
        <f>SUM(F5:F47)</f>
        <v>54550</v>
      </c>
      <c r="G48" s="245">
        <f>SUM(G5:G47)</f>
        <v>0</v>
      </c>
      <c r="H48" s="528">
        <f>SUM(H5:H47)</f>
        <v>23400</v>
      </c>
      <c r="I48" s="7">
        <f>SUM(I5:I47)</f>
        <v>31150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0:GL65536 M3:GK4 M49:GK49 M5:GL48">
      <formula1>#REF!</formula1>
    </dataValidation>
    <dataValidation type="whole" operator="lessThanOrEqual" showInputMessage="1" showErrorMessage="1" sqref="HA3:IV4 HC5:IV48 HA49:IV49 HC50:IV65536">
      <formula1>GY3</formula1>
    </dataValidation>
    <dataValidation type="whole" operator="lessThanOrEqual" showInputMessage="1" showErrorMessage="1" sqref="GL3:GZ4 GL49:GZ49">
      <formula1>GH3</formula1>
    </dataValidation>
    <dataValidation operator="lessThanOrEqual" allowBlank="1" showInputMessage="1" showErrorMessage="1" sqref="H49:I49"/>
    <dataValidation type="whole" operator="lessThanOrEqual" showInputMessage="1" showErrorMessage="1" sqref="GM5:HB48 GM50: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262" t="s">
        <v>18</v>
      </c>
      <c r="B5" s="263"/>
      <c r="C5" s="264"/>
      <c r="D5" s="172" t="s">
        <v>150</v>
      </c>
      <c r="E5" s="70" t="s">
        <v>1354</v>
      </c>
      <c r="F5" s="125">
        <v>5100</v>
      </c>
      <c r="G5" s="579"/>
      <c r="H5" s="525">
        <v>1950</v>
      </c>
      <c r="I5" s="526">
        <f aca="true" t="shared" si="0" ref="I5:I18">F5-H5</f>
        <v>3150</v>
      </c>
      <c r="J5" s="478" t="s">
        <v>853</v>
      </c>
      <c r="K5" s="479" t="s">
        <v>853</v>
      </c>
    </row>
    <row r="6" spans="1:11" ht="21" customHeight="1">
      <c r="A6" s="446">
        <f>SUM(G48)</f>
        <v>0</v>
      </c>
      <c r="B6" s="97" t="s">
        <v>100</v>
      </c>
      <c r="C6" s="447">
        <f>SUM(F48)</f>
        <v>57600</v>
      </c>
      <c r="D6" s="173" t="s">
        <v>151</v>
      </c>
      <c r="E6" s="70" t="s">
        <v>1355</v>
      </c>
      <c r="F6" s="125">
        <v>2300</v>
      </c>
      <c r="G6" s="580"/>
      <c r="H6" s="518">
        <v>700</v>
      </c>
      <c r="I6" s="266">
        <f t="shared" si="0"/>
        <v>1600</v>
      </c>
      <c r="J6" s="472" t="s">
        <v>853</v>
      </c>
      <c r="K6" s="473" t="s">
        <v>853</v>
      </c>
    </row>
    <row r="7" spans="1:11" ht="21" customHeight="1">
      <c r="A7" s="268"/>
      <c r="B7" s="269"/>
      <c r="C7" s="434"/>
      <c r="D7" s="173" t="s">
        <v>152</v>
      </c>
      <c r="E7" s="70" t="s">
        <v>937</v>
      </c>
      <c r="F7" s="125">
        <v>2250</v>
      </c>
      <c r="G7" s="580"/>
      <c r="H7" s="518">
        <v>1200</v>
      </c>
      <c r="I7" s="266">
        <f t="shared" si="0"/>
        <v>1050</v>
      </c>
      <c r="J7" s="472" t="s">
        <v>853</v>
      </c>
      <c r="K7" s="473" t="s">
        <v>853</v>
      </c>
    </row>
    <row r="8" spans="1:11" ht="21" customHeight="1">
      <c r="A8" s="268"/>
      <c r="B8" s="269"/>
      <c r="C8" s="434"/>
      <c r="D8" s="173" t="s">
        <v>153</v>
      </c>
      <c r="E8" s="70" t="s">
        <v>935</v>
      </c>
      <c r="F8" s="125">
        <v>4800</v>
      </c>
      <c r="G8" s="580"/>
      <c r="H8" s="518">
        <v>2400</v>
      </c>
      <c r="I8" s="266">
        <f t="shared" si="0"/>
        <v>2400</v>
      </c>
      <c r="J8" s="472" t="s">
        <v>853</v>
      </c>
      <c r="K8" s="473" t="s">
        <v>853</v>
      </c>
    </row>
    <row r="9" spans="1:11" ht="21" customHeight="1">
      <c r="A9" s="268"/>
      <c r="B9" s="269"/>
      <c r="C9" s="434"/>
      <c r="D9" s="173" t="s">
        <v>154</v>
      </c>
      <c r="E9" s="70" t="s">
        <v>940</v>
      </c>
      <c r="F9" s="125">
        <v>4150</v>
      </c>
      <c r="G9" s="580"/>
      <c r="H9" s="518">
        <v>2050</v>
      </c>
      <c r="I9" s="266">
        <f t="shared" si="0"/>
        <v>2100</v>
      </c>
      <c r="J9" s="472" t="s">
        <v>853</v>
      </c>
      <c r="K9" s="473" t="s">
        <v>853</v>
      </c>
    </row>
    <row r="10" spans="1:11" ht="21" customHeight="1">
      <c r="A10" s="268"/>
      <c r="B10" s="269"/>
      <c r="C10" s="434"/>
      <c r="D10" s="173" t="s">
        <v>155</v>
      </c>
      <c r="E10" s="70" t="s">
        <v>1397</v>
      </c>
      <c r="F10" s="125">
        <v>4350</v>
      </c>
      <c r="G10" s="580"/>
      <c r="H10" s="518">
        <v>1850</v>
      </c>
      <c r="I10" s="266">
        <f t="shared" si="0"/>
        <v>2500</v>
      </c>
      <c r="J10" s="472" t="s">
        <v>853</v>
      </c>
      <c r="K10" s="473" t="s">
        <v>853</v>
      </c>
    </row>
    <row r="11" spans="1:11" ht="21" customHeight="1">
      <c r="A11" s="268"/>
      <c r="B11" s="269"/>
      <c r="C11" s="434"/>
      <c r="D11" s="173" t="s">
        <v>156</v>
      </c>
      <c r="E11" s="70" t="s">
        <v>939</v>
      </c>
      <c r="F11" s="125">
        <v>2700</v>
      </c>
      <c r="G11" s="580"/>
      <c r="H11" s="518">
        <v>1100</v>
      </c>
      <c r="I11" s="266">
        <f t="shared" si="0"/>
        <v>1600</v>
      </c>
      <c r="J11" s="472" t="s">
        <v>853</v>
      </c>
      <c r="K11" s="473" t="s">
        <v>853</v>
      </c>
    </row>
    <row r="12" spans="1:11" ht="21" customHeight="1">
      <c r="A12" s="268"/>
      <c r="B12" s="269"/>
      <c r="C12" s="434"/>
      <c r="D12" s="173" t="s">
        <v>157</v>
      </c>
      <c r="E12" s="70" t="s">
        <v>936</v>
      </c>
      <c r="F12" s="125">
        <v>4700</v>
      </c>
      <c r="G12" s="580"/>
      <c r="H12" s="518">
        <v>2000</v>
      </c>
      <c r="I12" s="266">
        <f t="shared" si="0"/>
        <v>2700</v>
      </c>
      <c r="J12" s="472" t="s">
        <v>853</v>
      </c>
      <c r="K12" s="473" t="s">
        <v>853</v>
      </c>
    </row>
    <row r="13" spans="1:11" ht="21" customHeight="1">
      <c r="A13" s="268"/>
      <c r="B13" s="269"/>
      <c r="C13" s="434"/>
      <c r="D13" s="173" t="s">
        <v>158</v>
      </c>
      <c r="E13" s="70" t="s">
        <v>938</v>
      </c>
      <c r="F13" s="125">
        <v>4300</v>
      </c>
      <c r="G13" s="580"/>
      <c r="H13" s="518">
        <v>1850</v>
      </c>
      <c r="I13" s="266">
        <f t="shared" si="0"/>
        <v>2450</v>
      </c>
      <c r="J13" s="472" t="s">
        <v>853</v>
      </c>
      <c r="K13" s="473" t="s">
        <v>853</v>
      </c>
    </row>
    <row r="14" spans="1:11" ht="21" customHeight="1">
      <c r="A14" s="268"/>
      <c r="B14" s="269"/>
      <c r="C14" s="434"/>
      <c r="D14" s="173" t="s">
        <v>159</v>
      </c>
      <c r="E14" s="70" t="s">
        <v>944</v>
      </c>
      <c r="F14" s="125">
        <v>5300</v>
      </c>
      <c r="G14" s="580"/>
      <c r="H14" s="518">
        <v>2250</v>
      </c>
      <c r="I14" s="266">
        <f t="shared" si="0"/>
        <v>3050</v>
      </c>
      <c r="J14" s="472" t="s">
        <v>853</v>
      </c>
      <c r="K14" s="473" t="s">
        <v>853</v>
      </c>
    </row>
    <row r="15" spans="1:11" ht="21" customHeight="1">
      <c r="A15" s="268"/>
      <c r="B15" s="269"/>
      <c r="C15" s="434"/>
      <c r="D15" s="173" t="s">
        <v>160</v>
      </c>
      <c r="E15" s="70" t="s">
        <v>941</v>
      </c>
      <c r="F15" s="125">
        <v>4200</v>
      </c>
      <c r="G15" s="580"/>
      <c r="H15" s="518">
        <v>1800</v>
      </c>
      <c r="I15" s="266">
        <f t="shared" si="0"/>
        <v>2400</v>
      </c>
      <c r="J15" s="472" t="s">
        <v>853</v>
      </c>
      <c r="K15" s="473" t="s">
        <v>853</v>
      </c>
    </row>
    <row r="16" spans="1:11" ht="21" customHeight="1">
      <c r="A16" s="268"/>
      <c r="B16" s="269"/>
      <c r="C16" s="434"/>
      <c r="D16" s="173" t="s">
        <v>161</v>
      </c>
      <c r="E16" s="70" t="s">
        <v>942</v>
      </c>
      <c r="F16" s="125">
        <v>3050</v>
      </c>
      <c r="G16" s="580"/>
      <c r="H16" s="518">
        <v>1250</v>
      </c>
      <c r="I16" s="266">
        <f t="shared" si="0"/>
        <v>1800</v>
      </c>
      <c r="J16" s="472" t="s">
        <v>853</v>
      </c>
      <c r="K16" s="473" t="s">
        <v>853</v>
      </c>
    </row>
    <row r="17" spans="1:11" ht="21" customHeight="1">
      <c r="A17" s="268"/>
      <c r="B17" s="269"/>
      <c r="C17" s="434"/>
      <c r="D17" s="173" t="s">
        <v>162</v>
      </c>
      <c r="E17" s="70" t="s">
        <v>943</v>
      </c>
      <c r="F17" s="125">
        <v>4300</v>
      </c>
      <c r="G17" s="580"/>
      <c r="H17" s="518">
        <v>1800</v>
      </c>
      <c r="I17" s="266">
        <f t="shared" si="0"/>
        <v>2500</v>
      </c>
      <c r="J17" s="472" t="s">
        <v>853</v>
      </c>
      <c r="K17" s="473" t="s">
        <v>853</v>
      </c>
    </row>
    <row r="18" spans="1:11" ht="21" customHeight="1">
      <c r="A18" s="268"/>
      <c r="B18" s="269"/>
      <c r="C18" s="434"/>
      <c r="D18" s="173" t="s">
        <v>163</v>
      </c>
      <c r="E18" s="70" t="s">
        <v>753</v>
      </c>
      <c r="F18" s="125">
        <v>6100</v>
      </c>
      <c r="G18" s="580"/>
      <c r="H18" s="518">
        <v>2400</v>
      </c>
      <c r="I18" s="266">
        <f t="shared" si="0"/>
        <v>3700</v>
      </c>
      <c r="J18" s="472" t="s">
        <v>853</v>
      </c>
      <c r="K18" s="473" t="s">
        <v>853</v>
      </c>
    </row>
    <row r="19" spans="1:11" ht="21" customHeight="1">
      <c r="A19" s="268"/>
      <c r="B19" s="269"/>
      <c r="C19" s="434"/>
      <c r="D19" s="173"/>
      <c r="E19" s="70"/>
      <c r="F19" s="125"/>
      <c r="G19" s="580"/>
      <c r="H19" s="518"/>
      <c r="I19" s="266"/>
      <c r="J19" s="472"/>
      <c r="K19" s="473"/>
    </row>
    <row r="20" spans="1:11" ht="21" customHeight="1">
      <c r="A20" s="268"/>
      <c r="B20" s="269"/>
      <c r="C20" s="434"/>
      <c r="D20" s="173"/>
      <c r="E20" s="70"/>
      <c r="F20" s="125"/>
      <c r="G20" s="580"/>
      <c r="H20" s="518"/>
      <c r="I20" s="266"/>
      <c r="J20" s="474"/>
      <c r="K20" s="475"/>
    </row>
    <row r="21" spans="1:11" ht="21" customHeight="1">
      <c r="A21" s="268"/>
      <c r="B21" s="269"/>
      <c r="C21" s="434"/>
      <c r="D21" s="173"/>
      <c r="E21" s="70"/>
      <c r="F21" s="125"/>
      <c r="G21" s="580"/>
      <c r="H21" s="518"/>
      <c r="I21" s="266"/>
      <c r="J21" s="474"/>
      <c r="K21" s="475"/>
    </row>
    <row r="22" spans="1:11" ht="21" customHeight="1">
      <c r="A22" s="268"/>
      <c r="B22" s="269"/>
      <c r="C22" s="434"/>
      <c r="D22" s="173"/>
      <c r="E22" s="70"/>
      <c r="F22" s="125"/>
      <c r="G22" s="580"/>
      <c r="H22" s="518"/>
      <c r="I22" s="266"/>
      <c r="J22" s="474"/>
      <c r="K22" s="475"/>
    </row>
    <row r="23" spans="1:11" ht="21" customHeight="1">
      <c r="A23" s="268"/>
      <c r="B23" s="269"/>
      <c r="C23" s="434"/>
      <c r="D23" s="173"/>
      <c r="E23" s="70"/>
      <c r="F23" s="125" t="s">
        <v>862</v>
      </c>
      <c r="G23" s="580"/>
      <c r="H23" s="518" t="s">
        <v>862</v>
      </c>
      <c r="I23" s="266" t="s">
        <v>862</v>
      </c>
      <c r="J23" s="474"/>
      <c r="K23" s="475"/>
    </row>
    <row r="24" spans="1:11" ht="21" customHeight="1">
      <c r="A24" s="268"/>
      <c r="B24" s="269"/>
      <c r="C24" s="434"/>
      <c r="D24" s="173"/>
      <c r="E24" s="70"/>
      <c r="F24" s="125"/>
      <c r="G24" s="580"/>
      <c r="H24" s="518"/>
      <c r="I24" s="266"/>
      <c r="J24" s="474"/>
      <c r="K24" s="475"/>
    </row>
    <row r="25" spans="1:11" ht="21" customHeight="1">
      <c r="A25" s="268"/>
      <c r="B25" s="269"/>
      <c r="C25" s="434"/>
      <c r="D25" s="173"/>
      <c r="E25" s="70"/>
      <c r="F25" s="125"/>
      <c r="G25" s="580"/>
      <c r="H25" s="518"/>
      <c r="I25" s="266"/>
      <c r="J25" s="474"/>
      <c r="K25" s="475"/>
    </row>
    <row r="26" spans="1:11" ht="21" customHeight="1">
      <c r="A26" s="268"/>
      <c r="B26" s="269"/>
      <c r="C26" s="434"/>
      <c r="D26" s="173"/>
      <c r="E26" s="70"/>
      <c r="F26" s="125"/>
      <c r="G26" s="580"/>
      <c r="H26" s="518"/>
      <c r="I26" s="266"/>
      <c r="J26" s="474"/>
      <c r="K26" s="475"/>
    </row>
    <row r="27" spans="1:11" ht="21" customHeight="1">
      <c r="A27" s="268"/>
      <c r="B27" s="269"/>
      <c r="C27" s="434"/>
      <c r="D27" s="173"/>
      <c r="E27" s="70"/>
      <c r="F27" s="125"/>
      <c r="G27" s="580"/>
      <c r="H27" s="518"/>
      <c r="I27" s="266"/>
      <c r="J27" s="474"/>
      <c r="K27" s="475"/>
    </row>
    <row r="28" spans="1:11" ht="21" customHeight="1">
      <c r="A28" s="446"/>
      <c r="B28" s="97"/>
      <c r="C28" s="447"/>
      <c r="D28" s="173"/>
      <c r="E28" s="70"/>
      <c r="F28" s="125"/>
      <c r="G28" s="580"/>
      <c r="H28" s="518"/>
      <c r="I28" s="266"/>
      <c r="J28" s="474"/>
      <c r="K28" s="475"/>
    </row>
    <row r="29" spans="1:11" ht="21" customHeight="1">
      <c r="A29" s="268"/>
      <c r="B29" s="269"/>
      <c r="C29" s="434"/>
      <c r="D29" s="173"/>
      <c r="E29" s="70"/>
      <c r="F29" s="125"/>
      <c r="G29" s="580"/>
      <c r="H29" s="518"/>
      <c r="I29" s="266"/>
      <c r="J29" s="474"/>
      <c r="K29" s="475"/>
    </row>
    <row r="30" spans="1:11" ht="21" customHeight="1">
      <c r="A30" s="268"/>
      <c r="B30" s="269"/>
      <c r="C30" s="434"/>
      <c r="D30" s="173"/>
      <c r="E30" s="70"/>
      <c r="F30" s="125"/>
      <c r="G30" s="580"/>
      <c r="H30" s="518"/>
      <c r="I30" s="266"/>
      <c r="J30" s="474"/>
      <c r="K30" s="475"/>
    </row>
    <row r="31" spans="1:11" ht="21" customHeight="1">
      <c r="A31" s="268"/>
      <c r="B31" s="269"/>
      <c r="C31" s="434"/>
      <c r="D31" s="173"/>
      <c r="E31" s="70"/>
      <c r="F31" s="125"/>
      <c r="G31" s="580"/>
      <c r="H31" s="518"/>
      <c r="I31" s="266"/>
      <c r="J31" s="474"/>
      <c r="K31" s="475"/>
    </row>
    <row r="32" spans="1:11" ht="21" customHeight="1">
      <c r="A32" s="268"/>
      <c r="B32" s="269"/>
      <c r="C32" s="434"/>
      <c r="D32" s="173"/>
      <c r="E32" s="70"/>
      <c r="F32" s="4"/>
      <c r="G32" s="581"/>
      <c r="H32" s="518"/>
      <c r="I32" s="266"/>
      <c r="J32" s="474"/>
      <c r="K32" s="475"/>
    </row>
    <row r="33" spans="1:11" ht="21" customHeight="1">
      <c r="A33" s="268"/>
      <c r="B33" s="269"/>
      <c r="C33" s="434"/>
      <c r="D33" s="173"/>
      <c r="E33" s="70"/>
      <c r="F33" s="4"/>
      <c r="G33" s="581"/>
      <c r="H33" s="518"/>
      <c r="I33" s="266"/>
      <c r="J33" s="474"/>
      <c r="K33" s="475"/>
    </row>
    <row r="34" spans="1:11" ht="21" customHeight="1">
      <c r="A34" s="268"/>
      <c r="B34" s="269"/>
      <c r="C34" s="434"/>
      <c r="D34" s="173"/>
      <c r="E34" s="70"/>
      <c r="F34" s="4"/>
      <c r="G34" s="581"/>
      <c r="H34" s="518"/>
      <c r="I34" s="266"/>
      <c r="J34" s="474"/>
      <c r="K34" s="475"/>
    </row>
    <row r="35" spans="1:11" ht="21" customHeight="1">
      <c r="A35" s="268"/>
      <c r="B35" s="269"/>
      <c r="C35" s="434"/>
      <c r="D35" s="173"/>
      <c r="E35" s="70"/>
      <c r="F35" s="4"/>
      <c r="G35" s="581"/>
      <c r="H35" s="518"/>
      <c r="I35" s="266"/>
      <c r="J35" s="474"/>
      <c r="K35" s="475"/>
    </row>
    <row r="36" spans="1:11" ht="21" customHeight="1">
      <c r="A36" s="268"/>
      <c r="B36" s="269"/>
      <c r="C36" s="434"/>
      <c r="D36" s="173"/>
      <c r="E36" s="70"/>
      <c r="F36" s="4"/>
      <c r="G36" s="581"/>
      <c r="H36" s="518"/>
      <c r="I36" s="266"/>
      <c r="J36" s="474"/>
      <c r="K36" s="475"/>
    </row>
    <row r="37" spans="1:11" ht="21" customHeight="1">
      <c r="A37" s="268"/>
      <c r="B37" s="269"/>
      <c r="C37" s="434"/>
      <c r="D37" s="173"/>
      <c r="E37" s="70"/>
      <c r="F37" s="4"/>
      <c r="G37" s="581"/>
      <c r="H37" s="518"/>
      <c r="I37" s="266"/>
      <c r="J37" s="474"/>
      <c r="K37" s="475"/>
    </row>
    <row r="38" spans="1:11" ht="21" customHeight="1">
      <c r="A38" s="268"/>
      <c r="B38" s="269"/>
      <c r="C38" s="434"/>
      <c r="D38" s="173"/>
      <c r="E38" s="70"/>
      <c r="F38" s="4"/>
      <c r="G38" s="581"/>
      <c r="H38" s="518"/>
      <c r="I38" s="266"/>
      <c r="J38" s="474"/>
      <c r="K38" s="475"/>
    </row>
    <row r="39" spans="1:11" ht="21" customHeight="1">
      <c r="A39" s="268"/>
      <c r="B39" s="269"/>
      <c r="C39" s="434"/>
      <c r="D39" s="176"/>
      <c r="E39" s="70"/>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70"/>
      <c r="F41" s="4"/>
      <c r="G41" s="581"/>
      <c r="H41" s="518"/>
      <c r="I41" s="266"/>
      <c r="J41" s="474"/>
      <c r="K41" s="475"/>
    </row>
    <row r="42" spans="1:11" ht="21" customHeight="1">
      <c r="A42" s="268"/>
      <c r="B42" s="269"/>
      <c r="C42" s="434"/>
      <c r="D42" s="176"/>
      <c r="E42" s="70"/>
      <c r="F42" s="4"/>
      <c r="G42" s="581"/>
      <c r="H42" s="518"/>
      <c r="I42" s="266"/>
      <c r="J42" s="474"/>
      <c r="K42" s="475"/>
    </row>
    <row r="43" spans="1:11" ht="21" customHeight="1">
      <c r="A43" s="268"/>
      <c r="B43" s="269"/>
      <c r="C43" s="434"/>
      <c r="D43" s="176"/>
      <c r="E43" s="70"/>
      <c r="F43" s="4"/>
      <c r="G43" s="581"/>
      <c r="H43" s="518"/>
      <c r="I43" s="266"/>
      <c r="J43" s="474"/>
      <c r="K43" s="475"/>
    </row>
    <row r="44" spans="1:11" ht="21" customHeight="1">
      <c r="A44" s="268"/>
      <c r="B44" s="269"/>
      <c r="C44" s="434"/>
      <c r="D44" s="176"/>
      <c r="E44" s="70"/>
      <c r="F44" s="4"/>
      <c r="G44" s="581"/>
      <c r="H44" s="518"/>
      <c r="I44" s="266"/>
      <c r="J44" s="474"/>
      <c r="K44" s="475"/>
    </row>
    <row r="45" spans="1:11" ht="21" customHeight="1">
      <c r="A45" s="268"/>
      <c r="B45" s="269"/>
      <c r="C45" s="434"/>
      <c r="D45" s="176"/>
      <c r="E45" s="70"/>
      <c r="F45" s="4"/>
      <c r="G45" s="581"/>
      <c r="H45" s="518"/>
      <c r="I45" s="266"/>
      <c r="J45" s="474"/>
      <c r="K45" s="475"/>
    </row>
    <row r="46" spans="1:11" ht="21" customHeight="1">
      <c r="A46" s="270"/>
      <c r="B46" s="271"/>
      <c r="C46" s="435"/>
      <c r="D46" s="177"/>
      <c r="E46" s="72"/>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14　店</v>
      </c>
      <c r="F48" s="11">
        <f>SUM(F5:F47)</f>
        <v>57600</v>
      </c>
      <c r="G48" s="245">
        <f>SUM(G5:G47)</f>
        <v>0</v>
      </c>
      <c r="H48" s="524">
        <f>SUM(H5:H47)</f>
        <v>24600</v>
      </c>
      <c r="I48" s="245">
        <f>SUM(I5:I47)</f>
        <v>33000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K49"/>
  <sheetViews>
    <sheetView showGridLines="0" showZeros="0" zoomScale="70" zoomScaleNormal="70" zoomScaleSheetLayoutView="55"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125" style="12" customWidth="1"/>
    <col min="2" max="2" width="1.625" style="12" customWidth="1"/>
    <col min="3" max="3" width="10.125" style="12" customWidth="1"/>
    <col min="4" max="4" width="1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73" t="s">
        <v>0</v>
      </c>
      <c r="B1" s="874"/>
      <c r="C1" s="875"/>
      <c r="E1" s="453" t="s">
        <v>116</v>
      </c>
      <c r="F1" s="868"/>
      <c r="G1" s="869"/>
      <c r="H1" s="454" t="s">
        <v>721</v>
      </c>
      <c r="I1" s="386"/>
    </row>
    <row r="2" spans="1:9" ht="39.75" customHeight="1">
      <c r="A2" s="876"/>
      <c r="B2" s="877"/>
      <c r="C2" s="878"/>
      <c r="E2" s="453" t="s">
        <v>117</v>
      </c>
      <c r="F2" s="868"/>
      <c r="G2" s="869"/>
      <c r="H2" s="454" t="s">
        <v>14</v>
      </c>
      <c r="I2" s="574">
        <f>SUM(A6)</f>
        <v>0</v>
      </c>
    </row>
    <row r="3" spans="5:11" ht="24.75" customHeight="1">
      <c r="E3" s="795"/>
      <c r="F3" s="795"/>
      <c r="G3" s="754"/>
      <c r="H3" s="754"/>
      <c r="I3" s="754"/>
      <c r="J3" s="754"/>
      <c r="K3" s="755" t="str">
        <f>'中区・東区'!K3</f>
        <v>※2024年8月は第4金曜日のみ、2024年12月は第2金曜日のみの実施となります。</v>
      </c>
    </row>
    <row r="4" spans="1:11" s="15" customFormat="1" ht="21" customHeight="1">
      <c r="A4" s="871" t="s">
        <v>120</v>
      </c>
      <c r="B4" s="835"/>
      <c r="C4" s="872"/>
      <c r="D4" s="879" t="s">
        <v>115</v>
      </c>
      <c r="E4" s="880"/>
      <c r="F4" s="573" t="s">
        <v>118</v>
      </c>
      <c r="G4" s="514" t="s">
        <v>826</v>
      </c>
      <c r="H4" s="513" t="s">
        <v>119</v>
      </c>
      <c r="I4" s="514" t="s">
        <v>860</v>
      </c>
      <c r="J4" s="460" t="s">
        <v>851</v>
      </c>
      <c r="K4" s="461" t="s">
        <v>852</v>
      </c>
    </row>
    <row r="5" spans="1:11" ht="21" customHeight="1">
      <c r="A5" s="262" t="s">
        <v>19</v>
      </c>
      <c r="B5" s="263"/>
      <c r="C5" s="264"/>
      <c r="D5" s="172" t="s">
        <v>164</v>
      </c>
      <c r="E5" s="185" t="s">
        <v>949</v>
      </c>
      <c r="F5" s="123">
        <v>3450</v>
      </c>
      <c r="G5" s="582"/>
      <c r="H5" s="525">
        <v>1450</v>
      </c>
      <c r="I5" s="526">
        <f aca="true" t="shared" si="0" ref="I5:I20">F5-H5</f>
        <v>2000</v>
      </c>
      <c r="J5" s="478" t="s">
        <v>853</v>
      </c>
      <c r="K5" s="479" t="s">
        <v>853</v>
      </c>
    </row>
    <row r="6" spans="1:11" ht="21" customHeight="1">
      <c r="A6" s="446">
        <f>SUM(G48)</f>
        <v>0</v>
      </c>
      <c r="B6" s="97" t="s">
        <v>98</v>
      </c>
      <c r="C6" s="447">
        <f>SUM(F48)</f>
        <v>67000</v>
      </c>
      <c r="D6" s="173" t="s">
        <v>165</v>
      </c>
      <c r="E6" s="186" t="s">
        <v>950</v>
      </c>
      <c r="F6" s="124">
        <v>3200</v>
      </c>
      <c r="G6" s="583"/>
      <c r="H6" s="518">
        <v>1300</v>
      </c>
      <c r="I6" s="266">
        <f t="shared" si="0"/>
        <v>1900</v>
      </c>
      <c r="J6" s="472" t="s">
        <v>853</v>
      </c>
      <c r="K6" s="473" t="s">
        <v>853</v>
      </c>
    </row>
    <row r="7" spans="1:11" ht="21" customHeight="1">
      <c r="A7" s="268"/>
      <c r="B7" s="269"/>
      <c r="C7" s="434"/>
      <c r="D7" s="173" t="s">
        <v>166</v>
      </c>
      <c r="E7" s="186" t="s">
        <v>951</v>
      </c>
      <c r="F7" s="124">
        <v>3250</v>
      </c>
      <c r="G7" s="583"/>
      <c r="H7" s="518">
        <v>1450</v>
      </c>
      <c r="I7" s="266">
        <f t="shared" si="0"/>
        <v>1800</v>
      </c>
      <c r="J7" s="472" t="s">
        <v>853</v>
      </c>
      <c r="K7" s="473" t="s">
        <v>853</v>
      </c>
    </row>
    <row r="8" spans="1:11" ht="21" customHeight="1">
      <c r="A8" s="268"/>
      <c r="B8" s="269"/>
      <c r="C8" s="434"/>
      <c r="D8" s="173" t="s">
        <v>167</v>
      </c>
      <c r="E8" s="186" t="s">
        <v>952</v>
      </c>
      <c r="F8" s="124">
        <v>4550</v>
      </c>
      <c r="G8" s="583"/>
      <c r="H8" s="518">
        <v>1800</v>
      </c>
      <c r="I8" s="266">
        <f t="shared" si="0"/>
        <v>2750</v>
      </c>
      <c r="J8" s="472" t="s">
        <v>853</v>
      </c>
      <c r="K8" s="473" t="s">
        <v>853</v>
      </c>
    </row>
    <row r="9" spans="1:11" ht="21" customHeight="1">
      <c r="A9" s="268"/>
      <c r="B9" s="269"/>
      <c r="C9" s="434"/>
      <c r="D9" s="173" t="s">
        <v>168</v>
      </c>
      <c r="E9" s="186" t="s">
        <v>841</v>
      </c>
      <c r="F9" s="124">
        <v>3100</v>
      </c>
      <c r="G9" s="583"/>
      <c r="H9" s="518">
        <v>1150</v>
      </c>
      <c r="I9" s="266">
        <f t="shared" si="0"/>
        <v>1950</v>
      </c>
      <c r="J9" s="472" t="s">
        <v>853</v>
      </c>
      <c r="K9" s="473" t="s">
        <v>853</v>
      </c>
    </row>
    <row r="10" spans="1:11" ht="21" customHeight="1">
      <c r="A10" s="268"/>
      <c r="B10" s="269"/>
      <c r="C10" s="434"/>
      <c r="D10" s="173" t="s">
        <v>169</v>
      </c>
      <c r="E10" s="186" t="s">
        <v>953</v>
      </c>
      <c r="F10" s="124">
        <v>4350</v>
      </c>
      <c r="G10" s="583"/>
      <c r="H10" s="518">
        <v>2050</v>
      </c>
      <c r="I10" s="266">
        <f t="shared" si="0"/>
        <v>2300</v>
      </c>
      <c r="J10" s="472" t="s">
        <v>853</v>
      </c>
      <c r="K10" s="473" t="s">
        <v>853</v>
      </c>
    </row>
    <row r="11" spans="1:11" ht="21" customHeight="1">
      <c r="A11" s="268"/>
      <c r="B11" s="269"/>
      <c r="C11" s="434"/>
      <c r="D11" s="173" t="s">
        <v>170</v>
      </c>
      <c r="E11" s="186" t="s">
        <v>954</v>
      </c>
      <c r="F11" s="124">
        <v>6450</v>
      </c>
      <c r="G11" s="583"/>
      <c r="H11" s="518">
        <v>2250</v>
      </c>
      <c r="I11" s="266">
        <f t="shared" si="0"/>
        <v>4200</v>
      </c>
      <c r="J11" s="472" t="s">
        <v>853</v>
      </c>
      <c r="K11" s="473" t="s">
        <v>853</v>
      </c>
    </row>
    <row r="12" spans="1:11" ht="21" customHeight="1">
      <c r="A12" s="268"/>
      <c r="B12" s="269"/>
      <c r="C12" s="434"/>
      <c r="D12" s="173" t="s">
        <v>171</v>
      </c>
      <c r="E12" s="186" t="s">
        <v>945</v>
      </c>
      <c r="F12" s="124">
        <v>5650</v>
      </c>
      <c r="G12" s="583"/>
      <c r="H12" s="518">
        <v>1950</v>
      </c>
      <c r="I12" s="266">
        <f t="shared" si="0"/>
        <v>3700</v>
      </c>
      <c r="J12" s="472" t="s">
        <v>853</v>
      </c>
      <c r="K12" s="473" t="s">
        <v>853</v>
      </c>
    </row>
    <row r="13" spans="1:11" ht="21" customHeight="1">
      <c r="A13" s="268"/>
      <c r="B13" s="269"/>
      <c r="C13" s="434"/>
      <c r="D13" s="173" t="s">
        <v>172</v>
      </c>
      <c r="E13" s="186" t="s">
        <v>946</v>
      </c>
      <c r="F13" s="124">
        <v>3350</v>
      </c>
      <c r="G13" s="583"/>
      <c r="H13" s="518">
        <v>1500</v>
      </c>
      <c r="I13" s="266">
        <f t="shared" si="0"/>
        <v>1850</v>
      </c>
      <c r="J13" s="472" t="s">
        <v>853</v>
      </c>
      <c r="K13" s="473" t="s">
        <v>853</v>
      </c>
    </row>
    <row r="14" spans="1:11" ht="21" customHeight="1">
      <c r="A14" s="268"/>
      <c r="B14" s="269"/>
      <c r="C14" s="434"/>
      <c r="D14" s="173" t="s">
        <v>173</v>
      </c>
      <c r="E14" s="186" t="s">
        <v>947</v>
      </c>
      <c r="F14" s="124">
        <v>3700</v>
      </c>
      <c r="G14" s="583"/>
      <c r="H14" s="518">
        <v>1600</v>
      </c>
      <c r="I14" s="266">
        <f t="shared" si="0"/>
        <v>2100</v>
      </c>
      <c r="J14" s="472" t="s">
        <v>853</v>
      </c>
      <c r="K14" s="473" t="s">
        <v>853</v>
      </c>
    </row>
    <row r="15" spans="1:11" ht="21" customHeight="1">
      <c r="A15" s="268"/>
      <c r="B15" s="269"/>
      <c r="C15" s="434"/>
      <c r="D15" s="173" t="s">
        <v>174</v>
      </c>
      <c r="E15" s="186" t="s">
        <v>948</v>
      </c>
      <c r="F15" s="124">
        <v>3500</v>
      </c>
      <c r="G15" s="583"/>
      <c r="H15" s="518">
        <v>1350</v>
      </c>
      <c r="I15" s="266">
        <f t="shared" si="0"/>
        <v>2150</v>
      </c>
      <c r="J15" s="472" t="s">
        <v>853</v>
      </c>
      <c r="K15" s="473" t="s">
        <v>853</v>
      </c>
    </row>
    <row r="16" spans="1:11" ht="21" customHeight="1">
      <c r="A16" s="268"/>
      <c r="B16" s="269"/>
      <c r="C16" s="434"/>
      <c r="D16" s="173" t="s">
        <v>175</v>
      </c>
      <c r="E16" s="186" t="s">
        <v>1423</v>
      </c>
      <c r="F16" s="124">
        <v>4800</v>
      </c>
      <c r="G16" s="583"/>
      <c r="H16" s="518">
        <v>1800</v>
      </c>
      <c r="I16" s="266">
        <f t="shared" si="0"/>
        <v>3000</v>
      </c>
      <c r="J16" s="472" t="s">
        <v>853</v>
      </c>
      <c r="K16" s="473" t="s">
        <v>853</v>
      </c>
    </row>
    <row r="17" spans="1:11" ht="21" customHeight="1">
      <c r="A17" s="268"/>
      <c r="B17" s="269"/>
      <c r="C17" s="434"/>
      <c r="D17" s="173" t="s">
        <v>176</v>
      </c>
      <c r="E17" s="186" t="s">
        <v>1356</v>
      </c>
      <c r="F17" s="124">
        <v>8100</v>
      </c>
      <c r="G17" s="583"/>
      <c r="H17" s="518">
        <v>3500</v>
      </c>
      <c r="I17" s="266">
        <f t="shared" si="0"/>
        <v>4600</v>
      </c>
      <c r="J17" s="472" t="s">
        <v>853</v>
      </c>
      <c r="K17" s="473" t="s">
        <v>853</v>
      </c>
    </row>
    <row r="18" spans="1:11" ht="21" customHeight="1">
      <c r="A18" s="268"/>
      <c r="B18" s="269"/>
      <c r="C18" s="434"/>
      <c r="D18" s="173" t="s">
        <v>177</v>
      </c>
      <c r="E18" s="186" t="s">
        <v>754</v>
      </c>
      <c r="F18" s="124">
        <v>2150</v>
      </c>
      <c r="G18" s="583"/>
      <c r="H18" s="518">
        <v>900</v>
      </c>
      <c r="I18" s="266">
        <f t="shared" si="0"/>
        <v>1250</v>
      </c>
      <c r="J18" s="472" t="s">
        <v>853</v>
      </c>
      <c r="K18" s="473" t="s">
        <v>853</v>
      </c>
    </row>
    <row r="19" spans="1:11" ht="21" customHeight="1">
      <c r="A19" s="268"/>
      <c r="B19" s="269"/>
      <c r="C19" s="434"/>
      <c r="D19" s="173" t="s">
        <v>178</v>
      </c>
      <c r="E19" s="186" t="s">
        <v>955</v>
      </c>
      <c r="F19" s="124">
        <v>3500</v>
      </c>
      <c r="G19" s="583"/>
      <c r="H19" s="518">
        <v>1450</v>
      </c>
      <c r="I19" s="266">
        <f t="shared" si="0"/>
        <v>2050</v>
      </c>
      <c r="J19" s="472" t="s">
        <v>853</v>
      </c>
      <c r="K19" s="473" t="s">
        <v>853</v>
      </c>
    </row>
    <row r="20" spans="1:11" ht="21" customHeight="1">
      <c r="A20" s="268"/>
      <c r="B20" s="269"/>
      <c r="C20" s="434"/>
      <c r="D20" s="173" t="s">
        <v>179</v>
      </c>
      <c r="E20" s="186" t="s">
        <v>755</v>
      </c>
      <c r="F20" s="124">
        <v>3900</v>
      </c>
      <c r="G20" s="583"/>
      <c r="H20" s="518">
        <v>1550</v>
      </c>
      <c r="I20" s="266">
        <f t="shared" si="0"/>
        <v>2350</v>
      </c>
      <c r="J20" s="472" t="s">
        <v>853</v>
      </c>
      <c r="K20" s="473" t="s">
        <v>853</v>
      </c>
    </row>
    <row r="21" spans="1:11" ht="21" customHeight="1">
      <c r="A21" s="268"/>
      <c r="B21" s="269"/>
      <c r="C21" s="434"/>
      <c r="D21" s="173"/>
      <c r="E21" s="186"/>
      <c r="F21" s="124"/>
      <c r="G21" s="583"/>
      <c r="H21" s="518"/>
      <c r="I21" s="266"/>
      <c r="J21" s="472"/>
      <c r="K21" s="473"/>
    </row>
    <row r="22" spans="1:11" ht="21" customHeight="1">
      <c r="A22" s="268"/>
      <c r="B22" s="269"/>
      <c r="C22" s="434"/>
      <c r="D22" s="173"/>
      <c r="E22" s="186"/>
      <c r="F22" s="124"/>
      <c r="G22" s="583"/>
      <c r="H22" s="518"/>
      <c r="I22" s="266"/>
      <c r="J22" s="472"/>
      <c r="K22" s="473"/>
    </row>
    <row r="23" spans="1:11" ht="21" customHeight="1">
      <c r="A23" s="268"/>
      <c r="B23" s="269"/>
      <c r="C23" s="434"/>
      <c r="D23" s="173"/>
      <c r="E23" s="186"/>
      <c r="F23" s="124"/>
      <c r="G23" s="583"/>
      <c r="H23" s="518"/>
      <c r="I23" s="266"/>
      <c r="J23" s="472"/>
      <c r="K23" s="473"/>
    </row>
    <row r="24" spans="1:11" ht="21" customHeight="1">
      <c r="A24" s="268"/>
      <c r="B24" s="269"/>
      <c r="C24" s="434"/>
      <c r="D24" s="173"/>
      <c r="E24" s="186"/>
      <c r="F24" s="124"/>
      <c r="G24" s="583"/>
      <c r="H24" s="518"/>
      <c r="I24" s="266"/>
      <c r="J24" s="472"/>
      <c r="K24" s="473"/>
    </row>
    <row r="25" spans="1:11" ht="21" customHeight="1">
      <c r="A25" s="268"/>
      <c r="B25" s="269"/>
      <c r="C25" s="434"/>
      <c r="D25" s="173"/>
      <c r="E25" s="186"/>
      <c r="F25" s="124"/>
      <c r="G25" s="583"/>
      <c r="H25" s="518"/>
      <c r="I25" s="266"/>
      <c r="J25" s="472"/>
      <c r="K25" s="473"/>
    </row>
    <row r="26" spans="1:11" ht="21" customHeight="1">
      <c r="A26" s="268"/>
      <c r="B26" s="269"/>
      <c r="C26" s="434"/>
      <c r="D26" s="173"/>
      <c r="E26" s="186"/>
      <c r="F26" s="124"/>
      <c r="G26" s="583"/>
      <c r="H26" s="518"/>
      <c r="I26" s="266"/>
      <c r="J26" s="474"/>
      <c r="K26" s="475"/>
    </row>
    <row r="27" spans="1:11" ht="21" customHeight="1">
      <c r="A27" s="270"/>
      <c r="B27" s="271"/>
      <c r="C27" s="435"/>
      <c r="D27" s="182"/>
      <c r="E27" s="72"/>
      <c r="F27" s="163"/>
      <c r="G27" s="584"/>
      <c r="H27" s="519"/>
      <c r="I27" s="267"/>
      <c r="J27" s="474"/>
      <c r="K27" s="475"/>
    </row>
    <row r="28" spans="1:11" ht="21" customHeight="1">
      <c r="A28" s="449"/>
      <c r="B28" s="450"/>
      <c r="C28" s="575"/>
      <c r="D28" s="182"/>
      <c r="E28" s="72"/>
      <c r="F28" s="163"/>
      <c r="G28" s="584"/>
      <c r="H28" s="519"/>
      <c r="I28" s="267"/>
      <c r="J28" s="474"/>
      <c r="K28" s="475"/>
    </row>
    <row r="29" spans="1:11" ht="21" customHeight="1">
      <c r="A29" s="270"/>
      <c r="B29" s="271"/>
      <c r="C29" s="435"/>
      <c r="D29" s="182"/>
      <c r="E29" s="72"/>
      <c r="F29" s="163"/>
      <c r="G29" s="584"/>
      <c r="H29" s="519"/>
      <c r="I29" s="267"/>
      <c r="J29" s="474"/>
      <c r="K29" s="475"/>
    </row>
    <row r="30" spans="1:11" ht="21" customHeight="1">
      <c r="A30" s="270"/>
      <c r="B30" s="271"/>
      <c r="C30" s="435"/>
      <c r="D30" s="182"/>
      <c r="E30" s="72"/>
      <c r="F30" s="163"/>
      <c r="G30" s="584"/>
      <c r="H30" s="519"/>
      <c r="I30" s="267"/>
      <c r="J30" s="474"/>
      <c r="K30" s="475"/>
    </row>
    <row r="31" spans="1:11" ht="21" customHeight="1">
      <c r="A31" s="270"/>
      <c r="B31" s="271"/>
      <c r="C31" s="435"/>
      <c r="D31" s="182"/>
      <c r="E31" s="72"/>
      <c r="F31" s="163"/>
      <c r="G31" s="584"/>
      <c r="H31" s="519"/>
      <c r="I31" s="267"/>
      <c r="J31" s="474"/>
      <c r="K31" s="475"/>
    </row>
    <row r="32" spans="1:11" ht="21" customHeight="1">
      <c r="A32" s="270"/>
      <c r="B32" s="271"/>
      <c r="C32" s="435"/>
      <c r="D32" s="182"/>
      <c r="E32" s="72"/>
      <c r="F32" s="163"/>
      <c r="G32" s="584"/>
      <c r="H32" s="519"/>
      <c r="I32" s="267"/>
      <c r="J32" s="474"/>
      <c r="K32" s="475"/>
    </row>
    <row r="33" spans="1:11" ht="21" customHeight="1">
      <c r="A33" s="270"/>
      <c r="B33" s="271"/>
      <c r="C33" s="435"/>
      <c r="D33" s="182"/>
      <c r="E33" s="72"/>
      <c r="F33" s="163"/>
      <c r="G33" s="584"/>
      <c r="H33" s="519"/>
      <c r="I33" s="267"/>
      <c r="J33" s="474"/>
      <c r="K33" s="475"/>
    </row>
    <row r="34" spans="1:11" ht="21" customHeight="1">
      <c r="A34" s="270"/>
      <c r="B34" s="271"/>
      <c r="C34" s="435"/>
      <c r="D34" s="182"/>
      <c r="E34" s="72"/>
      <c r="F34" s="163"/>
      <c r="G34" s="584"/>
      <c r="H34" s="519"/>
      <c r="I34" s="267"/>
      <c r="J34" s="474"/>
      <c r="K34" s="475"/>
    </row>
    <row r="35" spans="1:11" ht="21" customHeight="1">
      <c r="A35" s="270"/>
      <c r="B35" s="271"/>
      <c r="C35" s="435"/>
      <c r="D35" s="182"/>
      <c r="E35" s="72"/>
      <c r="F35" s="163"/>
      <c r="G35" s="584"/>
      <c r="H35" s="519"/>
      <c r="I35" s="267"/>
      <c r="J35" s="474"/>
      <c r="K35" s="475"/>
    </row>
    <row r="36" spans="1:11" ht="21" customHeight="1">
      <c r="A36" s="270"/>
      <c r="B36" s="271"/>
      <c r="C36" s="435"/>
      <c r="D36" s="182"/>
      <c r="E36" s="72"/>
      <c r="F36" s="163"/>
      <c r="G36" s="584"/>
      <c r="H36" s="519"/>
      <c r="I36" s="267"/>
      <c r="J36" s="474"/>
      <c r="K36" s="475"/>
    </row>
    <row r="37" spans="1:11" ht="21" customHeight="1">
      <c r="A37" s="270"/>
      <c r="B37" s="271"/>
      <c r="C37" s="435"/>
      <c r="D37" s="182"/>
      <c r="E37" s="72"/>
      <c r="F37" s="163"/>
      <c r="G37" s="584"/>
      <c r="H37" s="519"/>
      <c r="I37" s="267"/>
      <c r="J37" s="474"/>
      <c r="K37" s="475"/>
    </row>
    <row r="38" spans="1:11" ht="21" customHeight="1">
      <c r="A38" s="270"/>
      <c r="B38" s="271"/>
      <c r="C38" s="435"/>
      <c r="D38" s="182"/>
      <c r="E38" s="72"/>
      <c r="F38" s="163"/>
      <c r="G38" s="584"/>
      <c r="H38" s="519"/>
      <c r="I38" s="267"/>
      <c r="J38" s="474"/>
      <c r="K38" s="475"/>
    </row>
    <row r="39" spans="1:11" ht="21" customHeight="1">
      <c r="A39" s="270"/>
      <c r="B39" s="271"/>
      <c r="C39" s="435"/>
      <c r="D39" s="182"/>
      <c r="E39" s="72"/>
      <c r="F39" s="163"/>
      <c r="G39" s="584"/>
      <c r="H39" s="519"/>
      <c r="I39" s="267"/>
      <c r="J39" s="474"/>
      <c r="K39" s="475"/>
    </row>
    <row r="40" spans="1:11" ht="21" customHeight="1">
      <c r="A40" s="270"/>
      <c r="B40" s="271"/>
      <c r="C40" s="435"/>
      <c r="D40" s="182"/>
      <c r="E40" s="72"/>
      <c r="F40" s="163"/>
      <c r="G40" s="584"/>
      <c r="H40" s="519"/>
      <c r="I40" s="267"/>
      <c r="J40" s="474"/>
      <c r="K40" s="475"/>
    </row>
    <row r="41" spans="1:11" ht="21" customHeight="1">
      <c r="A41" s="270"/>
      <c r="B41" s="271"/>
      <c r="C41" s="435"/>
      <c r="D41" s="182"/>
      <c r="E41" s="72"/>
      <c r="F41" s="163"/>
      <c r="G41" s="584"/>
      <c r="H41" s="519"/>
      <c r="I41" s="267"/>
      <c r="J41" s="474"/>
      <c r="K41" s="475"/>
    </row>
    <row r="42" spans="1:11" ht="21" customHeight="1">
      <c r="A42" s="270"/>
      <c r="B42" s="271"/>
      <c r="C42" s="435"/>
      <c r="D42" s="182"/>
      <c r="E42" s="72"/>
      <c r="F42" s="163"/>
      <c r="G42" s="584"/>
      <c r="H42" s="519"/>
      <c r="I42" s="267"/>
      <c r="J42" s="474"/>
      <c r="K42" s="475"/>
    </row>
    <row r="43" spans="1:11" ht="21" customHeight="1">
      <c r="A43" s="270"/>
      <c r="B43" s="271"/>
      <c r="C43" s="435"/>
      <c r="D43" s="182"/>
      <c r="E43" s="72"/>
      <c r="F43" s="163"/>
      <c r="G43" s="584"/>
      <c r="H43" s="519"/>
      <c r="I43" s="267"/>
      <c r="J43" s="474"/>
      <c r="K43" s="475"/>
    </row>
    <row r="44" spans="1:11" ht="21" customHeight="1">
      <c r="A44" s="270"/>
      <c r="B44" s="271"/>
      <c r="C44" s="435"/>
      <c r="D44" s="182"/>
      <c r="E44" s="72"/>
      <c r="F44" s="163"/>
      <c r="G44" s="584"/>
      <c r="H44" s="519"/>
      <c r="I44" s="267"/>
      <c r="J44" s="474"/>
      <c r="K44" s="475"/>
    </row>
    <row r="45" spans="1:11" ht="21" customHeight="1">
      <c r="A45" s="270"/>
      <c r="B45" s="271"/>
      <c r="C45" s="435"/>
      <c r="D45" s="182"/>
      <c r="E45" s="72"/>
      <c r="F45" s="163"/>
      <c r="G45" s="584"/>
      <c r="H45" s="519"/>
      <c r="I45" s="267"/>
      <c r="J45" s="474"/>
      <c r="K45" s="475"/>
    </row>
    <row r="46" spans="1:11" ht="21" customHeight="1">
      <c r="A46" s="270"/>
      <c r="B46" s="271"/>
      <c r="C46" s="435"/>
      <c r="D46" s="182"/>
      <c r="E46" s="72"/>
      <c r="F46" s="163"/>
      <c r="G46" s="584"/>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16　店</v>
      </c>
      <c r="F48" s="11">
        <f>SUM(F5:F47)</f>
        <v>67000</v>
      </c>
      <c r="G48" s="245">
        <f>SUM(G5:G47)</f>
        <v>0</v>
      </c>
      <c r="H48" s="528">
        <f>SUM(H5:H47)</f>
        <v>27050</v>
      </c>
      <c r="I48" s="7">
        <f>SUM(I5:I47)</f>
        <v>39950</v>
      </c>
      <c r="J48" s="456"/>
      <c r="K48" s="457"/>
    </row>
    <row r="49" spans="1:11" s="15" customFormat="1" ht="21" customHeight="1">
      <c r="A49" s="388" t="s">
        <v>1455</v>
      </c>
      <c r="B49" s="1"/>
      <c r="C49" s="1"/>
      <c r="D49" s="192"/>
      <c r="E49" s="2"/>
      <c r="F49" s="2"/>
      <c r="G49" s="2"/>
      <c r="H49" s="14"/>
      <c r="I49" s="14"/>
      <c r="K49" s="455" t="s">
        <v>114</v>
      </c>
    </row>
  </sheetData>
  <sheetProtection password="C6E9" sheet="1" objects="1" scenarios="1" formatCells="0"/>
  <mergeCells count="6">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2024-05-10T02:58:56Z</cp:lastPrinted>
  <dcterms:created xsi:type="dcterms:W3CDTF">2001-09-20T06:42:30Z</dcterms:created>
  <dcterms:modified xsi:type="dcterms:W3CDTF">2024-06-14T04:40:13Z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