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62" firstSheet="4" activeTab="4"/>
  </bookViews>
  <sheets>
    <sheet name="表紙" sheetId="1" r:id="rId1"/>
    <sheet name="取扱基準" sheetId="2" r:id="rId2"/>
    <sheet name="災害時注意事項" sheetId="3" r:id="rId3"/>
    <sheet name="取扱要綱" sheetId="4" r:id="rId4"/>
    <sheet name="岐阜県" sheetId="5" r:id="rId5"/>
    <sheet name="岐阜市" sheetId="6" r:id="rId6"/>
    <sheet name="瑞穂市・本巣市・本巣郡・山県市" sheetId="7" r:id="rId7"/>
    <sheet name="羽島市・羽島郡" sheetId="8" r:id="rId8"/>
    <sheet name="各務原市・大垣市・海津市" sheetId="9" r:id="rId9"/>
    <sheet name="揖斐郡・不破郡・安八郡・養老郡・美濃加茂市" sheetId="10" r:id="rId10"/>
    <sheet name="加茂郡・美濃市・関市" sheetId="11" r:id="rId11"/>
    <sheet name="郡上市・可児市・可児郡・多治見市" sheetId="12" r:id="rId12"/>
    <sheet name="土岐市・瑞浪市・恵那市" sheetId="13" r:id="rId13"/>
    <sheet name="中津川市・下呂市" sheetId="14" r:id="rId14"/>
    <sheet name="高山市・飛騨市" sheetId="15" r:id="rId15"/>
  </sheets>
  <definedNames>
    <definedName name="_xlfn.IFERROR" hidden="1">#NAME?</definedName>
    <definedName name="_xlnm.Print_Area" localSheetId="7">'羽島市・羽島郡'!$A$1:$H$49</definedName>
    <definedName name="_xlnm.Print_Area" localSheetId="2">'災害時注意事項'!$A$1:$E$51</definedName>
    <definedName name="_xlnm.Print_Area" localSheetId="1">'取扱基準'!$A$1:$A$49</definedName>
    <definedName name="_xlnm.Print_Area" localSheetId="3">'取扱要綱'!$A$1:$G$49</definedName>
    <definedName name="_xlnm.Print_Area" localSheetId="6">'瑞穂市・本巣市・本巣郡・山県市'!$A$1:$H$49</definedName>
  </definedNames>
  <calcPr fullCalcOnLoad="1"/>
</workbook>
</file>

<file path=xl/sharedStrings.xml><?xml version="1.0" encoding="utf-8"?>
<sst xmlns="http://schemas.openxmlformats.org/spreadsheetml/2006/main" count="703" uniqueCount="556">
  <si>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</si>
  <si>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</si>
  <si>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</si>
  <si>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</si>
  <si>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</si>
  <si>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</si>
  <si>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</si>
  <si>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</si>
  <si>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</si>
  <si>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</si>
  <si>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</si>
  <si>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</si>
  <si>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</si>
  <si>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</si>
  <si>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</si>
  <si>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</si>
  <si>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</si>
  <si>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</si>
  <si>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</si>
  <si>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</si>
  <si>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</si>
  <si>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</si>
  <si>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</si>
  <si>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</si>
  <si>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</si>
  <si>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</si>
  <si>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</si>
  <si>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</si>
  <si>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</si>
  <si>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</si>
  <si>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</si>
  <si>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</si>
  <si>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</si>
  <si>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</si>
  <si>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</si>
  <si>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</si>
  <si>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</si>
  <si>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</si>
  <si>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</si>
  <si>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</si>
  <si>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</si>
  <si>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</si>
  <si>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</si>
  <si>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</si>
  <si>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</si>
  <si>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</si>
  <si>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</si>
  <si>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</si>
  <si>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</si>
  <si>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</si>
  <si>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</si>
  <si>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</si>
  <si>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</si>
  <si>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</si>
  <si>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</si>
  <si>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</si>
  <si>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</si>
  <si>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</si>
  <si>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</si>
  <si>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</si>
  <si>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</si>
  <si>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</si>
  <si>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</si>
  <si>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</si>
  <si>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</si>
  <si>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</si>
  <si>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</si>
  <si>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</si>
  <si>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</si>
  <si>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</si>
  <si>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</si>
  <si>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</si>
  <si>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</si>
  <si>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</si>
  <si>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</si>
  <si>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</si>
  <si>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</si>
  <si>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</si>
  <si>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</si>
  <si>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</si>
  <si>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</si>
  <si>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</si>
  <si>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</si>
  <si>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</si>
  <si>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</si>
  <si>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</si>
  <si>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</si>
  <si>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</si>
  <si>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</si>
  <si>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</si>
  <si>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</si>
  <si>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</si>
  <si>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</si>
  <si>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</si>
  <si>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</si>
  <si>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</si>
  <si>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</si>
  <si>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</si>
  <si>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</si>
  <si>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</si>
  <si>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</si>
  <si>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</si>
  <si>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</si>
  <si>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</si>
  <si>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</si>
  <si>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</si>
  <si>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</si>
  <si>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</si>
  <si>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</si>
  <si>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</si>
  <si>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</si>
  <si>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</si>
  <si>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</si>
  <si>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</si>
  <si>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</si>
  <si>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</si>
  <si>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</si>
  <si>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</si>
  <si>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210130Y01110</t>
  </si>
  <si>
    <t>210130Y01130</t>
  </si>
  <si>
    <t>210130Y01120</t>
  </si>
  <si>
    <t>210210Y01020</t>
  </si>
  <si>
    <t>210210Y01010</t>
  </si>
  <si>
    <t>210210Y01110</t>
  </si>
  <si>
    <t>210210Y01040</t>
  </si>
  <si>
    <t>210210Y01060</t>
  </si>
  <si>
    <t>210210Y01070</t>
  </si>
  <si>
    <t>210210Y01050</t>
  </si>
  <si>
    <t>210210Y01080</t>
  </si>
  <si>
    <t>210215Y01010</t>
  </si>
  <si>
    <t>210260Y01010</t>
  </si>
  <si>
    <t>210260Y01030</t>
  </si>
  <si>
    <t>210260Y01040</t>
  </si>
  <si>
    <t>210260Y01050</t>
  </si>
  <si>
    <t>210221Y01010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</si>
  <si>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</si>
  <si>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</si>
  <si>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</si>
  <si>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</si>
  <si>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</si>
  <si>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</si>
  <si>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</si>
  <si>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</si>
  <si>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</si>
  <si>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</si>
  <si>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</si>
  <si>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</si>
  <si>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</si>
  <si>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</si>
  <si>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</si>
  <si>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</si>
  <si>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</si>
  <si>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</si>
  <si>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210310Y01010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</si>
  <si>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</si>
  <si>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</si>
  <si>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</si>
  <si>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</si>
  <si>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</si>
  <si>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</si>
  <si>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</si>
  <si>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</si>
  <si>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</si>
  <si>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</si>
  <si>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</si>
  <si>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</si>
  <si>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</si>
  <si>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</si>
  <si>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</si>
  <si>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</si>
  <si>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</si>
  <si>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</si>
  <si>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</si>
  <si>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</si>
  <si>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</si>
  <si>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</si>
  <si>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</si>
  <si>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</si>
  <si>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</si>
  <si>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</si>
  <si>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</si>
  <si>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</si>
  <si>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</si>
  <si>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</si>
  <si>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</si>
  <si>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</si>
  <si>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</si>
  <si>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</si>
  <si>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</si>
  <si>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</si>
  <si>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</si>
  <si>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</si>
  <si>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</si>
  <si>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</si>
  <si>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</si>
  <si>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</si>
  <si>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</si>
  <si>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</si>
  <si>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</si>
  <si>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</si>
  <si>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</si>
  <si>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</si>
  <si>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</si>
  <si>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</si>
  <si>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</si>
  <si>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</si>
  <si>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</si>
  <si>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</si>
  <si>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</si>
  <si>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</si>
  <si>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</si>
  <si>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</si>
  <si>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</si>
  <si>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</si>
  <si>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</si>
  <si>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</si>
  <si>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</si>
  <si>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</si>
  <si>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</si>
  <si>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</si>
  <si>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</si>
  <si>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</si>
  <si>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</si>
  <si>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</si>
  <si>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</si>
  <si>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</si>
  <si>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</si>
  <si>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</si>
  <si>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</si>
  <si>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</si>
  <si>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</si>
  <si>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</si>
  <si>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</si>
  <si>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</si>
  <si>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</si>
  <si>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</si>
  <si>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</si>
  <si>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</si>
  <si>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高山朝日町NAMG</t>
  </si>
  <si>
    <t>清見NAMG</t>
  </si>
  <si>
    <t>久々野NAMG</t>
  </si>
  <si>
    <t>ひだ一之宮NAMG</t>
  </si>
  <si>
    <t>上宝NAMG</t>
  </si>
  <si>
    <t>茂住NAMG</t>
  </si>
  <si>
    <t>角川NAMG</t>
  </si>
  <si>
    <t>坂上NAMG</t>
  </si>
  <si>
    <t>阿木NAMG</t>
  </si>
  <si>
    <t>福岡NAMG</t>
  </si>
  <si>
    <t>下野NAMG</t>
  </si>
  <si>
    <t>田瀬NAMG</t>
  </si>
  <si>
    <t>飛騨川西NAMG</t>
  </si>
  <si>
    <t>遠山NAMG</t>
  </si>
  <si>
    <t>鶴岡NAMG</t>
  </si>
  <si>
    <t>正ヶ洞NAMG</t>
  </si>
  <si>
    <t>黒川NAMG</t>
  </si>
  <si>
    <t>赤河NAMG</t>
  </si>
  <si>
    <t>下油井NAMG</t>
  </si>
  <si>
    <t>関富野NAMG</t>
  </si>
  <si>
    <t>中之保（下之保）NAMG</t>
  </si>
  <si>
    <t>今須NAMG</t>
  </si>
  <si>
    <t>210110Y01350</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</si>
  <si>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</si>
  <si>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</si>
  <si>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</si>
  <si>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</si>
  <si>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</si>
  <si>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</si>
  <si>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</si>
  <si>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</si>
  <si>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</si>
  <si>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</si>
  <si>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</si>
  <si>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</si>
  <si>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</si>
  <si>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切井AMG</t>
  </si>
  <si>
    <t>Ｂ４</t>
  </si>
  <si>
    <t>Ｂ３</t>
  </si>
  <si>
    <t>Ｂ2</t>
  </si>
  <si>
    <t>Ｂ1</t>
  </si>
  <si>
    <t>折込料</t>
  </si>
  <si>
    <t>＠4.0</t>
  </si>
  <si>
    <t>＠6.0</t>
  </si>
  <si>
    <t>＠9.5</t>
  </si>
  <si>
    <t>＠15.5</t>
  </si>
  <si>
    <t>手配管理料</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</si>
  <si>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</si>
  <si>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</si>
  <si>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</si>
  <si>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</si>
  <si>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</si>
  <si>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</si>
  <si>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</si>
  <si>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</si>
  <si>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</si>
  <si>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</si>
  <si>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</si>
  <si>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</si>
  <si>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</si>
  <si>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</si>
  <si>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</si>
  <si>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</si>
  <si>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</si>
  <si>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</si>
  <si>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</si>
  <si>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</si>
  <si>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</si>
  <si>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</si>
  <si>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</si>
  <si>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</si>
  <si>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</si>
  <si>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</si>
  <si>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</si>
  <si>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</si>
  <si>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</si>
  <si>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</si>
  <si>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</si>
  <si>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</si>
  <si>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</si>
  <si>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</si>
  <si>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</si>
  <si>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</si>
  <si>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</si>
  <si>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</si>
  <si>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</si>
  <si>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</si>
  <si>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</si>
  <si>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</si>
  <si>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</si>
  <si>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</si>
  <si>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</si>
  <si>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</si>
  <si>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</si>
  <si>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</si>
  <si>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岐阜中野入舟支店NM</t>
  </si>
  <si>
    <t>鷺山NS</t>
  </si>
  <si>
    <t>岐商前NS</t>
  </si>
  <si>
    <t>鵜飼黒野NAS</t>
  </si>
  <si>
    <t>手力NS</t>
  </si>
  <si>
    <t>柳津NM</t>
  </si>
  <si>
    <t>岐阜茜部NMS</t>
  </si>
  <si>
    <t>大洞NS</t>
  </si>
  <si>
    <t>岐阜則武NS</t>
  </si>
  <si>
    <t>鶉NMS</t>
  </si>
  <si>
    <t>茜部佐波NMS</t>
  </si>
  <si>
    <t>穂積S</t>
  </si>
  <si>
    <t>美江寺NAMGS</t>
  </si>
  <si>
    <t>北方西部NS</t>
  </si>
  <si>
    <t>北方NS</t>
  </si>
  <si>
    <t>北方西郷NS</t>
  </si>
  <si>
    <t>岐阜美山NAMGYS</t>
  </si>
  <si>
    <t>那加中央NS</t>
  </si>
  <si>
    <t>各務原NS</t>
  </si>
  <si>
    <t>岐阜川島NAMGS</t>
  </si>
  <si>
    <t>鵜沼団地NS</t>
  </si>
  <si>
    <t>各務原中央町NS</t>
  </si>
  <si>
    <t>那加北部NS</t>
  </si>
  <si>
    <t>蘇原北部NS</t>
  </si>
  <si>
    <t>大垣駅西NS</t>
  </si>
  <si>
    <t>美濃赤坂NAS</t>
  </si>
  <si>
    <t>大垣(大迫)NAMGYS</t>
  </si>
  <si>
    <t>北垣NMGS</t>
  </si>
  <si>
    <t>墨俣NAMGS</t>
  </si>
  <si>
    <t>大垣中川NAMGS</t>
  </si>
  <si>
    <t>大野黒野NS</t>
  </si>
  <si>
    <t>揖斐NAMGS</t>
  </si>
  <si>
    <t>大垣池田NMS</t>
  </si>
  <si>
    <t>垂井NS</t>
  </si>
  <si>
    <t>関ヶ原NAMGS</t>
  </si>
  <si>
    <t>垂井南部NYS</t>
  </si>
  <si>
    <t>輪之内NAMGS</t>
  </si>
  <si>
    <t>広神戸NAMGS</t>
  </si>
  <si>
    <t>安八NAMGS</t>
  </si>
  <si>
    <t>美濃高田NYS</t>
  </si>
  <si>
    <t>養老NAMYGS</t>
  </si>
  <si>
    <t>海津平田NMS</t>
  </si>
  <si>
    <t>海津高須NMS</t>
  </si>
  <si>
    <t>石津NAMGS</t>
  </si>
  <si>
    <t>駒野NAMGS</t>
  </si>
  <si>
    <t>古井NAMGS</t>
  </si>
  <si>
    <t>美濃太田NS</t>
  </si>
  <si>
    <t>美濃加茂NAMGS</t>
  </si>
  <si>
    <t>坂祝NS</t>
  </si>
  <si>
    <t>川辺NAMGY</t>
  </si>
  <si>
    <t>郡上八幡NMS</t>
  </si>
  <si>
    <t>広見NMS</t>
  </si>
  <si>
    <t>今渡NMS</t>
  </si>
  <si>
    <t>伏見兼山NAMGYS</t>
  </si>
  <si>
    <t>西可児NMS</t>
  </si>
  <si>
    <t>春里NMS</t>
  </si>
  <si>
    <t>下切NMS</t>
  </si>
  <si>
    <t>多治見(両藤舎)NAMGS</t>
  </si>
  <si>
    <t>多治見池田NMS</t>
  </si>
  <si>
    <t>小泉NMS</t>
  </si>
  <si>
    <t>笠原NAMGS</t>
  </si>
  <si>
    <t>多治見西部NMS</t>
  </si>
  <si>
    <t>多治見桜ヶ丘NMS</t>
  </si>
  <si>
    <t>多治見姫NMS</t>
  </si>
  <si>
    <t>土岐津NMS</t>
  </si>
  <si>
    <t>下石NS</t>
  </si>
  <si>
    <t>妻木NMS</t>
  </si>
  <si>
    <t>土岐口NMS</t>
  </si>
  <si>
    <t>陶NAMGS</t>
  </si>
  <si>
    <t>瑞浪西部NAMGS</t>
  </si>
  <si>
    <t>岩村NAMGS</t>
  </si>
  <si>
    <t>恵那(垣内)NMS</t>
  </si>
  <si>
    <t>恵那(佐伯)NMS</t>
  </si>
  <si>
    <t>落合NAMGS</t>
  </si>
  <si>
    <t>美濃坂下NAMGYS</t>
  </si>
  <si>
    <t>坂本NAMGS</t>
  </si>
  <si>
    <t>飛騨古川NAMGS</t>
  </si>
  <si>
    <t>下呂NAMGS</t>
  </si>
  <si>
    <t>飛騨萩原NAMGS</t>
  </si>
  <si>
    <t>下芥見NM</t>
  </si>
  <si>
    <t>岩田坂NM</t>
  </si>
  <si>
    <t>長良西部N</t>
  </si>
  <si>
    <t>長良中央N</t>
  </si>
  <si>
    <t>近の島N</t>
  </si>
  <si>
    <t>日野長森東NM</t>
  </si>
  <si>
    <t>岐阜北部(松山)N</t>
  </si>
  <si>
    <t>岐阜中央(中野)N</t>
  </si>
  <si>
    <t>鏡島N</t>
  </si>
  <si>
    <t>岐阜本荘N</t>
  </si>
  <si>
    <t>岐阜駅前N</t>
  </si>
  <si>
    <t>長森NM</t>
  </si>
  <si>
    <t>岐阜加納NM</t>
  </si>
  <si>
    <t>加納西部NM</t>
  </si>
  <si>
    <t>加納六条NM</t>
  </si>
  <si>
    <t>岐阜県庁前N</t>
  </si>
  <si>
    <t>岐阜ときわN</t>
  </si>
  <si>
    <t>竹ヶ鼻N</t>
  </si>
  <si>
    <t>羽島東部N</t>
  </si>
  <si>
    <t>羽島中央N</t>
  </si>
  <si>
    <t>羽島足近N</t>
  </si>
  <si>
    <t>羽島小熊N</t>
  </si>
  <si>
    <t>羽島南部N</t>
  </si>
  <si>
    <t>稲羽N</t>
  </si>
  <si>
    <t>蘇原N</t>
  </si>
  <si>
    <t>尾崎団地N</t>
  </si>
  <si>
    <t>笠松N</t>
  </si>
  <si>
    <t>岐南徳田N</t>
  </si>
  <si>
    <t>岐南東N</t>
  </si>
  <si>
    <t>高富NA</t>
  </si>
  <si>
    <t>瑞穂牛牧N</t>
  </si>
  <si>
    <t>大垣N</t>
  </si>
  <si>
    <t>大垣東部N</t>
  </si>
  <si>
    <t>関N</t>
  </si>
  <si>
    <t>関東部N</t>
  </si>
  <si>
    <t>関西部N</t>
  </si>
  <si>
    <t>関南部N</t>
  </si>
  <si>
    <t>多治見東部NM</t>
  </si>
  <si>
    <t>北栄NM</t>
  </si>
  <si>
    <t>多治見脇之島NM</t>
  </si>
  <si>
    <t>駄知NM</t>
  </si>
  <si>
    <t>付知NAMG</t>
  </si>
  <si>
    <t>飛騨小坂NAMGY</t>
  </si>
  <si>
    <t>夕刊折込広告紙数表</t>
  </si>
  <si>
    <t>鵜沼東NS</t>
  </si>
  <si>
    <t>上石津NYS</t>
  </si>
  <si>
    <t>神土NAMGS</t>
  </si>
  <si>
    <t>七宗NAMG</t>
  </si>
  <si>
    <t>白川口NAMG</t>
  </si>
  <si>
    <t>郡上大和NAMG</t>
  </si>
  <si>
    <t>美並NAMGS</t>
  </si>
  <si>
    <t>相生NAMG</t>
  </si>
  <si>
    <t>和良NAMGY</t>
  </si>
  <si>
    <t>恵那上矢作NAMG</t>
  </si>
  <si>
    <t>苗木NAMGS</t>
  </si>
  <si>
    <t>加子母NAMGS</t>
  </si>
  <si>
    <t>丹生川NAMGS</t>
  </si>
  <si>
    <t>飛騨国府NAMGS</t>
  </si>
  <si>
    <t>奥飛騨NAMGYS</t>
  </si>
  <si>
    <t>神岡NYS</t>
  </si>
  <si>
    <t>打保G</t>
  </si>
  <si>
    <t>飛騨杉原G</t>
  </si>
  <si>
    <t>東村NAMGY</t>
  </si>
  <si>
    <t>焼石NAMGS</t>
  </si>
  <si>
    <t>飛騨竹原NAMGS</t>
  </si>
  <si>
    <t>210150Y01040</t>
  </si>
  <si>
    <t>210170Y01050</t>
  </si>
  <si>
    <t>210215Y01020</t>
  </si>
  <si>
    <t>210230Y01040</t>
  </si>
  <si>
    <t>210310Y01020</t>
  </si>
  <si>
    <t>210330Y01060</t>
  </si>
  <si>
    <t>210330Y01070</t>
  </si>
  <si>
    <t>210330Y04060</t>
  </si>
  <si>
    <t>210330Y04085</t>
  </si>
  <si>
    <t>210340Y01040</t>
  </si>
  <si>
    <t>210340Y01070</t>
  </si>
  <si>
    <t>210340Y01080</t>
  </si>
  <si>
    <t>210340Y01090</t>
  </si>
  <si>
    <t>210340Y01110</t>
  </si>
  <si>
    <t>210340Y01120</t>
  </si>
  <si>
    <t>210340Y01130</t>
  </si>
  <si>
    <t>210350Y04010</t>
  </si>
  <si>
    <t>210360Y01025</t>
  </si>
  <si>
    <t>210360Y01040</t>
  </si>
  <si>
    <t>210360Y01050</t>
  </si>
  <si>
    <t>210370Y01020</t>
  </si>
  <si>
    <t>210370Y01030</t>
  </si>
  <si>
    <t>210370Y01040</t>
  </si>
  <si>
    <t>210450Y01050</t>
  </si>
  <si>
    <t>210450Y01060</t>
  </si>
  <si>
    <t>210490Y01060</t>
  </si>
  <si>
    <t>210490Y01120</t>
  </si>
  <si>
    <t>210490Y01130</t>
  </si>
  <si>
    <t>210490Y01150</t>
  </si>
  <si>
    <t>210510Y01020</t>
  </si>
  <si>
    <t>210510Y01030</t>
  </si>
  <si>
    <t>210510Y01040</t>
  </si>
  <si>
    <t>210510Y01050</t>
  </si>
  <si>
    <t>210510Y01060</t>
  </si>
  <si>
    <t>210510Y01080</t>
  </si>
  <si>
    <t>210510Y01090</t>
  </si>
  <si>
    <t>210520Y01010</t>
  </si>
  <si>
    <t>210520Y01020</t>
  </si>
  <si>
    <t>210520Y01030</t>
  </si>
  <si>
    <t>210520Y01040</t>
  </si>
  <si>
    <t>210520Y01050</t>
  </si>
  <si>
    <t>210520Y01070</t>
  </si>
  <si>
    <t>210530Y01020</t>
  </si>
  <si>
    <t>210530Y01030</t>
  </si>
  <si>
    <t>210530Y01050</t>
  </si>
  <si>
    <t>210530Y01070</t>
  </si>
  <si>
    <t>岐阜山添NAMGS</t>
  </si>
  <si>
    <t>根尾NAMG</t>
  </si>
  <si>
    <t>関武芸川NAMGS</t>
  </si>
  <si>
    <t>上之保NAMG</t>
  </si>
  <si>
    <t>洞戸NAMG</t>
  </si>
  <si>
    <t>尻毛NS</t>
  </si>
  <si>
    <t>藍川橋NS</t>
  </si>
  <si>
    <t>長良北部NS</t>
  </si>
  <si>
    <t>大垣西部NS</t>
  </si>
  <si>
    <t>加茂野NAMGYS</t>
  </si>
  <si>
    <t>佐見NAMGS</t>
  </si>
  <si>
    <t>八百津NAMGYS</t>
  </si>
  <si>
    <t>白鳥NAMGS</t>
  </si>
  <si>
    <t>釜戸NAMGS</t>
  </si>
  <si>
    <t>武並NAMGS</t>
  </si>
  <si>
    <t>高山NAM</t>
  </si>
  <si>
    <t>高山西部NAM</t>
  </si>
  <si>
    <t>高山北部NAM</t>
  </si>
  <si>
    <t>中津川東NAMGS</t>
  </si>
  <si>
    <t>中津川西NAMGS</t>
  </si>
  <si>
    <t>中津川北NAMGS</t>
  </si>
  <si>
    <t>瑞浪NAＭG</t>
  </si>
  <si>
    <t>明智NAMYGS</t>
  </si>
  <si>
    <t>飛騨金山NAMGY</t>
  </si>
  <si>
    <t>御嵩NAMGS</t>
  </si>
  <si>
    <t>美濃市NAMGYS</t>
  </si>
  <si>
    <t>牧谷NAMGYS</t>
  </si>
  <si>
    <t>関小瀬NAMYGS</t>
  </si>
  <si>
    <t>蛭川NAMＧ</t>
  </si>
  <si>
    <t>※2024年4月から手配管理料が＠0.20になります</t>
  </si>
  <si>
    <t>＠0.20</t>
  </si>
  <si>
    <t>2024年後期</t>
  </si>
  <si>
    <t>2024年後期（7月1日以降）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</si>
</sst>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color indexed="63"/>
      </right>
      <top style="thin"/>
      <bottom>
        <color indexed="63"/>
      </bottom>
    </border>
    <border>
      <left style="hair"/>
      <right>
        <color indexed="63"/>
      </right>
      <top style="thin"/>
      <bottom style="hair"/>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color indexed="63"/>
      </right>
      <top style="thin"/>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left style="hair"/>
      <right style="hair"/>
      <top style="thin"/>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338">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1" xfId="49" applyNumberFormat="1" applyFont="1" applyBorder="1" applyAlignment="1" applyProtection="1">
      <alignment horizontal="right" vertical="center" wrapText="1"/>
      <protection/>
    </xf>
    <xf numFmtId="185" fontId="4" fillId="0" borderId="11" xfId="49" applyNumberFormat="1" applyFont="1" applyBorder="1" applyAlignment="1" applyProtection="1">
      <alignment horizontal="right" vertical="center"/>
      <protection locked="0"/>
    </xf>
    <xf numFmtId="185" fontId="4" fillId="0" borderId="12" xfId="49" applyNumberFormat="1" applyFont="1" applyBorder="1" applyAlignment="1" applyProtection="1">
      <alignment/>
      <protection/>
    </xf>
    <xf numFmtId="185" fontId="4" fillId="0" borderId="12" xfId="49" applyNumberFormat="1" applyFont="1" applyBorder="1" applyAlignment="1" applyProtection="1">
      <alignment horizontal="center" vertical="center"/>
      <protection/>
    </xf>
    <xf numFmtId="185" fontId="4" fillId="0" borderId="13" xfId="49" applyNumberFormat="1"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5"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left" vertical="center" shrinkToFit="1"/>
      <protection/>
    </xf>
    <xf numFmtId="185" fontId="4" fillId="0" borderId="17"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8" xfId="49" applyNumberFormat="1" applyFont="1" applyBorder="1" applyAlignment="1" applyProtection="1">
      <alignment horizontal="right" vertical="center"/>
      <protection/>
    </xf>
    <xf numFmtId="185" fontId="4" fillId="0" borderId="15" xfId="49" applyNumberFormat="1" applyFont="1" applyBorder="1" applyAlignment="1" applyProtection="1">
      <alignment horizontal="right" vertical="center" wrapText="1"/>
      <protection/>
    </xf>
    <xf numFmtId="185" fontId="4" fillId="0" borderId="19"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0"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vertical="center"/>
      <protection locked="0"/>
    </xf>
    <xf numFmtId="185" fontId="4" fillId="0" borderId="20"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26" xfId="49" applyNumberFormat="1" applyFont="1" applyBorder="1" applyAlignment="1" applyProtection="1">
      <alignment/>
      <protection/>
    </xf>
    <xf numFmtId="185" fontId="4" fillId="0" borderId="17" xfId="49" applyNumberFormat="1" applyFont="1" applyBorder="1" applyAlignment="1" applyProtection="1">
      <alignment/>
      <protection/>
    </xf>
    <xf numFmtId="185" fontId="4" fillId="0" borderId="16"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7" xfId="49" applyNumberFormat="1" applyFont="1" applyBorder="1" applyAlignment="1" applyProtection="1">
      <alignment horizontal="center" vertical="center"/>
      <protection/>
    </xf>
    <xf numFmtId="185" fontId="4" fillId="0" borderId="26"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6" xfId="49" applyNumberFormat="1" applyFont="1" applyBorder="1" applyAlignment="1" applyProtection="1">
      <alignment horizontal="center" vertical="center" wrapText="1"/>
      <protection/>
    </xf>
    <xf numFmtId="185" fontId="4" fillId="0" borderId="1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left" vertical="center" wrapText="1"/>
      <protection/>
    </xf>
    <xf numFmtId="185" fontId="4" fillId="0" borderId="16"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8" xfId="49" applyNumberFormat="1" applyFont="1" applyBorder="1" applyAlignment="1" applyProtection="1">
      <alignment/>
      <protection/>
    </xf>
    <xf numFmtId="185" fontId="4" fillId="0" borderId="22"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left" vertical="center" shrinkToFit="1"/>
      <protection/>
    </xf>
    <xf numFmtId="185" fontId="4" fillId="0" borderId="32" xfId="49" applyNumberFormat="1" applyFont="1" applyBorder="1" applyAlignment="1" applyProtection="1">
      <alignment horizontal="right" vertical="center"/>
      <protection/>
    </xf>
    <xf numFmtId="0" fontId="4" fillId="0" borderId="17" xfId="49" applyNumberFormat="1" applyFont="1" applyBorder="1" applyAlignment="1" applyProtection="1">
      <alignment horizontal="center" vertical="center"/>
      <protection/>
    </xf>
    <xf numFmtId="0" fontId="4" fillId="0" borderId="17" xfId="49" applyNumberFormat="1" applyFont="1" applyBorder="1" applyAlignment="1" applyProtection="1">
      <alignment horizontal="center" vertical="center" wrapText="1"/>
      <protection/>
    </xf>
    <xf numFmtId="185" fontId="4" fillId="0" borderId="33"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29" xfId="49" applyNumberFormat="1" applyFont="1" applyBorder="1" applyAlignment="1" applyProtection="1">
      <alignment/>
      <protection/>
    </xf>
    <xf numFmtId="185" fontId="4" fillId="0" borderId="24" xfId="49" applyNumberFormat="1" applyFont="1" applyBorder="1" applyAlignment="1" applyProtection="1">
      <alignment/>
      <protection/>
    </xf>
    <xf numFmtId="185" fontId="4" fillId="0" borderId="30" xfId="49" applyNumberFormat="1" applyFont="1" applyBorder="1" applyAlignment="1" applyProtection="1">
      <alignment/>
      <protection/>
    </xf>
    <xf numFmtId="185" fontId="4" fillId="0" borderId="2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8" xfId="49" applyNumberFormat="1" applyFont="1" applyBorder="1" applyAlignment="1" applyProtection="1">
      <alignment vertical="center"/>
      <protection/>
    </xf>
    <xf numFmtId="185" fontId="4" fillId="0" borderId="11" xfId="49" applyNumberFormat="1" applyFont="1" applyBorder="1" applyAlignment="1" applyProtection="1">
      <alignment horizontal="right" vertical="center" wrapText="1"/>
      <protection locked="0"/>
    </xf>
    <xf numFmtId="185" fontId="4" fillId="0" borderId="23" xfId="49" applyNumberFormat="1" applyFont="1" applyBorder="1" applyAlignment="1" applyProtection="1">
      <alignment horizontal="right" vertical="center" wrapText="1"/>
      <protection locked="0"/>
    </xf>
    <xf numFmtId="185" fontId="4" fillId="0" borderId="35" xfId="49" applyNumberFormat="1" applyFont="1" applyBorder="1" applyAlignment="1" applyProtection="1">
      <alignment horizontal="right" vertical="center" wrapText="1"/>
      <protection locked="0"/>
    </xf>
    <xf numFmtId="181" fontId="53" fillId="0" borderId="25" xfId="49" applyNumberFormat="1" applyFont="1" applyBorder="1" applyAlignment="1" applyProtection="1">
      <alignment horizontal="left" vertical="center" shrinkToFit="1"/>
      <protection/>
    </xf>
    <xf numFmtId="181" fontId="53" fillId="0" borderId="26" xfId="49" applyNumberFormat="1" applyFont="1" applyBorder="1" applyAlignment="1" applyProtection="1">
      <alignment horizontal="left" vertical="center" shrinkToFit="1"/>
      <protection/>
    </xf>
    <xf numFmtId="181" fontId="53" fillId="0" borderId="36" xfId="49" applyNumberFormat="1" applyFont="1" applyBorder="1" applyAlignment="1" applyProtection="1">
      <alignment horizontal="left" vertical="center" shrinkToFit="1"/>
      <protection/>
    </xf>
    <xf numFmtId="181" fontId="53" fillId="0" borderId="12" xfId="49" applyNumberFormat="1" applyFont="1" applyBorder="1" applyAlignment="1" applyProtection="1">
      <alignment horizontal="left" vertical="center" shrinkToFit="1"/>
      <protection/>
    </xf>
    <xf numFmtId="181" fontId="53" fillId="0" borderId="0" xfId="49" applyNumberFormat="1" applyFont="1" applyBorder="1" applyAlignment="1" applyProtection="1">
      <alignment horizontal="left" vertical="center" shrinkToFit="1"/>
      <protection locked="0"/>
    </xf>
    <xf numFmtId="181" fontId="53" fillId="0" borderId="37" xfId="49" applyNumberFormat="1" applyFont="1" applyBorder="1" applyAlignment="1" applyProtection="1">
      <alignment horizontal="left" vertical="center" shrinkToFit="1"/>
      <protection/>
    </xf>
    <xf numFmtId="181" fontId="53" fillId="0" borderId="29" xfId="49" applyNumberFormat="1" applyFont="1" applyBorder="1" applyAlignment="1" applyProtection="1">
      <alignment horizontal="left" vertical="center" shrinkToFit="1"/>
      <protection/>
    </xf>
    <xf numFmtId="181" fontId="53" fillId="0" borderId="38" xfId="49" applyNumberFormat="1" applyFont="1" applyBorder="1" applyAlignment="1" applyProtection="1">
      <alignment horizontal="left" vertical="center" shrinkToFit="1"/>
      <protection/>
    </xf>
    <xf numFmtId="181" fontId="53" fillId="0" borderId="39" xfId="49" applyNumberFormat="1" applyFont="1" applyBorder="1" applyAlignment="1" applyProtection="1">
      <alignment horizontal="left" vertical="center" shrinkToFit="1"/>
      <protection/>
    </xf>
    <xf numFmtId="185" fontId="4" fillId="0" borderId="40" xfId="49" applyNumberFormat="1" applyFont="1" applyBorder="1" applyAlignment="1" applyProtection="1">
      <alignment horizontal="left" vertical="center" shrinkToFit="1"/>
      <protection/>
    </xf>
    <xf numFmtId="185" fontId="4" fillId="0" borderId="41" xfId="49" applyNumberFormat="1" applyFont="1" applyBorder="1" applyAlignment="1" applyProtection="1">
      <alignment horizontal="center" vertical="center" shrinkToFit="1"/>
      <protection/>
    </xf>
    <xf numFmtId="185" fontId="4" fillId="0" borderId="42" xfId="49" applyNumberFormat="1" applyFont="1" applyBorder="1" applyAlignment="1" applyProtection="1">
      <alignment horizontal="left" vertical="center" shrinkToFit="1"/>
      <protection/>
    </xf>
    <xf numFmtId="185" fontId="4" fillId="33" borderId="40" xfId="49" applyNumberFormat="1" applyFont="1" applyFill="1" applyBorder="1" applyAlignment="1" applyProtection="1">
      <alignment horizontal="left" vertical="center" shrinkToFit="1"/>
      <protection/>
    </xf>
    <xf numFmtId="0" fontId="4" fillId="0" borderId="17" xfId="0" applyFont="1" applyBorder="1" applyAlignment="1" applyProtection="1">
      <alignment horizontal="left" vertical="center" shrinkToFit="1"/>
      <protection/>
    </xf>
    <xf numFmtId="0" fontId="4" fillId="0" borderId="17" xfId="0" applyFont="1" applyBorder="1" applyAlignment="1" applyProtection="1">
      <alignment horizontal="center" vertical="center" shrinkToFit="1"/>
      <protection/>
    </xf>
    <xf numFmtId="185" fontId="4" fillId="0" borderId="40" xfId="49" applyNumberFormat="1" applyFont="1" applyBorder="1" applyAlignment="1" applyProtection="1">
      <alignment horizontal="left" vertical="center"/>
      <protection/>
    </xf>
    <xf numFmtId="181" fontId="53"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3" xfId="0" applyNumberFormat="1" applyFont="1" applyFill="1" applyBorder="1" applyAlignment="1" applyProtection="1">
      <alignment horizontal="left" vertical="center"/>
      <protection/>
    </xf>
    <xf numFmtId="179" fontId="4" fillId="0" borderId="43" xfId="0" applyNumberFormat="1" applyFont="1" applyFill="1" applyBorder="1" applyAlignment="1" applyProtection="1">
      <alignment horizontal="center" vertical="center"/>
      <protection/>
    </xf>
    <xf numFmtId="181" fontId="53"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79" fontId="4" fillId="0" borderId="43"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44" xfId="49" applyNumberFormat="1" applyFont="1" applyBorder="1" applyAlignment="1" applyProtection="1">
      <alignment horizontal="right" vertical="center"/>
      <protection locked="0"/>
    </xf>
    <xf numFmtId="0" fontId="54"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1" xfId="49" applyNumberFormat="1" applyFont="1" applyBorder="1" applyAlignment="1" applyProtection="1">
      <alignment/>
      <protection/>
    </xf>
    <xf numFmtId="185" fontId="4" fillId="0" borderId="45" xfId="49" applyNumberFormat="1" applyFont="1" applyBorder="1" applyAlignment="1" applyProtection="1">
      <alignment/>
      <protection/>
    </xf>
    <xf numFmtId="185" fontId="4" fillId="0" borderId="46"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horizontal="right" vertical="center"/>
      <protection locked="0"/>
    </xf>
    <xf numFmtId="185" fontId="4" fillId="0" borderId="5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35" xfId="49" applyNumberFormat="1" applyFont="1" applyBorder="1" applyAlignment="1" applyProtection="1">
      <alignment horizontal="right" vertical="center"/>
      <protection locked="0"/>
    </xf>
    <xf numFmtId="0" fontId="4" fillId="0" borderId="29"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vertical="center"/>
      <protection/>
    </xf>
    <xf numFmtId="0" fontId="4" fillId="0" borderId="16"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6"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5" xfId="49" applyNumberFormat="1" applyFont="1" applyBorder="1" applyAlignment="1" applyProtection="1">
      <alignment vertical="center" wrapText="1"/>
      <protection/>
    </xf>
    <xf numFmtId="0" fontId="4" fillId="0" borderId="16"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vertical="center" wrapText="1"/>
      <protection/>
    </xf>
    <xf numFmtId="185" fontId="4" fillId="0" borderId="25" xfId="49" applyNumberFormat="1" applyFont="1" applyBorder="1" applyAlignment="1" applyProtection="1">
      <alignment vertical="center"/>
      <protection/>
    </xf>
    <xf numFmtId="185" fontId="4" fillId="0" borderId="39" xfId="49" applyNumberFormat="1" applyFont="1" applyBorder="1" applyAlignment="1" applyProtection="1">
      <alignment horizontal="center" vertical="center" wrapText="1"/>
      <protection/>
    </xf>
    <xf numFmtId="185" fontId="4" fillId="0" borderId="33"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5"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5" xfId="49" applyNumberFormat="1" applyFont="1" applyBorder="1" applyAlignment="1" applyProtection="1">
      <alignment horizontal="left" vertical="center"/>
      <protection/>
    </xf>
    <xf numFmtId="185" fontId="4" fillId="0" borderId="39" xfId="49" applyNumberFormat="1" applyFont="1" applyBorder="1" applyAlignment="1" applyProtection="1">
      <alignment horizontal="center" vertical="center"/>
      <protection/>
    </xf>
    <xf numFmtId="185" fontId="4" fillId="0" borderId="33"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38"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37"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6" xfId="49" applyNumberFormat="1" applyFont="1" applyBorder="1" applyAlignment="1" applyProtection="1">
      <alignment horizontal="center" vertical="center" wrapText="1"/>
      <protection/>
    </xf>
    <xf numFmtId="185" fontId="4" fillId="0" borderId="45" xfId="49" applyNumberFormat="1" applyFont="1" applyBorder="1" applyAlignment="1" applyProtection="1">
      <alignment horizontal="center" vertical="center" wrapText="1"/>
      <protection/>
    </xf>
    <xf numFmtId="185" fontId="4" fillId="0" borderId="44" xfId="49" applyNumberFormat="1" applyFont="1" applyFill="1" applyBorder="1" applyAlignment="1" applyProtection="1">
      <alignment horizontal="right" vertical="center"/>
      <protection locked="0"/>
    </xf>
    <xf numFmtId="185" fontId="4" fillId="0" borderId="29"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26" xfId="49" applyNumberFormat="1" applyFont="1" applyBorder="1" applyAlignment="1" applyProtection="1">
      <alignment horizontal="center" vertical="center" shrinkToFit="1"/>
      <protection/>
    </xf>
    <xf numFmtId="185" fontId="4" fillId="0" borderId="17" xfId="49" applyNumberFormat="1" applyFont="1" applyBorder="1" applyAlignment="1" applyProtection="1">
      <alignment horizontal="center" vertical="center" shrinkToFit="1"/>
      <protection/>
    </xf>
    <xf numFmtId="185" fontId="4" fillId="0" borderId="28" xfId="49" applyNumberFormat="1" applyFont="1" applyBorder="1" applyAlignment="1" applyProtection="1">
      <alignment horizontal="center" vertical="center" shrinkToFit="1"/>
      <protection/>
    </xf>
    <xf numFmtId="185" fontId="4" fillId="0" borderId="36"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45" xfId="49" applyNumberFormat="1" applyFont="1" applyBorder="1" applyAlignment="1" applyProtection="1">
      <alignment vertical="center"/>
      <protection/>
    </xf>
    <xf numFmtId="185" fontId="4" fillId="0" borderId="16"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0" fontId="54" fillId="0" borderId="41"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0" xfId="51" applyFont="1" applyBorder="1" applyAlignment="1" applyProtection="1">
      <alignment horizontal="center" vertical="center" shrinkToFit="1"/>
      <protection locked="0"/>
    </xf>
    <xf numFmtId="0" fontId="54" fillId="0" borderId="14" xfId="0"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190" fontId="8" fillId="0" borderId="20" xfId="51" applyNumberFormat="1" applyFont="1" applyBorder="1" applyAlignment="1" applyProtection="1">
      <alignment horizontal="center" vertical="center" shrinkToFit="1"/>
      <protection/>
    </xf>
    <xf numFmtId="190" fontId="8" fillId="0" borderId="20"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58" xfId="0" applyFont="1" applyBorder="1" applyAlignment="1">
      <alignment horizontal="center"/>
    </xf>
    <xf numFmtId="49" fontId="0" fillId="0" borderId="58"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2"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0" xfId="49" applyNumberFormat="1" applyFont="1" applyBorder="1" applyAlignment="1" applyProtection="1">
      <alignment vertical="center"/>
      <protection/>
    </xf>
    <xf numFmtId="185" fontId="4" fillId="0" borderId="26" xfId="49" applyNumberFormat="1" applyFont="1" applyBorder="1" applyAlignment="1" applyProtection="1">
      <alignment horizontal="center"/>
      <protection/>
    </xf>
    <xf numFmtId="185" fontId="4" fillId="0" borderId="17" xfId="49" applyNumberFormat="1" applyFont="1" applyBorder="1" applyAlignment="1" applyProtection="1">
      <alignment horizontal="center"/>
      <protection/>
    </xf>
    <xf numFmtId="185" fontId="4" fillId="0" borderId="28" xfId="49" applyNumberFormat="1" applyFont="1" applyBorder="1" applyAlignment="1" applyProtection="1">
      <alignment horizontal="center"/>
      <protection/>
    </xf>
    <xf numFmtId="185" fontId="54" fillId="0" borderId="31" xfId="49" applyNumberFormat="1" applyFont="1" applyBorder="1" applyAlignment="1" applyProtection="1">
      <alignment horizontal="center" vertical="center" wrapText="1"/>
      <protection/>
    </xf>
    <xf numFmtId="185" fontId="4" fillId="0" borderId="37" xfId="49" applyNumberFormat="1" applyFont="1" applyBorder="1" applyAlignment="1" applyProtection="1">
      <alignment vertical="center"/>
      <protection/>
    </xf>
    <xf numFmtId="185" fontId="4" fillId="0" borderId="43"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4" fillId="0" borderId="19" xfId="0" applyFont="1" applyBorder="1" applyAlignment="1" applyProtection="1">
      <alignment horizontal="center" vertical="center"/>
      <protection/>
    </xf>
    <xf numFmtId="0" fontId="0" fillId="0" borderId="0" xfId="0" applyFont="1" applyAlignment="1">
      <alignment/>
    </xf>
    <xf numFmtId="0" fontId="0" fillId="0" borderId="54" xfId="0" applyFont="1" applyBorder="1" applyAlignment="1">
      <alignment horizontal="center"/>
    </xf>
    <xf numFmtId="0" fontId="54" fillId="0" borderId="0" xfId="0" applyFont="1" applyAlignment="1">
      <alignment/>
    </xf>
    <xf numFmtId="38" fontId="9" fillId="0" borderId="12" xfId="51" applyFont="1" applyBorder="1" applyAlignment="1" applyProtection="1">
      <alignment vertical="top"/>
      <protection/>
    </xf>
    <xf numFmtId="0" fontId="9" fillId="0" borderId="12"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2"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3" xfId="69" applyFont="1" applyFill="1" applyBorder="1">
      <alignment vertical="center"/>
      <protection/>
    </xf>
    <xf numFmtId="0" fontId="14" fillId="0" borderId="24" xfId="69" applyFont="1" applyFill="1" applyBorder="1">
      <alignment vertical="center"/>
      <protection/>
    </xf>
    <xf numFmtId="0" fontId="14" fillId="0" borderId="42" xfId="69" applyFont="1" applyFill="1" applyBorder="1">
      <alignment vertical="center"/>
      <protection/>
    </xf>
    <xf numFmtId="0" fontId="16" fillId="0" borderId="0" xfId="69" applyFont="1" applyFill="1" applyAlignment="1">
      <alignment vertical="center"/>
      <protection/>
    </xf>
    <xf numFmtId="0" fontId="13" fillId="0" borderId="56"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6" xfId="69" applyFont="1" applyFill="1" applyBorder="1" applyAlignment="1">
      <alignment horizontal="center" vertical="center"/>
      <protection/>
    </xf>
    <xf numFmtId="0" fontId="9" fillId="0" borderId="0" xfId="0" applyFont="1" applyBorder="1" applyAlignment="1">
      <alignment horizontal="center"/>
    </xf>
    <xf numFmtId="0" fontId="9" fillId="0" borderId="59" xfId="0" applyFont="1" applyBorder="1" applyAlignment="1">
      <alignment horizontal="center"/>
    </xf>
    <xf numFmtId="0" fontId="9" fillId="0" borderId="0" xfId="0" applyFont="1" applyAlignment="1">
      <alignment horizontal="center"/>
    </xf>
    <xf numFmtId="0" fontId="14" fillId="0" borderId="56" xfId="69" applyFont="1" applyFill="1" applyBorder="1">
      <alignment vertical="center"/>
      <protection/>
    </xf>
    <xf numFmtId="0" fontId="14" fillId="0" borderId="0" xfId="69" applyFont="1" applyFill="1" applyBorder="1">
      <alignment vertical="center"/>
      <protection/>
    </xf>
    <xf numFmtId="0" fontId="14" fillId="0" borderId="59" xfId="69" applyFont="1" applyFill="1" applyBorder="1">
      <alignment vertical="center"/>
      <protection/>
    </xf>
    <xf numFmtId="0" fontId="17" fillId="0" borderId="59" xfId="69" applyFont="1" applyFill="1" applyBorder="1">
      <alignment vertical="center"/>
      <protection/>
    </xf>
    <xf numFmtId="0" fontId="14" fillId="0" borderId="53" xfId="69" applyFont="1" applyFill="1" applyBorder="1">
      <alignment vertical="center"/>
      <protection/>
    </xf>
    <xf numFmtId="0" fontId="14" fillId="0" borderId="31" xfId="69" applyFont="1" applyFill="1" applyBorder="1">
      <alignment vertical="center"/>
      <protection/>
    </xf>
    <xf numFmtId="0" fontId="14" fillId="0" borderId="60" xfId="69" applyFont="1" applyFill="1" applyBorder="1">
      <alignment vertical="center"/>
      <protection/>
    </xf>
    <xf numFmtId="0" fontId="0" fillId="0" borderId="0" xfId="0" applyFont="1" applyFill="1" applyAlignment="1">
      <alignment/>
    </xf>
    <xf numFmtId="185" fontId="4" fillId="0" borderId="61" xfId="49" applyNumberFormat="1" applyFont="1" applyBorder="1" applyAlignment="1" applyProtection="1">
      <alignment horizontal="right" vertical="center"/>
      <protection/>
    </xf>
    <xf numFmtId="185" fontId="4" fillId="0" borderId="43" xfId="49" applyNumberFormat="1" applyFont="1" applyBorder="1" applyAlignment="1" applyProtection="1">
      <alignment vertical="center" shrinkToFit="1"/>
      <protection/>
    </xf>
    <xf numFmtId="185" fontId="4" fillId="0" borderId="40" xfId="49" applyNumberFormat="1" applyFont="1" applyBorder="1" applyAlignment="1" applyProtection="1">
      <alignment vertical="center" shrinkToFit="1"/>
      <protection/>
    </xf>
    <xf numFmtId="185" fontId="4" fillId="0" borderId="42" xfId="49" applyNumberFormat="1" applyFont="1" applyBorder="1" applyAlignment="1" applyProtection="1">
      <alignment vertical="center" shrinkToFit="1"/>
      <protection/>
    </xf>
    <xf numFmtId="185" fontId="4" fillId="0" borderId="62" xfId="49" applyNumberFormat="1" applyFont="1" applyBorder="1" applyAlignment="1" applyProtection="1">
      <alignment vertical="center" shrinkToFit="1"/>
      <protection/>
    </xf>
    <xf numFmtId="185" fontId="4" fillId="0" borderId="0" xfId="49" applyNumberFormat="1" applyFont="1" applyBorder="1" applyAlignment="1" applyProtection="1">
      <alignment vertical="center" shrinkToFit="1"/>
      <protection/>
    </xf>
    <xf numFmtId="185" fontId="4" fillId="0" borderId="63" xfId="49" applyNumberFormat="1" applyFont="1" applyBorder="1" applyAlignment="1" applyProtection="1">
      <alignmen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185" fontId="4" fillId="0" borderId="10" xfId="49" applyNumberFormat="1" applyFont="1" applyBorder="1" applyAlignment="1" applyProtection="1">
      <alignment horizontal="right" vertical="center"/>
      <protection/>
    </xf>
    <xf numFmtId="185" fontId="4" fillId="0" borderId="16" xfId="49" applyNumberFormat="1" applyFont="1" applyFill="1" applyBorder="1" applyAlignment="1" applyProtection="1">
      <alignment horizontal="right" vertical="center"/>
      <protection/>
    </xf>
    <xf numFmtId="185" fontId="4" fillId="0" borderId="17" xfId="49" applyNumberFormat="1" applyFont="1" applyFill="1" applyBorder="1" applyAlignment="1" applyProtection="1">
      <alignment horizontal="right" vertical="center"/>
      <protection/>
    </xf>
    <xf numFmtId="185" fontId="4" fillId="0" borderId="33" xfId="49" applyNumberFormat="1" applyFont="1" applyFill="1" applyBorder="1" applyAlignment="1" applyProtection="1">
      <alignment horizontal="right" vertical="center"/>
      <protection/>
    </xf>
    <xf numFmtId="185" fontId="53" fillId="0" borderId="44" xfId="49" applyNumberFormat="1" applyFont="1" applyFill="1" applyBorder="1" applyAlignment="1" applyProtection="1">
      <alignment horizontal="right" vertical="center"/>
      <protection/>
    </xf>
    <xf numFmtId="185" fontId="53" fillId="0" borderId="11" xfId="49" applyNumberFormat="1" applyFont="1" applyFill="1" applyBorder="1" applyAlignment="1" applyProtection="1">
      <alignment horizontal="right" vertical="center"/>
      <protection/>
    </xf>
    <xf numFmtId="185" fontId="53" fillId="0" borderId="35" xfId="49" applyNumberFormat="1" applyFont="1" applyFill="1" applyBorder="1" applyAlignment="1" applyProtection="1">
      <alignment horizontal="right" vertical="center"/>
      <protection/>
    </xf>
    <xf numFmtId="0" fontId="55" fillId="0" borderId="0" xfId="0" applyFont="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6"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59"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2" xfId="0" applyFont="1" applyBorder="1" applyAlignment="1">
      <alignment horizontal="center"/>
    </xf>
    <xf numFmtId="0" fontId="0" fillId="0" borderId="20" xfId="0" applyFont="1" applyBorder="1" applyAlignment="1">
      <alignment horizontal="center"/>
    </xf>
    <xf numFmtId="49" fontId="0" fillId="0" borderId="12" xfId="0" applyNumberFormat="1" applyFont="1" applyBorder="1" applyAlignment="1">
      <alignment horizontal="center"/>
    </xf>
    <xf numFmtId="49" fontId="0" fillId="0" borderId="10" xfId="0" applyNumberFormat="1" applyFont="1" applyBorder="1" applyAlignment="1">
      <alignment horizontal="center"/>
    </xf>
    <xf numFmtId="49" fontId="0" fillId="0" borderId="20" xfId="0" applyNumberFormat="1" applyFont="1" applyBorder="1" applyAlignment="1">
      <alignment horizontal="center"/>
    </xf>
    <xf numFmtId="185" fontId="1" fillId="0" borderId="25" xfId="43" applyNumberFormat="1" applyFill="1" applyBorder="1" applyAlignment="1" applyProtection="1">
      <alignment horizontal="center" vertical="center"/>
      <protection/>
    </xf>
    <xf numFmtId="185" fontId="1" fillId="0" borderId="62" xfId="43" applyNumberFormat="1" applyFill="1" applyBorder="1" applyAlignment="1" applyProtection="1">
      <alignment horizontal="center" vertical="center"/>
      <protection/>
    </xf>
    <xf numFmtId="179" fontId="4" fillId="0" borderId="12" xfId="0" applyNumberFormat="1" applyFont="1" applyFill="1" applyBorder="1" applyAlignment="1" applyProtection="1">
      <alignment horizontal="center" vertical="center"/>
      <protection/>
    </xf>
    <xf numFmtId="179" fontId="4" fillId="0" borderId="41" xfId="0" applyNumberFormat="1" applyFont="1" applyFill="1" applyBorder="1" applyAlignment="1" applyProtection="1">
      <alignment horizontal="center" vertical="center"/>
      <protection/>
    </xf>
    <xf numFmtId="185" fontId="1" fillId="0" borderId="26" xfId="43" applyNumberFormat="1" applyFill="1" applyBorder="1" applyAlignment="1" applyProtection="1">
      <alignment horizontal="center" vertical="center"/>
      <protection/>
    </xf>
    <xf numFmtId="185" fontId="1" fillId="0" borderId="40" xfId="43" applyNumberFormat="1" applyFill="1" applyBorder="1" applyAlignment="1" applyProtection="1">
      <alignment horizontal="center" vertical="center"/>
      <protection/>
    </xf>
    <xf numFmtId="0" fontId="1" fillId="0" borderId="26" xfId="43" applyBorder="1" applyAlignment="1" applyProtection="1">
      <alignment horizontal="center" vertical="center"/>
      <protection/>
    </xf>
    <xf numFmtId="0" fontId="1" fillId="0" borderId="40" xfId="43"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7"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1" fillId="0" borderId="39" xfId="43" applyNumberFormat="1" applyFill="1" applyBorder="1" applyAlignment="1" applyProtection="1">
      <alignment horizontal="center" vertical="center"/>
      <protection/>
    </xf>
    <xf numFmtId="185" fontId="1" fillId="0" borderId="52" xfId="43" applyNumberFormat="1" applyFill="1" applyBorder="1" applyAlignment="1" applyProtection="1">
      <alignment horizontal="center" vertical="center"/>
      <protection/>
    </xf>
    <xf numFmtId="185" fontId="4" fillId="0" borderId="12" xfId="49" applyNumberFormat="1" applyFont="1" applyFill="1" applyBorder="1" applyAlignment="1" applyProtection="1">
      <alignment horizontal="center" vertical="center"/>
      <protection/>
    </xf>
    <xf numFmtId="185" fontId="4" fillId="0" borderId="41" xfId="49" applyNumberFormat="1" applyFont="1" applyFill="1" applyBorder="1" applyAlignment="1" applyProtection="1">
      <alignment horizontal="center" vertical="center"/>
      <protection/>
    </xf>
    <xf numFmtId="185" fontId="4" fillId="0" borderId="44" xfId="49" applyNumberFormat="1" applyFont="1" applyFill="1" applyBorder="1" applyAlignment="1" applyProtection="1">
      <alignment vertical="center"/>
      <protection/>
    </xf>
    <xf numFmtId="0" fontId="0" fillId="0" borderId="27" xfId="0" applyBorder="1" applyAlignment="1" applyProtection="1">
      <alignment vertical="center"/>
      <protection/>
    </xf>
    <xf numFmtId="185" fontId="4" fillId="0" borderId="11" xfId="49" applyNumberFormat="1" applyFont="1" applyFill="1" applyBorder="1" applyAlignment="1" applyProtection="1">
      <alignment vertical="center"/>
      <protection/>
    </xf>
    <xf numFmtId="0" fontId="0" fillId="0" borderId="28" xfId="0" applyBorder="1" applyAlignment="1" applyProtection="1">
      <alignment vertical="center"/>
      <protection/>
    </xf>
    <xf numFmtId="0" fontId="0" fillId="0" borderId="40" xfId="0" applyBorder="1" applyAlignment="1" applyProtection="1">
      <alignment vertical="center"/>
      <protection/>
    </xf>
    <xf numFmtId="185" fontId="4" fillId="0" borderId="35" xfId="49" applyNumberFormat="1" applyFont="1" applyFill="1" applyBorder="1" applyAlignment="1" applyProtection="1">
      <alignment vertical="center"/>
      <protection/>
    </xf>
    <xf numFmtId="0" fontId="0" fillId="0" borderId="52"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0" fontId="0" fillId="0" borderId="41" xfId="0" applyBorder="1" applyAlignment="1" applyProtection="1">
      <alignment vertical="center"/>
      <protection/>
    </xf>
    <xf numFmtId="0" fontId="0" fillId="0" borderId="62" xfId="0" applyBorder="1" applyAlignment="1" applyProtection="1">
      <alignment vertical="center"/>
      <protection/>
    </xf>
    <xf numFmtId="0" fontId="0" fillId="0" borderId="20" xfId="0" applyBorder="1" applyAlignment="1" applyProtection="1">
      <alignment vertical="center"/>
      <protection/>
    </xf>
    <xf numFmtId="185" fontId="4" fillId="0" borderId="23" xfId="49" applyNumberFormat="1" applyFont="1" applyFill="1" applyBorder="1" applyAlignment="1" applyProtection="1">
      <alignment vertical="center"/>
      <protection/>
    </xf>
    <xf numFmtId="0" fontId="0" fillId="0" borderId="30"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54"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4" fillId="0" borderId="41" xfId="0" applyFont="1" applyBorder="1" applyAlignment="1" applyProtection="1">
      <alignment horizontal="center" vertical="center"/>
      <protection/>
    </xf>
    <xf numFmtId="0" fontId="54" fillId="0" borderId="10" xfId="0" applyFont="1" applyBorder="1" applyAlignment="1">
      <alignment horizontal="center" vertical="center"/>
    </xf>
    <xf numFmtId="0" fontId="0" fillId="0" borderId="20" xfId="0" applyBorder="1" applyAlignment="1">
      <alignment vertical="center"/>
    </xf>
    <xf numFmtId="38" fontId="8" fillId="0" borderId="10" xfId="51"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2" xfId="0" applyBorder="1" applyAlignment="1" applyProtection="1">
      <alignment horizontal="center" vertical="center"/>
      <protection/>
    </xf>
    <xf numFmtId="0" fontId="0" fillId="0" borderId="20"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7" xfId="51" applyFont="1" applyBorder="1" applyAlignment="1" applyProtection="1">
      <alignment horizontal="left" vertical="top"/>
      <protection/>
    </xf>
    <xf numFmtId="38" fontId="9" fillId="0" borderId="43" xfId="51" applyFont="1" applyBorder="1" applyAlignment="1" applyProtection="1">
      <alignment horizontal="left" vertical="top"/>
      <protection/>
    </xf>
    <xf numFmtId="38" fontId="9" fillId="0" borderId="57" xfId="51" applyFont="1" applyBorder="1" applyAlignment="1" applyProtection="1">
      <alignment horizontal="left" vertical="top"/>
      <protection/>
    </xf>
    <xf numFmtId="0" fontId="54" fillId="0" borderId="12"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23:A25"/>
  <sheetViews>
    <sheetView zoomScalePageLayoutView="0" workbookViewId="0" topLeftCell="A1">
      <selection activeCell="A24" sqref="A24"/>
    </sheetView>
  </sheetViews>
  <sheetFormatPr defaultColWidth="9.00390625" defaultRowHeight="13.5"/>
  <sheetData>
    <row r="23" ht="38.25">
      <c r="A23" s="259" t="s">
        <v>554</v>
      </c>
    </row>
    <row r="24" ht="47.25">
      <c r="A24" s="260" t="s">
        <v>455</v>
      </c>
    </row>
    <row r="25" ht="13.5" customHeight="1">
      <c r="A25" s="261"/>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SUM(A6,A16,A25,A33,A41)</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24" t="s">
        <v>26</v>
      </c>
      <c r="B5" s="125"/>
      <c r="C5" s="126"/>
      <c r="D5" s="80" t="s">
        <v>134</v>
      </c>
      <c r="E5" s="253" t="s">
        <v>363</v>
      </c>
      <c r="F5" s="23">
        <v>100</v>
      </c>
      <c r="G5" s="109"/>
      <c r="H5" s="118">
        <v>2400</v>
      </c>
    </row>
    <row r="6" spans="1:8" ht="19.5" customHeight="1">
      <c r="A6" s="48">
        <f>SUM(G13)</f>
        <v>0</v>
      </c>
      <c r="B6" s="65" t="s">
        <v>21</v>
      </c>
      <c r="C6" s="49">
        <f>SUM(F13)</f>
        <v>250</v>
      </c>
      <c r="D6" s="81" t="s">
        <v>135</v>
      </c>
      <c r="E6" s="254" t="s">
        <v>365</v>
      </c>
      <c r="F6" s="153">
        <v>150</v>
      </c>
      <c r="G6" s="11"/>
      <c r="H6" s="115">
        <v>3400</v>
      </c>
    </row>
    <row r="7" spans="1:8" ht="19.5" customHeight="1">
      <c r="A7" s="127"/>
      <c r="B7" s="65"/>
      <c r="C7" s="128"/>
      <c r="D7" s="81" t="s">
        <v>136</v>
      </c>
      <c r="E7" s="254" t="s">
        <v>364</v>
      </c>
      <c r="F7" s="17"/>
      <c r="G7" s="11"/>
      <c r="H7" s="115">
        <v>3250</v>
      </c>
    </row>
    <row r="8" spans="1:8" ht="19.5" customHeight="1">
      <c r="A8" s="127"/>
      <c r="B8" s="65"/>
      <c r="C8" s="128"/>
      <c r="D8" s="81"/>
      <c r="E8" s="255"/>
      <c r="F8" s="17" t="s">
        <v>285</v>
      </c>
      <c r="G8" s="77"/>
      <c r="H8" s="115" t="s">
        <v>285</v>
      </c>
    </row>
    <row r="9" spans="1:8" ht="19.5" customHeight="1">
      <c r="A9" s="127"/>
      <c r="B9" s="65"/>
      <c r="C9" s="128"/>
      <c r="D9" s="81"/>
      <c r="E9" s="89"/>
      <c r="F9" s="10"/>
      <c r="G9" s="77"/>
      <c r="H9" s="115"/>
    </row>
    <row r="10" spans="1:8" ht="19.5" customHeight="1">
      <c r="A10" s="127"/>
      <c r="B10" s="65"/>
      <c r="C10" s="128"/>
      <c r="D10" s="81"/>
      <c r="E10" s="89"/>
      <c r="F10" s="10"/>
      <c r="G10" s="77"/>
      <c r="H10" s="115"/>
    </row>
    <row r="11" spans="1:8" ht="19.5" customHeight="1">
      <c r="A11" s="127"/>
      <c r="B11" s="65"/>
      <c r="C11" s="128"/>
      <c r="D11" s="81"/>
      <c r="E11" s="89"/>
      <c r="F11" s="10"/>
      <c r="G11" s="77"/>
      <c r="H11" s="115"/>
    </row>
    <row r="12" spans="1:8" ht="19.5" customHeight="1">
      <c r="A12" s="127"/>
      <c r="B12" s="65"/>
      <c r="C12" s="128"/>
      <c r="D12" s="81"/>
      <c r="E12" s="89"/>
      <c r="F12" s="10"/>
      <c r="G12" s="77"/>
      <c r="H12" s="115"/>
    </row>
    <row r="13" spans="1:8" s="7" customFormat="1" ht="19.5" customHeight="1">
      <c r="A13" s="12"/>
      <c r="B13" s="26"/>
      <c r="C13" s="27"/>
      <c r="D13" s="83"/>
      <c r="E13" s="90" t="str">
        <f>CONCATENATE(FIXED(COUNTA(E5:E12),0,0),"　店")</f>
        <v>3　店</v>
      </c>
      <c r="F13" s="14">
        <f>SUM(F5:F12)</f>
        <v>250</v>
      </c>
      <c r="G13" s="14">
        <f>SUM(G5:G12)</f>
        <v>0</v>
      </c>
      <c r="H13" s="31">
        <f>SUM(H5:H12)</f>
        <v>9050</v>
      </c>
    </row>
    <row r="14" spans="1:8" s="7" customFormat="1" ht="19.5" customHeight="1">
      <c r="A14" s="121"/>
      <c r="B14" s="122"/>
      <c r="C14" s="123"/>
      <c r="D14" s="86"/>
      <c r="E14" s="91"/>
      <c r="F14" s="97"/>
      <c r="G14" s="97"/>
      <c r="H14" s="116"/>
    </row>
    <row r="15" spans="1:8" ht="19.5" customHeight="1">
      <c r="A15" s="129" t="s">
        <v>27</v>
      </c>
      <c r="B15" s="130"/>
      <c r="C15" s="131"/>
      <c r="D15" s="80" t="s">
        <v>137</v>
      </c>
      <c r="E15" s="253" t="s">
        <v>366</v>
      </c>
      <c r="F15" s="23">
        <v>100</v>
      </c>
      <c r="G15" s="109"/>
      <c r="H15" s="118">
        <v>2350</v>
      </c>
    </row>
    <row r="16" spans="1:8" ht="19.5" customHeight="1">
      <c r="A16" s="50">
        <f>SUM(G22)</f>
        <v>0</v>
      </c>
      <c r="B16" s="66" t="s">
        <v>14</v>
      </c>
      <c r="C16" s="52">
        <f>SUM(F22)</f>
        <v>200</v>
      </c>
      <c r="D16" s="81" t="s">
        <v>138</v>
      </c>
      <c r="E16" s="254" t="s">
        <v>368</v>
      </c>
      <c r="F16" s="153">
        <v>100</v>
      </c>
      <c r="G16" s="11"/>
      <c r="H16" s="115">
        <v>1800</v>
      </c>
    </row>
    <row r="17" spans="1:8" ht="19.5" customHeight="1">
      <c r="A17" s="132"/>
      <c r="B17" s="66"/>
      <c r="C17" s="133"/>
      <c r="D17" s="81" t="s">
        <v>139</v>
      </c>
      <c r="E17" s="254" t="s">
        <v>367</v>
      </c>
      <c r="F17" s="17">
        <v>0</v>
      </c>
      <c r="G17" s="11"/>
      <c r="H17" s="115">
        <v>1400</v>
      </c>
    </row>
    <row r="18" spans="1:8" ht="19.5" customHeight="1">
      <c r="A18" s="132"/>
      <c r="B18" s="66"/>
      <c r="C18" s="133"/>
      <c r="D18" s="81" t="s">
        <v>480</v>
      </c>
      <c r="E18" s="19" t="s">
        <v>259</v>
      </c>
      <c r="F18" s="17">
        <v>0</v>
      </c>
      <c r="G18" s="11"/>
      <c r="H18" s="115">
        <v>250</v>
      </c>
    </row>
    <row r="19" spans="1:8" ht="19.5" customHeight="1">
      <c r="A19" s="132"/>
      <c r="B19" s="66"/>
      <c r="C19" s="133"/>
      <c r="D19" s="81"/>
      <c r="E19" s="19"/>
      <c r="F19" s="9"/>
      <c r="G19" s="11"/>
      <c r="H19" s="115"/>
    </row>
    <row r="20" spans="1:8" ht="19.5" customHeight="1">
      <c r="A20" s="132"/>
      <c r="B20" s="66"/>
      <c r="C20" s="133"/>
      <c r="D20" s="81"/>
      <c r="E20" s="89"/>
      <c r="F20" s="10"/>
      <c r="G20" s="77"/>
      <c r="H20" s="115"/>
    </row>
    <row r="21" spans="1:8" ht="19.5" customHeight="1">
      <c r="A21" s="132"/>
      <c r="B21" s="66"/>
      <c r="C21" s="133"/>
      <c r="D21" s="81"/>
      <c r="E21" s="89"/>
      <c r="F21" s="10"/>
      <c r="G21" s="77"/>
      <c r="H21" s="115"/>
    </row>
    <row r="22" spans="1:8" s="7" customFormat="1" ht="19.5" customHeight="1">
      <c r="A22" s="12"/>
      <c r="B22" s="26"/>
      <c r="C22" s="27"/>
      <c r="D22" s="83"/>
      <c r="E22" s="90" t="str">
        <f>CONCATENATE(FIXED(COUNTA(E15:E21),0,0),"　店")</f>
        <v>4　店</v>
      </c>
      <c r="F22" s="14">
        <f>SUM(F15:F21)</f>
        <v>200</v>
      </c>
      <c r="G22" s="14">
        <f>SUM(G15:G21)</f>
        <v>0</v>
      </c>
      <c r="H22" s="31">
        <f>SUM(H15:H21)</f>
        <v>5800</v>
      </c>
    </row>
    <row r="23" spans="1:8" s="7" customFormat="1" ht="19.5" customHeight="1">
      <c r="A23" s="121"/>
      <c r="B23" s="122"/>
      <c r="C23" s="123"/>
      <c r="D23" s="86"/>
      <c r="E23" s="91"/>
      <c r="F23" s="97"/>
      <c r="G23" s="97"/>
      <c r="H23" s="116"/>
    </row>
    <row r="24" spans="1:8" ht="19.5" customHeight="1">
      <c r="A24" s="129" t="s">
        <v>28</v>
      </c>
      <c r="B24" s="130"/>
      <c r="C24" s="131"/>
      <c r="D24" s="80" t="s">
        <v>140</v>
      </c>
      <c r="E24" s="253" t="s">
        <v>370</v>
      </c>
      <c r="F24" s="23">
        <v>150</v>
      </c>
      <c r="G24" s="109"/>
      <c r="H24" s="118">
        <v>4750</v>
      </c>
    </row>
    <row r="25" spans="1:8" ht="19.5" customHeight="1">
      <c r="A25" s="50">
        <f>SUM(G30)</f>
        <v>0</v>
      </c>
      <c r="B25" s="66" t="s">
        <v>14</v>
      </c>
      <c r="C25" s="52">
        <f>SUM(F30)</f>
        <v>250</v>
      </c>
      <c r="D25" s="81" t="s">
        <v>141</v>
      </c>
      <c r="E25" s="254" t="s">
        <v>371</v>
      </c>
      <c r="F25" s="153">
        <v>50</v>
      </c>
      <c r="G25" s="11"/>
      <c r="H25" s="115">
        <v>1750</v>
      </c>
    </row>
    <row r="26" spans="1:8" ht="19.5" customHeight="1">
      <c r="A26" s="132"/>
      <c r="B26" s="66"/>
      <c r="C26" s="133"/>
      <c r="D26" s="81" t="s">
        <v>142</v>
      </c>
      <c r="E26" s="254" t="s">
        <v>369</v>
      </c>
      <c r="F26" s="17">
        <v>50</v>
      </c>
      <c r="G26" s="11"/>
      <c r="H26" s="115">
        <v>1950</v>
      </c>
    </row>
    <row r="27" spans="1:8" ht="19.5" customHeight="1">
      <c r="A27" s="132"/>
      <c r="B27" s="66"/>
      <c r="C27" s="133"/>
      <c r="D27" s="81"/>
      <c r="E27" s="19"/>
      <c r="F27" s="17"/>
      <c r="G27" s="11"/>
      <c r="H27" s="115"/>
    </row>
    <row r="28" spans="1:8" ht="19.5" customHeight="1">
      <c r="A28" s="50"/>
      <c r="B28" s="51"/>
      <c r="C28" s="52"/>
      <c r="D28" s="81"/>
      <c r="E28" s="89"/>
      <c r="F28" s="24"/>
      <c r="G28" s="77"/>
      <c r="H28" s="115"/>
    </row>
    <row r="29" spans="1:8" ht="19.5" customHeight="1">
      <c r="A29" s="50"/>
      <c r="B29" s="51"/>
      <c r="C29" s="52"/>
      <c r="D29" s="81"/>
      <c r="E29" s="89"/>
      <c r="F29" s="10"/>
      <c r="G29" s="77"/>
      <c r="H29" s="115"/>
    </row>
    <row r="30" spans="1:8" s="7" customFormat="1" ht="19.5" customHeight="1">
      <c r="A30" s="12"/>
      <c r="B30" s="26"/>
      <c r="C30" s="27"/>
      <c r="D30" s="83"/>
      <c r="E30" s="90" t="str">
        <f>CONCATENATE(FIXED(COUNTA(E24:E29),0,0),"　店")</f>
        <v>3　店</v>
      </c>
      <c r="F30" s="14">
        <f>SUM(F24:F29)</f>
        <v>250</v>
      </c>
      <c r="G30" s="14">
        <f>SUM(G24:G29)</f>
        <v>0</v>
      </c>
      <c r="H30" s="31">
        <f>SUM(H24:H29)</f>
        <v>8450</v>
      </c>
    </row>
    <row r="31" spans="1:8" s="7" customFormat="1" ht="19.5" customHeight="1">
      <c r="A31" s="53"/>
      <c r="B31" s="54"/>
      <c r="C31" s="55"/>
      <c r="D31" s="86"/>
      <c r="E31" s="91"/>
      <c r="F31" s="97"/>
      <c r="G31" s="97"/>
      <c r="H31" s="116"/>
    </row>
    <row r="32" spans="1:8" ht="19.5" customHeight="1">
      <c r="A32" s="134" t="s">
        <v>29</v>
      </c>
      <c r="B32" s="57"/>
      <c r="C32" s="58"/>
      <c r="D32" s="80" t="s">
        <v>143</v>
      </c>
      <c r="E32" s="253" t="s">
        <v>372</v>
      </c>
      <c r="F32" s="23">
        <v>100</v>
      </c>
      <c r="G32" s="109"/>
      <c r="H32" s="118">
        <v>2400</v>
      </c>
    </row>
    <row r="33" spans="1:8" ht="19.5" customHeight="1">
      <c r="A33" s="50">
        <f>SUM(G38)</f>
        <v>0</v>
      </c>
      <c r="B33" s="51" t="s">
        <v>14</v>
      </c>
      <c r="C33" s="52">
        <f>SUM(F38)</f>
        <v>100</v>
      </c>
      <c r="D33" s="81" t="s">
        <v>144</v>
      </c>
      <c r="E33" s="254" t="s">
        <v>373</v>
      </c>
      <c r="F33" s="153">
        <v>0</v>
      </c>
      <c r="G33" s="11"/>
      <c r="H33" s="115">
        <v>1700</v>
      </c>
    </row>
    <row r="34" spans="1:8" ht="19.5" customHeight="1">
      <c r="A34" s="50"/>
      <c r="B34" s="51"/>
      <c r="C34" s="52"/>
      <c r="D34" s="81"/>
      <c r="E34" s="254"/>
      <c r="F34" s="17" t="s">
        <v>285</v>
      </c>
      <c r="G34" s="11"/>
      <c r="H34" s="115" t="s">
        <v>285</v>
      </c>
    </row>
    <row r="35" spans="1:8" ht="19.5" customHeight="1">
      <c r="A35" s="50"/>
      <c r="B35" s="51"/>
      <c r="C35" s="52"/>
      <c r="D35" s="81"/>
      <c r="E35" s="89"/>
      <c r="F35" s="10"/>
      <c r="G35" s="77"/>
      <c r="H35" s="115"/>
    </row>
    <row r="36" spans="1:8" ht="19.5" customHeight="1">
      <c r="A36" s="50"/>
      <c r="B36" s="51"/>
      <c r="C36" s="52"/>
      <c r="D36" s="81"/>
      <c r="E36" s="89"/>
      <c r="F36" s="10"/>
      <c r="G36" s="77"/>
      <c r="H36" s="115"/>
    </row>
    <row r="37" spans="1:8" ht="19.5" customHeight="1">
      <c r="A37" s="50"/>
      <c r="B37" s="51"/>
      <c r="C37" s="52"/>
      <c r="D37" s="81"/>
      <c r="E37" s="89"/>
      <c r="F37" s="10"/>
      <c r="G37" s="77"/>
      <c r="H37" s="115"/>
    </row>
    <row r="38" spans="1:8" s="7" customFormat="1" ht="19.5" customHeight="1">
      <c r="A38" s="12"/>
      <c r="B38" s="26"/>
      <c r="C38" s="27"/>
      <c r="D38" s="83"/>
      <c r="E38" s="90" t="str">
        <f>CONCATENATE(FIXED(COUNTA(E32:E37),0,0),"　店")</f>
        <v>2　店</v>
      </c>
      <c r="F38" s="14">
        <f>SUM(F32:F37)</f>
        <v>100</v>
      </c>
      <c r="G38" s="14">
        <f>SUM(G32:G37)</f>
        <v>0</v>
      </c>
      <c r="H38" s="31">
        <f>SUM(H32:H37)</f>
        <v>4100</v>
      </c>
    </row>
    <row r="39" spans="1:8" s="7" customFormat="1" ht="19.5" customHeight="1">
      <c r="A39" s="53"/>
      <c r="B39" s="54"/>
      <c r="C39" s="55"/>
      <c r="D39" s="86"/>
      <c r="E39" s="91"/>
      <c r="F39" s="97"/>
      <c r="G39" s="97"/>
      <c r="H39" s="116"/>
    </row>
    <row r="40" spans="1:8" ht="19.5" customHeight="1">
      <c r="A40" s="135" t="s">
        <v>30</v>
      </c>
      <c r="B40" s="57"/>
      <c r="C40" s="58"/>
      <c r="D40" s="80" t="s">
        <v>145</v>
      </c>
      <c r="E40" s="253" t="s">
        <v>379</v>
      </c>
      <c r="F40" s="23">
        <v>100</v>
      </c>
      <c r="G40" s="109"/>
      <c r="H40" s="118">
        <v>1600</v>
      </c>
    </row>
    <row r="41" spans="1:8" ht="19.5" customHeight="1">
      <c r="A41" s="50">
        <f>SUM(G48)</f>
        <v>0</v>
      </c>
      <c r="B41" s="51" t="s">
        <v>17</v>
      </c>
      <c r="C41" s="52">
        <f>SUM(F48)</f>
        <v>300</v>
      </c>
      <c r="D41" s="81" t="s">
        <v>146</v>
      </c>
      <c r="E41" s="254" t="s">
        <v>380</v>
      </c>
      <c r="F41" s="153">
        <v>100</v>
      </c>
      <c r="G41" s="11"/>
      <c r="H41" s="115">
        <v>3050</v>
      </c>
    </row>
    <row r="42" spans="1:8" ht="19.5" customHeight="1">
      <c r="A42" s="50"/>
      <c r="B42" s="51"/>
      <c r="C42" s="52"/>
      <c r="D42" s="81" t="s">
        <v>147</v>
      </c>
      <c r="E42" s="254" t="s">
        <v>378</v>
      </c>
      <c r="F42" s="17">
        <v>100</v>
      </c>
      <c r="G42" s="11"/>
      <c r="H42" s="115">
        <v>3300</v>
      </c>
    </row>
    <row r="43" spans="1:8" ht="19.5" customHeight="1">
      <c r="A43" s="50"/>
      <c r="B43" s="51"/>
      <c r="C43" s="52"/>
      <c r="D43" s="81"/>
      <c r="E43" s="89"/>
      <c r="F43" s="10"/>
      <c r="G43" s="77"/>
      <c r="H43" s="115"/>
    </row>
    <row r="44" spans="1:8" ht="19.5" customHeight="1">
      <c r="A44" s="50"/>
      <c r="B44" s="51"/>
      <c r="C44" s="52"/>
      <c r="D44" s="81"/>
      <c r="E44" s="89"/>
      <c r="F44" s="10"/>
      <c r="G44" s="77"/>
      <c r="H44" s="115"/>
    </row>
    <row r="45" spans="1:8" ht="19.5" customHeight="1">
      <c r="A45" s="50"/>
      <c r="B45" s="51"/>
      <c r="C45" s="52"/>
      <c r="D45" s="81"/>
      <c r="E45" s="89"/>
      <c r="F45" s="10"/>
      <c r="G45" s="77"/>
      <c r="H45" s="115"/>
    </row>
    <row r="46" spans="1:8" ht="19.5" customHeight="1">
      <c r="A46" s="50"/>
      <c r="B46" s="51"/>
      <c r="C46" s="52"/>
      <c r="D46" s="81"/>
      <c r="E46" s="89"/>
      <c r="F46" s="10"/>
      <c r="G46" s="77"/>
      <c r="H46" s="115"/>
    </row>
    <row r="47" spans="1:8" ht="19.5" customHeight="1">
      <c r="A47" s="136"/>
      <c r="B47" s="137"/>
      <c r="C47" s="138"/>
      <c r="D47" s="88"/>
      <c r="E47" s="139"/>
      <c r="F47" s="140"/>
      <c r="G47" s="79"/>
      <c r="H47" s="119"/>
    </row>
    <row r="48" spans="1:8" s="7" customFormat="1" ht="19.5" customHeight="1">
      <c r="A48" s="12"/>
      <c r="B48" s="26"/>
      <c r="C48" s="27"/>
      <c r="D48" s="83"/>
      <c r="E48" s="90" t="str">
        <f>CONCATENATE(FIXED(COUNTA(E40:E47),0,0),"　店")</f>
        <v>3　店</v>
      </c>
      <c r="F48" s="14">
        <f>SUM(F40:F47)</f>
        <v>300</v>
      </c>
      <c r="G48" s="14">
        <f>SUM(G40:G47)</f>
        <v>0</v>
      </c>
      <c r="H48" s="15">
        <f>SUM(H40:H47)</f>
        <v>7950</v>
      </c>
    </row>
    <row r="49" spans="1:8" s="7" customFormat="1" ht="19.5" customHeight="1">
      <c r="A49" s="188" t="s">
        <v>555</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HF5:IV65536">
      <formula1>HK3</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5:G21 G24:G29 G32:G37 G5:G12">
      <formula1>F40</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 operator="lessThanOrEqual" allowBlank="1" showInputMessage="1" showErrorMessage="1" sqref="H5:H8 H15:H17 H24:H26 H32:H34 H40:H4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SUM(A6,A26,A34)</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45" t="s">
        <v>31</v>
      </c>
      <c r="B5" s="125"/>
      <c r="C5" s="126"/>
      <c r="D5" s="80" t="s">
        <v>148</v>
      </c>
      <c r="E5" s="253" t="s">
        <v>382</v>
      </c>
      <c r="F5" s="23">
        <v>50</v>
      </c>
      <c r="G5" s="109"/>
      <c r="H5" s="118">
        <v>2150</v>
      </c>
    </row>
    <row r="6" spans="1:8" ht="19.5" customHeight="1">
      <c r="A6" s="48">
        <f>SUM(G23)</f>
        <v>0</v>
      </c>
      <c r="B6" s="65" t="s">
        <v>34</v>
      </c>
      <c r="C6" s="49">
        <f>SUM(F23)</f>
        <v>250</v>
      </c>
      <c r="D6" s="81" t="s">
        <v>149</v>
      </c>
      <c r="E6" s="254" t="s">
        <v>381</v>
      </c>
      <c r="F6" s="153">
        <v>50</v>
      </c>
      <c r="G6" s="11"/>
      <c r="H6" s="115">
        <v>1150</v>
      </c>
    </row>
    <row r="7" spans="1:8" ht="19.5" customHeight="1">
      <c r="A7" s="127"/>
      <c r="B7" s="65"/>
      <c r="C7" s="128"/>
      <c r="D7" s="81" t="s">
        <v>150</v>
      </c>
      <c r="E7" s="254" t="s">
        <v>532</v>
      </c>
      <c r="F7" s="32">
        <v>50</v>
      </c>
      <c r="G7" s="11"/>
      <c r="H7" s="115">
        <v>2600</v>
      </c>
    </row>
    <row r="8" spans="1:8" ht="19.5" customHeight="1">
      <c r="A8" s="127"/>
      <c r="B8" s="65"/>
      <c r="C8" s="128"/>
      <c r="D8" s="81" t="s">
        <v>151</v>
      </c>
      <c r="E8" s="254" t="s">
        <v>460</v>
      </c>
      <c r="F8" s="17">
        <v>50</v>
      </c>
      <c r="G8" s="11"/>
      <c r="H8" s="115">
        <v>700</v>
      </c>
    </row>
    <row r="9" spans="1:8" ht="19.5" customHeight="1">
      <c r="A9" s="127"/>
      <c r="B9" s="65"/>
      <c r="C9" s="128"/>
      <c r="D9" s="81" t="s">
        <v>488</v>
      </c>
      <c r="E9" s="19" t="s">
        <v>274</v>
      </c>
      <c r="F9" s="17">
        <v>0</v>
      </c>
      <c r="G9" s="77"/>
      <c r="H9" s="115">
        <v>200</v>
      </c>
    </row>
    <row r="10" spans="1:8" ht="19.5" customHeight="1">
      <c r="A10" s="127"/>
      <c r="B10" s="65"/>
      <c r="C10" s="128"/>
      <c r="D10" s="81" t="s">
        <v>489</v>
      </c>
      <c r="E10" s="19" t="s">
        <v>254</v>
      </c>
      <c r="F10" s="17">
        <v>0</v>
      </c>
      <c r="G10" s="11"/>
      <c r="H10" s="115">
        <v>500</v>
      </c>
    </row>
    <row r="11" spans="1:8" ht="19.5" customHeight="1">
      <c r="A11" s="127"/>
      <c r="B11" s="65"/>
      <c r="C11" s="128"/>
      <c r="D11" s="81" t="s">
        <v>490</v>
      </c>
      <c r="E11" s="19" t="s">
        <v>255</v>
      </c>
      <c r="F11" s="17">
        <v>0</v>
      </c>
      <c r="G11" s="11"/>
      <c r="H11" s="115">
        <v>400</v>
      </c>
    </row>
    <row r="12" spans="1:8" ht="19.5" customHeight="1">
      <c r="A12" s="127"/>
      <c r="B12" s="65"/>
      <c r="C12" s="128"/>
      <c r="D12" s="81" t="s">
        <v>491</v>
      </c>
      <c r="E12" s="19" t="s">
        <v>256</v>
      </c>
      <c r="F12" s="17">
        <v>0</v>
      </c>
      <c r="G12" s="11"/>
      <c r="H12" s="115">
        <v>350</v>
      </c>
    </row>
    <row r="13" spans="1:8" ht="19.5" customHeight="1">
      <c r="A13" s="127"/>
      <c r="B13" s="65"/>
      <c r="C13" s="128"/>
      <c r="D13" s="81" t="s">
        <v>492</v>
      </c>
      <c r="E13" s="19" t="s">
        <v>533</v>
      </c>
      <c r="F13" s="17">
        <v>0</v>
      </c>
      <c r="G13" s="11"/>
      <c r="H13" s="115">
        <v>300</v>
      </c>
    </row>
    <row r="14" spans="1:8" ht="19.5" customHeight="1">
      <c r="A14" s="127"/>
      <c r="B14" s="65"/>
      <c r="C14" s="128"/>
      <c r="D14" s="81" t="s">
        <v>486</v>
      </c>
      <c r="E14" s="19" t="s">
        <v>458</v>
      </c>
      <c r="F14" s="17">
        <v>0</v>
      </c>
      <c r="G14" s="11"/>
      <c r="H14" s="115">
        <v>650</v>
      </c>
    </row>
    <row r="15" spans="1:8" ht="19.5" customHeight="1">
      <c r="A15" s="127"/>
      <c r="B15" s="65"/>
      <c r="C15" s="128"/>
      <c r="D15" s="81" t="s">
        <v>487</v>
      </c>
      <c r="E15" s="34" t="s">
        <v>459</v>
      </c>
      <c r="F15" s="17">
        <v>0</v>
      </c>
      <c r="G15" s="11"/>
      <c r="H15" s="115">
        <v>800</v>
      </c>
    </row>
    <row r="16" spans="1:8" ht="19.5" customHeight="1">
      <c r="A16" s="127"/>
      <c r="B16" s="65"/>
      <c r="C16" s="128"/>
      <c r="D16" s="81" t="s">
        <v>152</v>
      </c>
      <c r="E16" s="254" t="s">
        <v>534</v>
      </c>
      <c r="F16" s="17">
        <v>50</v>
      </c>
      <c r="G16" s="11"/>
      <c r="H16" s="115">
        <v>2000</v>
      </c>
    </row>
    <row r="17" spans="1:8" ht="19.5" customHeight="1">
      <c r="A17" s="127"/>
      <c r="B17" s="65"/>
      <c r="C17" s="128"/>
      <c r="D17" s="81"/>
      <c r="E17" s="19"/>
      <c r="F17" s="24"/>
      <c r="G17" s="77"/>
      <c r="H17" s="115"/>
    </row>
    <row r="18" spans="1:8" ht="19.5" customHeight="1">
      <c r="A18" s="127"/>
      <c r="B18" s="65"/>
      <c r="C18" s="128"/>
      <c r="D18" s="81"/>
      <c r="E18" s="19"/>
      <c r="F18" s="17"/>
      <c r="G18" s="11"/>
      <c r="H18" s="115"/>
    </row>
    <row r="19" spans="1:8" ht="19.5" customHeight="1">
      <c r="A19" s="127"/>
      <c r="B19" s="65"/>
      <c r="C19" s="128"/>
      <c r="D19" s="81"/>
      <c r="E19" s="19"/>
      <c r="F19" s="17"/>
      <c r="G19" s="11"/>
      <c r="H19" s="115"/>
    </row>
    <row r="20" spans="1:8" ht="19.5" customHeight="1">
      <c r="A20" s="127"/>
      <c r="B20" s="65"/>
      <c r="C20" s="128"/>
      <c r="D20" s="81"/>
      <c r="E20" s="19"/>
      <c r="F20" s="17"/>
      <c r="G20" s="11"/>
      <c r="H20" s="115"/>
    </row>
    <row r="21" spans="1:8" ht="19.5" customHeight="1">
      <c r="A21" s="48"/>
      <c r="B21" s="47"/>
      <c r="C21" s="49"/>
      <c r="D21" s="81"/>
      <c r="E21" s="93"/>
      <c r="F21" s="17"/>
      <c r="G21" s="11"/>
      <c r="H21" s="115"/>
    </row>
    <row r="22" spans="1:8" ht="19.5" customHeight="1">
      <c r="A22" s="48"/>
      <c r="B22" s="47"/>
      <c r="C22" s="49"/>
      <c r="D22" s="81"/>
      <c r="E22" s="94"/>
      <c r="F22" s="17"/>
      <c r="G22" s="11"/>
      <c r="H22" s="115"/>
    </row>
    <row r="23" spans="1:8" s="7" customFormat="1" ht="19.5" customHeight="1">
      <c r="A23" s="12"/>
      <c r="B23" s="26"/>
      <c r="C23" s="27"/>
      <c r="D23" s="83"/>
      <c r="E23" s="28" t="str">
        <f>CONCATENATE(FIXED(COUNTA(E5:E22),0,0),"　店")</f>
        <v>12　店</v>
      </c>
      <c r="F23" s="25">
        <f>SUM(F5:F22)</f>
        <v>250</v>
      </c>
      <c r="G23" s="25">
        <f>SUM(G5:G22)</f>
        <v>0</v>
      </c>
      <c r="H23" s="31">
        <f>SUM(H5:H22)</f>
        <v>11800</v>
      </c>
    </row>
    <row r="24" spans="1:8" s="7" customFormat="1" ht="19.5" customHeight="1">
      <c r="A24" s="141"/>
      <c r="B24" s="142"/>
      <c r="C24" s="143"/>
      <c r="D24" s="86"/>
      <c r="E24" s="144"/>
      <c r="F24" s="32"/>
      <c r="G24" s="33"/>
      <c r="H24" s="116"/>
    </row>
    <row r="25" spans="1:8" ht="19.5" customHeight="1">
      <c r="A25" s="35" t="s">
        <v>32</v>
      </c>
      <c r="B25" s="45"/>
      <c r="C25" s="46"/>
      <c r="D25" s="80" t="s">
        <v>153</v>
      </c>
      <c r="E25" s="253" t="s">
        <v>548</v>
      </c>
      <c r="F25" s="23">
        <v>50</v>
      </c>
      <c r="G25" s="109"/>
      <c r="H25" s="118">
        <v>2200</v>
      </c>
    </row>
    <row r="26" spans="1:8" ht="19.5" customHeight="1">
      <c r="A26" s="48">
        <f>SUM(G31)</f>
        <v>0</v>
      </c>
      <c r="B26" s="47" t="s">
        <v>35</v>
      </c>
      <c r="C26" s="49">
        <f>SUM(F31)</f>
        <v>50</v>
      </c>
      <c r="D26" s="81" t="s">
        <v>481</v>
      </c>
      <c r="E26" s="254" t="s">
        <v>549</v>
      </c>
      <c r="F26" s="153">
        <v>0</v>
      </c>
      <c r="G26" s="11"/>
      <c r="H26" s="115">
        <v>1500</v>
      </c>
    </row>
    <row r="27" spans="1:8" ht="19.5" customHeight="1">
      <c r="A27" s="48"/>
      <c r="B27" s="47"/>
      <c r="C27" s="49"/>
      <c r="D27" s="81"/>
      <c r="E27" s="19"/>
      <c r="F27" s="17" t="s">
        <v>285</v>
      </c>
      <c r="G27" s="11"/>
      <c r="H27" s="115"/>
    </row>
    <row r="28" spans="1:8" ht="19.5" customHeight="1">
      <c r="A28" s="48"/>
      <c r="B28" s="47"/>
      <c r="C28" s="49"/>
      <c r="D28" s="81"/>
      <c r="E28" s="93"/>
      <c r="F28" s="17"/>
      <c r="G28" s="11"/>
      <c r="H28" s="115"/>
    </row>
    <row r="29" spans="1:8" ht="19.5" customHeight="1">
      <c r="A29" s="48"/>
      <c r="B29" s="47"/>
      <c r="C29" s="49"/>
      <c r="D29" s="81"/>
      <c r="E29" s="93"/>
      <c r="F29" s="17"/>
      <c r="G29" s="11"/>
      <c r="H29" s="115"/>
    </row>
    <row r="30" spans="1:8" ht="19.5" customHeight="1">
      <c r="A30" s="48"/>
      <c r="B30" s="47"/>
      <c r="C30" s="49"/>
      <c r="D30" s="81"/>
      <c r="E30" s="93"/>
      <c r="F30" s="17"/>
      <c r="G30" s="11"/>
      <c r="H30" s="115"/>
    </row>
    <row r="31" spans="1:8" s="7" customFormat="1" ht="19.5" customHeight="1">
      <c r="A31" s="12"/>
      <c r="B31" s="26"/>
      <c r="C31" s="27"/>
      <c r="D31" s="83"/>
      <c r="E31" s="28" t="str">
        <f>CONCATENATE(FIXED(COUNTA(E24:E30),0,0),"　店")</f>
        <v>2　店</v>
      </c>
      <c r="F31" s="25">
        <f>SUM(F24:F30)</f>
        <v>50</v>
      </c>
      <c r="G31" s="25">
        <f>SUM(G24:G30)</f>
        <v>0</v>
      </c>
      <c r="H31" s="31">
        <f>SUM(H24:H30)</f>
        <v>3700</v>
      </c>
    </row>
    <row r="32" spans="1:8" s="7" customFormat="1" ht="19.5" customHeight="1">
      <c r="A32" s="141"/>
      <c r="B32" s="142"/>
      <c r="C32" s="143"/>
      <c r="D32" s="86"/>
      <c r="E32" s="144"/>
      <c r="F32" s="32"/>
      <c r="G32" s="33"/>
      <c r="H32" s="116"/>
    </row>
    <row r="33" spans="1:8" ht="19.5" customHeight="1">
      <c r="A33" s="35" t="s">
        <v>33</v>
      </c>
      <c r="B33" s="45"/>
      <c r="C33" s="46"/>
      <c r="D33" s="80" t="s">
        <v>154</v>
      </c>
      <c r="E33" s="256" t="s">
        <v>445</v>
      </c>
      <c r="F33" s="23">
        <v>100</v>
      </c>
      <c r="G33" s="109"/>
      <c r="H33" s="118">
        <v>2450</v>
      </c>
    </row>
    <row r="34" spans="1:8" ht="19.5" customHeight="1">
      <c r="A34" s="48">
        <f>SUM(G48)</f>
        <v>0</v>
      </c>
      <c r="B34" s="47" t="s">
        <v>36</v>
      </c>
      <c r="C34" s="49">
        <f>SUM(F48)</f>
        <v>400</v>
      </c>
      <c r="D34" s="81" t="s">
        <v>155</v>
      </c>
      <c r="E34" s="257" t="s">
        <v>447</v>
      </c>
      <c r="F34" s="153">
        <v>100</v>
      </c>
      <c r="G34" s="11"/>
      <c r="H34" s="115">
        <v>1750</v>
      </c>
    </row>
    <row r="35" spans="1:8" ht="19.5" customHeight="1">
      <c r="A35" s="48"/>
      <c r="B35" s="47"/>
      <c r="C35" s="49"/>
      <c r="D35" s="81" t="s">
        <v>156</v>
      </c>
      <c r="E35" s="255" t="s">
        <v>550</v>
      </c>
      <c r="F35" s="32">
        <v>50</v>
      </c>
      <c r="G35" s="11"/>
      <c r="H35" s="115">
        <v>1400</v>
      </c>
    </row>
    <row r="36" spans="1:8" ht="19.5" customHeight="1">
      <c r="A36" s="48"/>
      <c r="B36" s="47"/>
      <c r="C36" s="49"/>
      <c r="D36" s="81" t="s">
        <v>157</v>
      </c>
      <c r="E36" s="254" t="s">
        <v>446</v>
      </c>
      <c r="F36" s="32">
        <v>100</v>
      </c>
      <c r="G36" s="77"/>
      <c r="H36" s="115">
        <v>2100</v>
      </c>
    </row>
    <row r="37" spans="1:8" ht="19.5" customHeight="1">
      <c r="A37" s="48"/>
      <c r="B37" s="47"/>
      <c r="C37" s="49"/>
      <c r="D37" s="81" t="s">
        <v>158</v>
      </c>
      <c r="E37" s="257" t="s">
        <v>448</v>
      </c>
      <c r="F37" s="17">
        <v>50</v>
      </c>
      <c r="G37" s="77"/>
      <c r="H37" s="115">
        <v>1600</v>
      </c>
    </row>
    <row r="38" spans="1:8" ht="19.5" customHeight="1">
      <c r="A38" s="48"/>
      <c r="B38" s="47"/>
      <c r="C38" s="49"/>
      <c r="D38" s="81" t="s">
        <v>482</v>
      </c>
      <c r="E38" s="19" t="s">
        <v>257</v>
      </c>
      <c r="F38" s="153">
        <v>0</v>
      </c>
      <c r="G38" s="11"/>
      <c r="H38" s="115">
        <v>500</v>
      </c>
    </row>
    <row r="39" spans="1:8" ht="19.5" customHeight="1">
      <c r="A39" s="48"/>
      <c r="B39" s="47"/>
      <c r="C39" s="49"/>
      <c r="D39" s="81" t="s">
        <v>483</v>
      </c>
      <c r="E39" s="19" t="s">
        <v>258</v>
      </c>
      <c r="F39" s="32">
        <v>0</v>
      </c>
      <c r="G39" s="11"/>
      <c r="H39" s="115">
        <v>850</v>
      </c>
    </row>
    <row r="40" spans="1:8" ht="19.5" customHeight="1">
      <c r="A40" s="48"/>
      <c r="B40" s="47"/>
      <c r="C40" s="49"/>
      <c r="D40" s="81" t="s">
        <v>484</v>
      </c>
      <c r="E40" s="93" t="s">
        <v>525</v>
      </c>
      <c r="F40" s="32">
        <v>0</v>
      </c>
      <c r="G40" s="11"/>
      <c r="H40" s="115">
        <v>1350</v>
      </c>
    </row>
    <row r="41" spans="1:8" ht="19.5" customHeight="1">
      <c r="A41" s="48"/>
      <c r="B41" s="47"/>
      <c r="C41" s="49"/>
      <c r="D41" s="81" t="s">
        <v>485</v>
      </c>
      <c r="E41" s="93" t="s">
        <v>526</v>
      </c>
      <c r="F41" s="32">
        <v>0</v>
      </c>
      <c r="G41" s="11"/>
      <c r="H41" s="115">
        <v>650</v>
      </c>
    </row>
    <row r="42" spans="1:8" ht="19.5" customHeight="1">
      <c r="A42" s="48"/>
      <c r="B42" s="47"/>
      <c r="C42" s="49"/>
      <c r="D42" s="81" t="s">
        <v>493</v>
      </c>
      <c r="E42" s="93" t="s">
        <v>527</v>
      </c>
      <c r="F42" s="17">
        <v>0</v>
      </c>
      <c r="G42" s="11"/>
      <c r="H42" s="115">
        <v>900</v>
      </c>
    </row>
    <row r="43" spans="1:8" ht="19.5" customHeight="1">
      <c r="A43" s="48"/>
      <c r="B43" s="47"/>
      <c r="C43" s="49"/>
      <c r="D43" s="81"/>
      <c r="E43" s="93"/>
      <c r="F43" s="17"/>
      <c r="G43" s="11"/>
      <c r="H43" s="115"/>
    </row>
    <row r="44" spans="1:8" ht="19.5" customHeight="1">
      <c r="A44" s="48"/>
      <c r="B44" s="47"/>
      <c r="C44" s="49"/>
      <c r="D44" s="81"/>
      <c r="E44" s="93"/>
      <c r="F44" s="17"/>
      <c r="G44" s="11"/>
      <c r="H44" s="115"/>
    </row>
    <row r="45" spans="1:8" ht="19.5" customHeight="1">
      <c r="A45" s="48"/>
      <c r="B45" s="47"/>
      <c r="C45" s="49"/>
      <c r="D45" s="81"/>
      <c r="E45" s="93"/>
      <c r="F45" s="17"/>
      <c r="G45" s="11"/>
      <c r="H45" s="115"/>
    </row>
    <row r="46" spans="1:8" ht="19.5" customHeight="1">
      <c r="A46" s="48"/>
      <c r="B46" s="47"/>
      <c r="C46" s="49"/>
      <c r="D46" s="81"/>
      <c r="E46" s="93"/>
      <c r="F46" s="17"/>
      <c r="G46" s="11"/>
      <c r="H46" s="115"/>
    </row>
    <row r="47" spans="1:8" ht="19.5" customHeight="1">
      <c r="A47" s="146"/>
      <c r="B47" s="147"/>
      <c r="C47" s="148"/>
      <c r="D47" s="88"/>
      <c r="E47" s="67"/>
      <c r="F47" s="64"/>
      <c r="G47" s="120"/>
      <c r="H47" s="29"/>
    </row>
    <row r="48" spans="1:8" s="7" customFormat="1" ht="19.5" customHeight="1">
      <c r="A48" s="12"/>
      <c r="B48" s="26"/>
      <c r="C48" s="27"/>
      <c r="D48" s="83"/>
      <c r="E48" s="28" t="str">
        <f>CONCATENATE(FIXED(COUNTA(E33:E47),0,0),"　店")</f>
        <v>10　店</v>
      </c>
      <c r="F48" s="25">
        <f>SUM(F33:F47)</f>
        <v>400</v>
      </c>
      <c r="G48" s="25">
        <f>SUM(G33:G47)</f>
        <v>0</v>
      </c>
      <c r="H48" s="31">
        <f>SUM(H33:H47)</f>
        <v>13550</v>
      </c>
    </row>
    <row r="49" spans="1:8" s="7" customFormat="1" ht="19.5" customHeight="1">
      <c r="A49" s="188" t="s">
        <v>555</v>
      </c>
      <c r="B49" s="1"/>
      <c r="C49" s="1"/>
      <c r="D49" s="96"/>
      <c r="E49" s="22"/>
      <c r="F49" s="2"/>
      <c r="G49" s="2"/>
      <c r="H49" s="205" t="s">
        <v>8</v>
      </c>
    </row>
    <row r="50" ht="19.5" customHeight="1"/>
  </sheetData>
  <sheetProtection password="C6E9" sheet="1" objects="1" scenarios="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H5:H16 H25:H27 H33:H42"/>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SUM(A35,A29,A18,A6)</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55" t="s">
        <v>37</v>
      </c>
      <c r="B5" s="156"/>
      <c r="C5" s="157"/>
      <c r="D5" s="80" t="s">
        <v>159</v>
      </c>
      <c r="E5" s="256" t="s">
        <v>383</v>
      </c>
      <c r="F5" s="23"/>
      <c r="G5" s="109"/>
      <c r="H5" s="118">
        <v>2100</v>
      </c>
    </row>
    <row r="6" spans="1:8" ht="19.5" customHeight="1">
      <c r="A6" s="48">
        <f>SUM(G15)</f>
        <v>0</v>
      </c>
      <c r="B6" s="47" t="s">
        <v>40</v>
      </c>
      <c r="C6" s="49">
        <f>SUM(F15)</f>
        <v>0</v>
      </c>
      <c r="D6" s="81" t="s">
        <v>494</v>
      </c>
      <c r="E6" s="92" t="s">
        <v>461</v>
      </c>
      <c r="F6" s="153">
        <v>0</v>
      </c>
      <c r="G6" s="11"/>
      <c r="H6" s="115">
        <v>1250</v>
      </c>
    </row>
    <row r="7" spans="1:8" ht="19.5" customHeight="1">
      <c r="A7" s="158"/>
      <c r="B7" s="159"/>
      <c r="C7" s="160"/>
      <c r="D7" s="81" t="s">
        <v>495</v>
      </c>
      <c r="E7" s="89" t="s">
        <v>462</v>
      </c>
      <c r="F7" s="32">
        <v>0</v>
      </c>
      <c r="G7" s="11"/>
      <c r="H7" s="115">
        <v>850</v>
      </c>
    </row>
    <row r="8" spans="1:8" ht="19.5" customHeight="1">
      <c r="A8" s="48"/>
      <c r="B8" s="47"/>
      <c r="C8" s="49"/>
      <c r="D8" s="81" t="s">
        <v>496</v>
      </c>
      <c r="E8" s="89" t="s">
        <v>463</v>
      </c>
      <c r="F8" s="32">
        <v>0</v>
      </c>
      <c r="G8" s="11"/>
      <c r="H8" s="115">
        <v>450</v>
      </c>
    </row>
    <row r="9" spans="1:8" ht="19.5" customHeight="1">
      <c r="A9" s="158"/>
      <c r="B9" s="159"/>
      <c r="C9" s="160"/>
      <c r="D9" s="81" t="s">
        <v>497</v>
      </c>
      <c r="E9" s="89" t="s">
        <v>535</v>
      </c>
      <c r="F9" s="32">
        <v>0</v>
      </c>
      <c r="G9" s="77"/>
      <c r="H9" s="115">
        <v>2150</v>
      </c>
    </row>
    <row r="10" spans="1:8" ht="19.5" customHeight="1">
      <c r="A10" s="48"/>
      <c r="B10" s="47"/>
      <c r="C10" s="49"/>
      <c r="D10" s="81" t="s">
        <v>498</v>
      </c>
      <c r="E10" s="89" t="s">
        <v>253</v>
      </c>
      <c r="F10" s="32">
        <v>0</v>
      </c>
      <c r="G10" s="77"/>
      <c r="H10" s="115">
        <v>900</v>
      </c>
    </row>
    <row r="11" spans="1:8" ht="19.5" customHeight="1">
      <c r="A11" s="161"/>
      <c r="B11" s="68"/>
      <c r="C11" s="162"/>
      <c r="D11" s="81" t="s">
        <v>499</v>
      </c>
      <c r="E11" s="89" t="s">
        <v>464</v>
      </c>
      <c r="F11" s="32">
        <v>0</v>
      </c>
      <c r="G11" s="11"/>
      <c r="H11" s="115">
        <v>550</v>
      </c>
    </row>
    <row r="12" spans="1:8" ht="19.5" customHeight="1">
      <c r="A12" s="161"/>
      <c r="B12" s="68"/>
      <c r="C12" s="162"/>
      <c r="D12" s="81"/>
      <c r="E12" s="89"/>
      <c r="F12" s="17"/>
      <c r="G12" s="11"/>
      <c r="H12" s="115"/>
    </row>
    <row r="13" spans="1:8" ht="19.5" customHeight="1">
      <c r="A13" s="161"/>
      <c r="B13" s="68"/>
      <c r="C13" s="162"/>
      <c r="D13" s="81"/>
      <c r="E13" s="89"/>
      <c r="F13" s="17"/>
      <c r="G13" s="11"/>
      <c r="H13" s="115"/>
    </row>
    <row r="14" spans="1:8" ht="19.5" customHeight="1">
      <c r="A14" s="161"/>
      <c r="B14" s="68"/>
      <c r="C14" s="162"/>
      <c r="D14" s="88"/>
      <c r="E14" s="139"/>
      <c r="F14" s="69"/>
      <c r="G14" s="149"/>
      <c r="H14" s="115"/>
    </row>
    <row r="15" spans="1:8" s="7" customFormat="1" ht="19.5" customHeight="1">
      <c r="A15" s="12"/>
      <c r="B15" s="26"/>
      <c r="C15" s="27"/>
      <c r="D15" s="83"/>
      <c r="E15" s="28" t="str">
        <f>CONCATENATE(FIXED(COUNTA(E5:E14),0,0),"　店")</f>
        <v>7　店</v>
      </c>
      <c r="F15" s="25">
        <f>SUM(F5:F14)</f>
        <v>0</v>
      </c>
      <c r="G15" s="25">
        <f>SUM(G5:G14)</f>
        <v>0</v>
      </c>
      <c r="H15" s="31">
        <f>SUM(H5:H14)</f>
        <v>8250</v>
      </c>
    </row>
    <row r="16" spans="1:8" s="7" customFormat="1" ht="19.5" customHeight="1">
      <c r="A16" s="150"/>
      <c r="B16" s="151"/>
      <c r="C16" s="152"/>
      <c r="D16" s="87"/>
      <c r="E16" s="70"/>
      <c r="F16" s="153"/>
      <c r="G16" s="154"/>
      <c r="H16" s="116"/>
    </row>
    <row r="17" spans="1:8" ht="19.5" customHeight="1">
      <c r="A17" s="35" t="s">
        <v>38</v>
      </c>
      <c r="B17" s="57"/>
      <c r="C17" s="58"/>
      <c r="D17" s="80" t="s">
        <v>160</v>
      </c>
      <c r="E17" s="258" t="s">
        <v>384</v>
      </c>
      <c r="F17" s="252">
        <v>150</v>
      </c>
      <c r="G17" s="109"/>
      <c r="H17" s="118">
        <v>3400</v>
      </c>
    </row>
    <row r="18" spans="1:8" ht="19.5" customHeight="1">
      <c r="A18" s="161">
        <f>SUM(G26)</f>
        <v>0</v>
      </c>
      <c r="B18" s="201" t="s">
        <v>54</v>
      </c>
      <c r="C18" s="162">
        <f>SUM(F26)</f>
        <v>800</v>
      </c>
      <c r="D18" s="81" t="s">
        <v>161</v>
      </c>
      <c r="E18" s="254" t="s">
        <v>385</v>
      </c>
      <c r="F18" s="17">
        <v>250</v>
      </c>
      <c r="G18" s="11"/>
      <c r="H18" s="116">
        <v>4300</v>
      </c>
    </row>
    <row r="19" spans="1:8" ht="19.5" customHeight="1">
      <c r="A19" s="161"/>
      <c r="B19" s="68"/>
      <c r="C19" s="162"/>
      <c r="D19" s="81" t="s">
        <v>162</v>
      </c>
      <c r="E19" s="254" t="s">
        <v>387</v>
      </c>
      <c r="F19" s="153">
        <v>150</v>
      </c>
      <c r="G19" s="11"/>
      <c r="H19" s="116">
        <v>2050</v>
      </c>
    </row>
    <row r="20" spans="1:8" ht="19.5" customHeight="1">
      <c r="A20" s="161"/>
      <c r="B20" s="68"/>
      <c r="C20" s="162"/>
      <c r="D20" s="81" t="s">
        <v>163</v>
      </c>
      <c r="E20" s="254" t="s">
        <v>388</v>
      </c>
      <c r="F20" s="32">
        <v>150</v>
      </c>
      <c r="G20" s="11"/>
      <c r="H20" s="116">
        <v>2200</v>
      </c>
    </row>
    <row r="21" spans="1:8" ht="19.5" customHeight="1">
      <c r="A21" s="161"/>
      <c r="B21" s="68"/>
      <c r="C21" s="162"/>
      <c r="D21" s="82" t="s">
        <v>164</v>
      </c>
      <c r="E21" s="254" t="s">
        <v>389</v>
      </c>
      <c r="F21" s="32">
        <v>50</v>
      </c>
      <c r="G21" s="77"/>
      <c r="H21" s="116">
        <v>1200</v>
      </c>
    </row>
    <row r="22" spans="1:8" ht="19.5" customHeight="1">
      <c r="A22" s="161"/>
      <c r="B22" s="68"/>
      <c r="C22" s="162"/>
      <c r="D22" s="81" t="s">
        <v>165</v>
      </c>
      <c r="E22" s="254" t="s">
        <v>386</v>
      </c>
      <c r="F22" s="17">
        <v>50</v>
      </c>
      <c r="G22" s="11"/>
      <c r="H22" s="115">
        <v>1750</v>
      </c>
    </row>
    <row r="23" spans="1:8" ht="19.5" customHeight="1">
      <c r="A23" s="161"/>
      <c r="B23" s="68"/>
      <c r="C23" s="162"/>
      <c r="D23" s="82"/>
      <c r="E23" s="63"/>
      <c r="F23" s="17"/>
      <c r="G23" s="11"/>
      <c r="H23" s="115"/>
    </row>
    <row r="24" spans="1:8" ht="19.5" customHeight="1">
      <c r="A24" s="161"/>
      <c r="B24" s="68"/>
      <c r="C24" s="162"/>
      <c r="D24" s="82"/>
      <c r="E24" s="63"/>
      <c r="F24" s="17"/>
      <c r="G24" s="11"/>
      <c r="H24" s="115"/>
    </row>
    <row r="25" spans="1:8" ht="19.5" customHeight="1">
      <c r="A25" s="161"/>
      <c r="B25" s="68"/>
      <c r="C25" s="162"/>
      <c r="D25" s="82"/>
      <c r="E25" s="63"/>
      <c r="F25" s="69"/>
      <c r="G25" s="149"/>
      <c r="H25" s="115"/>
    </row>
    <row r="26" spans="1:8" s="7" customFormat="1" ht="19.5" customHeight="1">
      <c r="A26" s="12"/>
      <c r="B26" s="26"/>
      <c r="C26" s="27"/>
      <c r="D26" s="83"/>
      <c r="E26" s="28" t="str">
        <f>CONCATENATE(FIXED(COUNTA(E17:E25),0,0),"　店")</f>
        <v>6　店</v>
      </c>
      <c r="F26" s="25">
        <f>SUM(F17:F25)</f>
        <v>800</v>
      </c>
      <c r="G26" s="25">
        <f>SUM(G17:G25)</f>
        <v>0</v>
      </c>
      <c r="H26" s="31">
        <f>SUM(H17:H25)</f>
        <v>14900</v>
      </c>
    </row>
    <row r="27" spans="1:8" s="7" customFormat="1" ht="19.5" customHeight="1">
      <c r="A27" s="150"/>
      <c r="B27" s="151"/>
      <c r="C27" s="152"/>
      <c r="D27" s="87"/>
      <c r="E27" s="70"/>
      <c r="F27" s="153"/>
      <c r="G27" s="154"/>
      <c r="H27" s="116"/>
    </row>
    <row r="28" spans="1:8" ht="19.5" customHeight="1">
      <c r="A28" s="35" t="s">
        <v>39</v>
      </c>
      <c r="B28" s="57"/>
      <c r="C28" s="58"/>
      <c r="D28" s="80" t="s">
        <v>166</v>
      </c>
      <c r="E28" s="258" t="s">
        <v>547</v>
      </c>
      <c r="F28" s="252">
        <v>100</v>
      </c>
      <c r="G28" s="109"/>
      <c r="H28" s="118">
        <v>2300</v>
      </c>
    </row>
    <row r="29" spans="1:8" ht="19.5" customHeight="1">
      <c r="A29" s="161">
        <f>SUM(G32)</f>
        <v>0</v>
      </c>
      <c r="B29" s="68" t="s">
        <v>41</v>
      </c>
      <c r="C29" s="162">
        <f>SUM(F32)</f>
        <v>100</v>
      </c>
      <c r="D29" s="82"/>
      <c r="E29" s="254"/>
      <c r="F29" s="17" t="s">
        <v>285</v>
      </c>
      <c r="G29" s="149"/>
      <c r="H29" s="115"/>
    </row>
    <row r="30" spans="1:8" ht="19.5" customHeight="1">
      <c r="A30" s="161"/>
      <c r="B30" s="68"/>
      <c r="C30" s="162"/>
      <c r="D30" s="82"/>
      <c r="E30" s="254"/>
      <c r="F30" s="69"/>
      <c r="G30" s="149"/>
      <c r="H30" s="115"/>
    </row>
    <row r="31" spans="1:8" ht="19.5" customHeight="1">
      <c r="A31" s="161"/>
      <c r="B31" s="68"/>
      <c r="C31" s="162"/>
      <c r="D31" s="82"/>
      <c r="E31" s="63"/>
      <c r="F31" s="69"/>
      <c r="G31" s="149"/>
      <c r="H31" s="115"/>
    </row>
    <row r="32" spans="1:8" s="7" customFormat="1" ht="19.5" customHeight="1">
      <c r="A32" s="12"/>
      <c r="B32" s="26"/>
      <c r="C32" s="27"/>
      <c r="D32" s="83"/>
      <c r="E32" s="28" t="str">
        <f>CONCATENATE(FIXED(COUNTA(E27:E31),0,0),"　店")</f>
        <v>1　店</v>
      </c>
      <c r="F32" s="25">
        <f>SUM(F27:F31)</f>
        <v>100</v>
      </c>
      <c r="G32" s="25">
        <f>SUM(G27:G31)</f>
        <v>0</v>
      </c>
      <c r="H32" s="31">
        <f>SUM(H27:H31)</f>
        <v>2300</v>
      </c>
    </row>
    <row r="33" spans="1:8" s="7" customFormat="1" ht="19.5" customHeight="1">
      <c r="A33" s="150"/>
      <c r="B33" s="151"/>
      <c r="C33" s="152"/>
      <c r="D33" s="87"/>
      <c r="E33" s="70"/>
      <c r="F33" s="153"/>
      <c r="G33" s="154"/>
      <c r="H33" s="116"/>
    </row>
    <row r="34" spans="1:8" ht="19.5" customHeight="1">
      <c r="A34" s="35" t="s">
        <v>42</v>
      </c>
      <c r="B34" s="57"/>
      <c r="C34" s="58"/>
      <c r="D34" s="80" t="s">
        <v>167</v>
      </c>
      <c r="E34" s="258" t="s">
        <v>390</v>
      </c>
      <c r="F34" s="252">
        <v>500</v>
      </c>
      <c r="G34" s="109"/>
      <c r="H34" s="118">
        <v>6850</v>
      </c>
    </row>
    <row r="35" spans="1:8" ht="19.5" customHeight="1">
      <c r="A35" s="161">
        <f>SUM(G48)</f>
        <v>0</v>
      </c>
      <c r="B35" s="68" t="s">
        <v>10</v>
      </c>
      <c r="C35" s="162">
        <f>SUM(F48)</f>
        <v>1700</v>
      </c>
      <c r="D35" s="81" t="s">
        <v>168</v>
      </c>
      <c r="E35" s="254" t="s">
        <v>449</v>
      </c>
      <c r="F35" s="17">
        <v>150</v>
      </c>
      <c r="G35" s="11"/>
      <c r="H35" s="116">
        <v>1650</v>
      </c>
    </row>
    <row r="36" spans="1:8" ht="19.5" customHeight="1">
      <c r="A36" s="161"/>
      <c r="B36" s="68"/>
      <c r="C36" s="162"/>
      <c r="D36" s="81" t="s">
        <v>169</v>
      </c>
      <c r="E36" s="254" t="s">
        <v>394</v>
      </c>
      <c r="F36" s="17">
        <v>150</v>
      </c>
      <c r="G36" s="11"/>
      <c r="H36" s="116">
        <v>1450</v>
      </c>
    </row>
    <row r="37" spans="1:8" ht="19.5" customHeight="1">
      <c r="A37" s="161"/>
      <c r="B37" s="68"/>
      <c r="C37" s="162"/>
      <c r="D37" s="81" t="s">
        <v>170</v>
      </c>
      <c r="E37" s="254" t="s">
        <v>391</v>
      </c>
      <c r="F37" s="17">
        <v>100</v>
      </c>
      <c r="G37" s="11"/>
      <c r="H37" s="116">
        <v>1300</v>
      </c>
    </row>
    <row r="38" spans="1:8" ht="19.5" customHeight="1">
      <c r="A38" s="161"/>
      <c r="B38" s="68"/>
      <c r="C38" s="162"/>
      <c r="D38" s="81" t="s">
        <v>171</v>
      </c>
      <c r="E38" s="254" t="s">
        <v>392</v>
      </c>
      <c r="F38" s="17">
        <v>200</v>
      </c>
      <c r="G38" s="77"/>
      <c r="H38" s="116">
        <v>3150</v>
      </c>
    </row>
    <row r="39" spans="1:8" ht="19.5" customHeight="1">
      <c r="A39" s="161"/>
      <c r="B39" s="68"/>
      <c r="C39" s="162"/>
      <c r="D39" s="81" t="s">
        <v>172</v>
      </c>
      <c r="E39" s="254" t="s">
        <v>450</v>
      </c>
      <c r="F39" s="17">
        <v>100</v>
      </c>
      <c r="G39" s="77"/>
      <c r="H39" s="116">
        <v>900</v>
      </c>
    </row>
    <row r="40" spans="1:8" ht="19.5" customHeight="1">
      <c r="A40" s="161"/>
      <c r="B40" s="68"/>
      <c r="C40" s="162"/>
      <c r="D40" s="81" t="s">
        <v>173</v>
      </c>
      <c r="E40" s="254" t="s">
        <v>451</v>
      </c>
      <c r="F40" s="17">
        <v>150</v>
      </c>
      <c r="G40" s="11"/>
      <c r="H40" s="116">
        <v>1400</v>
      </c>
    </row>
    <row r="41" spans="1:8" ht="19.5" customHeight="1">
      <c r="A41" s="161"/>
      <c r="B41" s="68"/>
      <c r="C41" s="162"/>
      <c r="D41" s="82" t="s">
        <v>174</v>
      </c>
      <c r="E41" s="254" t="s">
        <v>396</v>
      </c>
      <c r="F41" s="17">
        <v>50</v>
      </c>
      <c r="G41" s="11"/>
      <c r="H41" s="116">
        <v>1250</v>
      </c>
    </row>
    <row r="42" spans="1:8" ht="19.5" customHeight="1">
      <c r="A42" s="161"/>
      <c r="B42" s="68"/>
      <c r="C42" s="162"/>
      <c r="D42" s="82" t="s">
        <v>175</v>
      </c>
      <c r="E42" s="254" t="s">
        <v>395</v>
      </c>
      <c r="F42" s="17">
        <v>200</v>
      </c>
      <c r="G42" s="11"/>
      <c r="H42" s="116">
        <v>1950</v>
      </c>
    </row>
    <row r="43" spans="1:8" ht="19.5" customHeight="1">
      <c r="A43" s="50"/>
      <c r="B43" s="51"/>
      <c r="C43" s="52"/>
      <c r="D43" s="86" t="s">
        <v>176</v>
      </c>
      <c r="E43" s="254" t="s">
        <v>393</v>
      </c>
      <c r="F43" s="17">
        <v>100</v>
      </c>
      <c r="G43" s="77"/>
      <c r="H43" s="116">
        <v>2650</v>
      </c>
    </row>
    <row r="44" spans="1:8" ht="19.5" customHeight="1">
      <c r="A44" s="50"/>
      <c r="B44" s="51"/>
      <c r="C44" s="52"/>
      <c r="D44" s="81"/>
      <c r="E44" s="19"/>
      <c r="F44" s="17"/>
      <c r="G44" s="11"/>
      <c r="H44" s="115"/>
    </row>
    <row r="45" spans="1:8" ht="19.5" customHeight="1">
      <c r="A45" s="50"/>
      <c r="B45" s="51"/>
      <c r="C45" s="52"/>
      <c r="D45" s="81"/>
      <c r="E45" s="19"/>
      <c r="F45" s="17"/>
      <c r="G45" s="11"/>
      <c r="H45" s="115"/>
    </row>
    <row r="46" spans="1:8" ht="19.5" customHeight="1">
      <c r="A46" s="50"/>
      <c r="B46" s="51"/>
      <c r="C46" s="52"/>
      <c r="D46" s="81"/>
      <c r="E46" s="19"/>
      <c r="F46" s="17"/>
      <c r="G46" s="11"/>
      <c r="H46" s="115"/>
    </row>
    <row r="47" spans="1:8" ht="19.5" customHeight="1">
      <c r="A47" s="141"/>
      <c r="B47" s="142"/>
      <c r="C47" s="143"/>
      <c r="D47" s="86"/>
      <c r="E47" s="34"/>
      <c r="F47" s="64"/>
      <c r="G47" s="42"/>
      <c r="H47" s="116"/>
    </row>
    <row r="48" spans="1:8" s="7" customFormat="1" ht="19.5" customHeight="1">
      <c r="A48" s="12"/>
      <c r="B48" s="26"/>
      <c r="C48" s="27"/>
      <c r="D48" s="83"/>
      <c r="E48" s="28" t="str">
        <f>CONCATENATE(FIXED(COUNTA(E34:E47),0,0),"　店")</f>
        <v>10　店</v>
      </c>
      <c r="F48" s="25">
        <f>SUM(F34:F47)</f>
        <v>1700</v>
      </c>
      <c r="G48" s="25">
        <f>SUM(G34:G47)</f>
        <v>0</v>
      </c>
      <c r="H48" s="31">
        <f>SUM(H34:H47)</f>
        <v>22550</v>
      </c>
    </row>
    <row r="49" spans="1:8" s="7" customFormat="1" ht="19.5" customHeight="1">
      <c r="A49" s="188" t="s">
        <v>555</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5 H15:H22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SUM(A6,A19,A31)</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43</v>
      </c>
      <c r="B5" s="173"/>
      <c r="C5" s="174"/>
      <c r="D5" s="80" t="s">
        <v>177</v>
      </c>
      <c r="E5" s="258" t="s">
        <v>397</v>
      </c>
      <c r="F5" s="23">
        <v>250</v>
      </c>
      <c r="G5" s="109"/>
      <c r="H5" s="118">
        <v>5000</v>
      </c>
    </row>
    <row r="6" spans="1:8" ht="19.5" customHeight="1">
      <c r="A6" s="48">
        <f>SUM(G16)</f>
        <v>0</v>
      </c>
      <c r="B6" s="47" t="s">
        <v>46</v>
      </c>
      <c r="C6" s="49">
        <f>SUM(F16)</f>
        <v>600</v>
      </c>
      <c r="D6" s="81" t="s">
        <v>178</v>
      </c>
      <c r="E6" s="254" t="s">
        <v>400</v>
      </c>
      <c r="F6" s="153">
        <v>100</v>
      </c>
      <c r="G6" s="11"/>
      <c r="H6" s="116">
        <v>1300</v>
      </c>
    </row>
    <row r="7" spans="1:8" ht="19.5" customHeight="1">
      <c r="A7" s="43"/>
      <c r="B7" s="44"/>
      <c r="C7" s="61"/>
      <c r="D7" s="81" t="s">
        <v>179</v>
      </c>
      <c r="E7" s="254" t="s">
        <v>399</v>
      </c>
      <c r="F7" s="32">
        <v>50</v>
      </c>
      <c r="G7" s="11"/>
      <c r="H7" s="116">
        <v>1150</v>
      </c>
    </row>
    <row r="8" spans="1:8" ht="19.5" customHeight="1">
      <c r="A8" s="43"/>
      <c r="B8" s="44"/>
      <c r="C8" s="61"/>
      <c r="D8" s="81" t="s">
        <v>180</v>
      </c>
      <c r="E8" s="254" t="s">
        <v>398</v>
      </c>
      <c r="F8" s="32">
        <v>100</v>
      </c>
      <c r="G8" s="11"/>
      <c r="H8" s="116">
        <v>1200</v>
      </c>
    </row>
    <row r="9" spans="1:8" ht="19.5" customHeight="1">
      <c r="A9" s="43"/>
      <c r="B9" s="44"/>
      <c r="C9" s="61"/>
      <c r="D9" s="81" t="s">
        <v>181</v>
      </c>
      <c r="E9" s="254" t="s">
        <v>452</v>
      </c>
      <c r="F9" s="32">
        <v>100</v>
      </c>
      <c r="G9" s="11"/>
      <c r="H9" s="116">
        <v>1750</v>
      </c>
    </row>
    <row r="10" spans="1:8" ht="19.5" customHeight="1">
      <c r="A10" s="43"/>
      <c r="B10" s="44"/>
      <c r="C10" s="61"/>
      <c r="D10" s="81"/>
      <c r="E10" s="19"/>
      <c r="F10" s="17"/>
      <c r="G10" s="11"/>
      <c r="H10" s="115"/>
    </row>
    <row r="11" spans="1:8" ht="19.5" customHeight="1">
      <c r="A11" s="43"/>
      <c r="B11" s="44"/>
      <c r="C11" s="61"/>
      <c r="D11" s="81"/>
      <c r="E11" s="19"/>
      <c r="F11" s="17"/>
      <c r="G11" s="11"/>
      <c r="H11" s="115"/>
    </row>
    <row r="12" spans="1:8" ht="19.5" customHeight="1">
      <c r="A12" s="43"/>
      <c r="B12" s="44"/>
      <c r="C12" s="61"/>
      <c r="D12" s="81"/>
      <c r="E12" s="19"/>
      <c r="F12" s="17"/>
      <c r="G12" s="11"/>
      <c r="H12" s="115"/>
    </row>
    <row r="13" spans="1:8" ht="19.5" customHeight="1">
      <c r="A13" s="43"/>
      <c r="B13" s="44"/>
      <c r="C13" s="61"/>
      <c r="D13" s="81"/>
      <c r="E13" s="19"/>
      <c r="F13" s="17"/>
      <c r="G13" s="11"/>
      <c r="H13" s="115"/>
    </row>
    <row r="14" spans="1:8" ht="19.5" customHeight="1">
      <c r="A14" s="43"/>
      <c r="B14" s="44"/>
      <c r="C14" s="61"/>
      <c r="D14" s="81"/>
      <c r="E14" s="19"/>
      <c r="F14" s="17"/>
      <c r="G14" s="11"/>
      <c r="H14" s="115"/>
    </row>
    <row r="15" spans="1:8" ht="19.5" customHeight="1">
      <c r="A15" s="71"/>
      <c r="B15" s="72"/>
      <c r="C15" s="73"/>
      <c r="D15" s="86"/>
      <c r="E15" s="91"/>
      <c r="F15" s="33"/>
      <c r="G15" s="42"/>
      <c r="H15" s="116"/>
    </row>
    <row r="16" spans="1:8" s="7" customFormat="1" ht="19.5" customHeight="1">
      <c r="A16" s="12"/>
      <c r="B16" s="26"/>
      <c r="C16" s="27"/>
      <c r="D16" s="83"/>
      <c r="E16" s="90" t="str">
        <f>CONCATENATE(FIXED(COUNTA(E5:E15),0,0),"　店")</f>
        <v>5　店</v>
      </c>
      <c r="F16" s="14">
        <f>SUM(F5:F15)</f>
        <v>600</v>
      </c>
      <c r="G16" s="14">
        <f>SUM(G5:G15)</f>
        <v>0</v>
      </c>
      <c r="H16" s="31">
        <f>SUM(H5:H15)</f>
        <v>10400</v>
      </c>
    </row>
    <row r="17" spans="1:8" s="7" customFormat="1" ht="19.5" customHeight="1">
      <c r="A17" s="71"/>
      <c r="B17" s="72"/>
      <c r="C17" s="73"/>
      <c r="D17" s="86"/>
      <c r="E17" s="91"/>
      <c r="F17" s="33"/>
      <c r="G17" s="33"/>
      <c r="H17" s="116"/>
    </row>
    <row r="18" spans="1:8" ht="19.5" customHeight="1">
      <c r="A18" s="202" t="s">
        <v>44</v>
      </c>
      <c r="B18" s="203"/>
      <c r="C18" s="204"/>
      <c r="D18" s="80" t="s">
        <v>182</v>
      </c>
      <c r="E18" s="258" t="s">
        <v>544</v>
      </c>
      <c r="F18" s="23">
        <v>150</v>
      </c>
      <c r="G18" s="117"/>
      <c r="H18" s="118">
        <v>3350</v>
      </c>
    </row>
    <row r="19" spans="1:8" ht="19.5" customHeight="1">
      <c r="A19" s="141">
        <f>SUM(G28)</f>
        <v>0</v>
      </c>
      <c r="B19" s="142" t="s">
        <v>46</v>
      </c>
      <c r="C19" s="143">
        <f>SUM(F28)</f>
        <v>300</v>
      </c>
      <c r="D19" s="81" t="s">
        <v>183</v>
      </c>
      <c r="E19" s="254" t="s">
        <v>402</v>
      </c>
      <c r="F19" s="153">
        <v>100</v>
      </c>
      <c r="G19" s="42"/>
      <c r="H19" s="116">
        <v>2700</v>
      </c>
    </row>
    <row r="20" spans="1:8" ht="19.5" customHeight="1">
      <c r="A20" s="141"/>
      <c r="B20" s="142"/>
      <c r="C20" s="143"/>
      <c r="D20" s="81" t="s">
        <v>184</v>
      </c>
      <c r="E20" s="254" t="s">
        <v>536</v>
      </c>
      <c r="F20" s="32">
        <v>50</v>
      </c>
      <c r="G20" s="42"/>
      <c r="H20" s="116">
        <v>800</v>
      </c>
    </row>
    <row r="21" spans="1:8" ht="19.5" customHeight="1">
      <c r="A21" s="74"/>
      <c r="B21" s="75"/>
      <c r="C21" s="76"/>
      <c r="D21" s="81" t="s">
        <v>185</v>
      </c>
      <c r="E21" s="254" t="s">
        <v>401</v>
      </c>
      <c r="F21" s="32">
        <v>0</v>
      </c>
      <c r="G21" s="11"/>
      <c r="H21" s="116">
        <v>850</v>
      </c>
    </row>
    <row r="22" spans="1:8" ht="19.5" customHeight="1">
      <c r="A22" s="164"/>
      <c r="B22" s="165"/>
      <c r="C22" s="166"/>
      <c r="D22" s="86"/>
      <c r="E22" s="34"/>
      <c r="F22" s="33"/>
      <c r="G22" s="42"/>
      <c r="H22" s="116"/>
    </row>
    <row r="23" spans="1:8" ht="19.5" customHeight="1">
      <c r="A23" s="164"/>
      <c r="B23" s="165"/>
      <c r="C23" s="166"/>
      <c r="D23" s="86"/>
      <c r="E23" s="34"/>
      <c r="F23" s="33"/>
      <c r="G23" s="42"/>
      <c r="H23" s="116"/>
    </row>
    <row r="24" spans="1:8" ht="19.5" customHeight="1">
      <c r="A24" s="164"/>
      <c r="B24" s="165"/>
      <c r="C24" s="166"/>
      <c r="D24" s="86"/>
      <c r="E24" s="34"/>
      <c r="F24" s="33"/>
      <c r="G24" s="42"/>
      <c r="H24" s="116"/>
    </row>
    <row r="25" spans="1:8" ht="19.5" customHeight="1">
      <c r="A25" s="164"/>
      <c r="B25" s="165"/>
      <c r="C25" s="166"/>
      <c r="D25" s="86"/>
      <c r="E25" s="34"/>
      <c r="F25" s="33"/>
      <c r="G25" s="42"/>
      <c r="H25" s="116"/>
    </row>
    <row r="26" spans="1:8" ht="19.5" customHeight="1">
      <c r="A26" s="164"/>
      <c r="B26" s="165"/>
      <c r="C26" s="166"/>
      <c r="D26" s="86"/>
      <c r="E26" s="91"/>
      <c r="F26" s="33"/>
      <c r="G26" s="42"/>
      <c r="H26" s="116"/>
    </row>
    <row r="27" spans="1:8" ht="19.5" customHeight="1">
      <c r="A27" s="164"/>
      <c r="B27" s="165"/>
      <c r="C27" s="166"/>
      <c r="D27" s="86"/>
      <c r="E27" s="91"/>
      <c r="F27" s="33"/>
      <c r="G27" s="42"/>
      <c r="H27" s="116"/>
    </row>
    <row r="28" spans="1:8" s="7" customFormat="1" ht="19.5" customHeight="1">
      <c r="A28" s="195"/>
      <c r="B28" s="196"/>
      <c r="C28" s="197"/>
      <c r="D28" s="83"/>
      <c r="E28" s="90" t="str">
        <f>CONCATENATE(FIXED(COUNTA(E18:E27),0,0),"　店")</f>
        <v>4　店</v>
      </c>
      <c r="F28" s="14">
        <f>SUM(F18:F27)</f>
        <v>300</v>
      </c>
      <c r="G28" s="14">
        <f>SUM(G18:G27)</f>
        <v>0</v>
      </c>
      <c r="H28" s="31">
        <f>SUM(H18:H27)</f>
        <v>7700</v>
      </c>
    </row>
    <row r="29" spans="1:8" s="7" customFormat="1" ht="19.5" customHeight="1">
      <c r="A29" s="164"/>
      <c r="B29" s="165"/>
      <c r="C29" s="166"/>
      <c r="D29" s="86"/>
      <c r="E29" s="91"/>
      <c r="F29" s="33"/>
      <c r="G29" s="33"/>
      <c r="H29" s="116"/>
    </row>
    <row r="30" spans="1:8" ht="19.5" customHeight="1">
      <c r="A30" s="202" t="s">
        <v>45</v>
      </c>
      <c r="B30" s="203"/>
      <c r="C30" s="204"/>
      <c r="D30" s="80" t="s">
        <v>186</v>
      </c>
      <c r="E30" s="258" t="s">
        <v>404</v>
      </c>
      <c r="F30" s="23">
        <v>100</v>
      </c>
      <c r="G30" s="117"/>
      <c r="H30" s="118">
        <v>3050</v>
      </c>
    </row>
    <row r="31" spans="1:8" ht="19.5" customHeight="1">
      <c r="A31" s="141">
        <f>SUM(G48)</f>
        <v>0</v>
      </c>
      <c r="B31" s="142" t="s">
        <v>46</v>
      </c>
      <c r="C31" s="143">
        <f>SUM(F48)</f>
        <v>250</v>
      </c>
      <c r="D31" s="81" t="s">
        <v>187</v>
      </c>
      <c r="E31" s="254" t="s">
        <v>405</v>
      </c>
      <c r="F31" s="153">
        <v>100</v>
      </c>
      <c r="G31" s="42"/>
      <c r="H31" s="116">
        <v>1850</v>
      </c>
    </row>
    <row r="32" spans="1:8" ht="19.5" customHeight="1">
      <c r="A32" s="141"/>
      <c r="B32" s="142"/>
      <c r="C32" s="143"/>
      <c r="D32" s="81" t="s">
        <v>188</v>
      </c>
      <c r="E32" s="254" t="s">
        <v>537</v>
      </c>
      <c r="F32" s="32">
        <v>0</v>
      </c>
      <c r="G32" s="42"/>
      <c r="H32" s="116">
        <v>700</v>
      </c>
    </row>
    <row r="33" spans="1:8" ht="19.5" customHeight="1">
      <c r="A33" s="164"/>
      <c r="B33" s="165"/>
      <c r="C33" s="166"/>
      <c r="D33" s="81" t="s">
        <v>189</v>
      </c>
      <c r="E33" s="254" t="s">
        <v>403</v>
      </c>
      <c r="F33" s="32">
        <v>0</v>
      </c>
      <c r="G33" s="42"/>
      <c r="H33" s="116">
        <v>1100</v>
      </c>
    </row>
    <row r="34" spans="1:8" ht="19.5" customHeight="1">
      <c r="A34" s="164"/>
      <c r="B34" s="165"/>
      <c r="C34" s="166"/>
      <c r="D34" s="81" t="s">
        <v>500</v>
      </c>
      <c r="E34" s="92" t="s">
        <v>465</v>
      </c>
      <c r="F34" s="32">
        <v>0</v>
      </c>
      <c r="G34" s="42"/>
      <c r="H34" s="116">
        <v>500</v>
      </c>
    </row>
    <row r="35" spans="1:8" ht="19.5" customHeight="1">
      <c r="A35" s="71"/>
      <c r="B35" s="72"/>
      <c r="C35" s="73"/>
      <c r="D35" s="81" t="s">
        <v>501</v>
      </c>
      <c r="E35" s="92" t="s">
        <v>251</v>
      </c>
      <c r="F35" s="32">
        <v>0</v>
      </c>
      <c r="G35" s="42"/>
      <c r="H35" s="116">
        <v>500</v>
      </c>
    </row>
    <row r="36" spans="1:8" ht="19.5" customHeight="1">
      <c r="A36" s="71"/>
      <c r="B36" s="72"/>
      <c r="C36" s="73"/>
      <c r="D36" s="81" t="s">
        <v>190</v>
      </c>
      <c r="E36" s="92" t="s">
        <v>252</v>
      </c>
      <c r="F36" s="32">
        <v>0</v>
      </c>
      <c r="G36" s="42"/>
      <c r="H36" s="116">
        <v>550</v>
      </c>
    </row>
    <row r="37" spans="1:8" ht="19.5" customHeight="1">
      <c r="A37" s="71"/>
      <c r="B37" s="72"/>
      <c r="C37" s="73"/>
      <c r="D37" s="81" t="s">
        <v>191</v>
      </c>
      <c r="E37" s="92" t="s">
        <v>545</v>
      </c>
      <c r="F37" s="32">
        <v>50</v>
      </c>
      <c r="G37" s="42"/>
      <c r="H37" s="115">
        <v>2000</v>
      </c>
    </row>
    <row r="38" spans="1:8" ht="19.5" customHeight="1">
      <c r="A38" s="71"/>
      <c r="B38" s="72"/>
      <c r="C38" s="73"/>
      <c r="D38" s="81"/>
      <c r="E38" s="92"/>
      <c r="F38" s="9"/>
      <c r="G38" s="42"/>
      <c r="H38" s="116"/>
    </row>
    <row r="39" spans="1:8" ht="19.5" customHeight="1">
      <c r="A39" s="43"/>
      <c r="B39" s="44"/>
      <c r="C39" s="61"/>
      <c r="D39" s="81"/>
      <c r="E39" s="89"/>
      <c r="F39" s="9"/>
      <c r="G39" s="11"/>
      <c r="H39" s="115"/>
    </row>
    <row r="40" spans="1:8" ht="19.5" customHeight="1">
      <c r="A40" s="43"/>
      <c r="B40" s="44"/>
      <c r="C40" s="61"/>
      <c r="D40" s="81"/>
      <c r="E40" s="89"/>
      <c r="F40" s="9"/>
      <c r="G40" s="11"/>
      <c r="H40" s="115"/>
    </row>
    <row r="41" spans="1:8" ht="19.5" customHeight="1">
      <c r="A41" s="43"/>
      <c r="B41" s="44"/>
      <c r="C41" s="61"/>
      <c r="D41" s="81"/>
      <c r="E41" s="89"/>
      <c r="F41" s="9"/>
      <c r="G41" s="11"/>
      <c r="H41" s="115"/>
    </row>
    <row r="42" spans="1:8" ht="19.5" customHeight="1">
      <c r="A42" s="43"/>
      <c r="B42" s="44"/>
      <c r="C42" s="61"/>
      <c r="D42" s="81"/>
      <c r="E42" s="89"/>
      <c r="F42" s="9"/>
      <c r="G42" s="11"/>
      <c r="H42" s="115"/>
    </row>
    <row r="43" spans="1:8" ht="19.5" customHeight="1">
      <c r="A43" s="43"/>
      <c r="B43" s="44"/>
      <c r="C43" s="61"/>
      <c r="D43" s="81"/>
      <c r="E43" s="89"/>
      <c r="F43" s="9"/>
      <c r="G43" s="11"/>
      <c r="H43" s="115"/>
    </row>
    <row r="44" spans="1:8" ht="19.5" customHeight="1">
      <c r="A44" s="43"/>
      <c r="B44" s="44"/>
      <c r="C44" s="61"/>
      <c r="D44" s="81"/>
      <c r="E44" s="89"/>
      <c r="F44" s="9"/>
      <c r="G44" s="11"/>
      <c r="H44" s="115"/>
    </row>
    <row r="45" spans="1:8" ht="19.5" customHeight="1">
      <c r="A45" s="43"/>
      <c r="B45" s="44"/>
      <c r="C45" s="61"/>
      <c r="D45" s="81"/>
      <c r="E45" s="89"/>
      <c r="F45" s="9"/>
      <c r="G45" s="11"/>
      <c r="H45" s="115"/>
    </row>
    <row r="46" spans="1:8" ht="19.5" customHeight="1">
      <c r="A46" s="43"/>
      <c r="B46" s="44"/>
      <c r="C46" s="61"/>
      <c r="D46" s="81"/>
      <c r="E46" s="89"/>
      <c r="F46" s="9"/>
      <c r="G46" s="11"/>
      <c r="H46" s="115"/>
    </row>
    <row r="47" spans="1:8" ht="19.5" customHeight="1">
      <c r="A47" s="43"/>
      <c r="B47" s="44"/>
      <c r="C47" s="61"/>
      <c r="D47" s="81"/>
      <c r="E47" s="89"/>
      <c r="F47" s="9"/>
      <c r="G47" s="11"/>
      <c r="H47" s="115"/>
    </row>
    <row r="48" spans="1:8" s="7" customFormat="1" ht="19.5" customHeight="1">
      <c r="A48" s="12"/>
      <c r="B48" s="26"/>
      <c r="C48" s="27"/>
      <c r="D48" s="83"/>
      <c r="E48" s="90" t="str">
        <f>CONCATENATE(FIXED(COUNTA(E30:E47),0,0),"　店")</f>
        <v>8　店</v>
      </c>
      <c r="F48" s="14">
        <f>SUM(F30:F47)</f>
        <v>250</v>
      </c>
      <c r="G48" s="14">
        <f>SUM(G30:G47)</f>
        <v>0</v>
      </c>
      <c r="H48" s="15">
        <f>SUM(H30:H47)</f>
        <v>10250</v>
      </c>
    </row>
    <row r="49" spans="1:8" s="7" customFormat="1" ht="19.5" customHeight="1">
      <c r="A49" s="188" t="s">
        <v>555</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7:H48 H16:H21 H28:H33 H5:H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7"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Q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SUM(A6,A29)</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47</v>
      </c>
      <c r="B5" s="173"/>
      <c r="C5" s="174"/>
      <c r="D5" s="80" t="s">
        <v>192</v>
      </c>
      <c r="E5" s="258" t="s">
        <v>541</v>
      </c>
      <c r="F5" s="23">
        <v>100</v>
      </c>
      <c r="G5" s="109"/>
      <c r="H5" s="118">
        <v>2450</v>
      </c>
    </row>
    <row r="6" spans="1:8" ht="19.5" customHeight="1">
      <c r="A6" s="48">
        <f>SUM(G26)</f>
        <v>0</v>
      </c>
      <c r="B6" s="47" t="s">
        <v>49</v>
      </c>
      <c r="C6" s="49">
        <f>SUM(F26)</f>
        <v>200</v>
      </c>
      <c r="D6" s="81" t="s">
        <v>193</v>
      </c>
      <c r="E6" s="254" t="s">
        <v>542</v>
      </c>
      <c r="F6" s="153">
        <v>50</v>
      </c>
      <c r="G6" s="11"/>
      <c r="H6" s="116">
        <v>1600</v>
      </c>
    </row>
    <row r="7" spans="1:8" ht="19.5" customHeight="1">
      <c r="A7" s="43"/>
      <c r="B7" s="44"/>
      <c r="C7" s="61"/>
      <c r="D7" s="81" t="s">
        <v>194</v>
      </c>
      <c r="E7" s="254" t="s">
        <v>543</v>
      </c>
      <c r="F7" s="32">
        <v>50</v>
      </c>
      <c r="G7" s="11"/>
      <c r="H7" s="116">
        <v>1550</v>
      </c>
    </row>
    <row r="8" spans="1:8" ht="19.5" customHeight="1">
      <c r="A8" s="43"/>
      <c r="B8" s="44"/>
      <c r="C8" s="61"/>
      <c r="D8" s="81" t="s">
        <v>195</v>
      </c>
      <c r="E8" s="254" t="s">
        <v>408</v>
      </c>
      <c r="F8" s="32"/>
      <c r="G8" s="11"/>
      <c r="H8" s="116">
        <v>2600</v>
      </c>
    </row>
    <row r="9" spans="1:8" ht="19.5" customHeight="1">
      <c r="A9" s="43"/>
      <c r="B9" s="44"/>
      <c r="C9" s="61"/>
      <c r="D9" s="81" t="s">
        <v>196</v>
      </c>
      <c r="E9" s="254" t="s">
        <v>406</v>
      </c>
      <c r="F9" s="32"/>
      <c r="G9" s="11"/>
      <c r="H9" s="116">
        <v>1300</v>
      </c>
    </row>
    <row r="10" spans="1:8" ht="19.5" customHeight="1">
      <c r="A10" s="43"/>
      <c r="B10" s="44"/>
      <c r="C10" s="61"/>
      <c r="D10" s="81" t="s">
        <v>197</v>
      </c>
      <c r="E10" s="19" t="s">
        <v>466</v>
      </c>
      <c r="F10" s="32">
        <v>0</v>
      </c>
      <c r="G10" s="11"/>
      <c r="H10" s="115">
        <v>1300</v>
      </c>
    </row>
    <row r="11" spans="1:8" ht="19.5" customHeight="1">
      <c r="A11" s="43"/>
      <c r="B11" s="44"/>
      <c r="C11" s="61"/>
      <c r="D11" s="81" t="s">
        <v>502</v>
      </c>
      <c r="E11" s="34" t="s">
        <v>246</v>
      </c>
      <c r="F11" s="32">
        <v>0</v>
      </c>
      <c r="G11" s="11"/>
      <c r="H11" s="116">
        <v>600</v>
      </c>
    </row>
    <row r="12" spans="1:8" ht="19.5" customHeight="1">
      <c r="A12" s="43"/>
      <c r="B12" s="44"/>
      <c r="C12" s="61"/>
      <c r="D12" s="81" t="s">
        <v>198</v>
      </c>
      <c r="E12" s="254" t="s">
        <v>551</v>
      </c>
      <c r="F12" s="32">
        <v>0</v>
      </c>
      <c r="G12" s="11"/>
      <c r="H12" s="115">
        <v>750</v>
      </c>
    </row>
    <row r="13" spans="1:8" ht="19.5" customHeight="1">
      <c r="A13" s="48"/>
      <c r="B13" s="47"/>
      <c r="C13" s="49"/>
      <c r="D13" s="81" t="s">
        <v>199</v>
      </c>
      <c r="E13" s="254" t="s">
        <v>407</v>
      </c>
      <c r="F13" s="32"/>
      <c r="G13" s="11"/>
      <c r="H13" s="116">
        <v>1800</v>
      </c>
    </row>
    <row r="14" spans="1:8" ht="19.5" customHeight="1">
      <c r="A14" s="50"/>
      <c r="B14" s="51"/>
      <c r="C14" s="52"/>
      <c r="D14" s="81" t="s">
        <v>200</v>
      </c>
      <c r="E14" s="19" t="s">
        <v>247</v>
      </c>
      <c r="F14" s="32">
        <v>0</v>
      </c>
      <c r="G14" s="11"/>
      <c r="H14" s="115">
        <v>900</v>
      </c>
    </row>
    <row r="15" spans="1:17" ht="19.5" customHeight="1">
      <c r="A15" s="74"/>
      <c r="B15" s="75"/>
      <c r="C15" s="76"/>
      <c r="D15" s="81" t="s">
        <v>503</v>
      </c>
      <c r="E15" s="19" t="s">
        <v>248</v>
      </c>
      <c r="F15" s="32">
        <v>0</v>
      </c>
      <c r="G15" s="11"/>
      <c r="H15" s="115">
        <v>250</v>
      </c>
      <c r="Q15" s="37"/>
    </row>
    <row r="16" spans="1:17" ht="19.5" customHeight="1">
      <c r="A16" s="74"/>
      <c r="B16" s="75"/>
      <c r="C16" s="76"/>
      <c r="D16" s="81" t="s">
        <v>504</v>
      </c>
      <c r="E16" s="34" t="s">
        <v>249</v>
      </c>
      <c r="F16" s="32">
        <v>0</v>
      </c>
      <c r="G16" s="11"/>
      <c r="H16" s="115">
        <v>250</v>
      </c>
      <c r="Q16" s="37"/>
    </row>
    <row r="17" spans="1:8" ht="19.5" customHeight="1">
      <c r="A17" s="74"/>
      <c r="B17" s="75"/>
      <c r="C17" s="76"/>
      <c r="D17" s="81" t="s">
        <v>201</v>
      </c>
      <c r="E17" s="254" t="s">
        <v>453</v>
      </c>
      <c r="F17" s="32">
        <v>0</v>
      </c>
      <c r="G17" s="11"/>
      <c r="H17" s="115">
        <v>1300</v>
      </c>
    </row>
    <row r="18" spans="1:8" ht="19.5" customHeight="1">
      <c r="A18" s="48"/>
      <c r="B18" s="47"/>
      <c r="C18" s="49"/>
      <c r="D18" s="81" t="s">
        <v>505</v>
      </c>
      <c r="E18" s="19" t="s">
        <v>467</v>
      </c>
      <c r="F18" s="32">
        <v>0</v>
      </c>
      <c r="G18" s="11"/>
      <c r="H18" s="115">
        <v>650</v>
      </c>
    </row>
    <row r="19" spans="1:8" ht="19.5" customHeight="1">
      <c r="A19" s="48"/>
      <c r="B19" s="47"/>
      <c r="C19" s="49"/>
      <c r="D19" s="81"/>
      <c r="E19" s="19"/>
      <c r="F19" s="9"/>
      <c r="G19" s="11"/>
      <c r="H19" s="115"/>
    </row>
    <row r="20" spans="1:8" ht="19.5" customHeight="1">
      <c r="A20" s="48"/>
      <c r="B20" s="47"/>
      <c r="C20" s="49"/>
      <c r="D20" s="81"/>
      <c r="E20" s="19"/>
      <c r="F20" s="9"/>
      <c r="G20" s="11"/>
      <c r="H20" s="115"/>
    </row>
    <row r="21" spans="1:8" ht="19.5" customHeight="1">
      <c r="A21" s="48"/>
      <c r="B21" s="47"/>
      <c r="C21" s="49"/>
      <c r="D21" s="81"/>
      <c r="E21" s="19"/>
      <c r="F21" s="9"/>
      <c r="G21" s="11"/>
      <c r="H21" s="115"/>
    </row>
    <row r="22" spans="1:8" ht="19.5" customHeight="1">
      <c r="A22" s="48"/>
      <c r="B22" s="47"/>
      <c r="C22" s="49"/>
      <c r="D22" s="81"/>
      <c r="E22" s="19"/>
      <c r="F22" s="9"/>
      <c r="G22" s="11"/>
      <c r="H22" s="115"/>
    </row>
    <row r="23" spans="1:8" ht="19.5" customHeight="1">
      <c r="A23" s="48"/>
      <c r="B23" s="47"/>
      <c r="C23" s="49"/>
      <c r="D23" s="81"/>
      <c r="E23" s="19"/>
      <c r="F23" s="9"/>
      <c r="G23" s="11"/>
      <c r="H23" s="115"/>
    </row>
    <row r="24" spans="1:8" ht="19.5" customHeight="1">
      <c r="A24" s="48"/>
      <c r="B24" s="47"/>
      <c r="C24" s="49"/>
      <c r="D24" s="81"/>
      <c r="E24" s="89"/>
      <c r="F24" s="9"/>
      <c r="G24" s="11"/>
      <c r="H24" s="115"/>
    </row>
    <row r="25" spans="1:8" ht="19.5" customHeight="1">
      <c r="A25" s="48"/>
      <c r="B25" s="47"/>
      <c r="C25" s="49"/>
      <c r="D25" s="81"/>
      <c r="E25" s="89"/>
      <c r="F25" s="9"/>
      <c r="G25" s="11"/>
      <c r="H25" s="115"/>
    </row>
    <row r="26" spans="1:8" s="7" customFormat="1" ht="19.5" customHeight="1">
      <c r="A26" s="12"/>
      <c r="B26" s="26"/>
      <c r="C26" s="27"/>
      <c r="D26" s="83"/>
      <c r="E26" s="90" t="str">
        <f>CONCATENATE(FIXED(COUNTA(E5:E25),0,0),"　店")</f>
        <v>14　店</v>
      </c>
      <c r="F26" s="14">
        <f>SUM(F5:F25)</f>
        <v>200</v>
      </c>
      <c r="G26" s="14">
        <f>SUM(G5:G25)</f>
        <v>0</v>
      </c>
      <c r="H26" s="31">
        <f>SUM(H5:H25)</f>
        <v>17300</v>
      </c>
    </row>
    <row r="27" spans="1:8" s="7" customFormat="1" ht="19.5" customHeight="1">
      <c r="A27" s="141"/>
      <c r="B27" s="142"/>
      <c r="C27" s="143"/>
      <c r="D27" s="86"/>
      <c r="E27" s="91"/>
      <c r="F27" s="33"/>
      <c r="G27" s="33"/>
      <c r="H27" s="116"/>
    </row>
    <row r="28" spans="1:8" ht="19.5" customHeight="1">
      <c r="A28" s="35" t="s">
        <v>48</v>
      </c>
      <c r="B28" s="45"/>
      <c r="C28" s="46"/>
      <c r="D28" s="80" t="s">
        <v>202</v>
      </c>
      <c r="E28" s="258" t="s">
        <v>546</v>
      </c>
      <c r="F28" s="23">
        <v>50</v>
      </c>
      <c r="G28" s="109"/>
      <c r="H28" s="118">
        <v>1400</v>
      </c>
    </row>
    <row r="29" spans="1:8" ht="19.5" customHeight="1">
      <c r="A29" s="48">
        <f>SUM(G48)</f>
        <v>0</v>
      </c>
      <c r="B29" s="47" t="s">
        <v>49</v>
      </c>
      <c r="C29" s="49">
        <f>SUM(F48)</f>
        <v>150</v>
      </c>
      <c r="D29" s="81" t="s">
        <v>519</v>
      </c>
      <c r="E29" s="19" t="s">
        <v>474</v>
      </c>
      <c r="F29" s="153">
        <v>0</v>
      </c>
      <c r="G29" s="11"/>
      <c r="H29" s="115">
        <v>400</v>
      </c>
    </row>
    <row r="30" spans="1:8" ht="19.5" customHeight="1">
      <c r="A30" s="48"/>
      <c r="B30" s="47"/>
      <c r="C30" s="49"/>
      <c r="D30" s="81" t="s">
        <v>520</v>
      </c>
      <c r="E30" s="91" t="s">
        <v>475</v>
      </c>
      <c r="F30" s="32">
        <v>0</v>
      </c>
      <c r="G30" s="11"/>
      <c r="H30" s="116">
        <v>550</v>
      </c>
    </row>
    <row r="31" spans="1:8" ht="19.5" customHeight="1">
      <c r="A31" s="48"/>
      <c r="B31" s="47"/>
      <c r="C31" s="49"/>
      <c r="D31" s="81" t="s">
        <v>203</v>
      </c>
      <c r="E31" s="254" t="s">
        <v>410</v>
      </c>
      <c r="F31" s="32">
        <v>50</v>
      </c>
      <c r="G31" s="11"/>
      <c r="H31" s="115">
        <v>1600</v>
      </c>
    </row>
    <row r="32" spans="1:8" ht="19.5" customHeight="1">
      <c r="A32" s="48"/>
      <c r="B32" s="47"/>
      <c r="C32" s="49"/>
      <c r="D32" s="81" t="s">
        <v>521</v>
      </c>
      <c r="E32" s="34" t="s">
        <v>476</v>
      </c>
      <c r="F32" s="32">
        <v>0</v>
      </c>
      <c r="G32" s="11"/>
      <c r="H32" s="116">
        <v>850</v>
      </c>
    </row>
    <row r="33" spans="1:8" ht="19.5" customHeight="1">
      <c r="A33" s="48"/>
      <c r="B33" s="47"/>
      <c r="C33" s="49"/>
      <c r="D33" s="81" t="s">
        <v>204</v>
      </c>
      <c r="E33" s="254" t="s">
        <v>411</v>
      </c>
      <c r="F33" s="32">
        <v>50</v>
      </c>
      <c r="G33" s="11"/>
      <c r="H33" s="115">
        <v>1900</v>
      </c>
    </row>
    <row r="34" spans="1:8" ht="19.5" customHeight="1">
      <c r="A34" s="48"/>
      <c r="B34" s="47"/>
      <c r="C34" s="49"/>
      <c r="D34" s="81" t="s">
        <v>522</v>
      </c>
      <c r="E34" s="34" t="s">
        <v>250</v>
      </c>
      <c r="F34" s="32">
        <v>0</v>
      </c>
      <c r="G34" s="11"/>
      <c r="H34" s="116">
        <v>950</v>
      </c>
    </row>
    <row r="35" spans="1:8" ht="19.5" customHeight="1">
      <c r="A35" s="48"/>
      <c r="B35" s="47"/>
      <c r="C35" s="49"/>
      <c r="D35" s="81" t="s">
        <v>205</v>
      </c>
      <c r="E35" s="254" t="s">
        <v>454</v>
      </c>
      <c r="F35" s="32">
        <v>0</v>
      </c>
      <c r="G35" s="11"/>
      <c r="H35" s="115">
        <v>950</v>
      </c>
    </row>
    <row r="36" spans="1:8" ht="19.5" customHeight="1">
      <c r="A36" s="48"/>
      <c r="B36" s="47"/>
      <c r="C36" s="49"/>
      <c r="D36" s="81"/>
      <c r="E36" s="19"/>
      <c r="F36" s="17"/>
      <c r="G36" s="11"/>
      <c r="H36" s="115"/>
    </row>
    <row r="37" spans="1:8" ht="19.5" customHeight="1">
      <c r="A37" s="43"/>
      <c r="B37" s="44"/>
      <c r="C37" s="61"/>
      <c r="D37" s="81"/>
      <c r="E37" s="89"/>
      <c r="F37" s="9"/>
      <c r="G37" s="11"/>
      <c r="H37" s="115"/>
    </row>
    <row r="38" spans="1:8" ht="19.5" customHeight="1">
      <c r="A38" s="43"/>
      <c r="B38" s="44"/>
      <c r="C38" s="61"/>
      <c r="D38" s="81"/>
      <c r="E38" s="89"/>
      <c r="F38" s="9"/>
      <c r="G38" s="11"/>
      <c r="H38" s="115"/>
    </row>
    <row r="39" spans="1:8" ht="19.5" customHeight="1">
      <c r="A39" s="43"/>
      <c r="B39" s="44"/>
      <c r="C39" s="61"/>
      <c r="D39" s="81"/>
      <c r="E39" s="89"/>
      <c r="F39" s="9"/>
      <c r="G39" s="11"/>
      <c r="H39" s="115"/>
    </row>
    <row r="40" spans="1:8" ht="19.5" customHeight="1">
      <c r="A40" s="43"/>
      <c r="B40" s="44"/>
      <c r="C40" s="61"/>
      <c r="D40" s="81"/>
      <c r="E40" s="89"/>
      <c r="F40" s="9"/>
      <c r="G40" s="11"/>
      <c r="H40" s="115"/>
    </row>
    <row r="41" spans="1:8" ht="19.5" customHeight="1">
      <c r="A41" s="43"/>
      <c r="B41" s="44"/>
      <c r="C41" s="61"/>
      <c r="D41" s="81"/>
      <c r="E41" s="89"/>
      <c r="F41" s="9"/>
      <c r="G41" s="11"/>
      <c r="H41" s="115"/>
    </row>
    <row r="42" spans="1:8" ht="19.5" customHeight="1">
      <c r="A42" s="43"/>
      <c r="B42" s="44"/>
      <c r="C42" s="61"/>
      <c r="D42" s="81"/>
      <c r="E42" s="89"/>
      <c r="F42" s="9"/>
      <c r="G42" s="11"/>
      <c r="H42" s="115"/>
    </row>
    <row r="43" spans="1:8" ht="19.5" customHeight="1">
      <c r="A43" s="43"/>
      <c r="B43" s="44"/>
      <c r="C43" s="61"/>
      <c r="D43" s="81"/>
      <c r="E43" s="89"/>
      <c r="F43" s="9"/>
      <c r="G43" s="11"/>
      <c r="H43" s="115"/>
    </row>
    <row r="44" spans="1:8" ht="19.5" customHeight="1">
      <c r="A44" s="43"/>
      <c r="B44" s="44"/>
      <c r="C44" s="61"/>
      <c r="D44" s="81"/>
      <c r="E44" s="89"/>
      <c r="F44" s="9"/>
      <c r="G44" s="11"/>
      <c r="H44" s="115"/>
    </row>
    <row r="45" spans="1:8" ht="19.5" customHeight="1">
      <c r="A45" s="43"/>
      <c r="B45" s="44"/>
      <c r="C45" s="61"/>
      <c r="D45" s="81"/>
      <c r="E45" s="89"/>
      <c r="F45" s="9"/>
      <c r="G45" s="11"/>
      <c r="H45" s="115"/>
    </row>
    <row r="46" spans="1:8" ht="19.5" customHeight="1">
      <c r="A46" s="43"/>
      <c r="B46" s="44"/>
      <c r="C46" s="61"/>
      <c r="D46" s="81"/>
      <c r="E46" s="89"/>
      <c r="F46" s="9"/>
      <c r="G46" s="11"/>
      <c r="H46" s="115"/>
    </row>
    <row r="47" spans="1:8" ht="19.5" customHeight="1">
      <c r="A47" s="43"/>
      <c r="B47" s="44"/>
      <c r="C47" s="61"/>
      <c r="D47" s="81"/>
      <c r="E47" s="19"/>
      <c r="F47" s="9"/>
      <c r="G47" s="11"/>
      <c r="H47" s="115"/>
    </row>
    <row r="48" spans="1:8" s="7" customFormat="1" ht="19.5" customHeight="1">
      <c r="A48" s="12"/>
      <c r="B48" s="26"/>
      <c r="C48" s="27"/>
      <c r="D48" s="83"/>
      <c r="E48" s="28" t="str">
        <f>CONCATENATE(FIXED(COUNTA(E28:E47),0,0),"　店")</f>
        <v>8　店</v>
      </c>
      <c r="F48" s="14">
        <f>SUM(F28:F47)</f>
        <v>150</v>
      </c>
      <c r="G48" s="14">
        <f>SUM(G28:G47)</f>
        <v>0</v>
      </c>
      <c r="H48" s="15">
        <f>SUM(H28:H47)</f>
        <v>8600</v>
      </c>
    </row>
    <row r="49" spans="1:8" s="7" customFormat="1" ht="19.5" customHeight="1">
      <c r="A49" s="188" t="s">
        <v>555</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3 H5:H48"/>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SUM(A6,A25)</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50</v>
      </c>
      <c r="B5" s="173"/>
      <c r="C5" s="174"/>
      <c r="D5" s="80" t="s">
        <v>206</v>
      </c>
      <c r="E5" s="258" t="s">
        <v>538</v>
      </c>
      <c r="F5" s="23">
        <v>300</v>
      </c>
      <c r="G5" s="109"/>
      <c r="H5" s="118">
        <v>8700</v>
      </c>
    </row>
    <row r="6" spans="1:8" ht="19.5" customHeight="1">
      <c r="A6" s="48">
        <f>SUM(G22)</f>
        <v>0</v>
      </c>
      <c r="B6" s="47" t="s">
        <v>40</v>
      </c>
      <c r="C6" s="49">
        <f>SUM(F22)</f>
        <v>350</v>
      </c>
      <c r="D6" s="81" t="s">
        <v>207</v>
      </c>
      <c r="E6" s="34" t="s">
        <v>539</v>
      </c>
      <c r="F6" s="153">
        <v>0</v>
      </c>
      <c r="G6" s="11"/>
      <c r="H6" s="116">
        <v>1400</v>
      </c>
    </row>
    <row r="7" spans="1:8" ht="19.5" customHeight="1">
      <c r="A7" s="167"/>
      <c r="B7" s="168"/>
      <c r="C7" s="169"/>
      <c r="D7" s="81" t="s">
        <v>208</v>
      </c>
      <c r="E7" s="254" t="s">
        <v>540</v>
      </c>
      <c r="F7" s="32">
        <v>50</v>
      </c>
      <c r="G7" s="11"/>
      <c r="H7" s="116">
        <v>1500</v>
      </c>
    </row>
    <row r="8" spans="1:8" ht="19.5" customHeight="1">
      <c r="A8" s="48"/>
      <c r="B8" s="47"/>
      <c r="C8" s="49"/>
      <c r="D8" s="81" t="s">
        <v>506</v>
      </c>
      <c r="E8" s="19" t="s">
        <v>238</v>
      </c>
      <c r="F8" s="32">
        <v>0</v>
      </c>
      <c r="G8" s="11"/>
      <c r="H8" s="116">
        <v>500</v>
      </c>
    </row>
    <row r="9" spans="1:8" ht="19.5" customHeight="1">
      <c r="A9" s="48"/>
      <c r="B9" s="47"/>
      <c r="C9" s="49"/>
      <c r="D9" s="81" t="s">
        <v>507</v>
      </c>
      <c r="E9" s="19" t="s">
        <v>239</v>
      </c>
      <c r="F9" s="32">
        <v>0</v>
      </c>
      <c r="G9" s="11"/>
      <c r="H9" s="116">
        <v>650</v>
      </c>
    </row>
    <row r="10" spans="1:8" ht="19.5" customHeight="1">
      <c r="A10" s="48"/>
      <c r="B10" s="47"/>
      <c r="C10" s="49"/>
      <c r="D10" s="81" t="s">
        <v>508</v>
      </c>
      <c r="E10" s="19" t="s">
        <v>240</v>
      </c>
      <c r="F10" s="32">
        <v>0</v>
      </c>
      <c r="G10" s="11"/>
      <c r="H10" s="116">
        <v>800</v>
      </c>
    </row>
    <row r="11" spans="1:8" ht="19.5" customHeight="1">
      <c r="A11" s="158"/>
      <c r="B11" s="159"/>
      <c r="C11" s="160"/>
      <c r="D11" s="87" t="s">
        <v>509</v>
      </c>
      <c r="E11" s="34" t="s">
        <v>241</v>
      </c>
      <c r="F11" s="32">
        <v>0</v>
      </c>
      <c r="G11" s="42"/>
      <c r="H11" s="116">
        <v>600</v>
      </c>
    </row>
    <row r="12" spans="1:8" s="37" customFormat="1" ht="19.5" customHeight="1">
      <c r="A12" s="48"/>
      <c r="B12" s="47"/>
      <c r="C12" s="49"/>
      <c r="D12" s="81" t="s">
        <v>510</v>
      </c>
      <c r="E12" s="19" t="s">
        <v>468</v>
      </c>
      <c r="F12" s="32">
        <v>0</v>
      </c>
      <c r="G12" s="11"/>
      <c r="H12" s="116">
        <v>1050</v>
      </c>
    </row>
    <row r="13" spans="1:8" ht="19.5" customHeight="1">
      <c r="A13" s="170"/>
      <c r="B13" s="171"/>
      <c r="C13" s="172"/>
      <c r="D13" s="82" t="s">
        <v>209</v>
      </c>
      <c r="E13" s="63" t="s">
        <v>469</v>
      </c>
      <c r="F13" s="32">
        <v>0</v>
      </c>
      <c r="G13" s="149"/>
      <c r="H13" s="116">
        <v>1700</v>
      </c>
    </row>
    <row r="14" spans="1:8" ht="19.5" customHeight="1">
      <c r="A14" s="74"/>
      <c r="B14" s="75"/>
      <c r="C14" s="76"/>
      <c r="D14" s="81" t="s">
        <v>511</v>
      </c>
      <c r="E14" s="63" t="s">
        <v>242</v>
      </c>
      <c r="F14" s="32">
        <v>0</v>
      </c>
      <c r="G14" s="11"/>
      <c r="H14" s="116">
        <v>500</v>
      </c>
    </row>
    <row r="15" spans="1:8" ht="19.5" customHeight="1">
      <c r="A15" s="74"/>
      <c r="B15" s="75"/>
      <c r="C15" s="76"/>
      <c r="D15" s="81" t="s">
        <v>512</v>
      </c>
      <c r="E15" s="19" t="s">
        <v>470</v>
      </c>
      <c r="F15" s="32">
        <v>0</v>
      </c>
      <c r="G15" s="11"/>
      <c r="H15" s="116">
        <v>450</v>
      </c>
    </row>
    <row r="16" spans="1:8" ht="19.5" customHeight="1">
      <c r="A16" s="74"/>
      <c r="B16" s="75"/>
      <c r="C16" s="76"/>
      <c r="D16" s="81"/>
      <c r="E16" s="19"/>
      <c r="F16" s="17"/>
      <c r="G16" s="11"/>
      <c r="H16" s="115"/>
    </row>
    <row r="17" spans="1:8" ht="19.5" customHeight="1">
      <c r="A17" s="74"/>
      <c r="B17" s="75"/>
      <c r="C17" s="76"/>
      <c r="D17" s="81"/>
      <c r="E17" s="19"/>
      <c r="F17" s="17"/>
      <c r="G17" s="11"/>
      <c r="H17" s="115"/>
    </row>
    <row r="18" spans="1:8" ht="19.5" customHeight="1">
      <c r="A18" s="74"/>
      <c r="B18" s="75"/>
      <c r="C18" s="76"/>
      <c r="D18" s="81"/>
      <c r="E18" s="19"/>
      <c r="F18" s="17"/>
      <c r="G18" s="11"/>
      <c r="H18" s="115"/>
    </row>
    <row r="19" spans="1:8" ht="19.5" customHeight="1">
      <c r="A19" s="74"/>
      <c r="B19" s="75"/>
      <c r="C19" s="76"/>
      <c r="D19" s="81"/>
      <c r="E19" s="19"/>
      <c r="F19" s="17"/>
      <c r="G19" s="11"/>
      <c r="H19" s="115"/>
    </row>
    <row r="20" spans="1:8" ht="19.5" customHeight="1">
      <c r="A20" s="74"/>
      <c r="B20" s="75"/>
      <c r="C20" s="76"/>
      <c r="D20" s="81"/>
      <c r="E20" s="19"/>
      <c r="F20" s="17"/>
      <c r="G20" s="11"/>
      <c r="H20" s="115"/>
    </row>
    <row r="21" spans="1:8" ht="19.5" customHeight="1">
      <c r="A21" s="74"/>
      <c r="B21" s="75"/>
      <c r="C21" s="76"/>
      <c r="D21" s="81"/>
      <c r="E21" s="19"/>
      <c r="F21" s="17"/>
      <c r="G21" s="11"/>
      <c r="H21" s="115"/>
    </row>
    <row r="22" spans="1:8" s="7" customFormat="1" ht="19.5" customHeight="1">
      <c r="A22" s="12"/>
      <c r="B22" s="26"/>
      <c r="C22" s="27"/>
      <c r="D22" s="83"/>
      <c r="E22" s="28" t="str">
        <f>CONCATENATE(FIXED(COUNTA(E5:E21),0,0),"　店")</f>
        <v>11　店</v>
      </c>
      <c r="F22" s="25">
        <f>SUM(F5:F21)</f>
        <v>350</v>
      </c>
      <c r="G22" s="25">
        <f>SUM(G5:G21)</f>
        <v>0</v>
      </c>
      <c r="H22" s="31">
        <f>SUM(H5:H21)</f>
        <v>17850</v>
      </c>
    </row>
    <row r="23" spans="1:8" s="7" customFormat="1" ht="19.5" customHeight="1">
      <c r="A23" s="164"/>
      <c r="B23" s="165"/>
      <c r="C23" s="166"/>
      <c r="D23" s="86"/>
      <c r="E23" s="34"/>
      <c r="F23" s="32"/>
      <c r="G23" s="33"/>
      <c r="H23" s="116"/>
    </row>
    <row r="24" spans="1:8" ht="19.5" customHeight="1">
      <c r="A24" s="135" t="s">
        <v>51</v>
      </c>
      <c r="B24" s="173"/>
      <c r="C24" s="174"/>
      <c r="D24" s="85" t="s">
        <v>513</v>
      </c>
      <c r="E24" s="18" t="s">
        <v>471</v>
      </c>
      <c r="F24" s="23">
        <v>0</v>
      </c>
      <c r="G24" s="163"/>
      <c r="H24" s="114">
        <v>1650</v>
      </c>
    </row>
    <row r="25" spans="1:8" ht="19.5" customHeight="1">
      <c r="A25" s="48">
        <f>SUM(G48)</f>
        <v>0</v>
      </c>
      <c r="B25" s="47" t="s">
        <v>40</v>
      </c>
      <c r="C25" s="49">
        <f>SUM(F48)</f>
        <v>0</v>
      </c>
      <c r="D25" s="86" t="s">
        <v>514</v>
      </c>
      <c r="E25" s="34" t="s">
        <v>243</v>
      </c>
      <c r="F25" s="153">
        <v>0</v>
      </c>
      <c r="G25" s="11"/>
      <c r="H25" s="116">
        <v>100</v>
      </c>
    </row>
    <row r="26" spans="1:8" ht="19.5" customHeight="1">
      <c r="A26" s="74"/>
      <c r="B26" s="75"/>
      <c r="C26" s="76"/>
      <c r="D26" s="81" t="s">
        <v>210</v>
      </c>
      <c r="E26" s="254" t="s">
        <v>409</v>
      </c>
      <c r="F26" s="32"/>
      <c r="G26" s="11"/>
      <c r="H26" s="115">
        <v>3250</v>
      </c>
    </row>
    <row r="27" spans="1:8" ht="19.5" customHeight="1">
      <c r="A27" s="74"/>
      <c r="B27" s="75"/>
      <c r="C27" s="76"/>
      <c r="D27" s="81" t="s">
        <v>518</v>
      </c>
      <c r="E27" s="19" t="s">
        <v>244</v>
      </c>
      <c r="F27" s="32">
        <v>0</v>
      </c>
      <c r="G27" s="11"/>
      <c r="H27" s="115">
        <v>350</v>
      </c>
    </row>
    <row r="28" spans="1:8" ht="19.5" customHeight="1">
      <c r="A28" s="74"/>
      <c r="B28" s="75"/>
      <c r="C28" s="76"/>
      <c r="D28" s="87" t="s">
        <v>517</v>
      </c>
      <c r="E28" s="63" t="s">
        <v>245</v>
      </c>
      <c r="F28" s="17">
        <v>0</v>
      </c>
      <c r="G28" s="11"/>
      <c r="H28" s="115">
        <v>150</v>
      </c>
    </row>
    <row r="29" spans="1:8" ht="19.5" customHeight="1">
      <c r="A29" s="74"/>
      <c r="B29" s="75"/>
      <c r="C29" s="76"/>
      <c r="D29" s="81" t="s">
        <v>515</v>
      </c>
      <c r="E29" s="70" t="s">
        <v>472</v>
      </c>
      <c r="F29" s="153">
        <v>0</v>
      </c>
      <c r="G29" s="11"/>
      <c r="H29" s="115">
        <v>100</v>
      </c>
    </row>
    <row r="30" spans="1:8" ht="19.5" customHeight="1">
      <c r="A30" s="74"/>
      <c r="B30" s="75"/>
      <c r="C30" s="76"/>
      <c r="D30" s="81" t="s">
        <v>516</v>
      </c>
      <c r="E30" s="19" t="s">
        <v>473</v>
      </c>
      <c r="F30" s="17">
        <v>0</v>
      </c>
      <c r="G30" s="11"/>
      <c r="H30" s="115">
        <v>100</v>
      </c>
    </row>
    <row r="31" spans="1:8" ht="19.5" customHeight="1">
      <c r="A31" s="74"/>
      <c r="B31" s="75"/>
      <c r="C31" s="76"/>
      <c r="D31" s="81"/>
      <c r="E31" s="19"/>
      <c r="F31" s="17"/>
      <c r="G31" s="11"/>
      <c r="H31" s="115"/>
    </row>
    <row r="32" spans="1:8" ht="19.5" customHeight="1">
      <c r="A32" s="74"/>
      <c r="B32" s="75"/>
      <c r="C32" s="76"/>
      <c r="D32" s="81"/>
      <c r="E32" s="19"/>
      <c r="F32" s="17"/>
      <c r="G32" s="11"/>
      <c r="H32" s="115"/>
    </row>
    <row r="33" spans="1:8" ht="19.5" customHeight="1">
      <c r="A33" s="74"/>
      <c r="B33" s="75"/>
      <c r="C33" s="76"/>
      <c r="D33" s="81"/>
      <c r="E33" s="19"/>
      <c r="F33" s="17"/>
      <c r="G33" s="11"/>
      <c r="H33" s="115"/>
    </row>
    <row r="34" spans="1:8" ht="19.5" customHeight="1">
      <c r="A34" s="74"/>
      <c r="B34" s="75"/>
      <c r="C34" s="76"/>
      <c r="D34" s="81"/>
      <c r="E34" s="19"/>
      <c r="F34" s="17"/>
      <c r="G34" s="11"/>
      <c r="H34" s="115"/>
    </row>
    <row r="35" spans="1:8" ht="19.5" customHeight="1">
      <c r="A35" s="74"/>
      <c r="B35" s="75"/>
      <c r="C35" s="76"/>
      <c r="D35" s="81"/>
      <c r="E35" s="19"/>
      <c r="F35" s="17"/>
      <c r="G35" s="11"/>
      <c r="H35" s="115"/>
    </row>
    <row r="36" spans="1:8" ht="19.5" customHeight="1">
      <c r="A36" s="74"/>
      <c r="B36" s="75"/>
      <c r="C36" s="76"/>
      <c r="D36" s="81"/>
      <c r="E36" s="19"/>
      <c r="F36" s="17"/>
      <c r="G36" s="11"/>
      <c r="H36" s="115"/>
    </row>
    <row r="37" spans="1:8" ht="19.5" customHeight="1">
      <c r="A37" s="74"/>
      <c r="B37" s="75"/>
      <c r="C37" s="76"/>
      <c r="D37" s="81"/>
      <c r="E37" s="19"/>
      <c r="F37" s="17"/>
      <c r="G37" s="11"/>
      <c r="H37" s="115"/>
    </row>
    <row r="38" spans="1:8" ht="19.5" customHeight="1">
      <c r="A38" s="74"/>
      <c r="B38" s="75"/>
      <c r="C38" s="76"/>
      <c r="D38" s="81"/>
      <c r="E38" s="19"/>
      <c r="F38" s="17"/>
      <c r="G38" s="11"/>
      <c r="H38" s="115"/>
    </row>
    <row r="39" spans="1:8" ht="19.5" customHeight="1">
      <c r="A39" s="74"/>
      <c r="B39" s="75"/>
      <c r="C39" s="76"/>
      <c r="D39" s="81"/>
      <c r="E39" s="19"/>
      <c r="F39" s="17"/>
      <c r="G39" s="11"/>
      <c r="H39" s="115"/>
    </row>
    <row r="40" spans="1:8" ht="19.5" customHeight="1">
      <c r="A40" s="74"/>
      <c r="B40" s="75"/>
      <c r="C40" s="76"/>
      <c r="D40" s="81"/>
      <c r="E40" s="19"/>
      <c r="F40" s="17"/>
      <c r="G40" s="11"/>
      <c r="H40" s="115"/>
    </row>
    <row r="41" spans="1:8" ht="19.5" customHeight="1">
      <c r="A41" s="74"/>
      <c r="B41" s="75"/>
      <c r="C41" s="76"/>
      <c r="D41" s="81"/>
      <c r="E41" s="19"/>
      <c r="F41" s="17"/>
      <c r="G41" s="11"/>
      <c r="H41" s="115"/>
    </row>
    <row r="42" spans="1:8" ht="19.5" customHeight="1">
      <c r="A42" s="74"/>
      <c r="B42" s="75"/>
      <c r="C42" s="76"/>
      <c r="D42" s="81"/>
      <c r="E42" s="19"/>
      <c r="F42" s="17"/>
      <c r="G42" s="11"/>
      <c r="H42" s="115"/>
    </row>
    <row r="43" spans="1:8" ht="19.5" customHeight="1">
      <c r="A43" s="74"/>
      <c r="B43" s="75"/>
      <c r="C43" s="76"/>
      <c r="D43" s="81"/>
      <c r="E43" s="19"/>
      <c r="F43" s="17"/>
      <c r="G43" s="11"/>
      <c r="H43" s="115"/>
    </row>
    <row r="44" spans="1:8" ht="19.5" customHeight="1">
      <c r="A44" s="74"/>
      <c r="B44" s="75"/>
      <c r="C44" s="76"/>
      <c r="D44" s="81"/>
      <c r="E44" s="19"/>
      <c r="F44" s="17"/>
      <c r="G44" s="11"/>
      <c r="H44" s="115"/>
    </row>
    <row r="45" spans="1:8" ht="19.5" customHeight="1">
      <c r="A45" s="74"/>
      <c r="B45" s="75"/>
      <c r="C45" s="76"/>
      <c r="D45" s="81"/>
      <c r="E45" s="19"/>
      <c r="F45" s="17"/>
      <c r="G45" s="11"/>
      <c r="H45" s="115"/>
    </row>
    <row r="46" spans="1:8" ht="19.5" customHeight="1">
      <c r="A46" s="74"/>
      <c r="B46" s="75"/>
      <c r="C46" s="76"/>
      <c r="D46" s="81"/>
      <c r="E46" s="19"/>
      <c r="F46" s="17"/>
      <c r="G46" s="11"/>
      <c r="H46" s="115"/>
    </row>
    <row r="47" spans="1:8" ht="19.5" customHeight="1">
      <c r="A47" s="74"/>
      <c r="B47" s="75"/>
      <c r="C47" s="76"/>
      <c r="D47" s="81"/>
      <c r="E47" s="19"/>
      <c r="F47" s="17"/>
      <c r="G47" s="11"/>
      <c r="H47" s="115"/>
    </row>
    <row r="48" spans="1:8" s="7" customFormat="1" ht="19.5" customHeight="1">
      <c r="A48" s="12"/>
      <c r="B48" s="26"/>
      <c r="C48" s="27"/>
      <c r="D48" s="83"/>
      <c r="E48" s="28" t="str">
        <f>CONCATENATE(FIXED(COUNTA(E24:E47),0,0),"　店")</f>
        <v>7　店</v>
      </c>
      <c r="F48" s="25">
        <f>SUM(F24:F47)</f>
        <v>0</v>
      </c>
      <c r="G48" s="25">
        <f>SUM(G24:G47)</f>
        <v>0</v>
      </c>
      <c r="H48" s="15">
        <f>SUM(H24:H47)</f>
        <v>5700</v>
      </c>
    </row>
    <row r="49" spans="1:8" s="7" customFormat="1" ht="19.5" customHeight="1">
      <c r="A49" s="188" t="s">
        <v>555</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3 H5:H48"/>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B58"/>
  <sheetViews>
    <sheetView zoomScalePageLayoutView="0" workbookViewId="0" topLeftCell="A1">
      <selection activeCell="A2" sqref="A2"/>
    </sheetView>
  </sheetViews>
  <sheetFormatPr defaultColWidth="9.00390625" defaultRowHeight="13.5"/>
  <cols>
    <col min="1" max="1" width="128.625" style="177" customWidth="1"/>
    <col min="2" max="2" width="5.625" style="0" customWidth="1"/>
  </cols>
  <sheetData>
    <row r="1" spans="1:2" ht="13.5">
      <c r="A1" s="270"/>
      <c r="B1" s="270"/>
    </row>
    <row r="2" spans="1:2" ht="24">
      <c r="A2" s="216" t="s">
        <v>286</v>
      </c>
      <c r="B2" s="215"/>
    </row>
    <row r="3" spans="1:2" ht="18.75">
      <c r="A3" s="217"/>
      <c r="B3" s="215"/>
    </row>
    <row r="4" spans="1:2" ht="13.5">
      <c r="A4" s="218"/>
      <c r="B4" s="218"/>
    </row>
    <row r="5" spans="1:2" ht="13.5">
      <c r="A5" s="271" t="s">
        <v>287</v>
      </c>
      <c r="B5" s="272"/>
    </row>
    <row r="6" spans="1:2" ht="6" customHeight="1">
      <c r="A6" s="219"/>
      <c r="B6" s="220"/>
    </row>
    <row r="7" spans="1:2" ht="13.5">
      <c r="A7" s="271" t="s">
        <v>288</v>
      </c>
      <c r="B7" s="272"/>
    </row>
    <row r="8" spans="1:2" ht="13.5">
      <c r="A8" s="219"/>
      <c r="B8" s="221"/>
    </row>
    <row r="9" spans="1:2" ht="13.5">
      <c r="A9" s="222"/>
      <c r="B9" s="223"/>
    </row>
    <row r="10" spans="1:2" ht="13.5">
      <c r="A10" s="222" t="s">
        <v>289</v>
      </c>
      <c r="B10" s="223"/>
    </row>
    <row r="11" spans="1:2" ht="13.5">
      <c r="A11" s="222"/>
      <c r="B11" s="223"/>
    </row>
    <row r="12" spans="1:2" ht="13.5">
      <c r="A12" s="222" t="s">
        <v>290</v>
      </c>
      <c r="B12" s="223"/>
    </row>
    <row r="13" spans="1:2" ht="6" customHeight="1">
      <c r="A13" s="222"/>
      <c r="B13" s="223"/>
    </row>
    <row r="14" spans="1:2" ht="13.5">
      <c r="A14" s="222" t="s">
        <v>291</v>
      </c>
      <c r="B14" s="223"/>
    </row>
    <row r="15" spans="1:2" ht="13.5">
      <c r="A15" s="222"/>
      <c r="B15" s="223"/>
    </row>
    <row r="16" spans="1:2" ht="13.5">
      <c r="A16" s="222" t="s">
        <v>292</v>
      </c>
      <c r="B16" s="223"/>
    </row>
    <row r="17" spans="1:2" ht="6" customHeight="1">
      <c r="A17" s="222"/>
      <c r="B17" s="223"/>
    </row>
    <row r="18" spans="1:2" ht="13.5">
      <c r="A18" s="222" t="s">
        <v>293</v>
      </c>
      <c r="B18" s="223"/>
    </row>
    <row r="19" spans="1:2" ht="13.5">
      <c r="A19" s="222" t="s">
        <v>294</v>
      </c>
      <c r="B19" s="223"/>
    </row>
    <row r="20" spans="1:2" ht="13.5">
      <c r="A20" s="222" t="s">
        <v>295</v>
      </c>
      <c r="B20" s="223"/>
    </row>
    <row r="21" spans="1:2" ht="13.5">
      <c r="A21" s="222" t="s">
        <v>296</v>
      </c>
      <c r="B21" s="223"/>
    </row>
    <row r="22" spans="1:2" ht="13.5">
      <c r="A22" s="222" t="s">
        <v>297</v>
      </c>
      <c r="B22" s="223"/>
    </row>
    <row r="23" spans="1:2" ht="13.5">
      <c r="A23" s="222" t="s">
        <v>298</v>
      </c>
      <c r="B23" s="223"/>
    </row>
    <row r="24" spans="1:2" ht="13.5">
      <c r="A24" s="222" t="s">
        <v>299</v>
      </c>
      <c r="B24" s="223"/>
    </row>
    <row r="25" spans="1:2" ht="6" customHeight="1">
      <c r="A25" s="222"/>
      <c r="B25" s="223"/>
    </row>
    <row r="26" spans="1:2" ht="13.5">
      <c r="A26" s="222" t="s">
        <v>300</v>
      </c>
      <c r="B26" s="223"/>
    </row>
    <row r="27" spans="1:2" ht="13.5">
      <c r="A27" s="222" t="s">
        <v>298</v>
      </c>
      <c r="B27" s="223"/>
    </row>
    <row r="28" spans="1:2" ht="13.5">
      <c r="A28" s="222" t="s">
        <v>301</v>
      </c>
      <c r="B28" s="223"/>
    </row>
    <row r="29" spans="1:2" ht="13.5">
      <c r="A29" s="222" t="s">
        <v>302</v>
      </c>
      <c r="B29" s="223"/>
    </row>
    <row r="30" spans="1:2" ht="13.5">
      <c r="A30" s="222" t="s">
        <v>303</v>
      </c>
      <c r="B30" s="223"/>
    </row>
    <row r="31" spans="1:2" ht="6" customHeight="1">
      <c r="A31" s="222"/>
      <c r="B31" s="223"/>
    </row>
    <row r="32" spans="1:2" ht="13.5">
      <c r="A32" s="222" t="s">
        <v>304</v>
      </c>
      <c r="B32" s="223"/>
    </row>
    <row r="33" spans="1:2" ht="13.5">
      <c r="A33" s="222" t="s">
        <v>302</v>
      </c>
      <c r="B33" s="223"/>
    </row>
    <row r="34" spans="1:2" ht="13.5">
      <c r="A34" s="222" t="s">
        <v>305</v>
      </c>
      <c r="B34" s="223"/>
    </row>
    <row r="35" spans="1:2" ht="13.5">
      <c r="A35" s="222" t="s">
        <v>296</v>
      </c>
      <c r="B35" s="223"/>
    </row>
    <row r="36" spans="1:2" ht="13.5">
      <c r="A36" s="222" t="s">
        <v>306</v>
      </c>
      <c r="B36" s="223"/>
    </row>
    <row r="37" spans="1:2" ht="6" customHeight="1">
      <c r="A37" s="222"/>
      <c r="B37" s="223"/>
    </row>
    <row r="38" spans="1:2" ht="13.5">
      <c r="A38" s="222" t="s">
        <v>307</v>
      </c>
      <c r="B38" s="223"/>
    </row>
    <row r="39" spans="1:2" ht="13.5">
      <c r="A39" s="222" t="s">
        <v>298</v>
      </c>
      <c r="B39" s="223"/>
    </row>
    <row r="40" spans="1:2" ht="13.5">
      <c r="A40" s="222" t="s">
        <v>308</v>
      </c>
      <c r="B40" s="223"/>
    </row>
    <row r="41" spans="1:2" ht="13.5">
      <c r="A41" s="222" t="s">
        <v>296</v>
      </c>
      <c r="B41" s="223"/>
    </row>
    <row r="42" spans="1:2" ht="13.5">
      <c r="A42" s="222" t="s">
        <v>309</v>
      </c>
      <c r="B42" s="223"/>
    </row>
    <row r="43" spans="1:2" ht="13.5">
      <c r="A43" s="222"/>
      <c r="B43" s="223"/>
    </row>
    <row r="44" spans="1:2" ht="13.5">
      <c r="A44" s="222"/>
      <c r="B44" s="223"/>
    </row>
    <row r="45" spans="1:2" ht="13.5">
      <c r="A45" s="222"/>
      <c r="B45" s="223"/>
    </row>
    <row r="46" spans="1:2" ht="13.5">
      <c r="A46" s="218" t="s">
        <v>310</v>
      </c>
      <c r="B46" s="223"/>
    </row>
    <row r="47" spans="1:2" ht="6" customHeight="1">
      <c r="A47" s="218"/>
      <c r="B47" s="223"/>
    </row>
    <row r="48" spans="1:2" ht="13.5">
      <c r="A48" s="218" t="s">
        <v>311</v>
      </c>
      <c r="B48" s="223"/>
    </row>
    <row r="49" spans="1:2" ht="13.5">
      <c r="A49" s="218" t="s">
        <v>312</v>
      </c>
      <c r="B49" s="223"/>
    </row>
    <row r="50" spans="1:2" ht="13.5">
      <c r="A50" s="222"/>
      <c r="B50" s="223"/>
    </row>
    <row r="51" spans="1:2" ht="13.5">
      <c r="A51" s="223"/>
      <c r="B51" s="223"/>
    </row>
    <row r="52" spans="1:2" ht="13.5">
      <c r="A52" s="218"/>
      <c r="B52" s="223"/>
    </row>
    <row r="53" spans="1:2" ht="13.5">
      <c r="A53" s="218"/>
      <c r="B53" s="223"/>
    </row>
    <row r="54" spans="1:2" ht="13.5">
      <c r="A54" s="218"/>
      <c r="B54" s="223"/>
    </row>
    <row r="55" spans="1:2" ht="13.5">
      <c r="A55" s="218"/>
      <c r="B55" s="218"/>
    </row>
    <row r="56" spans="1:2" ht="13.5">
      <c r="A56" s="218"/>
      <c r="B56" s="218"/>
    </row>
    <row r="57" spans="1:2" ht="13.5">
      <c r="A57" s="218"/>
      <c r="B57" s="218"/>
    </row>
    <row r="58" spans="1:2" ht="13.5">
      <c r="A58" s="218"/>
      <c r="B58" s="218"/>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251" customWidth="1"/>
    <col min="2" max="3" width="8.625" style="251" customWidth="1"/>
    <col min="4" max="4" width="112.375" style="251" customWidth="1"/>
    <col min="5" max="5" width="3.625" style="0" customWidth="1"/>
  </cols>
  <sheetData>
    <row r="1" spans="1:5" ht="13.5">
      <c r="A1" s="224"/>
      <c r="B1" s="224"/>
      <c r="C1" s="224"/>
      <c r="D1" s="224"/>
      <c r="E1" s="225"/>
    </row>
    <row r="2" spans="1:5" ht="24">
      <c r="A2" s="273" t="s">
        <v>313</v>
      </c>
      <c r="B2" s="273"/>
      <c r="C2" s="273"/>
      <c r="D2" s="273"/>
      <c r="E2" s="273"/>
    </row>
    <row r="3" spans="1:5" ht="18.75" customHeight="1">
      <c r="A3" s="226"/>
      <c r="B3" s="226"/>
      <c r="C3" s="226"/>
      <c r="D3" s="226"/>
      <c r="E3" s="227"/>
    </row>
    <row r="4" spans="1:5" ht="18.75">
      <c r="A4" s="228"/>
      <c r="B4" s="228"/>
      <c r="C4" s="227"/>
      <c r="D4" s="227"/>
      <c r="E4" s="227"/>
    </row>
    <row r="5" spans="1:4" s="230" customFormat="1" ht="12">
      <c r="A5" s="229"/>
      <c r="B5" s="229" t="s">
        <v>314</v>
      </c>
      <c r="C5" s="229"/>
      <c r="D5" s="229"/>
    </row>
    <row r="6" spans="1:4" s="230" customFormat="1" ht="6" customHeight="1">
      <c r="A6" s="229"/>
      <c r="B6" s="229"/>
      <c r="C6" s="229"/>
      <c r="D6" s="229"/>
    </row>
    <row r="7" spans="1:4" s="230" customFormat="1" ht="12">
      <c r="A7" s="229"/>
      <c r="B7" s="229" t="s">
        <v>315</v>
      </c>
      <c r="C7" s="229"/>
      <c r="D7" s="229"/>
    </row>
    <row r="8" spans="1:4" s="230" customFormat="1" ht="6" customHeight="1">
      <c r="A8" s="229"/>
      <c r="B8" s="229"/>
      <c r="C8" s="229"/>
      <c r="D8" s="229"/>
    </row>
    <row r="9" spans="1:4" s="230" customFormat="1" ht="12">
      <c r="A9" s="229"/>
      <c r="B9" s="229" t="s">
        <v>316</v>
      </c>
      <c r="C9" s="229"/>
      <c r="D9" s="229"/>
    </row>
    <row r="10" spans="1:4" s="230" customFormat="1" ht="6" customHeight="1">
      <c r="A10" s="229"/>
      <c r="B10" s="229"/>
      <c r="C10" s="229"/>
      <c r="D10" s="229"/>
    </row>
    <row r="11" spans="1:4" s="230" customFormat="1" ht="12">
      <c r="A11" s="229"/>
      <c r="B11" s="229" t="s">
        <v>317</v>
      </c>
      <c r="C11" s="229"/>
      <c r="D11" s="229"/>
    </row>
    <row r="12" spans="1:4" s="230" customFormat="1" ht="6" customHeight="1">
      <c r="A12" s="229"/>
      <c r="B12" s="229"/>
      <c r="C12" s="229"/>
      <c r="D12" s="229"/>
    </row>
    <row r="13" spans="1:4" s="230" customFormat="1" ht="12">
      <c r="A13" s="229"/>
      <c r="B13" s="229" t="s">
        <v>318</v>
      </c>
      <c r="C13" s="229"/>
      <c r="D13" s="229"/>
    </row>
    <row r="14" spans="1:4" s="230" customFormat="1" ht="6" customHeight="1">
      <c r="A14" s="229"/>
      <c r="B14" s="229"/>
      <c r="C14" s="229"/>
      <c r="D14" s="229"/>
    </row>
    <row r="15" spans="1:4" s="230" customFormat="1" ht="12">
      <c r="A15" s="229"/>
      <c r="B15" s="229" t="s">
        <v>319</v>
      </c>
      <c r="C15" s="229"/>
      <c r="D15" s="229"/>
    </row>
    <row r="16" spans="1:4" s="230" customFormat="1" ht="6" customHeight="1">
      <c r="A16" s="229" t="s">
        <v>312</v>
      </c>
      <c r="B16" s="229"/>
      <c r="C16" s="229"/>
      <c r="D16" s="229"/>
    </row>
    <row r="17" spans="1:4" s="230" customFormat="1" ht="12">
      <c r="A17" s="229"/>
      <c r="B17" s="229"/>
      <c r="C17" s="229"/>
      <c r="D17" s="229"/>
    </row>
    <row r="18" spans="1:4" s="230" customFormat="1" ht="12">
      <c r="A18" s="229"/>
      <c r="B18" s="229"/>
      <c r="C18" s="229"/>
      <c r="D18" s="229"/>
    </row>
    <row r="19" spans="1:4" s="230" customFormat="1" ht="12">
      <c r="A19" s="229"/>
      <c r="B19" s="229"/>
      <c r="C19" s="229"/>
      <c r="D19" s="229"/>
    </row>
    <row r="20" spans="1:4" s="230" customFormat="1" ht="12">
      <c r="A20" s="229"/>
      <c r="B20" s="229"/>
      <c r="C20" s="229"/>
      <c r="D20" s="229"/>
    </row>
    <row r="21" spans="1:4" s="230" customFormat="1" ht="12">
      <c r="A21" s="229"/>
      <c r="B21" s="229"/>
      <c r="C21" s="229"/>
      <c r="D21" s="229"/>
    </row>
    <row r="22" spans="1:4" s="230" customFormat="1" ht="12">
      <c r="A22" s="229"/>
      <c r="B22" s="229"/>
      <c r="C22" s="229"/>
      <c r="D22" s="229"/>
    </row>
    <row r="23" spans="1:4" s="230" customFormat="1" ht="12">
      <c r="A23" s="229"/>
      <c r="B23" s="231"/>
      <c r="C23" s="232"/>
      <c r="D23" s="233"/>
    </row>
    <row r="24" spans="1:5" s="230" customFormat="1" ht="18.75">
      <c r="A24" s="234"/>
      <c r="B24" s="274" t="s">
        <v>320</v>
      </c>
      <c r="C24" s="275"/>
      <c r="D24" s="276"/>
      <c r="E24" s="238"/>
    </row>
    <row r="25" spans="1:5" s="230" customFormat="1" ht="6" customHeight="1">
      <c r="A25" s="234"/>
      <c r="B25" s="235"/>
      <c r="C25" s="236"/>
      <c r="D25" s="237"/>
      <c r="E25" s="238"/>
    </row>
    <row r="26" spans="1:5" s="230" customFormat="1" ht="18.75">
      <c r="A26" s="234"/>
      <c r="B26" s="274" t="s">
        <v>321</v>
      </c>
      <c r="C26" s="275"/>
      <c r="D26" s="276"/>
      <c r="E26" s="238"/>
    </row>
    <row r="27" spans="1:5" s="230" customFormat="1" ht="18.75" customHeight="1">
      <c r="A27" s="239"/>
      <c r="B27" s="240"/>
      <c r="C27" s="241"/>
      <c r="D27" s="242"/>
      <c r="E27" s="243"/>
    </row>
    <row r="28" spans="1:4" s="230" customFormat="1" ht="18.75" customHeight="1">
      <c r="A28" s="229"/>
      <c r="B28" s="244"/>
      <c r="C28" s="245"/>
      <c r="D28" s="246"/>
    </row>
    <row r="29" spans="1:4" s="230" customFormat="1" ht="12">
      <c r="A29" s="229"/>
      <c r="B29" s="244" t="s">
        <v>322</v>
      </c>
      <c r="C29" s="245"/>
      <c r="D29" s="246"/>
    </row>
    <row r="30" spans="1:4" s="230" customFormat="1" ht="6" customHeight="1">
      <c r="A30" s="229"/>
      <c r="B30" s="244"/>
      <c r="C30" s="245"/>
      <c r="D30" s="246"/>
    </row>
    <row r="31" spans="1:4" s="230" customFormat="1" ht="12">
      <c r="A31" s="229"/>
      <c r="B31" s="244" t="s">
        <v>323</v>
      </c>
      <c r="C31" s="245"/>
      <c r="D31" s="246"/>
    </row>
    <row r="32" spans="1:4" s="230" customFormat="1" ht="6" customHeight="1">
      <c r="A32" s="229"/>
      <c r="B32" s="244"/>
      <c r="C32" s="245"/>
      <c r="D32" s="246"/>
    </row>
    <row r="33" spans="1:4" s="230" customFormat="1" ht="12">
      <c r="A33" s="229"/>
      <c r="B33" s="244" t="s">
        <v>324</v>
      </c>
      <c r="C33" s="245"/>
      <c r="D33" s="246"/>
    </row>
    <row r="34" spans="1:4" s="230" customFormat="1" ht="6" customHeight="1">
      <c r="A34" s="229"/>
      <c r="B34" s="244"/>
      <c r="C34" s="245"/>
      <c r="D34" s="246"/>
    </row>
    <row r="35" spans="1:4" s="230" customFormat="1" ht="12">
      <c r="A35" s="229"/>
      <c r="B35" s="244" t="s">
        <v>325</v>
      </c>
      <c r="C35" s="245"/>
      <c r="D35" s="246"/>
    </row>
    <row r="36" spans="1:4" s="230" customFormat="1" ht="6" customHeight="1">
      <c r="A36" s="229"/>
      <c r="B36" s="244"/>
      <c r="C36" s="245"/>
      <c r="D36" s="246"/>
    </row>
    <row r="37" spans="1:4" s="230" customFormat="1" ht="12">
      <c r="A37" s="229"/>
      <c r="B37" s="244" t="s">
        <v>326</v>
      </c>
      <c r="C37" s="245"/>
      <c r="D37" s="246"/>
    </row>
    <row r="38" spans="1:4" s="230" customFormat="1" ht="6" customHeight="1">
      <c r="A38" s="229"/>
      <c r="B38" s="244"/>
      <c r="C38" s="245"/>
      <c r="D38" s="246"/>
    </row>
    <row r="39" spans="1:4" s="230" customFormat="1" ht="12">
      <c r="A39" s="229"/>
      <c r="B39" s="244" t="s">
        <v>327</v>
      </c>
      <c r="C39" s="245"/>
      <c r="D39" s="247"/>
    </row>
    <row r="40" spans="1:4" s="230" customFormat="1" ht="6" customHeight="1">
      <c r="A40" s="229"/>
      <c r="B40" s="244"/>
      <c r="C40" s="245"/>
      <c r="D40" s="247"/>
    </row>
    <row r="41" spans="1:4" s="230" customFormat="1" ht="12">
      <c r="A41" s="229"/>
      <c r="B41" s="244" t="s">
        <v>328</v>
      </c>
      <c r="C41" s="245"/>
      <c r="D41" s="246"/>
    </row>
    <row r="42" spans="1:4" s="230" customFormat="1" ht="6" customHeight="1">
      <c r="A42" s="229"/>
      <c r="B42" s="244"/>
      <c r="C42" s="245"/>
      <c r="D42" s="246"/>
    </row>
    <row r="43" spans="1:4" s="230" customFormat="1" ht="12">
      <c r="A43" s="229"/>
      <c r="B43" s="244" t="s">
        <v>329</v>
      </c>
      <c r="C43" s="245"/>
      <c r="D43" s="246"/>
    </row>
    <row r="44" spans="1:4" s="230" customFormat="1" ht="6" customHeight="1">
      <c r="A44" s="229"/>
      <c r="B44" s="244"/>
      <c r="C44" s="245"/>
      <c r="D44" s="246"/>
    </row>
    <row r="45" spans="1:4" s="230" customFormat="1" ht="12">
      <c r="A45" s="229"/>
      <c r="B45" s="244" t="s">
        <v>331</v>
      </c>
      <c r="C45" s="245"/>
      <c r="D45" s="246"/>
    </row>
    <row r="46" spans="1:4" s="230" customFormat="1" ht="6" customHeight="1">
      <c r="A46" s="229"/>
      <c r="B46" s="244"/>
      <c r="C46" s="245"/>
      <c r="D46" s="246"/>
    </row>
    <row r="47" spans="1:4" s="230" customFormat="1" ht="12">
      <c r="A47" s="229"/>
      <c r="B47" s="244" t="s">
        <v>332</v>
      </c>
      <c r="C47" s="245"/>
      <c r="D47" s="246"/>
    </row>
    <row r="48" spans="1:4" s="230" customFormat="1" ht="6" customHeight="1">
      <c r="A48" s="229"/>
      <c r="B48" s="244"/>
      <c r="C48" s="245"/>
      <c r="D48" s="246"/>
    </row>
    <row r="49" spans="1:4" s="230" customFormat="1" ht="12">
      <c r="A49" s="229"/>
      <c r="B49" s="244" t="s">
        <v>330</v>
      </c>
      <c r="C49" s="245"/>
      <c r="D49" s="246"/>
    </row>
    <row r="50" spans="1:4" ht="13.5" customHeight="1">
      <c r="A50" s="229"/>
      <c r="B50" s="248"/>
      <c r="C50" s="249"/>
      <c r="D50" s="250"/>
    </row>
    <row r="51" spans="1:4" ht="13.5">
      <c r="A51" s="229"/>
      <c r="B51" s="229"/>
      <c r="C51" s="229"/>
      <c r="D51" s="229"/>
    </row>
    <row r="52" spans="1:4" ht="13.5">
      <c r="A52" s="229"/>
      <c r="B52" s="229"/>
      <c r="C52" s="229"/>
      <c r="D52" s="229"/>
    </row>
    <row r="53" spans="1:4" ht="13.5">
      <c r="A53" s="229"/>
      <c r="B53" s="229"/>
      <c r="C53" s="229"/>
      <c r="D53" s="229"/>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9"/>
  <dimension ref="A1:I49"/>
  <sheetViews>
    <sheetView zoomScale="85" zoomScaleNormal="85" zoomScalePageLayoutView="0" workbookViewId="0" topLeftCell="A1">
      <selection activeCell="A1" sqref="A1:G1"/>
    </sheetView>
  </sheetViews>
  <sheetFormatPr defaultColWidth="9.00390625" defaultRowHeight="13.5"/>
  <cols>
    <col min="1" max="1" width="3.625" style="177" customWidth="1"/>
    <col min="2" max="2" width="12.625" style="177" customWidth="1"/>
    <col min="3" max="7" width="13.625" style="177" customWidth="1"/>
    <col min="8" max="8" width="15.625" style="177" customWidth="1"/>
    <col min="9" max="16384" width="9.00390625" style="177" customWidth="1"/>
  </cols>
  <sheetData>
    <row r="1" spans="1:9" ht="21">
      <c r="A1" s="277" t="s">
        <v>213</v>
      </c>
      <c r="B1" s="277"/>
      <c r="C1" s="277"/>
      <c r="D1" s="277"/>
      <c r="E1" s="277"/>
      <c r="F1" s="277"/>
      <c r="G1" s="277"/>
      <c r="H1" s="208"/>
      <c r="I1" s="176"/>
    </row>
    <row r="2" spans="1:2" ht="17.25">
      <c r="A2" s="190"/>
      <c r="B2" s="190"/>
    </row>
    <row r="5" ht="13.5">
      <c r="A5" s="177" t="s">
        <v>262</v>
      </c>
    </row>
    <row r="7" ht="13.5">
      <c r="B7" s="177" t="s">
        <v>263</v>
      </c>
    </row>
    <row r="11" ht="13.5">
      <c r="A11" s="177" t="s">
        <v>264</v>
      </c>
    </row>
    <row r="13" ht="13.5">
      <c r="B13" s="177" t="s">
        <v>265</v>
      </c>
    </row>
    <row r="17" ht="13.5">
      <c r="A17" s="177" t="s">
        <v>266</v>
      </c>
    </row>
    <row r="19" spans="1:7" s="189" customFormat="1" ht="13.5">
      <c r="A19" s="209"/>
      <c r="B19" s="278"/>
      <c r="C19" s="279"/>
      <c r="D19" s="191" t="s">
        <v>275</v>
      </c>
      <c r="E19" s="191" t="s">
        <v>276</v>
      </c>
      <c r="F19" s="191" t="s">
        <v>277</v>
      </c>
      <c r="G19" s="191" t="s">
        <v>278</v>
      </c>
    </row>
    <row r="20" spans="1:7" s="189" customFormat="1" ht="13.5">
      <c r="A20" s="209"/>
      <c r="B20" s="280" t="s">
        <v>279</v>
      </c>
      <c r="C20" s="281"/>
      <c r="D20" s="192" t="s">
        <v>280</v>
      </c>
      <c r="E20" s="192" t="s">
        <v>281</v>
      </c>
      <c r="F20" s="192" t="s">
        <v>282</v>
      </c>
      <c r="G20" s="192" t="s">
        <v>283</v>
      </c>
    </row>
    <row r="21" spans="1:7" s="189" customFormat="1" ht="13.5">
      <c r="A21" s="193"/>
      <c r="B21" s="280" t="s">
        <v>284</v>
      </c>
      <c r="C21" s="281"/>
      <c r="D21" s="282" t="s">
        <v>553</v>
      </c>
      <c r="E21" s="283"/>
      <c r="F21" s="283"/>
      <c r="G21" s="284"/>
    </row>
    <row r="22" spans="1:6" s="189" customFormat="1" ht="13.5">
      <c r="A22" s="193"/>
      <c r="B22" s="269" t="s">
        <v>552</v>
      </c>
      <c r="C22" s="194"/>
      <c r="D22" s="194"/>
      <c r="E22" s="194"/>
      <c r="F22" s="194"/>
    </row>
    <row r="24" ht="13.5">
      <c r="A24" s="177" t="s">
        <v>267</v>
      </c>
    </row>
    <row r="25" spans="1:2" ht="13.5">
      <c r="A25" s="210"/>
      <c r="B25" s="210"/>
    </row>
    <row r="26" ht="13.5">
      <c r="B26" s="210" t="s">
        <v>268</v>
      </c>
    </row>
    <row r="27" spans="1:2" ht="13.5">
      <c r="A27" s="210"/>
      <c r="B27" s="210"/>
    </row>
    <row r="28" spans="1:2" ht="13.5">
      <c r="A28" s="210"/>
      <c r="B28" s="210"/>
    </row>
    <row r="29" spans="1:2" ht="13.5">
      <c r="A29" s="210"/>
      <c r="B29" s="210"/>
    </row>
    <row r="30" spans="1:2" ht="13.5">
      <c r="A30" s="210" t="s">
        <v>269</v>
      </c>
      <c r="B30" s="210"/>
    </row>
    <row r="31" spans="1:2" ht="13.5">
      <c r="A31" s="210"/>
      <c r="B31" s="210"/>
    </row>
    <row r="32" ht="13.5">
      <c r="B32" s="210" t="s">
        <v>214</v>
      </c>
    </row>
    <row r="33" ht="13.5">
      <c r="B33" s="210"/>
    </row>
    <row r="35" ht="13.5">
      <c r="B35" s="210" t="s">
        <v>270</v>
      </c>
    </row>
    <row r="36" ht="13.5">
      <c r="B36" s="210" t="s">
        <v>271</v>
      </c>
    </row>
    <row r="37" ht="13.5">
      <c r="B37" s="210"/>
    </row>
    <row r="39" ht="13.5">
      <c r="B39" s="210" t="s">
        <v>272</v>
      </c>
    </row>
    <row r="40" ht="13.5">
      <c r="B40" s="210" t="s">
        <v>273</v>
      </c>
    </row>
    <row r="41" ht="13.5">
      <c r="B41" s="210"/>
    </row>
    <row r="43" ht="13.5">
      <c r="B43" s="210" t="s">
        <v>237</v>
      </c>
    </row>
    <row r="44" ht="13.5">
      <c r="B44" s="210"/>
    </row>
    <row r="46" ht="13.5">
      <c r="B46" s="210" t="s">
        <v>215</v>
      </c>
    </row>
    <row r="47" ht="13.5">
      <c r="B47" s="210"/>
    </row>
    <row r="49" ht="13.5">
      <c r="B49" s="210" t="s">
        <v>216</v>
      </c>
    </row>
  </sheetData>
  <sheetProtection password="C6E9"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71"/>
  <sheetViews>
    <sheetView showGridLines="0" showZeros="0" tabSelected="1" zoomScale="70" zoomScaleNormal="70" zoomScaleSheetLayoutView="85" zoomScalePageLayoutView="0" workbookViewId="0" topLeftCell="A1">
      <selection activeCell="A2" sqref="A2:B2"/>
    </sheetView>
  </sheetViews>
  <sheetFormatPr defaultColWidth="9.00390625" defaultRowHeight="13.5"/>
  <cols>
    <col min="1" max="1" width="7.625" style="16" customWidth="1"/>
    <col min="2" max="2" width="20.625" style="36" customWidth="1"/>
    <col min="3" max="3" width="10.625" style="36" customWidth="1"/>
    <col min="4" max="4" width="20.625" style="36" customWidth="1"/>
    <col min="5" max="6" width="15.625" style="36" customWidth="1"/>
    <col min="7" max="7" width="10.625" style="36" customWidth="1"/>
    <col min="8" max="8" width="20.625" style="36" customWidth="1"/>
    <col min="9" max="16384" width="9.00390625" style="38" customWidth="1"/>
  </cols>
  <sheetData>
    <row r="1" spans="1:15" s="181" customFormat="1" ht="39.75" customHeight="1">
      <c r="A1" s="295" t="s">
        <v>0</v>
      </c>
      <c r="B1" s="296"/>
      <c r="C1" s="104" t="s">
        <v>56</v>
      </c>
      <c r="D1" s="314"/>
      <c r="E1" s="315"/>
      <c r="F1" s="316"/>
      <c r="G1" s="104" t="s">
        <v>236</v>
      </c>
      <c r="H1" s="178"/>
      <c r="I1" s="179"/>
      <c r="J1" s="179"/>
      <c r="K1" s="179"/>
      <c r="L1" s="180"/>
      <c r="M1" s="180"/>
      <c r="N1" s="180"/>
      <c r="O1" s="180"/>
    </row>
    <row r="2" spans="1:15" s="181" customFormat="1" ht="39.75" customHeight="1">
      <c r="A2" s="293"/>
      <c r="B2" s="294"/>
      <c r="C2" s="104" t="s">
        <v>57</v>
      </c>
      <c r="D2" s="314"/>
      <c r="E2" s="315"/>
      <c r="F2" s="316"/>
      <c r="G2" s="105" t="s">
        <v>11</v>
      </c>
      <c r="H2" s="187">
        <f>SUM(F34)</f>
        <v>0</v>
      </c>
      <c r="I2" s="179"/>
      <c r="J2" s="179"/>
      <c r="K2" s="179"/>
      <c r="L2" s="180"/>
      <c r="M2" s="180"/>
      <c r="N2" s="180"/>
      <c r="O2" s="180"/>
    </row>
    <row r="3" spans="1:13" s="103" customFormat="1" ht="39.75" customHeight="1">
      <c r="A3" s="99" t="s">
        <v>52</v>
      </c>
      <c r="B3" s="100"/>
      <c r="C3" s="100"/>
      <c r="D3" s="100"/>
      <c r="E3" s="100"/>
      <c r="F3" s="100"/>
      <c r="G3" s="100"/>
      <c r="H3" s="106" t="s">
        <v>555</v>
      </c>
      <c r="I3" s="102"/>
      <c r="J3" s="102"/>
      <c r="K3" s="102"/>
      <c r="L3" s="102"/>
      <c r="M3" s="102"/>
    </row>
    <row r="4" spans="1:13" s="103" customFormat="1" ht="30" customHeight="1">
      <c r="A4" s="287" t="s">
        <v>58</v>
      </c>
      <c r="B4" s="288"/>
      <c r="C4" s="317" t="s">
        <v>62</v>
      </c>
      <c r="D4" s="318"/>
      <c r="E4" s="317" t="s">
        <v>261</v>
      </c>
      <c r="F4" s="319"/>
      <c r="G4" s="320" t="s">
        <v>59</v>
      </c>
      <c r="H4" s="321"/>
      <c r="I4" s="102"/>
      <c r="J4" s="102"/>
      <c r="K4" s="102"/>
      <c r="L4" s="102"/>
      <c r="M4" s="102"/>
    </row>
    <row r="5" spans="1:14" s="108" customFormat="1" ht="30" customHeight="1">
      <c r="A5" s="285" t="s">
        <v>220</v>
      </c>
      <c r="B5" s="286"/>
      <c r="C5" s="301">
        <f>'岐阜市'!F48</f>
        <v>4200</v>
      </c>
      <c r="D5" s="310"/>
      <c r="E5" s="266">
        <f>'岐阜市'!G48</f>
        <v>0</v>
      </c>
      <c r="F5" s="263">
        <f>_xlfn.IFERROR(SUM(E5)," ")</f>
        <v>0</v>
      </c>
      <c r="G5" s="301">
        <f>'岐阜市'!H48</f>
        <v>46850</v>
      </c>
      <c r="H5" s="302"/>
      <c r="I5" s="107"/>
      <c r="J5" s="107"/>
      <c r="K5" s="107"/>
      <c r="L5" s="107"/>
      <c r="M5" s="107"/>
      <c r="N5" s="107"/>
    </row>
    <row r="6" spans="1:14" s="108" customFormat="1" ht="30" customHeight="1">
      <c r="A6" s="291" t="s">
        <v>1</v>
      </c>
      <c r="B6" s="292"/>
      <c r="C6" s="303">
        <f>'瑞穂市・本巣市・本巣郡・山県市'!F16</f>
        <v>300</v>
      </c>
      <c r="D6" s="305"/>
      <c r="E6" s="267">
        <f>'瑞穂市・本巣市・本巣郡・山県市'!G16</f>
        <v>0</v>
      </c>
      <c r="F6" s="264">
        <f aca="true" t="shared" si="0" ref="F6:F33">_xlfn.IFERROR(SUM(E6)," ")</f>
        <v>0</v>
      </c>
      <c r="G6" s="303">
        <f>'瑞穂市・本巣市・本巣郡・山県市'!H16</f>
        <v>5950</v>
      </c>
      <c r="H6" s="304"/>
      <c r="I6" s="107"/>
      <c r="J6" s="107"/>
      <c r="K6" s="107"/>
      <c r="L6" s="107"/>
      <c r="M6" s="107"/>
      <c r="N6" s="107"/>
    </row>
    <row r="7" spans="1:14" s="108" customFormat="1" ht="30" customHeight="1">
      <c r="A7" s="291" t="s">
        <v>5</v>
      </c>
      <c r="B7" s="292"/>
      <c r="C7" s="303">
        <f>'瑞穂市・本巣市・本巣郡・山県市'!F28</f>
        <v>50</v>
      </c>
      <c r="D7" s="305"/>
      <c r="E7" s="267">
        <f>'瑞穂市・本巣市・本巣郡・山県市'!G28</f>
        <v>0</v>
      </c>
      <c r="F7" s="264">
        <f t="shared" si="0"/>
        <v>0</v>
      </c>
      <c r="G7" s="303">
        <f>'瑞穂市・本巣市・本巣郡・山県市'!H28</f>
        <v>4400</v>
      </c>
      <c r="H7" s="304"/>
      <c r="I7" s="107"/>
      <c r="J7" s="107"/>
      <c r="K7" s="107"/>
      <c r="L7" s="107"/>
      <c r="M7" s="107"/>
      <c r="N7" s="107"/>
    </row>
    <row r="8" spans="1:14" s="108" customFormat="1" ht="30" customHeight="1">
      <c r="A8" s="291" t="s">
        <v>221</v>
      </c>
      <c r="B8" s="292"/>
      <c r="C8" s="303">
        <f>'瑞穂市・本巣市・本巣郡・山県市'!F38</f>
        <v>250</v>
      </c>
      <c r="D8" s="305"/>
      <c r="E8" s="267">
        <f>'瑞穂市・本巣市・本巣郡・山県市'!G38</f>
        <v>0</v>
      </c>
      <c r="F8" s="264">
        <f t="shared" si="0"/>
        <v>0</v>
      </c>
      <c r="G8" s="303">
        <f>'瑞穂市・本巣市・本巣郡・山県市'!H38</f>
        <v>2850</v>
      </c>
      <c r="H8" s="304"/>
      <c r="I8" s="107"/>
      <c r="J8" s="107"/>
      <c r="K8" s="107"/>
      <c r="L8" s="107"/>
      <c r="M8" s="107"/>
      <c r="N8" s="107"/>
    </row>
    <row r="9" spans="1:14" s="108" customFormat="1" ht="30" customHeight="1">
      <c r="A9" s="291" t="s">
        <v>2</v>
      </c>
      <c r="B9" s="292"/>
      <c r="C9" s="303">
        <f>'瑞穂市・本巣市・本巣郡・山県市'!F48</f>
        <v>150</v>
      </c>
      <c r="D9" s="305"/>
      <c r="E9" s="267">
        <f>'瑞穂市・本巣市・本巣郡・山県市'!G48</f>
        <v>0</v>
      </c>
      <c r="F9" s="264">
        <f t="shared" si="0"/>
        <v>0</v>
      </c>
      <c r="G9" s="303">
        <f>'瑞穂市・本巣市・本巣郡・山県市'!H48</f>
        <v>4100</v>
      </c>
      <c r="H9" s="304"/>
      <c r="I9" s="107"/>
      <c r="J9" s="107"/>
      <c r="K9" s="107"/>
      <c r="L9" s="107"/>
      <c r="M9" s="107"/>
      <c r="N9" s="107"/>
    </row>
    <row r="10" spans="1:14" s="108" customFormat="1" ht="30" customHeight="1">
      <c r="A10" s="291" t="s">
        <v>222</v>
      </c>
      <c r="B10" s="292"/>
      <c r="C10" s="303">
        <f>'羽島市・羽島郡'!F27</f>
        <v>600</v>
      </c>
      <c r="D10" s="305"/>
      <c r="E10" s="267">
        <f>'羽島市・羽島郡'!G27</f>
        <v>0</v>
      </c>
      <c r="F10" s="264">
        <f t="shared" si="0"/>
        <v>0</v>
      </c>
      <c r="G10" s="303">
        <f>'羽島市・羽島郡'!H27</f>
        <v>9100</v>
      </c>
      <c r="H10" s="304"/>
      <c r="I10" s="107"/>
      <c r="J10" s="107"/>
      <c r="K10" s="107"/>
      <c r="L10" s="107"/>
      <c r="M10" s="107"/>
      <c r="N10" s="107"/>
    </row>
    <row r="11" spans="1:14" s="108" customFormat="1" ht="30" customHeight="1">
      <c r="A11" s="291" t="s">
        <v>223</v>
      </c>
      <c r="B11" s="292"/>
      <c r="C11" s="303">
        <f>'羽島市・羽島郡'!F48</f>
        <v>500</v>
      </c>
      <c r="D11" s="305"/>
      <c r="E11" s="267">
        <f>'羽島市・羽島郡'!G48</f>
        <v>0</v>
      </c>
      <c r="F11" s="264">
        <f t="shared" si="0"/>
        <v>0</v>
      </c>
      <c r="G11" s="303">
        <f>'羽島市・羽島郡'!H48</f>
        <v>5000</v>
      </c>
      <c r="H11" s="304"/>
      <c r="I11" s="107"/>
      <c r="J11" s="107"/>
      <c r="K11" s="107"/>
      <c r="L11" s="107"/>
      <c r="M11" s="107"/>
      <c r="N11" s="107"/>
    </row>
    <row r="12" spans="1:14" s="108" customFormat="1" ht="30" customHeight="1">
      <c r="A12" s="289" t="s">
        <v>224</v>
      </c>
      <c r="B12" s="290"/>
      <c r="C12" s="303">
        <f>'各務原市・大垣市・海津市'!F21</f>
        <v>1450</v>
      </c>
      <c r="D12" s="305"/>
      <c r="E12" s="267">
        <f>'各務原市・大垣市・海津市'!G21</f>
        <v>0</v>
      </c>
      <c r="F12" s="264">
        <f t="shared" si="0"/>
        <v>0</v>
      </c>
      <c r="G12" s="303">
        <f>'各務原市・大垣市・海津市'!H21</f>
        <v>20150</v>
      </c>
      <c r="H12" s="304"/>
      <c r="I12" s="107"/>
      <c r="J12" s="107"/>
      <c r="K12" s="107"/>
      <c r="L12" s="107"/>
      <c r="M12" s="107"/>
      <c r="N12" s="107"/>
    </row>
    <row r="13" spans="1:14" s="108" customFormat="1" ht="30" customHeight="1">
      <c r="A13" s="289" t="s">
        <v>225</v>
      </c>
      <c r="B13" s="290"/>
      <c r="C13" s="303">
        <f>'各務原市・大垣市・海津市'!F37</f>
        <v>1450</v>
      </c>
      <c r="D13" s="305"/>
      <c r="E13" s="267">
        <f>'各務原市・大垣市・海津市'!G37</f>
        <v>0</v>
      </c>
      <c r="F13" s="264">
        <f t="shared" si="0"/>
        <v>0</v>
      </c>
      <c r="G13" s="303">
        <f>'各務原市・大垣市・海津市'!H37</f>
        <v>25750</v>
      </c>
      <c r="H13" s="304"/>
      <c r="I13" s="107"/>
      <c r="J13" s="107"/>
      <c r="K13" s="107"/>
      <c r="L13" s="107"/>
      <c r="M13" s="107"/>
      <c r="N13" s="107"/>
    </row>
    <row r="14" spans="1:14" s="108" customFormat="1" ht="30" customHeight="1">
      <c r="A14" s="289" t="s">
        <v>4</v>
      </c>
      <c r="B14" s="290"/>
      <c r="C14" s="303">
        <f>'各務原市・大垣市・海津市'!F48</f>
        <v>250</v>
      </c>
      <c r="D14" s="305"/>
      <c r="E14" s="267">
        <f>'各務原市・大垣市・海津市'!G48</f>
        <v>0</v>
      </c>
      <c r="F14" s="264">
        <f t="shared" si="0"/>
        <v>0</v>
      </c>
      <c r="G14" s="303">
        <f>'各務原市・大垣市・海津市'!H48</f>
        <v>6000</v>
      </c>
      <c r="H14" s="304"/>
      <c r="I14" s="107"/>
      <c r="J14" s="107"/>
      <c r="K14" s="107"/>
      <c r="L14" s="107"/>
      <c r="M14" s="107"/>
      <c r="N14" s="107"/>
    </row>
    <row r="15" spans="1:14" s="108" customFormat="1" ht="30" customHeight="1">
      <c r="A15" s="289" t="s">
        <v>226</v>
      </c>
      <c r="B15" s="290"/>
      <c r="C15" s="303">
        <f>'揖斐郡・不破郡・安八郡・養老郡・美濃加茂市'!F13</f>
        <v>250</v>
      </c>
      <c r="D15" s="305"/>
      <c r="E15" s="267">
        <f>'揖斐郡・不破郡・安八郡・養老郡・美濃加茂市'!G13</f>
        <v>0</v>
      </c>
      <c r="F15" s="264">
        <f t="shared" si="0"/>
        <v>0</v>
      </c>
      <c r="G15" s="303">
        <f>'揖斐郡・不破郡・安八郡・養老郡・美濃加茂市'!H13</f>
        <v>9050</v>
      </c>
      <c r="H15" s="304"/>
      <c r="I15" s="107"/>
      <c r="J15" s="107"/>
      <c r="K15" s="107"/>
      <c r="L15" s="107"/>
      <c r="M15" s="107"/>
      <c r="N15" s="107"/>
    </row>
    <row r="16" spans="1:14" s="108" customFormat="1" ht="30" customHeight="1">
      <c r="A16" s="289" t="s">
        <v>227</v>
      </c>
      <c r="B16" s="290"/>
      <c r="C16" s="303">
        <f>'揖斐郡・不破郡・安八郡・養老郡・美濃加茂市'!F22</f>
        <v>200</v>
      </c>
      <c r="D16" s="305"/>
      <c r="E16" s="267">
        <f>'揖斐郡・不破郡・安八郡・養老郡・美濃加茂市'!G22</f>
        <v>0</v>
      </c>
      <c r="F16" s="264">
        <f t="shared" si="0"/>
        <v>0</v>
      </c>
      <c r="G16" s="303">
        <f>'揖斐郡・不破郡・安八郡・養老郡・美濃加茂市'!H22</f>
        <v>5800</v>
      </c>
      <c r="H16" s="304"/>
      <c r="I16" s="107"/>
      <c r="J16" s="107"/>
      <c r="K16" s="107"/>
      <c r="L16" s="107"/>
      <c r="M16" s="107"/>
      <c r="N16" s="107"/>
    </row>
    <row r="17" spans="1:14" s="108" customFormat="1" ht="30" customHeight="1">
      <c r="A17" s="289" t="s">
        <v>219</v>
      </c>
      <c r="B17" s="290"/>
      <c r="C17" s="303">
        <f>'揖斐郡・不破郡・安八郡・養老郡・美濃加茂市'!F30</f>
        <v>250</v>
      </c>
      <c r="D17" s="305"/>
      <c r="E17" s="267">
        <f>'揖斐郡・不破郡・安八郡・養老郡・美濃加茂市'!G30</f>
        <v>0</v>
      </c>
      <c r="F17" s="264">
        <f t="shared" si="0"/>
        <v>0</v>
      </c>
      <c r="G17" s="303">
        <f>'揖斐郡・不破郡・安八郡・養老郡・美濃加茂市'!H30</f>
        <v>8450</v>
      </c>
      <c r="H17" s="304"/>
      <c r="I17" s="107"/>
      <c r="J17" s="107"/>
      <c r="K17" s="107"/>
      <c r="L17" s="107"/>
      <c r="M17" s="107"/>
      <c r="N17" s="107"/>
    </row>
    <row r="18" spans="1:14" s="108" customFormat="1" ht="30" customHeight="1">
      <c r="A18" s="289" t="s">
        <v>55</v>
      </c>
      <c r="B18" s="290"/>
      <c r="C18" s="303">
        <f>'揖斐郡・不破郡・安八郡・養老郡・美濃加茂市'!F38</f>
        <v>100</v>
      </c>
      <c r="D18" s="305"/>
      <c r="E18" s="267">
        <f>'揖斐郡・不破郡・安八郡・養老郡・美濃加茂市'!G38</f>
        <v>0</v>
      </c>
      <c r="F18" s="264">
        <f t="shared" si="0"/>
        <v>0</v>
      </c>
      <c r="G18" s="303">
        <f>'揖斐郡・不破郡・安八郡・養老郡・美濃加茂市'!H38</f>
        <v>4100</v>
      </c>
      <c r="H18" s="304"/>
      <c r="I18" s="107"/>
      <c r="J18" s="107"/>
      <c r="K18" s="107"/>
      <c r="L18" s="107"/>
      <c r="M18" s="107"/>
      <c r="N18" s="107"/>
    </row>
    <row r="19" spans="1:14" s="108" customFormat="1" ht="30" customHeight="1">
      <c r="A19" s="289" t="s">
        <v>217</v>
      </c>
      <c r="B19" s="290"/>
      <c r="C19" s="303">
        <f>'揖斐郡・不破郡・安八郡・養老郡・美濃加茂市'!F48</f>
        <v>300</v>
      </c>
      <c r="D19" s="305"/>
      <c r="E19" s="267">
        <f>'揖斐郡・不破郡・安八郡・養老郡・美濃加茂市'!G48</f>
        <v>0</v>
      </c>
      <c r="F19" s="264">
        <f t="shared" si="0"/>
        <v>0</v>
      </c>
      <c r="G19" s="303">
        <f>'揖斐郡・不破郡・安八郡・養老郡・美濃加茂市'!H48</f>
        <v>7950</v>
      </c>
      <c r="H19" s="304"/>
      <c r="I19" s="107"/>
      <c r="J19" s="107"/>
      <c r="K19" s="107"/>
      <c r="L19" s="107"/>
      <c r="M19" s="107"/>
      <c r="N19" s="107"/>
    </row>
    <row r="20" spans="1:14" s="108" customFormat="1" ht="30" customHeight="1">
      <c r="A20" s="289" t="s">
        <v>211</v>
      </c>
      <c r="B20" s="290"/>
      <c r="C20" s="303">
        <f>'加茂郡・美濃市・関市'!F23</f>
        <v>250</v>
      </c>
      <c r="D20" s="305"/>
      <c r="E20" s="267">
        <f>'加茂郡・美濃市・関市'!G23</f>
        <v>0</v>
      </c>
      <c r="F20" s="264">
        <f t="shared" si="0"/>
        <v>0</v>
      </c>
      <c r="G20" s="303">
        <f>'加茂郡・美濃市・関市'!H23</f>
        <v>11800</v>
      </c>
      <c r="H20" s="304"/>
      <c r="I20" s="107"/>
      <c r="J20" s="107"/>
      <c r="K20" s="107"/>
      <c r="L20" s="107"/>
      <c r="M20" s="107"/>
      <c r="N20" s="107"/>
    </row>
    <row r="21" spans="1:14" s="108" customFormat="1" ht="30" customHeight="1">
      <c r="A21" s="289" t="s">
        <v>212</v>
      </c>
      <c r="B21" s="290"/>
      <c r="C21" s="303">
        <f>'加茂郡・美濃市・関市'!F31</f>
        <v>50</v>
      </c>
      <c r="D21" s="305"/>
      <c r="E21" s="267">
        <f>'加茂郡・美濃市・関市'!G31</f>
        <v>0</v>
      </c>
      <c r="F21" s="264">
        <f t="shared" si="0"/>
        <v>0</v>
      </c>
      <c r="G21" s="303">
        <f>'加茂郡・美濃市・関市'!H31</f>
        <v>3700</v>
      </c>
      <c r="H21" s="304"/>
      <c r="I21" s="107"/>
      <c r="J21" s="107"/>
      <c r="K21" s="107"/>
      <c r="L21" s="107"/>
      <c r="M21" s="107"/>
      <c r="N21" s="107"/>
    </row>
    <row r="22" spans="1:14" s="108" customFormat="1" ht="30" customHeight="1">
      <c r="A22" s="289" t="s">
        <v>218</v>
      </c>
      <c r="B22" s="290"/>
      <c r="C22" s="303">
        <f>'加茂郡・美濃市・関市'!F48</f>
        <v>400</v>
      </c>
      <c r="D22" s="305"/>
      <c r="E22" s="267">
        <f>'加茂郡・美濃市・関市'!G48</f>
        <v>0</v>
      </c>
      <c r="F22" s="264">
        <f t="shared" si="0"/>
        <v>0</v>
      </c>
      <c r="G22" s="303">
        <f>'加茂郡・美濃市・関市'!H48</f>
        <v>13550</v>
      </c>
      <c r="H22" s="304"/>
      <c r="I22" s="107"/>
      <c r="J22" s="107"/>
      <c r="K22" s="107"/>
      <c r="L22" s="107"/>
      <c r="M22" s="107"/>
      <c r="N22" s="107"/>
    </row>
    <row r="23" spans="1:14" s="108" customFormat="1" ht="30" customHeight="1">
      <c r="A23" s="289" t="s">
        <v>6</v>
      </c>
      <c r="B23" s="290"/>
      <c r="C23" s="303">
        <f>'郡上市・可児市・可児郡・多治見市'!F15</f>
        <v>0</v>
      </c>
      <c r="D23" s="305"/>
      <c r="E23" s="267">
        <f>'郡上市・可児市・可児郡・多治見市'!G15</f>
        <v>0</v>
      </c>
      <c r="F23" s="264">
        <f t="shared" si="0"/>
        <v>0</v>
      </c>
      <c r="G23" s="303">
        <f>'郡上市・可児市・可児郡・多治見市'!H15</f>
        <v>8250</v>
      </c>
      <c r="H23" s="304"/>
      <c r="I23" s="107"/>
      <c r="J23" s="107"/>
      <c r="K23" s="107"/>
      <c r="L23" s="107"/>
      <c r="M23" s="107"/>
      <c r="N23" s="107"/>
    </row>
    <row r="24" spans="1:14" s="108" customFormat="1" ht="30" customHeight="1">
      <c r="A24" s="289" t="s">
        <v>228</v>
      </c>
      <c r="B24" s="290"/>
      <c r="C24" s="303">
        <f>'郡上市・可児市・可児郡・多治見市'!F26</f>
        <v>800</v>
      </c>
      <c r="D24" s="305"/>
      <c r="E24" s="267">
        <f>'郡上市・可児市・可児郡・多治見市'!G26</f>
        <v>0</v>
      </c>
      <c r="F24" s="264">
        <f t="shared" si="0"/>
        <v>0</v>
      </c>
      <c r="G24" s="303">
        <f>'郡上市・可児市・可児郡・多治見市'!H26</f>
        <v>14900</v>
      </c>
      <c r="H24" s="304"/>
      <c r="I24" s="107"/>
      <c r="J24" s="107"/>
      <c r="K24" s="107"/>
      <c r="L24" s="107"/>
      <c r="M24" s="107"/>
      <c r="N24" s="107"/>
    </row>
    <row r="25" spans="1:14" s="108" customFormat="1" ht="30" customHeight="1">
      <c r="A25" s="289" t="s">
        <v>229</v>
      </c>
      <c r="B25" s="290"/>
      <c r="C25" s="303">
        <f>'郡上市・可児市・可児郡・多治見市'!F32</f>
        <v>100</v>
      </c>
      <c r="D25" s="305"/>
      <c r="E25" s="267">
        <f>'郡上市・可児市・可児郡・多治見市'!G32</f>
        <v>0</v>
      </c>
      <c r="F25" s="264">
        <f t="shared" si="0"/>
        <v>0</v>
      </c>
      <c r="G25" s="303">
        <f>'郡上市・可児市・可児郡・多治見市'!H32</f>
        <v>2300</v>
      </c>
      <c r="H25" s="304"/>
      <c r="I25" s="107"/>
      <c r="J25" s="107"/>
      <c r="K25" s="107"/>
      <c r="L25" s="107"/>
      <c r="M25" s="107"/>
      <c r="N25" s="107"/>
    </row>
    <row r="26" spans="1:14" s="108" customFormat="1" ht="30" customHeight="1">
      <c r="A26" s="289" t="s">
        <v>230</v>
      </c>
      <c r="B26" s="290"/>
      <c r="C26" s="303">
        <f>'郡上市・可児市・可児郡・多治見市'!F48</f>
        <v>1700</v>
      </c>
      <c r="D26" s="305"/>
      <c r="E26" s="267">
        <f>'郡上市・可児市・可児郡・多治見市'!G48</f>
        <v>0</v>
      </c>
      <c r="F26" s="264">
        <f t="shared" si="0"/>
        <v>0</v>
      </c>
      <c r="G26" s="303">
        <f>'郡上市・可児市・可児郡・多治見市'!H48</f>
        <v>22550</v>
      </c>
      <c r="H26" s="304"/>
      <c r="I26" s="107"/>
      <c r="J26" s="107"/>
      <c r="K26" s="107"/>
      <c r="L26" s="107"/>
      <c r="M26" s="107"/>
      <c r="N26" s="107"/>
    </row>
    <row r="27" spans="1:14" s="108" customFormat="1" ht="30" customHeight="1">
      <c r="A27" s="289" t="s">
        <v>231</v>
      </c>
      <c r="B27" s="290"/>
      <c r="C27" s="303">
        <f>'土岐市・瑞浪市・恵那市'!F16</f>
        <v>600</v>
      </c>
      <c r="D27" s="305"/>
      <c r="E27" s="267">
        <f>'土岐市・瑞浪市・恵那市'!G16</f>
        <v>0</v>
      </c>
      <c r="F27" s="264">
        <f t="shared" si="0"/>
        <v>0</v>
      </c>
      <c r="G27" s="303">
        <f>'土岐市・瑞浪市・恵那市'!H16</f>
        <v>10400</v>
      </c>
      <c r="H27" s="304"/>
      <c r="I27" s="107"/>
      <c r="J27" s="107"/>
      <c r="K27" s="107"/>
      <c r="L27" s="107"/>
      <c r="M27" s="107"/>
      <c r="N27" s="107"/>
    </row>
    <row r="28" spans="1:14" s="108" customFormat="1" ht="30" customHeight="1">
      <c r="A28" s="289" t="s">
        <v>232</v>
      </c>
      <c r="B28" s="290"/>
      <c r="C28" s="303">
        <f>'土岐市・瑞浪市・恵那市'!F28</f>
        <v>300</v>
      </c>
      <c r="D28" s="305"/>
      <c r="E28" s="267">
        <f>'土岐市・瑞浪市・恵那市'!G28</f>
        <v>0</v>
      </c>
      <c r="F28" s="264">
        <f t="shared" si="0"/>
        <v>0</v>
      </c>
      <c r="G28" s="303">
        <f>'土岐市・瑞浪市・恵那市'!H28</f>
        <v>7700</v>
      </c>
      <c r="H28" s="304"/>
      <c r="I28" s="107"/>
      <c r="J28" s="107"/>
      <c r="K28" s="107"/>
      <c r="L28" s="107"/>
      <c r="M28" s="107"/>
      <c r="N28" s="107"/>
    </row>
    <row r="29" spans="1:14" s="108" customFormat="1" ht="30" customHeight="1">
      <c r="A29" s="289" t="s">
        <v>233</v>
      </c>
      <c r="B29" s="290"/>
      <c r="C29" s="303">
        <f>'土岐市・瑞浪市・恵那市'!F48</f>
        <v>250</v>
      </c>
      <c r="D29" s="305"/>
      <c r="E29" s="267">
        <f>'土岐市・瑞浪市・恵那市'!G48</f>
        <v>0</v>
      </c>
      <c r="F29" s="264">
        <f t="shared" si="0"/>
        <v>0</v>
      </c>
      <c r="G29" s="303">
        <f>'土岐市・瑞浪市・恵那市'!H48</f>
        <v>10250</v>
      </c>
      <c r="H29" s="304"/>
      <c r="I29" s="107"/>
      <c r="J29" s="107"/>
      <c r="K29" s="107"/>
      <c r="L29" s="107"/>
      <c r="M29" s="107"/>
      <c r="N29" s="107"/>
    </row>
    <row r="30" spans="1:14" s="108" customFormat="1" ht="30" customHeight="1">
      <c r="A30" s="289" t="s">
        <v>234</v>
      </c>
      <c r="B30" s="290"/>
      <c r="C30" s="303">
        <f>'中津川市・下呂市'!F26</f>
        <v>200</v>
      </c>
      <c r="D30" s="305"/>
      <c r="E30" s="267">
        <f>'中津川市・下呂市'!G26</f>
        <v>0</v>
      </c>
      <c r="F30" s="264">
        <f t="shared" si="0"/>
        <v>0</v>
      </c>
      <c r="G30" s="303">
        <f>'中津川市・下呂市'!H26</f>
        <v>17300</v>
      </c>
      <c r="H30" s="304"/>
      <c r="I30" s="107"/>
      <c r="J30" s="107"/>
      <c r="K30" s="107"/>
      <c r="L30" s="107"/>
      <c r="M30" s="107"/>
      <c r="N30" s="107"/>
    </row>
    <row r="31" spans="1:14" s="108" customFormat="1" ht="30" customHeight="1">
      <c r="A31" s="289" t="s">
        <v>3</v>
      </c>
      <c r="B31" s="290"/>
      <c r="C31" s="303">
        <f>'中津川市・下呂市'!F48</f>
        <v>150</v>
      </c>
      <c r="D31" s="305"/>
      <c r="E31" s="267">
        <f>'中津川市・下呂市'!G48</f>
        <v>0</v>
      </c>
      <c r="F31" s="264">
        <f t="shared" si="0"/>
        <v>0</v>
      </c>
      <c r="G31" s="303">
        <f>'中津川市・下呂市'!H48</f>
        <v>8600</v>
      </c>
      <c r="H31" s="304"/>
      <c r="I31" s="107"/>
      <c r="J31" s="107"/>
      <c r="K31" s="107"/>
      <c r="L31" s="107"/>
      <c r="M31" s="107"/>
      <c r="N31" s="107"/>
    </row>
    <row r="32" spans="1:14" s="108" customFormat="1" ht="30" customHeight="1">
      <c r="A32" s="289" t="s">
        <v>235</v>
      </c>
      <c r="B32" s="290"/>
      <c r="C32" s="303">
        <f>'高山市・飛騨市'!F22</f>
        <v>350</v>
      </c>
      <c r="D32" s="305"/>
      <c r="E32" s="267">
        <f>'高山市・飛騨市'!G22</f>
        <v>0</v>
      </c>
      <c r="F32" s="264">
        <f t="shared" si="0"/>
        <v>0</v>
      </c>
      <c r="G32" s="303">
        <f>'高山市・飛騨市'!H22</f>
        <v>17850</v>
      </c>
      <c r="H32" s="304"/>
      <c r="I32" s="107"/>
      <c r="J32" s="107"/>
      <c r="K32" s="107"/>
      <c r="L32" s="107"/>
      <c r="M32" s="107"/>
      <c r="N32" s="107"/>
    </row>
    <row r="33" spans="1:14" s="108" customFormat="1" ht="30" customHeight="1">
      <c r="A33" s="297" t="s">
        <v>7</v>
      </c>
      <c r="B33" s="298"/>
      <c r="C33" s="306">
        <f>'高山市・飛騨市'!F48</f>
        <v>0</v>
      </c>
      <c r="D33" s="307"/>
      <c r="E33" s="268">
        <f>'高山市・飛騨市'!G48</f>
        <v>0</v>
      </c>
      <c r="F33" s="265">
        <f t="shared" si="0"/>
        <v>0</v>
      </c>
      <c r="G33" s="312">
        <f>'高山市・飛騨市'!H48</f>
        <v>5700</v>
      </c>
      <c r="H33" s="313"/>
      <c r="I33" s="107"/>
      <c r="J33" s="107"/>
      <c r="K33" s="107"/>
      <c r="L33" s="107"/>
      <c r="M33" s="107"/>
      <c r="N33" s="107"/>
    </row>
    <row r="34" spans="1:14" s="108" customFormat="1" ht="30" customHeight="1">
      <c r="A34" s="299" t="s">
        <v>53</v>
      </c>
      <c r="B34" s="300"/>
      <c r="C34" s="308">
        <f>SUM(C5:C33)</f>
        <v>15450</v>
      </c>
      <c r="D34" s="309"/>
      <c r="E34" s="14"/>
      <c r="F34" s="262">
        <f>SUM(F5:F33)</f>
        <v>0</v>
      </c>
      <c r="G34" s="308">
        <f>SUM(G5:G33)</f>
        <v>320350</v>
      </c>
      <c r="H34" s="311"/>
      <c r="I34" s="107"/>
      <c r="J34" s="107"/>
      <c r="K34" s="107"/>
      <c r="L34" s="107"/>
      <c r="M34" s="107"/>
      <c r="N34" s="107"/>
    </row>
    <row r="35" spans="1:14" ht="19.5" customHeight="1">
      <c r="A35" s="41"/>
      <c r="B35" s="40"/>
      <c r="C35" s="40"/>
      <c r="D35" s="40"/>
      <c r="E35" s="40"/>
      <c r="F35" s="40"/>
      <c r="G35" s="40"/>
      <c r="H35" s="206" t="s">
        <v>8</v>
      </c>
      <c r="I35" s="39"/>
      <c r="J35" s="39"/>
      <c r="K35" s="39"/>
      <c r="L35" s="39"/>
      <c r="M35" s="39"/>
      <c r="N35" s="39"/>
    </row>
    <row r="36" spans="1:14" ht="13.5">
      <c r="A36" s="41"/>
      <c r="B36" s="40"/>
      <c r="C36" s="40"/>
      <c r="D36" s="40"/>
      <c r="E36" s="40"/>
      <c r="F36" s="40"/>
      <c r="G36" s="40"/>
      <c r="H36" s="40"/>
      <c r="I36" s="39"/>
      <c r="J36" s="39"/>
      <c r="K36" s="39"/>
      <c r="L36" s="39"/>
      <c r="M36" s="39"/>
      <c r="N36" s="39"/>
    </row>
    <row r="37" spans="1:14" ht="13.5">
      <c r="A37" s="41"/>
      <c r="B37" s="40"/>
      <c r="C37" s="40"/>
      <c r="D37" s="40"/>
      <c r="E37" s="40"/>
      <c r="F37" s="40"/>
      <c r="G37" s="40"/>
      <c r="H37" s="40"/>
      <c r="I37" s="39"/>
      <c r="J37" s="39"/>
      <c r="K37" s="39"/>
      <c r="L37" s="39"/>
      <c r="M37" s="39"/>
      <c r="N37" s="39"/>
    </row>
    <row r="38" spans="1:14" ht="13.5">
      <c r="A38" s="41"/>
      <c r="B38" s="40"/>
      <c r="C38" s="40"/>
      <c r="D38" s="40"/>
      <c r="E38" s="40"/>
      <c r="F38" s="40"/>
      <c r="G38" s="40"/>
      <c r="H38" s="40"/>
      <c r="I38" s="39"/>
      <c r="J38" s="39"/>
      <c r="K38" s="39"/>
      <c r="L38" s="39"/>
      <c r="M38" s="39"/>
      <c r="N38" s="39"/>
    </row>
    <row r="39" spans="1:14" ht="13.5">
      <c r="A39" s="41"/>
      <c r="B39" s="40"/>
      <c r="C39" s="40"/>
      <c r="D39" s="40"/>
      <c r="E39" s="40"/>
      <c r="F39" s="40"/>
      <c r="G39" s="40"/>
      <c r="H39" s="40"/>
      <c r="I39" s="39"/>
      <c r="J39" s="39"/>
      <c r="K39" s="39"/>
      <c r="L39" s="39"/>
      <c r="M39" s="39"/>
      <c r="N39" s="39"/>
    </row>
    <row r="40" spans="1:14" ht="13.5">
      <c r="A40" s="41"/>
      <c r="B40" s="40"/>
      <c r="C40" s="40"/>
      <c r="D40" s="40"/>
      <c r="E40" s="40"/>
      <c r="F40" s="40"/>
      <c r="G40" s="40"/>
      <c r="H40" s="40"/>
      <c r="I40" s="39"/>
      <c r="J40" s="39"/>
      <c r="K40" s="39"/>
      <c r="L40" s="39"/>
      <c r="M40" s="39"/>
      <c r="N40" s="39"/>
    </row>
    <row r="41" spans="1:14" ht="13.5">
      <c r="A41" s="41"/>
      <c r="B41" s="40"/>
      <c r="C41" s="40"/>
      <c r="D41" s="40"/>
      <c r="E41" s="40"/>
      <c r="F41" s="40"/>
      <c r="G41" s="40"/>
      <c r="H41" s="40"/>
      <c r="I41" s="39"/>
      <c r="J41" s="39"/>
      <c r="K41" s="39"/>
      <c r="L41" s="39"/>
      <c r="M41" s="39"/>
      <c r="N41" s="39"/>
    </row>
    <row r="42" spans="1:14" ht="13.5">
      <c r="A42" s="41"/>
      <c r="B42" s="40"/>
      <c r="C42" s="40"/>
      <c r="D42" s="40"/>
      <c r="E42" s="40"/>
      <c r="F42" s="40"/>
      <c r="G42" s="40"/>
      <c r="H42" s="40"/>
      <c r="I42" s="39"/>
      <c r="J42" s="39"/>
      <c r="K42" s="39"/>
      <c r="L42" s="39"/>
      <c r="M42" s="39"/>
      <c r="N42" s="39"/>
    </row>
    <row r="43" spans="1:14" ht="13.5">
      <c r="A43" s="41"/>
      <c r="B43" s="40"/>
      <c r="C43" s="40"/>
      <c r="D43" s="40"/>
      <c r="E43" s="40"/>
      <c r="F43" s="40"/>
      <c r="G43" s="40"/>
      <c r="H43" s="40"/>
      <c r="I43" s="39"/>
      <c r="J43" s="39"/>
      <c r="K43" s="39"/>
      <c r="L43" s="39"/>
      <c r="M43" s="39"/>
      <c r="N43" s="39"/>
    </row>
    <row r="44" spans="1:14" ht="13.5">
      <c r="A44" s="41"/>
      <c r="B44" s="40"/>
      <c r="C44" s="40"/>
      <c r="D44" s="40"/>
      <c r="E44" s="40"/>
      <c r="F44" s="40"/>
      <c r="G44" s="40"/>
      <c r="H44" s="40"/>
      <c r="I44" s="39"/>
      <c r="J44" s="39"/>
      <c r="K44" s="39"/>
      <c r="L44" s="39"/>
      <c r="M44" s="39"/>
      <c r="N44" s="39"/>
    </row>
    <row r="45" spans="1:14" ht="13.5">
      <c r="A45" s="41"/>
      <c r="B45" s="40"/>
      <c r="C45" s="40"/>
      <c r="D45" s="40"/>
      <c r="E45" s="40"/>
      <c r="F45" s="40"/>
      <c r="G45" s="40"/>
      <c r="H45" s="40"/>
      <c r="I45" s="39"/>
      <c r="J45" s="39"/>
      <c r="K45" s="39"/>
      <c r="L45" s="39"/>
      <c r="M45" s="39"/>
      <c r="N45" s="39"/>
    </row>
    <row r="46" spans="1:14" ht="13.5">
      <c r="A46" s="41"/>
      <c r="B46" s="40"/>
      <c r="C46" s="40"/>
      <c r="D46" s="40"/>
      <c r="E46" s="40"/>
      <c r="F46" s="40"/>
      <c r="G46" s="40"/>
      <c r="H46" s="40"/>
      <c r="I46" s="39"/>
      <c r="J46" s="39"/>
      <c r="K46" s="39"/>
      <c r="L46" s="39"/>
      <c r="M46" s="39"/>
      <c r="N46" s="39"/>
    </row>
    <row r="47" spans="1:14" ht="13.5">
      <c r="A47" s="41"/>
      <c r="B47" s="40"/>
      <c r="C47" s="40"/>
      <c r="D47" s="40"/>
      <c r="E47" s="40"/>
      <c r="F47" s="40"/>
      <c r="G47" s="40"/>
      <c r="H47" s="40"/>
      <c r="I47" s="39"/>
      <c r="J47" s="39"/>
      <c r="K47" s="39"/>
      <c r="L47" s="39"/>
      <c r="M47" s="39"/>
      <c r="N47" s="39"/>
    </row>
    <row r="48" spans="1:14" ht="13.5">
      <c r="A48" s="41"/>
      <c r="B48" s="40"/>
      <c r="C48" s="40"/>
      <c r="D48" s="40"/>
      <c r="E48" s="40"/>
      <c r="F48" s="40"/>
      <c r="G48" s="40"/>
      <c r="H48" s="40"/>
      <c r="I48" s="39"/>
      <c r="J48" s="39"/>
      <c r="K48" s="39"/>
      <c r="L48" s="39"/>
      <c r="M48" s="39"/>
      <c r="N48" s="39"/>
    </row>
    <row r="49" spans="1:14" ht="13.5">
      <c r="A49" s="41"/>
      <c r="B49" s="40"/>
      <c r="C49" s="40"/>
      <c r="D49" s="40"/>
      <c r="E49" s="40"/>
      <c r="F49" s="40"/>
      <c r="G49" s="40"/>
      <c r="H49" s="40"/>
      <c r="I49" s="39"/>
      <c r="J49" s="39"/>
      <c r="K49" s="39"/>
      <c r="L49" s="39"/>
      <c r="M49" s="39"/>
      <c r="N49" s="39"/>
    </row>
    <row r="50" spans="1:14" ht="13.5">
      <c r="A50" s="41"/>
      <c r="B50" s="40"/>
      <c r="C50" s="40"/>
      <c r="D50" s="40"/>
      <c r="E50" s="40"/>
      <c r="F50" s="40"/>
      <c r="G50" s="40"/>
      <c r="H50" s="40"/>
      <c r="I50" s="39"/>
      <c r="J50" s="39"/>
      <c r="K50" s="39"/>
      <c r="L50" s="39"/>
      <c r="M50" s="39"/>
      <c r="N50" s="39"/>
    </row>
    <row r="51" spans="1:14" ht="13.5">
      <c r="A51" s="41"/>
      <c r="B51" s="40"/>
      <c r="C51" s="40"/>
      <c r="D51" s="40"/>
      <c r="E51" s="40"/>
      <c r="F51" s="40"/>
      <c r="G51" s="40"/>
      <c r="H51" s="40"/>
      <c r="I51" s="39"/>
      <c r="J51" s="39"/>
      <c r="K51" s="39"/>
      <c r="L51" s="39"/>
      <c r="M51" s="39"/>
      <c r="N51" s="39"/>
    </row>
    <row r="52" spans="1:14" ht="13.5">
      <c r="A52" s="41"/>
      <c r="B52" s="40"/>
      <c r="C52" s="40"/>
      <c r="D52" s="40"/>
      <c r="E52" s="40"/>
      <c r="F52" s="40"/>
      <c r="G52" s="40"/>
      <c r="H52" s="40"/>
      <c r="I52" s="39"/>
      <c r="J52" s="39"/>
      <c r="K52" s="39"/>
      <c r="L52" s="39"/>
      <c r="M52" s="39"/>
      <c r="N52" s="39"/>
    </row>
    <row r="53" spans="1:14" ht="13.5">
      <c r="A53" s="41"/>
      <c r="B53" s="40"/>
      <c r="C53" s="40"/>
      <c r="D53" s="40"/>
      <c r="E53" s="40"/>
      <c r="F53" s="40"/>
      <c r="G53" s="40"/>
      <c r="H53" s="40"/>
      <c r="I53" s="39"/>
      <c r="J53" s="39"/>
      <c r="K53" s="39"/>
      <c r="L53" s="39"/>
      <c r="M53" s="39"/>
      <c r="N53" s="39"/>
    </row>
    <row r="54" spans="1:14" ht="13.5">
      <c r="A54" s="41"/>
      <c r="B54" s="40"/>
      <c r="C54" s="40"/>
      <c r="D54" s="40"/>
      <c r="E54" s="40"/>
      <c r="F54" s="40"/>
      <c r="G54" s="40"/>
      <c r="H54" s="40"/>
      <c r="I54" s="39"/>
      <c r="J54" s="39"/>
      <c r="K54" s="39"/>
      <c r="L54" s="39"/>
      <c r="M54" s="39"/>
      <c r="N54" s="39"/>
    </row>
    <row r="55" spans="1:14" ht="13.5">
      <c r="A55" s="41"/>
      <c r="B55" s="40"/>
      <c r="C55" s="40"/>
      <c r="D55" s="40"/>
      <c r="E55" s="40"/>
      <c r="F55" s="40"/>
      <c r="G55" s="40"/>
      <c r="H55" s="40"/>
      <c r="I55" s="39"/>
      <c r="J55" s="39"/>
      <c r="K55" s="39"/>
      <c r="L55" s="39"/>
      <c r="M55" s="39"/>
      <c r="N55" s="39"/>
    </row>
    <row r="56" spans="1:14" ht="13.5">
      <c r="A56" s="41"/>
      <c r="B56" s="40"/>
      <c r="C56" s="40"/>
      <c r="D56" s="40"/>
      <c r="E56" s="40"/>
      <c r="F56" s="40"/>
      <c r="G56" s="40"/>
      <c r="H56" s="40"/>
      <c r="I56" s="39"/>
      <c r="J56" s="39"/>
      <c r="K56" s="39"/>
      <c r="L56" s="39"/>
      <c r="M56" s="39"/>
      <c r="N56" s="39"/>
    </row>
    <row r="57" spans="1:14" ht="13.5">
      <c r="A57" s="41"/>
      <c r="B57" s="40"/>
      <c r="C57" s="40"/>
      <c r="D57" s="40"/>
      <c r="E57" s="40"/>
      <c r="F57" s="40"/>
      <c r="G57" s="40"/>
      <c r="H57" s="40"/>
      <c r="I57" s="39"/>
      <c r="J57" s="39"/>
      <c r="K57" s="39"/>
      <c r="L57" s="39"/>
      <c r="M57" s="39"/>
      <c r="N57" s="39"/>
    </row>
    <row r="58" spans="1:14" ht="13.5">
      <c r="A58" s="41"/>
      <c r="B58" s="40"/>
      <c r="C58" s="40"/>
      <c r="D58" s="40"/>
      <c r="E58" s="40"/>
      <c r="F58" s="40"/>
      <c r="G58" s="40"/>
      <c r="H58" s="40"/>
      <c r="I58" s="39"/>
      <c r="J58" s="39"/>
      <c r="K58" s="39"/>
      <c r="L58" s="39"/>
      <c r="M58" s="39"/>
      <c r="N58" s="39"/>
    </row>
    <row r="59" spans="1:14" ht="13.5">
      <c r="A59" s="41"/>
      <c r="B59" s="40"/>
      <c r="C59" s="40"/>
      <c r="D59" s="40"/>
      <c r="E59" s="40"/>
      <c r="F59" s="40"/>
      <c r="G59" s="40"/>
      <c r="H59" s="40"/>
      <c r="I59" s="39"/>
      <c r="J59" s="39"/>
      <c r="K59" s="39"/>
      <c r="L59" s="39"/>
      <c r="M59" s="39"/>
      <c r="N59" s="39"/>
    </row>
    <row r="60" spans="1:14" ht="13.5">
      <c r="A60" s="41"/>
      <c r="B60" s="40"/>
      <c r="C60" s="40"/>
      <c r="D60" s="40"/>
      <c r="E60" s="40"/>
      <c r="F60" s="40"/>
      <c r="G60" s="40"/>
      <c r="H60" s="40"/>
      <c r="I60" s="39"/>
      <c r="J60" s="39"/>
      <c r="K60" s="39"/>
      <c r="L60" s="39"/>
      <c r="M60" s="39"/>
      <c r="N60" s="39"/>
    </row>
    <row r="61" spans="1:14" ht="13.5">
      <c r="A61" s="41"/>
      <c r="B61" s="40"/>
      <c r="C61" s="40"/>
      <c r="D61" s="40"/>
      <c r="E61" s="40"/>
      <c r="F61" s="40"/>
      <c r="G61" s="40"/>
      <c r="H61" s="40"/>
      <c r="I61" s="39"/>
      <c r="J61" s="39"/>
      <c r="K61" s="39"/>
      <c r="L61" s="39"/>
      <c r="M61" s="39"/>
      <c r="N61" s="39"/>
    </row>
    <row r="62" spans="1:14" ht="13.5">
      <c r="A62" s="41"/>
      <c r="B62" s="40"/>
      <c r="C62" s="40"/>
      <c r="D62" s="40"/>
      <c r="E62" s="40"/>
      <c r="F62" s="40"/>
      <c r="G62" s="40"/>
      <c r="H62" s="40"/>
      <c r="I62" s="39"/>
      <c r="J62" s="39"/>
      <c r="K62" s="39"/>
      <c r="L62" s="39"/>
      <c r="M62" s="39"/>
      <c r="N62" s="39"/>
    </row>
    <row r="63" spans="1:14" ht="13.5">
      <c r="A63" s="41"/>
      <c r="B63" s="40"/>
      <c r="C63" s="40"/>
      <c r="D63" s="40"/>
      <c r="E63" s="40"/>
      <c r="F63" s="40"/>
      <c r="G63" s="40"/>
      <c r="H63" s="40"/>
      <c r="I63" s="39"/>
      <c r="J63" s="39"/>
      <c r="K63" s="39"/>
      <c r="L63" s="39"/>
      <c r="M63" s="39"/>
      <c r="N63" s="39"/>
    </row>
    <row r="64" spans="1:14" ht="13.5">
      <c r="A64" s="41"/>
      <c r="B64" s="40"/>
      <c r="C64" s="40"/>
      <c r="D64" s="40"/>
      <c r="E64" s="40"/>
      <c r="F64" s="40"/>
      <c r="G64" s="40"/>
      <c r="H64" s="40"/>
      <c r="I64" s="39"/>
      <c r="J64" s="39"/>
      <c r="K64" s="39"/>
      <c r="L64" s="39"/>
      <c r="M64" s="39"/>
      <c r="N64" s="39"/>
    </row>
    <row r="65" spans="1:14" ht="13.5">
      <c r="A65" s="41"/>
      <c r="B65" s="40"/>
      <c r="C65" s="40"/>
      <c r="D65" s="40"/>
      <c r="E65" s="40"/>
      <c r="F65" s="40"/>
      <c r="G65" s="40"/>
      <c r="H65" s="40"/>
      <c r="I65" s="39"/>
      <c r="J65" s="39"/>
      <c r="K65" s="39"/>
      <c r="L65" s="39"/>
      <c r="M65" s="39"/>
      <c r="N65" s="39"/>
    </row>
    <row r="66" spans="1:14" ht="13.5">
      <c r="A66" s="41"/>
      <c r="B66" s="40"/>
      <c r="C66" s="40"/>
      <c r="D66" s="40"/>
      <c r="E66" s="40"/>
      <c r="F66" s="40"/>
      <c r="G66" s="40"/>
      <c r="H66" s="40"/>
      <c r="I66" s="39"/>
      <c r="J66" s="39"/>
      <c r="K66" s="39"/>
      <c r="L66" s="39"/>
      <c r="M66" s="39"/>
      <c r="N66" s="39"/>
    </row>
    <row r="67" spans="1:14" ht="13.5">
      <c r="A67" s="41"/>
      <c r="B67" s="40"/>
      <c r="C67" s="40"/>
      <c r="D67" s="40"/>
      <c r="E67" s="40"/>
      <c r="F67" s="40"/>
      <c r="G67" s="40"/>
      <c r="H67" s="40"/>
      <c r="I67" s="39"/>
      <c r="J67" s="39"/>
      <c r="K67" s="39"/>
      <c r="L67" s="39"/>
      <c r="M67" s="39"/>
      <c r="N67" s="39"/>
    </row>
    <row r="68" spans="1:14" ht="13.5">
      <c r="A68" s="41"/>
      <c r="B68" s="40"/>
      <c r="C68" s="40"/>
      <c r="D68" s="40"/>
      <c r="E68" s="40"/>
      <c r="F68" s="40"/>
      <c r="G68" s="40"/>
      <c r="H68" s="40"/>
      <c r="I68" s="39"/>
      <c r="J68" s="39"/>
      <c r="K68" s="39"/>
      <c r="L68" s="39"/>
      <c r="M68" s="39"/>
      <c r="N68" s="39"/>
    </row>
    <row r="69" spans="1:14" ht="13.5">
      <c r="A69" s="41"/>
      <c r="B69" s="40"/>
      <c r="C69" s="40"/>
      <c r="D69" s="40"/>
      <c r="E69" s="40"/>
      <c r="F69" s="40"/>
      <c r="G69" s="40"/>
      <c r="H69" s="40"/>
      <c r="I69" s="39"/>
      <c r="J69" s="39"/>
      <c r="K69" s="39"/>
      <c r="L69" s="39"/>
      <c r="M69" s="39"/>
      <c r="N69" s="39"/>
    </row>
    <row r="70" spans="1:14" ht="13.5">
      <c r="A70" s="41"/>
      <c r="B70" s="40"/>
      <c r="C70" s="40"/>
      <c r="D70" s="40"/>
      <c r="E70" s="40"/>
      <c r="F70" s="40"/>
      <c r="G70" s="40"/>
      <c r="H70" s="40"/>
      <c r="I70" s="39"/>
      <c r="J70" s="39"/>
      <c r="K70" s="39"/>
      <c r="L70" s="39"/>
      <c r="M70" s="39"/>
      <c r="N70" s="39"/>
    </row>
    <row r="71" spans="1:14" ht="13.5">
      <c r="A71" s="41"/>
      <c r="B71" s="40"/>
      <c r="C71" s="40"/>
      <c r="D71" s="40"/>
      <c r="E71" s="40"/>
      <c r="F71" s="40"/>
      <c r="G71" s="40"/>
      <c r="H71" s="40"/>
      <c r="I71" s="39"/>
      <c r="J71" s="39"/>
      <c r="K71" s="39"/>
      <c r="L71" s="39"/>
      <c r="M71" s="39"/>
      <c r="N71" s="39"/>
    </row>
  </sheetData>
  <sheetProtection password="C6E9" sheet="1" objects="1" scenarios="1" formatCells="0"/>
  <mergeCells count="98">
    <mergeCell ref="G16:H16"/>
    <mergeCell ref="G9:H9"/>
    <mergeCell ref="G14:H14"/>
    <mergeCell ref="G13:H13"/>
    <mergeCell ref="G12:H12"/>
    <mergeCell ref="G11:H11"/>
    <mergeCell ref="G10:H10"/>
    <mergeCell ref="G29:H29"/>
    <mergeCell ref="G25:H25"/>
    <mergeCell ref="G24:H24"/>
    <mergeCell ref="D1:F1"/>
    <mergeCell ref="D2:F2"/>
    <mergeCell ref="C4:D4"/>
    <mergeCell ref="E4:F4"/>
    <mergeCell ref="G4:H4"/>
    <mergeCell ref="G20:H20"/>
    <mergeCell ref="G19:H19"/>
    <mergeCell ref="C13:D13"/>
    <mergeCell ref="C14:D14"/>
    <mergeCell ref="C15:D15"/>
    <mergeCell ref="G15:H15"/>
    <mergeCell ref="C11:D11"/>
    <mergeCell ref="G34:H34"/>
    <mergeCell ref="G33:H33"/>
    <mergeCell ref="G32:H32"/>
    <mergeCell ref="G31:H31"/>
    <mergeCell ref="G30:H30"/>
    <mergeCell ref="C5:D5"/>
    <mergeCell ref="C6:D6"/>
    <mergeCell ref="C7:D7"/>
    <mergeCell ref="C8:D8"/>
    <mergeCell ref="C9:D9"/>
    <mergeCell ref="C10:D10"/>
    <mergeCell ref="C16:D16"/>
    <mergeCell ref="C17:D17"/>
    <mergeCell ref="G28:H28"/>
    <mergeCell ref="G27:H27"/>
    <mergeCell ref="G26:H26"/>
    <mergeCell ref="G22:H22"/>
    <mergeCell ref="G21:H21"/>
    <mergeCell ref="G23:H23"/>
    <mergeCell ref="G18:H18"/>
    <mergeCell ref="G17:H17"/>
    <mergeCell ref="C29:D29"/>
    <mergeCell ref="C18:D18"/>
    <mergeCell ref="C19:D19"/>
    <mergeCell ref="C20:D20"/>
    <mergeCell ref="C21:D21"/>
    <mergeCell ref="C22:D22"/>
    <mergeCell ref="C23:D23"/>
    <mergeCell ref="C31:D31"/>
    <mergeCell ref="C32:D32"/>
    <mergeCell ref="C33:D33"/>
    <mergeCell ref="C34:D34"/>
    <mergeCell ref="C24:D24"/>
    <mergeCell ref="C30:D30"/>
    <mergeCell ref="C25:D25"/>
    <mergeCell ref="C26:D26"/>
    <mergeCell ref="C27:D27"/>
    <mergeCell ref="C28:D28"/>
    <mergeCell ref="A21:B21"/>
    <mergeCell ref="A25:B25"/>
    <mergeCell ref="G5:H5"/>
    <mergeCell ref="G6:H6"/>
    <mergeCell ref="G7:H7"/>
    <mergeCell ref="G8:H8"/>
    <mergeCell ref="A17:B17"/>
    <mergeCell ref="A11:B11"/>
    <mergeCell ref="A10:B10"/>
    <mergeCell ref="C12:D12"/>
    <mergeCell ref="A32:B32"/>
    <mergeCell ref="A33:B33"/>
    <mergeCell ref="A34:B34"/>
    <mergeCell ref="A13:B13"/>
    <mergeCell ref="A12:B12"/>
    <mergeCell ref="A18:B18"/>
    <mergeCell ref="A19:B19"/>
    <mergeCell ref="A23:B23"/>
    <mergeCell ref="A24:B24"/>
    <mergeCell ref="A20:B20"/>
    <mergeCell ref="A2:B2"/>
    <mergeCell ref="A1:B1"/>
    <mergeCell ref="A22:B22"/>
    <mergeCell ref="A6:B6"/>
    <mergeCell ref="A31:B31"/>
    <mergeCell ref="A26:B26"/>
    <mergeCell ref="A27:B27"/>
    <mergeCell ref="A28:B28"/>
    <mergeCell ref="A29:B29"/>
    <mergeCell ref="A30:B30"/>
    <mergeCell ref="A5:B5"/>
    <mergeCell ref="A4:B4"/>
    <mergeCell ref="A14:B14"/>
    <mergeCell ref="A15:B15"/>
    <mergeCell ref="A16:B16"/>
    <mergeCell ref="A9:B9"/>
    <mergeCell ref="A8:B8"/>
    <mergeCell ref="A7:B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P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20"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f>
        <v>0</v>
      </c>
    </row>
    <row r="3" spans="4:8" s="98" customFormat="1" ht="24.75" customHeight="1">
      <c r="D3" s="101"/>
      <c r="E3" s="325"/>
      <c r="F3" s="325"/>
      <c r="G3" s="328"/>
      <c r="H3" s="329"/>
    </row>
    <row r="4" spans="1:8" s="111" customFormat="1" ht="19.5" customHeight="1">
      <c r="A4" s="326" t="s">
        <v>60</v>
      </c>
      <c r="B4" s="318"/>
      <c r="C4" s="327"/>
      <c r="D4" s="336" t="s">
        <v>61</v>
      </c>
      <c r="E4" s="319"/>
      <c r="F4" s="175" t="s">
        <v>62</v>
      </c>
      <c r="G4" s="110" t="s">
        <v>261</v>
      </c>
      <c r="H4" s="183" t="s">
        <v>59</v>
      </c>
    </row>
    <row r="5" spans="1:11" ht="19.5" customHeight="1">
      <c r="A5" s="135" t="s">
        <v>9</v>
      </c>
      <c r="B5" s="173"/>
      <c r="C5" s="174"/>
      <c r="D5" s="80" t="s">
        <v>63</v>
      </c>
      <c r="E5" s="253" t="s">
        <v>419</v>
      </c>
      <c r="F5" s="23">
        <v>200</v>
      </c>
      <c r="G5" s="109"/>
      <c r="H5" s="118">
        <v>1500</v>
      </c>
      <c r="K5" s="213"/>
    </row>
    <row r="6" spans="1:11" ht="19.5" customHeight="1">
      <c r="A6" s="48">
        <f>SUM(G48)</f>
        <v>0</v>
      </c>
      <c r="B6" s="47" t="s">
        <v>14</v>
      </c>
      <c r="C6" s="49">
        <f>SUM(F48)</f>
        <v>4200</v>
      </c>
      <c r="D6" s="81" t="s">
        <v>260</v>
      </c>
      <c r="E6" s="254" t="s">
        <v>333</v>
      </c>
      <c r="F6" s="153">
        <v>200</v>
      </c>
      <c r="G6" s="11"/>
      <c r="H6" s="115">
        <v>1900</v>
      </c>
      <c r="K6" s="213"/>
    </row>
    <row r="7" spans="1:11" ht="19.5" customHeight="1">
      <c r="A7" s="43"/>
      <c r="B7" s="44"/>
      <c r="C7" s="61"/>
      <c r="D7" s="81" t="s">
        <v>64</v>
      </c>
      <c r="E7" s="254" t="s">
        <v>418</v>
      </c>
      <c r="F7" s="17">
        <v>250</v>
      </c>
      <c r="G7" s="11"/>
      <c r="H7" s="115">
        <v>1800</v>
      </c>
      <c r="K7" s="213"/>
    </row>
    <row r="8" spans="1:11" ht="19.5" customHeight="1">
      <c r="A8" s="43"/>
      <c r="B8" s="44"/>
      <c r="C8" s="61"/>
      <c r="D8" s="81" t="s">
        <v>65</v>
      </c>
      <c r="E8" s="254" t="s">
        <v>422</v>
      </c>
      <c r="F8" s="153">
        <v>150</v>
      </c>
      <c r="G8" s="77"/>
      <c r="H8" s="115">
        <v>1550</v>
      </c>
      <c r="K8" s="213"/>
    </row>
    <row r="9" spans="1:11" ht="19.5" customHeight="1">
      <c r="A9" s="43"/>
      <c r="B9" s="44"/>
      <c r="C9" s="61"/>
      <c r="D9" s="81" t="s">
        <v>66</v>
      </c>
      <c r="E9" s="254" t="s">
        <v>420</v>
      </c>
      <c r="F9" s="32">
        <v>150</v>
      </c>
      <c r="G9" s="77"/>
      <c r="H9" s="115">
        <v>1850</v>
      </c>
      <c r="K9" s="213"/>
    </row>
    <row r="10" spans="1:11" ht="19.5" customHeight="1">
      <c r="A10" s="43"/>
      <c r="B10" s="44"/>
      <c r="C10" s="61"/>
      <c r="D10" s="81" t="s">
        <v>67</v>
      </c>
      <c r="E10" s="254" t="s">
        <v>421</v>
      </c>
      <c r="F10" s="17">
        <v>150</v>
      </c>
      <c r="G10" s="11"/>
      <c r="H10" s="115">
        <v>1300</v>
      </c>
      <c r="K10" s="213"/>
    </row>
    <row r="11" spans="1:11" ht="19.5" customHeight="1">
      <c r="A11" s="43"/>
      <c r="B11" s="44"/>
      <c r="C11" s="61"/>
      <c r="D11" s="81" t="s">
        <v>68</v>
      </c>
      <c r="E11" s="254" t="s">
        <v>337</v>
      </c>
      <c r="F11" s="153">
        <v>150</v>
      </c>
      <c r="G11" s="11"/>
      <c r="H11" s="115">
        <v>1800</v>
      </c>
      <c r="K11" s="213"/>
    </row>
    <row r="12" spans="1:11" ht="19.5" customHeight="1">
      <c r="A12" s="43"/>
      <c r="B12" s="44"/>
      <c r="C12" s="61"/>
      <c r="D12" s="82" t="s">
        <v>69</v>
      </c>
      <c r="E12" s="254" t="s">
        <v>423</v>
      </c>
      <c r="F12" s="32">
        <v>200</v>
      </c>
      <c r="G12" s="11"/>
      <c r="H12" s="115">
        <v>2650</v>
      </c>
      <c r="K12" s="213"/>
    </row>
    <row r="13" spans="1:11" ht="19.5" customHeight="1">
      <c r="A13" s="43"/>
      <c r="B13" s="112"/>
      <c r="C13" s="113"/>
      <c r="D13" s="82" t="s">
        <v>70</v>
      </c>
      <c r="E13" s="254" t="s">
        <v>413</v>
      </c>
      <c r="F13" s="32">
        <v>50</v>
      </c>
      <c r="G13" s="11"/>
      <c r="H13" s="115">
        <v>700</v>
      </c>
      <c r="K13" s="213"/>
    </row>
    <row r="14" spans="1:11" ht="19.5" customHeight="1">
      <c r="A14" s="43"/>
      <c r="B14" s="112"/>
      <c r="C14" s="113"/>
      <c r="D14" s="81" t="s">
        <v>71</v>
      </c>
      <c r="E14" s="254" t="s">
        <v>417</v>
      </c>
      <c r="F14" s="32">
        <v>50</v>
      </c>
      <c r="G14" s="11"/>
      <c r="H14" s="115">
        <v>1000</v>
      </c>
      <c r="K14" s="213"/>
    </row>
    <row r="15" spans="1:11" ht="19.5" customHeight="1">
      <c r="A15" s="43"/>
      <c r="B15" s="44"/>
      <c r="C15" s="61"/>
      <c r="D15" s="81" t="s">
        <v>72</v>
      </c>
      <c r="E15" s="254" t="s">
        <v>412</v>
      </c>
      <c r="F15" s="32">
        <v>50</v>
      </c>
      <c r="G15" s="11"/>
      <c r="H15" s="115">
        <v>850</v>
      </c>
      <c r="K15" s="213"/>
    </row>
    <row r="16" spans="1:16" ht="19.5" customHeight="1">
      <c r="A16" s="43"/>
      <c r="B16" s="44"/>
      <c r="C16" s="61"/>
      <c r="D16" s="81" t="s">
        <v>73</v>
      </c>
      <c r="E16" s="254" t="s">
        <v>340</v>
      </c>
      <c r="F16" s="17">
        <v>100</v>
      </c>
      <c r="G16" s="11"/>
      <c r="H16" s="115">
        <v>1250</v>
      </c>
      <c r="K16" s="213"/>
      <c r="P16" s="37"/>
    </row>
    <row r="17" spans="1:16" ht="19.5" customHeight="1">
      <c r="A17" s="43"/>
      <c r="B17" s="44"/>
      <c r="C17" s="61"/>
      <c r="D17" s="81" t="s">
        <v>74</v>
      </c>
      <c r="E17" s="254" t="s">
        <v>424</v>
      </c>
      <c r="F17" s="153">
        <v>200</v>
      </c>
      <c r="G17" s="11"/>
      <c r="H17" s="115">
        <v>1900</v>
      </c>
      <c r="K17" s="213"/>
      <c r="P17" s="37"/>
    </row>
    <row r="18" spans="1:11" ht="19.5" customHeight="1">
      <c r="A18" s="43"/>
      <c r="B18" s="44"/>
      <c r="C18" s="61"/>
      <c r="D18" s="81" t="s">
        <v>75</v>
      </c>
      <c r="E18" s="254" t="s">
        <v>339</v>
      </c>
      <c r="F18" s="32">
        <v>150</v>
      </c>
      <c r="G18" s="11"/>
      <c r="H18" s="115">
        <v>1550</v>
      </c>
      <c r="K18" s="213"/>
    </row>
    <row r="19" spans="1:11" ht="19.5" customHeight="1">
      <c r="A19" s="43"/>
      <c r="B19" s="44"/>
      <c r="C19" s="61"/>
      <c r="D19" s="81" t="s">
        <v>76</v>
      </c>
      <c r="E19" s="254" t="s">
        <v>425</v>
      </c>
      <c r="F19" s="17">
        <v>100</v>
      </c>
      <c r="G19" s="11"/>
      <c r="H19" s="115">
        <v>750</v>
      </c>
      <c r="K19" s="213"/>
    </row>
    <row r="20" spans="1:11" ht="19.5" customHeight="1">
      <c r="A20" s="43"/>
      <c r="B20" s="44"/>
      <c r="C20" s="61"/>
      <c r="D20" s="81" t="s">
        <v>77</v>
      </c>
      <c r="E20" s="254" t="s">
        <v>426</v>
      </c>
      <c r="F20" s="153">
        <v>150</v>
      </c>
      <c r="G20" s="11"/>
      <c r="H20" s="115">
        <v>1200</v>
      </c>
      <c r="K20" s="213"/>
    </row>
    <row r="21" spans="1:11" ht="19.5" customHeight="1">
      <c r="A21" s="43"/>
      <c r="B21" s="44"/>
      <c r="C21" s="61"/>
      <c r="D21" s="81" t="s">
        <v>78</v>
      </c>
      <c r="E21" s="254" t="s">
        <v>427</v>
      </c>
      <c r="F21" s="17">
        <v>250</v>
      </c>
      <c r="G21" s="11"/>
      <c r="H21" s="115">
        <v>1950</v>
      </c>
      <c r="K21" s="213"/>
    </row>
    <row r="22" spans="1:11" ht="19.5" customHeight="1">
      <c r="A22" s="43"/>
      <c r="B22" s="44"/>
      <c r="C22" s="61"/>
      <c r="D22" s="81" t="s">
        <v>79</v>
      </c>
      <c r="E22" s="254" t="s">
        <v>342</v>
      </c>
      <c r="F22" s="153">
        <v>100</v>
      </c>
      <c r="G22" s="11"/>
      <c r="H22" s="115">
        <v>1350</v>
      </c>
      <c r="K22" s="213"/>
    </row>
    <row r="23" spans="1:11" ht="19.5" customHeight="1">
      <c r="A23" s="43"/>
      <c r="B23" s="44"/>
      <c r="C23" s="61"/>
      <c r="D23" s="81" t="s">
        <v>80</v>
      </c>
      <c r="E23" s="254" t="s">
        <v>416</v>
      </c>
      <c r="F23" s="32">
        <v>100</v>
      </c>
      <c r="G23" s="11"/>
      <c r="H23" s="115">
        <v>1400</v>
      </c>
      <c r="K23" s="213"/>
    </row>
    <row r="24" spans="1:11" ht="19.5" customHeight="1">
      <c r="A24" s="43"/>
      <c r="B24" s="44"/>
      <c r="C24" s="61"/>
      <c r="D24" s="81" t="s">
        <v>81</v>
      </c>
      <c r="E24" s="254" t="s">
        <v>528</v>
      </c>
      <c r="F24" s="32">
        <v>100</v>
      </c>
      <c r="G24" s="11"/>
      <c r="H24" s="115">
        <v>1650</v>
      </c>
      <c r="K24" s="213"/>
    </row>
    <row r="25" spans="1:11" ht="19.5" customHeight="1">
      <c r="A25" s="43"/>
      <c r="B25" s="44"/>
      <c r="C25" s="61"/>
      <c r="D25" s="81" t="s">
        <v>82</v>
      </c>
      <c r="E25" s="254" t="s">
        <v>335</v>
      </c>
      <c r="F25" s="32">
        <v>150</v>
      </c>
      <c r="G25" s="11"/>
      <c r="H25" s="115">
        <v>1550</v>
      </c>
      <c r="K25" s="213"/>
    </row>
    <row r="26" spans="1:11" ht="19.5" customHeight="1">
      <c r="A26" s="43"/>
      <c r="B26" s="44"/>
      <c r="C26" s="61"/>
      <c r="D26" s="81" t="s">
        <v>83</v>
      </c>
      <c r="E26" s="254" t="s">
        <v>334</v>
      </c>
      <c r="F26" s="32">
        <v>100</v>
      </c>
      <c r="G26" s="11"/>
      <c r="H26" s="115">
        <v>1300</v>
      </c>
      <c r="K26" s="213"/>
    </row>
    <row r="27" spans="1:11" ht="19.5" customHeight="1">
      <c r="A27" s="43"/>
      <c r="B27" s="44"/>
      <c r="C27" s="61"/>
      <c r="D27" s="81" t="s">
        <v>84</v>
      </c>
      <c r="E27" s="254" t="s">
        <v>428</v>
      </c>
      <c r="F27" s="32">
        <v>50</v>
      </c>
      <c r="G27" s="11"/>
      <c r="H27" s="115">
        <v>800</v>
      </c>
      <c r="K27" s="213"/>
    </row>
    <row r="28" spans="1:11" ht="19.5" customHeight="1">
      <c r="A28" s="43"/>
      <c r="B28" s="44"/>
      <c r="C28" s="61"/>
      <c r="D28" s="81" t="s">
        <v>85</v>
      </c>
      <c r="E28" s="254" t="s">
        <v>341</v>
      </c>
      <c r="F28" s="32">
        <v>100</v>
      </c>
      <c r="G28" s="11"/>
      <c r="H28" s="115">
        <v>1200</v>
      </c>
      <c r="K28" s="213"/>
    </row>
    <row r="29" spans="1:11" ht="19.5" customHeight="1">
      <c r="A29" s="43"/>
      <c r="B29" s="44"/>
      <c r="C29" s="61"/>
      <c r="D29" s="81" t="s">
        <v>86</v>
      </c>
      <c r="E29" s="254" t="s">
        <v>336</v>
      </c>
      <c r="F29" s="32">
        <v>100</v>
      </c>
      <c r="G29" s="11"/>
      <c r="H29" s="115">
        <v>1850</v>
      </c>
      <c r="K29" s="213"/>
    </row>
    <row r="30" spans="1:11" ht="19.5" customHeight="1">
      <c r="A30" s="43"/>
      <c r="B30" s="44"/>
      <c r="C30" s="61"/>
      <c r="D30" s="81" t="s">
        <v>87</v>
      </c>
      <c r="E30" s="254" t="s">
        <v>529</v>
      </c>
      <c r="F30" s="17">
        <v>150</v>
      </c>
      <c r="G30" s="11"/>
      <c r="H30" s="115">
        <v>2750</v>
      </c>
      <c r="K30" s="213"/>
    </row>
    <row r="31" spans="1:11" ht="19.5" customHeight="1">
      <c r="A31" s="43"/>
      <c r="B31" s="44"/>
      <c r="C31" s="61"/>
      <c r="D31" s="81" t="s">
        <v>88</v>
      </c>
      <c r="E31" s="254" t="s">
        <v>530</v>
      </c>
      <c r="F31" s="17">
        <v>100</v>
      </c>
      <c r="G31" s="11"/>
      <c r="H31" s="115">
        <v>1300</v>
      </c>
      <c r="K31" s="213"/>
    </row>
    <row r="32" spans="1:11" ht="19.5" customHeight="1">
      <c r="A32" s="43"/>
      <c r="B32" s="44"/>
      <c r="C32" s="61"/>
      <c r="D32" s="81" t="s">
        <v>89</v>
      </c>
      <c r="E32" s="254" t="s">
        <v>414</v>
      </c>
      <c r="F32" s="17">
        <v>250</v>
      </c>
      <c r="G32" s="11"/>
      <c r="H32" s="115">
        <v>2300</v>
      </c>
      <c r="K32" s="213"/>
    </row>
    <row r="33" spans="1:11" ht="19.5" customHeight="1">
      <c r="A33" s="43"/>
      <c r="B33" s="44"/>
      <c r="C33" s="61"/>
      <c r="D33" s="81" t="s">
        <v>90</v>
      </c>
      <c r="E33" s="254" t="s">
        <v>415</v>
      </c>
      <c r="F33" s="153">
        <v>150</v>
      </c>
      <c r="G33" s="11"/>
      <c r="H33" s="115">
        <v>1000</v>
      </c>
      <c r="K33" s="213"/>
    </row>
    <row r="34" spans="1:11" ht="19.5" customHeight="1">
      <c r="A34" s="43"/>
      <c r="B34" s="44"/>
      <c r="C34" s="61"/>
      <c r="D34" s="81" t="s">
        <v>91</v>
      </c>
      <c r="E34" s="254" t="s">
        <v>338</v>
      </c>
      <c r="F34" s="17">
        <v>100</v>
      </c>
      <c r="G34" s="11"/>
      <c r="H34" s="115">
        <v>1500</v>
      </c>
      <c r="K34" s="213"/>
    </row>
    <row r="35" spans="1:11" ht="19.5" customHeight="1">
      <c r="A35" s="43"/>
      <c r="B35" s="44"/>
      <c r="C35" s="61"/>
      <c r="D35" s="81" t="s">
        <v>92</v>
      </c>
      <c r="E35" s="254" t="s">
        <v>343</v>
      </c>
      <c r="F35" s="69">
        <v>100</v>
      </c>
      <c r="G35" s="11"/>
      <c r="H35" s="115">
        <v>1400</v>
      </c>
      <c r="K35" s="213"/>
    </row>
    <row r="36" spans="1:11" ht="19.5" customHeight="1">
      <c r="A36" s="43"/>
      <c r="B36" s="44"/>
      <c r="C36" s="61"/>
      <c r="D36" s="81"/>
      <c r="E36" s="254"/>
      <c r="F36" s="69"/>
      <c r="G36" s="11"/>
      <c r="H36" s="115"/>
      <c r="K36" s="213"/>
    </row>
    <row r="37" spans="1:11" ht="19.5" customHeight="1">
      <c r="A37" s="43"/>
      <c r="B37" s="44"/>
      <c r="C37" s="61"/>
      <c r="D37" s="81"/>
      <c r="E37" s="21"/>
      <c r="F37" s="17"/>
      <c r="G37" s="42"/>
      <c r="H37" s="116"/>
      <c r="K37" s="213"/>
    </row>
    <row r="38" spans="1:11" ht="19.5" customHeight="1">
      <c r="A38" s="43"/>
      <c r="B38" s="44"/>
      <c r="C38" s="61"/>
      <c r="D38" s="81"/>
      <c r="E38" s="21"/>
      <c r="F38" s="17"/>
      <c r="G38" s="11"/>
      <c r="H38" s="115"/>
      <c r="K38" s="213"/>
    </row>
    <row r="39" spans="1:11" ht="19.5" customHeight="1">
      <c r="A39" s="43"/>
      <c r="B39" s="44"/>
      <c r="C39" s="61"/>
      <c r="D39" s="81"/>
      <c r="E39" s="21"/>
      <c r="F39" s="17"/>
      <c r="G39" s="42"/>
      <c r="H39" s="116"/>
      <c r="K39" s="213"/>
    </row>
    <row r="40" spans="1:11" ht="19.5" customHeight="1">
      <c r="A40" s="43"/>
      <c r="B40" s="44"/>
      <c r="C40" s="61"/>
      <c r="D40" s="81"/>
      <c r="E40" s="21"/>
      <c r="F40" s="17"/>
      <c r="G40" s="42"/>
      <c r="H40" s="116"/>
      <c r="K40" s="213"/>
    </row>
    <row r="41" spans="1:11" ht="19.5" customHeight="1">
      <c r="A41" s="43"/>
      <c r="B41" s="44"/>
      <c r="C41" s="61"/>
      <c r="D41" s="81"/>
      <c r="E41" s="21"/>
      <c r="F41" s="17"/>
      <c r="G41" s="42"/>
      <c r="H41" s="116"/>
      <c r="K41" s="213"/>
    </row>
    <row r="42" spans="1:11" ht="19.5" customHeight="1">
      <c r="A42" s="43"/>
      <c r="B42" s="44"/>
      <c r="C42" s="61"/>
      <c r="D42" s="81"/>
      <c r="E42" s="21"/>
      <c r="F42" s="17"/>
      <c r="G42" s="42"/>
      <c r="H42" s="116"/>
      <c r="K42" s="213"/>
    </row>
    <row r="43" spans="1:11" ht="19.5" customHeight="1">
      <c r="A43" s="43"/>
      <c r="B43" s="44"/>
      <c r="C43" s="61"/>
      <c r="D43" s="81"/>
      <c r="E43" s="21"/>
      <c r="F43" s="17"/>
      <c r="G43" s="42"/>
      <c r="H43" s="116"/>
      <c r="K43" s="213"/>
    </row>
    <row r="44" spans="1:11" ht="19.5" customHeight="1">
      <c r="A44" s="43"/>
      <c r="B44" s="44"/>
      <c r="C44" s="61"/>
      <c r="D44" s="81"/>
      <c r="E44" s="21"/>
      <c r="F44" s="17"/>
      <c r="G44" s="42"/>
      <c r="H44" s="116"/>
      <c r="K44" s="213"/>
    </row>
    <row r="45" spans="1:11" ht="19.5" customHeight="1">
      <c r="A45" s="43"/>
      <c r="B45" s="44"/>
      <c r="C45" s="61"/>
      <c r="D45" s="81"/>
      <c r="E45" s="21"/>
      <c r="F45" s="17"/>
      <c r="G45" s="42"/>
      <c r="H45" s="116"/>
      <c r="K45" s="213"/>
    </row>
    <row r="46" spans="1:11" ht="19.5" customHeight="1">
      <c r="A46" s="43"/>
      <c r="B46" s="44"/>
      <c r="C46" s="61"/>
      <c r="D46" s="81"/>
      <c r="E46" s="21"/>
      <c r="F46" s="17"/>
      <c r="G46" s="42"/>
      <c r="H46" s="116"/>
      <c r="K46" s="213"/>
    </row>
    <row r="47" spans="1:11" ht="19.5" customHeight="1">
      <c r="A47" s="43"/>
      <c r="B47" s="44"/>
      <c r="C47" s="61"/>
      <c r="D47" s="81"/>
      <c r="E47" s="21"/>
      <c r="F47" s="17"/>
      <c r="G47" s="42"/>
      <c r="H47" s="116"/>
      <c r="K47" s="213"/>
    </row>
    <row r="48" spans="1:8" s="7" customFormat="1" ht="19.5" customHeight="1">
      <c r="A48" s="12"/>
      <c r="B48" s="26"/>
      <c r="C48" s="27"/>
      <c r="D48" s="83"/>
      <c r="E48" s="28" t="str">
        <f>CONCATENATE(FIXED(COUNTA(E5:E47),0,0),"　店")</f>
        <v>31　店</v>
      </c>
      <c r="F48" s="25">
        <f>SUM(F5:F47)</f>
        <v>4200</v>
      </c>
      <c r="G48" s="25">
        <f>SUM(G5:G47)</f>
        <v>0</v>
      </c>
      <c r="H48" s="15">
        <f>SUM(H5:H47)</f>
        <v>46850</v>
      </c>
    </row>
    <row r="49" spans="1:8" s="7" customFormat="1" ht="19.5" customHeight="1">
      <c r="A49" s="188" t="s">
        <v>555</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Z5:IV65536">
      <formula1>GQ5</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SUM(A6,A19,A31,A41)</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185" t="s">
        <v>261</v>
      </c>
      <c r="H4" s="183" t="s">
        <v>59</v>
      </c>
    </row>
    <row r="5" spans="1:8" ht="19.5" customHeight="1">
      <c r="A5" s="35" t="s">
        <v>12</v>
      </c>
      <c r="B5" s="45"/>
      <c r="C5" s="46"/>
      <c r="D5" s="80" t="s">
        <v>93</v>
      </c>
      <c r="E5" s="253" t="s">
        <v>344</v>
      </c>
      <c r="F5" s="23">
        <v>100</v>
      </c>
      <c r="G5" s="109"/>
      <c r="H5" s="118">
        <v>1400</v>
      </c>
    </row>
    <row r="6" spans="1:8" ht="19.5" customHeight="1">
      <c r="A6" s="48">
        <f>SUM(G16)</f>
        <v>0</v>
      </c>
      <c r="B6" s="47" t="s">
        <v>10</v>
      </c>
      <c r="C6" s="49">
        <f>SUM(F16)</f>
        <v>300</v>
      </c>
      <c r="D6" s="81" t="s">
        <v>94</v>
      </c>
      <c r="E6" s="254" t="s">
        <v>345</v>
      </c>
      <c r="F6" s="153">
        <v>50</v>
      </c>
      <c r="G6" s="11"/>
      <c r="H6" s="115">
        <v>2500</v>
      </c>
    </row>
    <row r="7" spans="1:8" ht="19.5" customHeight="1">
      <c r="A7" s="48"/>
      <c r="B7" s="47"/>
      <c r="C7" s="49"/>
      <c r="D7" s="81" t="s">
        <v>95</v>
      </c>
      <c r="E7" s="254" t="s">
        <v>442</v>
      </c>
      <c r="F7" s="17">
        <v>150</v>
      </c>
      <c r="G7" s="11"/>
      <c r="H7" s="115">
        <v>2050</v>
      </c>
    </row>
    <row r="8" spans="1:8" ht="19.5" customHeight="1">
      <c r="A8" s="48"/>
      <c r="B8" s="47"/>
      <c r="C8" s="49"/>
      <c r="D8" s="81"/>
      <c r="E8" s="254"/>
      <c r="F8" s="153" t="s">
        <v>285</v>
      </c>
      <c r="G8" s="11"/>
      <c r="H8" s="115" t="s">
        <v>285</v>
      </c>
    </row>
    <row r="9" spans="1:8" ht="19.5" customHeight="1">
      <c r="A9" s="48"/>
      <c r="B9" s="47"/>
      <c r="C9" s="49"/>
      <c r="D9" s="81"/>
      <c r="E9" s="254"/>
      <c r="F9" s="17"/>
      <c r="G9" s="11"/>
      <c r="H9" s="115" t="s">
        <v>285</v>
      </c>
    </row>
    <row r="10" spans="1:8" ht="19.5" customHeight="1">
      <c r="A10" s="48"/>
      <c r="B10" s="47"/>
      <c r="C10" s="49"/>
      <c r="D10" s="81"/>
      <c r="E10" s="89"/>
      <c r="F10" s="17"/>
      <c r="G10" s="11"/>
      <c r="H10" s="115"/>
    </row>
    <row r="11" spans="1:8" ht="19.5" customHeight="1">
      <c r="A11" s="48"/>
      <c r="B11" s="47"/>
      <c r="C11" s="49"/>
      <c r="D11" s="81"/>
      <c r="E11" s="89"/>
      <c r="F11" s="17"/>
      <c r="G11" s="11"/>
      <c r="H11" s="115"/>
    </row>
    <row r="12" spans="1:8" ht="19.5" customHeight="1">
      <c r="A12" s="48"/>
      <c r="B12" s="47"/>
      <c r="C12" s="49"/>
      <c r="D12" s="81"/>
      <c r="E12" s="89"/>
      <c r="F12" s="17"/>
      <c r="G12" s="11"/>
      <c r="H12" s="115"/>
    </row>
    <row r="13" spans="1:8" ht="19.5" customHeight="1">
      <c r="A13" s="48"/>
      <c r="B13" s="47"/>
      <c r="C13" s="49"/>
      <c r="D13" s="81"/>
      <c r="E13" s="89"/>
      <c r="F13" s="17"/>
      <c r="G13" s="11"/>
      <c r="H13" s="115"/>
    </row>
    <row r="14" spans="1:8" ht="19.5" customHeight="1">
      <c r="A14" s="50"/>
      <c r="B14" s="51"/>
      <c r="C14" s="52"/>
      <c r="D14" s="81"/>
      <c r="E14" s="89"/>
      <c r="F14" s="17"/>
      <c r="G14" s="11"/>
      <c r="H14" s="115"/>
    </row>
    <row r="15" spans="1:8" ht="19.5" customHeight="1">
      <c r="A15" s="50"/>
      <c r="B15" s="51"/>
      <c r="C15" s="52"/>
      <c r="D15" s="81"/>
      <c r="E15" s="89"/>
      <c r="F15" s="17"/>
      <c r="G15" s="42"/>
      <c r="H15" s="116"/>
    </row>
    <row r="16" spans="1:8" s="7" customFormat="1" ht="19.5" customHeight="1">
      <c r="A16" s="13"/>
      <c r="B16" s="6"/>
      <c r="C16" s="30"/>
      <c r="D16" s="83"/>
      <c r="E16" s="90" t="str">
        <f>CONCATENATE(FIXED(COUNTA(E5:E15),0,0),"　店")</f>
        <v>3　店</v>
      </c>
      <c r="F16" s="25">
        <f>SUM(F5:F15)</f>
        <v>300</v>
      </c>
      <c r="G16" s="25">
        <f>SUM(G5:G15)</f>
        <v>0</v>
      </c>
      <c r="H16" s="31">
        <f>SUM(H5:H15)</f>
        <v>5950</v>
      </c>
    </row>
    <row r="17" spans="1:8" s="7" customFormat="1" ht="19.5" customHeight="1">
      <c r="A17" s="53"/>
      <c r="B17" s="54"/>
      <c r="C17" s="55"/>
      <c r="D17" s="86"/>
      <c r="E17" s="91"/>
      <c r="F17" s="32"/>
      <c r="G17" s="33"/>
      <c r="H17" s="116"/>
    </row>
    <row r="18" spans="1:8" ht="19.5" customHeight="1">
      <c r="A18" s="56" t="s">
        <v>15</v>
      </c>
      <c r="B18" s="57"/>
      <c r="C18" s="58"/>
      <c r="D18" s="85" t="s">
        <v>96</v>
      </c>
      <c r="E18" s="253" t="s">
        <v>346</v>
      </c>
      <c r="F18" s="23">
        <v>50</v>
      </c>
      <c r="G18" s="117"/>
      <c r="H18" s="118">
        <v>2000</v>
      </c>
    </row>
    <row r="19" spans="1:8" ht="19.5" customHeight="1">
      <c r="A19" s="50">
        <f>SUM(G28)</f>
        <v>0</v>
      </c>
      <c r="B19" s="51" t="s">
        <v>10</v>
      </c>
      <c r="C19" s="52">
        <f>SUM(F28)</f>
        <v>50</v>
      </c>
      <c r="D19" s="81" t="s">
        <v>477</v>
      </c>
      <c r="E19" s="89" t="s">
        <v>523</v>
      </c>
      <c r="F19" s="17">
        <v>0</v>
      </c>
      <c r="G19" s="42"/>
      <c r="H19" s="116">
        <v>1800</v>
      </c>
    </row>
    <row r="20" spans="1:8" ht="19.5" customHeight="1">
      <c r="A20" s="50"/>
      <c r="B20" s="51"/>
      <c r="C20" s="52"/>
      <c r="D20" s="81" t="s">
        <v>478</v>
      </c>
      <c r="E20" s="89" t="s">
        <v>524</v>
      </c>
      <c r="F20" s="17">
        <v>0</v>
      </c>
      <c r="G20" s="42"/>
      <c r="H20" s="116">
        <v>600</v>
      </c>
    </row>
    <row r="21" spans="1:8" ht="19.5" customHeight="1">
      <c r="A21" s="50"/>
      <c r="B21" s="51"/>
      <c r="C21" s="52"/>
      <c r="D21" s="81"/>
      <c r="E21" s="89"/>
      <c r="F21" s="17"/>
      <c r="G21" s="42"/>
      <c r="H21" s="116"/>
    </row>
    <row r="22" spans="1:8" ht="19.5" customHeight="1">
      <c r="A22" s="50"/>
      <c r="B22" s="51"/>
      <c r="C22" s="52"/>
      <c r="D22" s="81"/>
      <c r="E22" s="89"/>
      <c r="F22" s="17"/>
      <c r="G22" s="42"/>
      <c r="H22" s="116"/>
    </row>
    <row r="23" spans="1:8" ht="19.5" customHeight="1">
      <c r="A23" s="50"/>
      <c r="B23" s="51"/>
      <c r="C23" s="52"/>
      <c r="D23" s="81"/>
      <c r="E23" s="89"/>
      <c r="F23" s="17"/>
      <c r="G23" s="42"/>
      <c r="H23" s="116"/>
    </row>
    <row r="24" spans="1:8" ht="19.5" customHeight="1">
      <c r="A24" s="50"/>
      <c r="B24" s="51"/>
      <c r="C24" s="52"/>
      <c r="D24" s="81"/>
      <c r="E24" s="89"/>
      <c r="F24" s="17"/>
      <c r="G24" s="42"/>
      <c r="H24" s="116"/>
    </row>
    <row r="25" spans="1:8" ht="19.5" customHeight="1">
      <c r="A25" s="50"/>
      <c r="B25" s="51"/>
      <c r="C25" s="52"/>
      <c r="D25" s="81"/>
      <c r="E25" s="89"/>
      <c r="F25" s="17"/>
      <c r="G25" s="42"/>
      <c r="H25" s="116"/>
    </row>
    <row r="26" spans="1:8" ht="19.5" customHeight="1">
      <c r="A26" s="50"/>
      <c r="B26" s="51"/>
      <c r="C26" s="52"/>
      <c r="D26" s="81"/>
      <c r="E26" s="89"/>
      <c r="F26" s="17"/>
      <c r="G26" s="11"/>
      <c r="H26" s="115"/>
    </row>
    <row r="27" spans="1:8" ht="19.5" customHeight="1">
      <c r="A27" s="50"/>
      <c r="B27" s="51"/>
      <c r="C27" s="52"/>
      <c r="D27" s="81"/>
      <c r="E27" s="89"/>
      <c r="F27" s="17"/>
      <c r="G27" s="42"/>
      <c r="H27" s="116"/>
    </row>
    <row r="28" spans="1:8" s="7" customFormat="1" ht="19.5" customHeight="1">
      <c r="A28" s="13"/>
      <c r="B28" s="6"/>
      <c r="C28" s="30"/>
      <c r="D28" s="83"/>
      <c r="E28" s="90" t="str">
        <f>CONCATENATE(FIXED(COUNTA(E18:E27),0,0),"　店")</f>
        <v>3　店</v>
      </c>
      <c r="F28" s="25">
        <f>SUM(F18:F27)</f>
        <v>50</v>
      </c>
      <c r="G28" s="25">
        <f>SUM(G18:G27)</f>
        <v>0</v>
      </c>
      <c r="H28" s="31">
        <f>SUM(H18:H27)</f>
        <v>4400</v>
      </c>
    </row>
    <row r="29" spans="1:8" s="7" customFormat="1" ht="19.5" customHeight="1">
      <c r="A29" s="53"/>
      <c r="B29" s="54"/>
      <c r="C29" s="55"/>
      <c r="D29" s="86"/>
      <c r="E29" s="91"/>
      <c r="F29" s="32"/>
      <c r="G29" s="33"/>
      <c r="H29" s="116"/>
    </row>
    <row r="30" spans="1:8" ht="19.5" customHeight="1">
      <c r="A30" s="56" t="s">
        <v>16</v>
      </c>
      <c r="B30" s="57"/>
      <c r="C30" s="58"/>
      <c r="D30" s="80" t="s">
        <v>97</v>
      </c>
      <c r="E30" s="253" t="s">
        <v>347</v>
      </c>
      <c r="F30" s="23">
        <v>150</v>
      </c>
      <c r="G30" s="109"/>
      <c r="H30" s="118">
        <v>1550</v>
      </c>
    </row>
    <row r="31" spans="1:8" ht="19.5" customHeight="1">
      <c r="A31" s="50">
        <f>SUM(G38)</f>
        <v>0</v>
      </c>
      <c r="B31" s="51" t="s">
        <v>10</v>
      </c>
      <c r="C31" s="52">
        <f>SUM(F38)</f>
        <v>250</v>
      </c>
      <c r="D31" s="81" t="s">
        <v>98</v>
      </c>
      <c r="E31" s="254" t="s">
        <v>348</v>
      </c>
      <c r="F31" s="153">
        <v>100</v>
      </c>
      <c r="G31" s="11"/>
      <c r="H31" s="115">
        <v>1300</v>
      </c>
    </row>
    <row r="32" spans="1:8" ht="19.5" customHeight="1">
      <c r="A32" s="50"/>
      <c r="B32" s="51"/>
      <c r="C32" s="59"/>
      <c r="D32" s="81"/>
      <c r="E32" s="95"/>
      <c r="F32" s="9"/>
      <c r="G32" s="11"/>
      <c r="H32" s="115"/>
    </row>
    <row r="33" spans="1:8" ht="19.5" customHeight="1">
      <c r="A33" s="50"/>
      <c r="B33" s="51"/>
      <c r="C33" s="59"/>
      <c r="D33" s="81"/>
      <c r="E33" s="95"/>
      <c r="F33" s="9"/>
      <c r="G33" s="11"/>
      <c r="H33" s="115"/>
    </row>
    <row r="34" spans="1:8" ht="19.5" customHeight="1">
      <c r="A34" s="50"/>
      <c r="B34" s="51"/>
      <c r="C34" s="59"/>
      <c r="D34" s="81"/>
      <c r="E34" s="95"/>
      <c r="F34" s="9"/>
      <c r="G34" s="11"/>
      <c r="H34" s="115"/>
    </row>
    <row r="35" spans="1:8" ht="19.5" customHeight="1">
      <c r="A35" s="50"/>
      <c r="B35" s="51"/>
      <c r="C35" s="59"/>
      <c r="D35" s="81"/>
      <c r="E35" s="95"/>
      <c r="F35" s="9"/>
      <c r="G35" s="11"/>
      <c r="H35" s="115"/>
    </row>
    <row r="36" spans="1:8" ht="19.5" customHeight="1">
      <c r="A36" s="50"/>
      <c r="B36" s="51"/>
      <c r="C36" s="52"/>
      <c r="D36" s="81"/>
      <c r="E36" s="89"/>
      <c r="F36" s="17"/>
      <c r="G36" s="11"/>
      <c r="H36" s="115"/>
    </row>
    <row r="37" spans="1:8" ht="19.5" customHeight="1">
      <c r="A37" s="50"/>
      <c r="B37" s="51"/>
      <c r="C37" s="52"/>
      <c r="D37" s="81"/>
      <c r="E37" s="89"/>
      <c r="F37" s="17"/>
      <c r="G37" s="11"/>
      <c r="H37" s="115"/>
    </row>
    <row r="38" spans="1:8" s="7" customFormat="1" ht="19.5" customHeight="1">
      <c r="A38" s="13"/>
      <c r="B38" s="6"/>
      <c r="C38" s="30"/>
      <c r="D38" s="83"/>
      <c r="E38" s="90" t="str">
        <f>CONCATENATE(FIXED(COUNTA(E30:E37),0,0),"　店")</f>
        <v>2　店</v>
      </c>
      <c r="F38" s="25">
        <f>SUM(F30:F37)</f>
        <v>250</v>
      </c>
      <c r="G38" s="25">
        <f>SUM(G30:G37)</f>
        <v>0</v>
      </c>
      <c r="H38" s="31">
        <f>SUM(H30:H37)</f>
        <v>2850</v>
      </c>
    </row>
    <row r="39" spans="1:8" s="7" customFormat="1" ht="19.5" customHeight="1">
      <c r="A39" s="53"/>
      <c r="B39" s="54"/>
      <c r="C39" s="55"/>
      <c r="D39" s="86"/>
      <c r="E39" s="91"/>
      <c r="F39" s="32"/>
      <c r="G39" s="33"/>
      <c r="H39" s="116"/>
    </row>
    <row r="40" spans="1:8" ht="19.5" customHeight="1">
      <c r="A40" s="56" t="s">
        <v>18</v>
      </c>
      <c r="B40" s="57"/>
      <c r="C40" s="58"/>
      <c r="D40" s="80" t="s">
        <v>99</v>
      </c>
      <c r="E40" s="253" t="s">
        <v>441</v>
      </c>
      <c r="F40" s="23">
        <v>150</v>
      </c>
      <c r="G40" s="109"/>
      <c r="H40" s="118">
        <v>2650</v>
      </c>
    </row>
    <row r="41" spans="1:8" ht="19.5" customHeight="1">
      <c r="A41" s="50">
        <f>SUM(G48)</f>
        <v>0</v>
      </c>
      <c r="B41" s="51" t="s">
        <v>10</v>
      </c>
      <c r="C41" s="52">
        <f>SUM(F48)</f>
        <v>150</v>
      </c>
      <c r="D41" s="81" t="s">
        <v>100</v>
      </c>
      <c r="E41" s="254" t="s">
        <v>349</v>
      </c>
      <c r="F41" s="9">
        <v>0</v>
      </c>
      <c r="G41" s="11"/>
      <c r="H41" s="115">
        <v>1450</v>
      </c>
    </row>
    <row r="42" spans="1:8" ht="19.5" customHeight="1">
      <c r="A42" s="50"/>
      <c r="B42" s="51"/>
      <c r="C42" s="59"/>
      <c r="D42" s="81"/>
      <c r="E42" s="95"/>
      <c r="F42" s="9"/>
      <c r="G42" s="11"/>
      <c r="H42" s="115"/>
    </row>
    <row r="43" spans="1:8" ht="19.5" customHeight="1">
      <c r="A43" s="50"/>
      <c r="B43" s="51"/>
      <c r="C43" s="59"/>
      <c r="D43" s="81"/>
      <c r="E43" s="95"/>
      <c r="F43" s="9"/>
      <c r="G43" s="11"/>
      <c r="H43" s="115"/>
    </row>
    <row r="44" spans="1:8" ht="19.5" customHeight="1">
      <c r="A44" s="50"/>
      <c r="B44" s="51"/>
      <c r="C44" s="59"/>
      <c r="D44" s="81"/>
      <c r="E44" s="95"/>
      <c r="F44" s="9"/>
      <c r="G44" s="11"/>
      <c r="H44" s="115"/>
    </row>
    <row r="45" spans="1:8" ht="19.5" customHeight="1">
      <c r="A45" s="50"/>
      <c r="B45" s="51"/>
      <c r="C45" s="59"/>
      <c r="D45" s="81"/>
      <c r="E45" s="95"/>
      <c r="F45" s="9"/>
      <c r="G45" s="11"/>
      <c r="H45" s="115"/>
    </row>
    <row r="46" spans="1:8" ht="19.5" customHeight="1">
      <c r="A46" s="50"/>
      <c r="B46" s="51"/>
      <c r="C46" s="52"/>
      <c r="D46" s="81"/>
      <c r="E46" s="89"/>
      <c r="F46" s="17"/>
      <c r="G46" s="11"/>
      <c r="H46" s="115"/>
    </row>
    <row r="47" spans="1:8" ht="19.5" customHeight="1">
      <c r="A47" s="50"/>
      <c r="B47" s="51"/>
      <c r="C47" s="52"/>
      <c r="D47" s="81"/>
      <c r="E47" s="89"/>
      <c r="F47" s="17"/>
      <c r="G47" s="11"/>
      <c r="H47" s="115"/>
    </row>
    <row r="48" spans="1:8" s="7" customFormat="1" ht="19.5" customHeight="1">
      <c r="A48" s="13"/>
      <c r="B48" s="6"/>
      <c r="C48" s="30"/>
      <c r="D48" s="83"/>
      <c r="E48" s="90" t="str">
        <f>CONCATENATE(FIXED(COUNTA(E40:E47),0,0),"　店")</f>
        <v>2　店</v>
      </c>
      <c r="F48" s="25">
        <f>SUM(F40:F47)</f>
        <v>150</v>
      </c>
      <c r="G48" s="25">
        <f>SUM(G40:G47)</f>
        <v>0</v>
      </c>
      <c r="H48" s="31">
        <f>SUM(H40:H47)</f>
        <v>4100</v>
      </c>
    </row>
    <row r="49" spans="1:8" s="7" customFormat="1" ht="19.5" customHeight="1">
      <c r="A49" s="188" t="s">
        <v>555</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SUM(A6,A30)</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56" t="s">
        <v>19</v>
      </c>
      <c r="B5" s="57"/>
      <c r="C5" s="58"/>
      <c r="D5" s="80" t="s">
        <v>101</v>
      </c>
      <c r="E5" s="253" t="s">
        <v>430</v>
      </c>
      <c r="F5" s="23">
        <v>150</v>
      </c>
      <c r="G5" s="117"/>
      <c r="H5" s="118">
        <v>2300</v>
      </c>
    </row>
    <row r="6" spans="1:8" ht="19.5" customHeight="1">
      <c r="A6" s="50">
        <f>SUM(G27)</f>
        <v>0</v>
      </c>
      <c r="B6" s="51" t="s">
        <v>10</v>
      </c>
      <c r="C6" s="52">
        <f>SUM(F27)</f>
        <v>600</v>
      </c>
      <c r="D6" s="81" t="s">
        <v>102</v>
      </c>
      <c r="E6" s="254" t="s">
        <v>432</v>
      </c>
      <c r="F6" s="153">
        <v>50</v>
      </c>
      <c r="G6" s="42"/>
      <c r="H6" s="115">
        <v>850</v>
      </c>
    </row>
    <row r="7" spans="1:8" ht="19.5" customHeight="1">
      <c r="A7" s="50"/>
      <c r="B7" s="51"/>
      <c r="C7" s="52"/>
      <c r="D7" s="81" t="s">
        <v>103</v>
      </c>
      <c r="E7" s="254" t="s">
        <v>431</v>
      </c>
      <c r="F7" s="17">
        <v>50</v>
      </c>
      <c r="G7" s="42"/>
      <c r="H7" s="115">
        <v>1050</v>
      </c>
    </row>
    <row r="8" spans="1:8" ht="19.5" customHeight="1">
      <c r="A8" s="50"/>
      <c r="B8" s="51"/>
      <c r="C8" s="52"/>
      <c r="D8" s="81" t="s">
        <v>104</v>
      </c>
      <c r="E8" s="254" t="s">
        <v>429</v>
      </c>
      <c r="F8" s="17">
        <v>150</v>
      </c>
      <c r="G8" s="42"/>
      <c r="H8" s="115">
        <v>2500</v>
      </c>
    </row>
    <row r="9" spans="1:8" ht="19.5" customHeight="1">
      <c r="A9" s="50"/>
      <c r="B9" s="51"/>
      <c r="C9" s="52"/>
      <c r="D9" s="81" t="s">
        <v>105</v>
      </c>
      <c r="E9" s="254" t="s">
        <v>433</v>
      </c>
      <c r="F9" s="17">
        <v>100</v>
      </c>
      <c r="G9" s="78"/>
      <c r="H9" s="115">
        <v>1250</v>
      </c>
    </row>
    <row r="10" spans="1:8" ht="19.5" customHeight="1">
      <c r="A10" s="50"/>
      <c r="B10" s="51"/>
      <c r="C10" s="52"/>
      <c r="D10" s="81" t="s">
        <v>106</v>
      </c>
      <c r="E10" s="254" t="s">
        <v>434</v>
      </c>
      <c r="F10" s="17">
        <v>100</v>
      </c>
      <c r="G10" s="77"/>
      <c r="H10" s="115">
        <v>1150</v>
      </c>
    </row>
    <row r="11" spans="1:8" ht="19.5" customHeight="1">
      <c r="A11" s="50"/>
      <c r="B11" s="51"/>
      <c r="C11" s="52"/>
      <c r="D11" s="81"/>
      <c r="E11" s="95"/>
      <c r="F11" s="10"/>
      <c r="G11" s="78"/>
      <c r="H11" s="116"/>
    </row>
    <row r="12" spans="1:8" ht="19.5" customHeight="1">
      <c r="A12" s="50"/>
      <c r="B12" s="51"/>
      <c r="C12" s="52"/>
      <c r="D12" s="81"/>
      <c r="E12" s="95"/>
      <c r="F12" s="10"/>
      <c r="G12" s="78"/>
      <c r="H12" s="116"/>
    </row>
    <row r="13" spans="1:8" ht="19.5" customHeight="1">
      <c r="A13" s="50"/>
      <c r="B13" s="51"/>
      <c r="C13" s="52"/>
      <c r="D13" s="81"/>
      <c r="E13" s="95"/>
      <c r="F13" s="10"/>
      <c r="G13" s="78"/>
      <c r="H13" s="116"/>
    </row>
    <row r="14" spans="1:8" ht="19.5" customHeight="1">
      <c r="A14" s="50"/>
      <c r="B14" s="51"/>
      <c r="C14" s="52"/>
      <c r="D14" s="81"/>
      <c r="E14" s="95"/>
      <c r="F14" s="10"/>
      <c r="G14" s="78"/>
      <c r="H14" s="116"/>
    </row>
    <row r="15" spans="1:8" ht="19.5" customHeight="1">
      <c r="A15" s="50"/>
      <c r="B15" s="51"/>
      <c r="C15" s="52"/>
      <c r="D15" s="81"/>
      <c r="E15" s="95"/>
      <c r="F15" s="10"/>
      <c r="G15" s="78"/>
      <c r="H15" s="116"/>
    </row>
    <row r="16" spans="1:8" ht="19.5" customHeight="1">
      <c r="A16" s="50"/>
      <c r="B16" s="51"/>
      <c r="C16" s="52"/>
      <c r="D16" s="81"/>
      <c r="E16" s="95"/>
      <c r="F16" s="10"/>
      <c r="G16" s="78"/>
      <c r="H16" s="116"/>
    </row>
    <row r="17" spans="1:8" ht="19.5" customHeight="1">
      <c r="A17" s="50"/>
      <c r="B17" s="51"/>
      <c r="C17" s="52"/>
      <c r="D17" s="81"/>
      <c r="E17" s="95"/>
      <c r="F17" s="10"/>
      <c r="G17" s="78"/>
      <c r="H17" s="116"/>
    </row>
    <row r="18" spans="1:8" ht="19.5" customHeight="1">
      <c r="A18" s="50"/>
      <c r="B18" s="51"/>
      <c r="C18" s="52"/>
      <c r="D18" s="81"/>
      <c r="E18" s="95"/>
      <c r="F18" s="10"/>
      <c r="G18" s="78"/>
      <c r="H18" s="116"/>
    </row>
    <row r="19" spans="1:8" ht="19.5" customHeight="1">
      <c r="A19" s="50"/>
      <c r="B19" s="51"/>
      <c r="C19" s="52"/>
      <c r="D19" s="81"/>
      <c r="E19" s="95"/>
      <c r="F19" s="10"/>
      <c r="G19" s="78"/>
      <c r="H19" s="116"/>
    </row>
    <row r="20" spans="1:8" ht="19.5" customHeight="1">
      <c r="A20" s="50"/>
      <c r="B20" s="51"/>
      <c r="C20" s="52"/>
      <c r="D20" s="81"/>
      <c r="E20" s="95"/>
      <c r="F20" s="10"/>
      <c r="G20" s="78"/>
      <c r="H20" s="116"/>
    </row>
    <row r="21" spans="1:8" ht="19.5" customHeight="1">
      <c r="A21" s="50"/>
      <c r="B21" s="51"/>
      <c r="C21" s="52"/>
      <c r="D21" s="81"/>
      <c r="E21" s="95"/>
      <c r="F21" s="10"/>
      <c r="G21" s="78"/>
      <c r="H21" s="116"/>
    </row>
    <row r="22" spans="1:8" ht="19.5" customHeight="1">
      <c r="A22" s="50"/>
      <c r="B22" s="51"/>
      <c r="C22" s="52"/>
      <c r="D22" s="81"/>
      <c r="E22" s="95"/>
      <c r="F22" s="10"/>
      <c r="G22" s="78"/>
      <c r="H22" s="116"/>
    </row>
    <row r="23" spans="1:8" ht="19.5" customHeight="1">
      <c r="A23" s="50"/>
      <c r="B23" s="51"/>
      <c r="C23" s="52"/>
      <c r="D23" s="81"/>
      <c r="E23" s="95"/>
      <c r="F23" s="10"/>
      <c r="G23" s="78"/>
      <c r="H23" s="116"/>
    </row>
    <row r="24" spans="1:8" ht="19.5" customHeight="1">
      <c r="A24" s="50"/>
      <c r="B24" s="51"/>
      <c r="C24" s="52"/>
      <c r="D24" s="81"/>
      <c r="E24" s="95"/>
      <c r="F24" s="10"/>
      <c r="G24" s="78"/>
      <c r="H24" s="116"/>
    </row>
    <row r="25" spans="1:8" ht="19.5" customHeight="1">
      <c r="A25" s="50"/>
      <c r="B25" s="51"/>
      <c r="C25" s="52"/>
      <c r="D25" s="81"/>
      <c r="E25" s="89"/>
      <c r="F25" s="17"/>
      <c r="G25" s="42"/>
      <c r="H25" s="116"/>
    </row>
    <row r="26" spans="1:8" ht="19.5" customHeight="1">
      <c r="A26" s="50"/>
      <c r="B26" s="51"/>
      <c r="C26" s="52"/>
      <c r="D26" s="81"/>
      <c r="E26" s="89"/>
      <c r="F26" s="17"/>
      <c r="G26" s="42"/>
      <c r="H26" s="116"/>
    </row>
    <row r="27" spans="1:8" s="7" customFormat="1" ht="19.5" customHeight="1">
      <c r="A27" s="13"/>
      <c r="B27" s="6"/>
      <c r="C27" s="30"/>
      <c r="D27" s="83"/>
      <c r="E27" s="90" t="str">
        <f>CONCATENATE(FIXED(COUNTA(E5:E26),0,0),"　店")</f>
        <v>6　店</v>
      </c>
      <c r="F27" s="25">
        <f>SUM(F5:F26)</f>
        <v>600</v>
      </c>
      <c r="G27" s="25">
        <f>SUM(G5:G26)</f>
        <v>0</v>
      </c>
      <c r="H27" s="31">
        <f>SUM(H5:H26)</f>
        <v>9100</v>
      </c>
    </row>
    <row r="28" spans="1:8" s="7" customFormat="1" ht="19.5" customHeight="1">
      <c r="A28" s="53"/>
      <c r="B28" s="54"/>
      <c r="C28" s="55"/>
      <c r="D28" s="86"/>
      <c r="E28" s="91"/>
      <c r="F28" s="32"/>
      <c r="G28" s="33"/>
      <c r="H28" s="116"/>
    </row>
    <row r="29" spans="1:8" ht="19.5" customHeight="1">
      <c r="A29" s="56" t="s">
        <v>20</v>
      </c>
      <c r="B29" s="57"/>
      <c r="C29" s="60"/>
      <c r="D29" s="80" t="s">
        <v>107</v>
      </c>
      <c r="E29" s="253" t="s">
        <v>439</v>
      </c>
      <c r="F29" s="23">
        <v>100</v>
      </c>
      <c r="G29" s="109"/>
      <c r="H29" s="118">
        <v>1300</v>
      </c>
    </row>
    <row r="30" spans="1:8" ht="19.5" customHeight="1">
      <c r="A30" s="50">
        <f>SUM(G48)</f>
        <v>0</v>
      </c>
      <c r="B30" s="51" t="s">
        <v>10</v>
      </c>
      <c r="C30" s="52">
        <f>SUM(F48)</f>
        <v>500</v>
      </c>
      <c r="D30" s="81" t="s">
        <v>108</v>
      </c>
      <c r="E30" s="254" t="s">
        <v>440</v>
      </c>
      <c r="F30" s="153">
        <v>150</v>
      </c>
      <c r="G30" s="11"/>
      <c r="H30" s="115">
        <v>1650</v>
      </c>
    </row>
    <row r="31" spans="1:8" ht="19.5" customHeight="1">
      <c r="A31" s="50"/>
      <c r="B31" s="51"/>
      <c r="C31" s="52"/>
      <c r="D31" s="81" t="s">
        <v>109</v>
      </c>
      <c r="E31" s="254" t="s">
        <v>438</v>
      </c>
      <c r="F31" s="17">
        <v>250</v>
      </c>
      <c r="G31" s="11"/>
      <c r="H31" s="115">
        <v>2050</v>
      </c>
    </row>
    <row r="32" spans="1:8" ht="19.5" customHeight="1">
      <c r="A32" s="50"/>
      <c r="B32" s="51"/>
      <c r="C32" s="52"/>
      <c r="D32" s="81"/>
      <c r="E32" s="95"/>
      <c r="F32" s="9"/>
      <c r="G32" s="11"/>
      <c r="H32" s="115"/>
    </row>
    <row r="33" spans="1:8" ht="19.5" customHeight="1">
      <c r="A33" s="50"/>
      <c r="B33" s="51"/>
      <c r="C33" s="52"/>
      <c r="D33" s="81"/>
      <c r="E33" s="95"/>
      <c r="F33" s="9"/>
      <c r="G33" s="11"/>
      <c r="H33" s="115"/>
    </row>
    <row r="34" spans="1:8" ht="19.5" customHeight="1">
      <c r="A34" s="50"/>
      <c r="B34" s="51"/>
      <c r="C34" s="52"/>
      <c r="D34" s="81"/>
      <c r="E34" s="95"/>
      <c r="F34" s="9"/>
      <c r="G34" s="11"/>
      <c r="H34" s="115"/>
    </row>
    <row r="35" spans="1:8" ht="19.5" customHeight="1">
      <c r="A35" s="50"/>
      <c r="B35" s="51"/>
      <c r="C35" s="52"/>
      <c r="D35" s="81"/>
      <c r="E35" s="95"/>
      <c r="F35" s="9"/>
      <c r="G35" s="11"/>
      <c r="H35" s="115"/>
    </row>
    <row r="36" spans="1:8" ht="19.5" customHeight="1">
      <c r="A36" s="50"/>
      <c r="B36" s="51"/>
      <c r="C36" s="52"/>
      <c r="D36" s="81"/>
      <c r="E36" s="95"/>
      <c r="F36" s="9"/>
      <c r="G36" s="11"/>
      <c r="H36" s="115"/>
    </row>
    <row r="37" spans="1:8" ht="19.5" customHeight="1">
      <c r="A37" s="50"/>
      <c r="B37" s="51"/>
      <c r="C37" s="52"/>
      <c r="D37" s="81"/>
      <c r="E37" s="95"/>
      <c r="F37" s="9"/>
      <c r="G37" s="11"/>
      <c r="H37" s="115"/>
    </row>
    <row r="38" spans="1:8" ht="19.5" customHeight="1">
      <c r="A38" s="50"/>
      <c r="B38" s="51"/>
      <c r="C38" s="52"/>
      <c r="D38" s="81"/>
      <c r="E38" s="95"/>
      <c r="F38" s="9"/>
      <c r="G38" s="11"/>
      <c r="H38" s="115"/>
    </row>
    <row r="39" spans="1:8" ht="19.5" customHeight="1">
      <c r="A39" s="50"/>
      <c r="B39" s="51"/>
      <c r="C39" s="52"/>
      <c r="D39" s="81"/>
      <c r="E39" s="95"/>
      <c r="F39" s="9"/>
      <c r="G39" s="11"/>
      <c r="H39" s="115"/>
    </row>
    <row r="40" spans="1:8" ht="19.5" customHeight="1">
      <c r="A40" s="50"/>
      <c r="B40" s="51"/>
      <c r="C40" s="52"/>
      <c r="D40" s="81"/>
      <c r="E40" s="95"/>
      <c r="F40" s="9"/>
      <c r="G40" s="11"/>
      <c r="H40" s="115"/>
    </row>
    <row r="41" spans="1:8" ht="19.5" customHeight="1">
      <c r="A41" s="50"/>
      <c r="B41" s="51"/>
      <c r="C41" s="52"/>
      <c r="D41" s="81"/>
      <c r="E41" s="95"/>
      <c r="F41" s="9"/>
      <c r="G41" s="11"/>
      <c r="H41" s="115"/>
    </row>
    <row r="42" spans="1:8" ht="19.5" customHeight="1">
      <c r="A42" s="50"/>
      <c r="B42" s="51"/>
      <c r="C42" s="52"/>
      <c r="D42" s="81"/>
      <c r="E42" s="95"/>
      <c r="F42" s="9"/>
      <c r="G42" s="11"/>
      <c r="H42" s="115"/>
    </row>
    <row r="43" spans="1:8" ht="19.5" customHeight="1">
      <c r="A43" s="50"/>
      <c r="B43" s="51"/>
      <c r="C43" s="52"/>
      <c r="D43" s="81"/>
      <c r="E43" s="95"/>
      <c r="F43" s="9"/>
      <c r="G43" s="11"/>
      <c r="H43" s="115"/>
    </row>
    <row r="44" spans="1:8" ht="19.5" customHeight="1">
      <c r="A44" s="50"/>
      <c r="B44" s="51"/>
      <c r="C44" s="52"/>
      <c r="D44" s="81"/>
      <c r="E44" s="95"/>
      <c r="F44" s="9"/>
      <c r="G44" s="11"/>
      <c r="H44" s="115"/>
    </row>
    <row r="45" spans="1:8" ht="19.5" customHeight="1">
      <c r="A45" s="50"/>
      <c r="B45" s="51"/>
      <c r="C45" s="52"/>
      <c r="D45" s="81"/>
      <c r="E45" s="95"/>
      <c r="F45" s="9"/>
      <c r="G45" s="11"/>
      <c r="H45" s="115"/>
    </row>
    <row r="46" spans="1:8" ht="19.5" customHeight="1">
      <c r="A46" s="50"/>
      <c r="B46" s="51"/>
      <c r="C46" s="52"/>
      <c r="D46" s="81"/>
      <c r="E46" s="89"/>
      <c r="F46" s="17"/>
      <c r="G46" s="11"/>
      <c r="H46" s="115"/>
    </row>
    <row r="47" spans="1:8" ht="19.5" customHeight="1">
      <c r="A47" s="48"/>
      <c r="B47" s="47"/>
      <c r="C47" s="49"/>
      <c r="D47" s="81"/>
      <c r="E47" s="89"/>
      <c r="F47" s="17"/>
      <c r="G47" s="42"/>
      <c r="H47" s="119"/>
    </row>
    <row r="48" spans="1:8" s="7" customFormat="1" ht="19.5" customHeight="1">
      <c r="A48" s="13"/>
      <c r="B48" s="6"/>
      <c r="C48" s="30"/>
      <c r="D48" s="83"/>
      <c r="E48" s="90" t="str">
        <f>CONCATENATE(FIXED(COUNTA(E28:E47),0,0),"　店")</f>
        <v>3　店</v>
      </c>
      <c r="F48" s="25">
        <f>SUM(F28:F47)</f>
        <v>500</v>
      </c>
      <c r="G48" s="25">
        <f>SUM(G28:G47)</f>
        <v>0</v>
      </c>
      <c r="H48" s="15">
        <f>SUM(H28:H47)</f>
        <v>5000</v>
      </c>
    </row>
    <row r="49" spans="1:8" s="7" customFormat="1" ht="19.5" customHeight="1">
      <c r="A49" s="188" t="s">
        <v>555</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5:H10 H29:H31"/>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4" customWidth="1"/>
    <col min="2" max="2" width="2.625" style="4" customWidth="1"/>
    <col min="3" max="3" width="10.625" style="4" customWidth="1"/>
    <col min="4" max="4" width="8.625" style="84" customWidth="1"/>
    <col min="5" max="5" width="20.625" style="5" customWidth="1"/>
    <col min="6" max="7" width="20.625" style="8" customWidth="1"/>
    <col min="8" max="8" width="20.625" style="4" customWidth="1"/>
    <col min="9" max="16384" width="9.00390625" style="3" customWidth="1"/>
  </cols>
  <sheetData>
    <row r="1" spans="1:8" s="98" customFormat="1" ht="39.75" customHeight="1">
      <c r="A1" s="333" t="s">
        <v>0</v>
      </c>
      <c r="B1" s="334"/>
      <c r="C1" s="335"/>
      <c r="D1" s="211" t="s">
        <v>56</v>
      </c>
      <c r="E1" s="322"/>
      <c r="F1" s="323"/>
      <c r="G1" s="212" t="s">
        <v>236</v>
      </c>
      <c r="H1" s="182"/>
    </row>
    <row r="2" spans="1:8" s="98" customFormat="1" ht="39.75" customHeight="1">
      <c r="A2" s="330"/>
      <c r="B2" s="331"/>
      <c r="C2" s="332"/>
      <c r="D2" s="214" t="s">
        <v>57</v>
      </c>
      <c r="E2" s="324"/>
      <c r="F2" s="323"/>
      <c r="G2" s="212" t="s">
        <v>11</v>
      </c>
      <c r="H2" s="186">
        <f>SUM(A6,A24,A40)</f>
        <v>0</v>
      </c>
    </row>
    <row r="3" spans="4:8" s="98" customFormat="1" ht="24.75" customHeight="1">
      <c r="D3" s="101"/>
      <c r="E3" s="325"/>
      <c r="F3" s="325"/>
      <c r="G3" s="328"/>
      <c r="H3" s="337"/>
    </row>
    <row r="4" spans="1:8" s="111" customFormat="1" ht="19.5" customHeight="1">
      <c r="A4" s="326" t="s">
        <v>60</v>
      </c>
      <c r="B4" s="318"/>
      <c r="C4" s="327"/>
      <c r="D4" s="336" t="s">
        <v>61</v>
      </c>
      <c r="E4" s="319"/>
      <c r="F4" s="175" t="s">
        <v>62</v>
      </c>
      <c r="G4" s="207" t="s">
        <v>261</v>
      </c>
      <c r="H4" s="184" t="s">
        <v>59</v>
      </c>
    </row>
    <row r="5" spans="1:8" ht="19.5" customHeight="1">
      <c r="A5" s="135" t="s">
        <v>22</v>
      </c>
      <c r="B5" s="173"/>
      <c r="C5" s="174"/>
      <c r="D5" s="80" t="s">
        <v>110</v>
      </c>
      <c r="E5" s="253" t="s">
        <v>350</v>
      </c>
      <c r="F5" s="23">
        <v>100</v>
      </c>
      <c r="G5" s="109"/>
      <c r="H5" s="118">
        <v>1200</v>
      </c>
    </row>
    <row r="6" spans="1:8" ht="19.5" customHeight="1">
      <c r="A6" s="48">
        <f>SUM(G21)</f>
        <v>0</v>
      </c>
      <c r="B6" s="47" t="s">
        <v>13</v>
      </c>
      <c r="C6" s="49">
        <f>SUM(F21)</f>
        <v>1450</v>
      </c>
      <c r="D6" s="81" t="s">
        <v>111</v>
      </c>
      <c r="E6" s="254" t="s">
        <v>355</v>
      </c>
      <c r="F6" s="153">
        <v>200</v>
      </c>
      <c r="G6" s="11"/>
      <c r="H6" s="115">
        <v>2500</v>
      </c>
    </row>
    <row r="7" spans="1:8" ht="19.5" customHeight="1">
      <c r="A7" s="43"/>
      <c r="B7" s="44"/>
      <c r="C7" s="61"/>
      <c r="D7" s="81" t="s">
        <v>112</v>
      </c>
      <c r="E7" s="254" t="s">
        <v>435</v>
      </c>
      <c r="F7" s="17">
        <v>100</v>
      </c>
      <c r="G7" s="11"/>
      <c r="H7" s="115">
        <v>1450</v>
      </c>
    </row>
    <row r="8" spans="1:8" ht="19.5" customHeight="1">
      <c r="A8" s="43"/>
      <c r="B8" s="44"/>
      <c r="C8" s="61"/>
      <c r="D8" s="81" t="s">
        <v>113</v>
      </c>
      <c r="E8" s="254" t="s">
        <v>436</v>
      </c>
      <c r="F8" s="17">
        <v>100</v>
      </c>
      <c r="G8" s="77"/>
      <c r="H8" s="115">
        <v>1400</v>
      </c>
    </row>
    <row r="9" spans="1:8" ht="19.5" customHeight="1">
      <c r="A9" s="43"/>
      <c r="B9" s="44"/>
      <c r="C9" s="61"/>
      <c r="D9" s="81" t="s">
        <v>114</v>
      </c>
      <c r="E9" s="254" t="s">
        <v>356</v>
      </c>
      <c r="F9" s="17">
        <v>50</v>
      </c>
      <c r="G9" s="77"/>
      <c r="H9" s="115">
        <v>1150</v>
      </c>
    </row>
    <row r="10" spans="1:8" ht="19.5" customHeight="1">
      <c r="A10" s="43"/>
      <c r="B10" s="44"/>
      <c r="C10" s="61"/>
      <c r="D10" s="81" t="s">
        <v>115</v>
      </c>
      <c r="E10" s="254" t="s">
        <v>437</v>
      </c>
      <c r="F10" s="17">
        <v>100</v>
      </c>
      <c r="G10" s="11"/>
      <c r="H10" s="115">
        <v>850</v>
      </c>
    </row>
    <row r="11" spans="1:8" ht="19.5" customHeight="1">
      <c r="A11" s="43"/>
      <c r="B11" s="44"/>
      <c r="C11" s="61"/>
      <c r="D11" s="81" t="s">
        <v>116</v>
      </c>
      <c r="E11" s="254" t="s">
        <v>354</v>
      </c>
      <c r="F11" s="17">
        <v>100</v>
      </c>
      <c r="G11" s="11"/>
      <c r="H11" s="115">
        <v>1750</v>
      </c>
    </row>
    <row r="12" spans="1:8" ht="19.5" customHeight="1">
      <c r="A12" s="43"/>
      <c r="B12" s="44"/>
      <c r="C12" s="61"/>
      <c r="D12" s="81" t="s">
        <v>117</v>
      </c>
      <c r="E12" s="254" t="s">
        <v>351</v>
      </c>
      <c r="F12" s="17">
        <v>150</v>
      </c>
      <c r="G12" s="11"/>
      <c r="H12" s="115">
        <v>3300</v>
      </c>
    </row>
    <row r="13" spans="1:8" ht="19.5" customHeight="1">
      <c r="A13" s="43"/>
      <c r="B13" s="44"/>
      <c r="C13" s="61"/>
      <c r="D13" s="81" t="s">
        <v>118</v>
      </c>
      <c r="E13" s="254" t="s">
        <v>353</v>
      </c>
      <c r="F13" s="17">
        <v>250</v>
      </c>
      <c r="G13" s="11"/>
      <c r="H13" s="115">
        <v>2500</v>
      </c>
    </row>
    <row r="14" spans="1:8" ht="19.5" customHeight="1">
      <c r="A14" s="43"/>
      <c r="B14" s="44"/>
      <c r="C14" s="61"/>
      <c r="D14" s="81" t="s">
        <v>119</v>
      </c>
      <c r="E14" s="254" t="s">
        <v>456</v>
      </c>
      <c r="F14" s="17">
        <v>200</v>
      </c>
      <c r="G14" s="77"/>
      <c r="H14" s="115">
        <v>2550</v>
      </c>
    </row>
    <row r="15" spans="1:8" ht="19.5" customHeight="1">
      <c r="A15" s="43"/>
      <c r="B15" s="44"/>
      <c r="C15" s="61"/>
      <c r="D15" s="81" t="s">
        <v>120</v>
      </c>
      <c r="E15" s="254" t="s">
        <v>352</v>
      </c>
      <c r="F15" s="17">
        <v>100</v>
      </c>
      <c r="G15" s="77"/>
      <c r="H15" s="115">
        <v>1500</v>
      </c>
    </row>
    <row r="16" spans="1:8" ht="19.5" customHeight="1">
      <c r="A16" s="43"/>
      <c r="B16" s="44"/>
      <c r="C16" s="61"/>
      <c r="D16" s="81"/>
      <c r="E16" s="19"/>
      <c r="F16" s="62"/>
      <c r="G16" s="78"/>
      <c r="H16" s="115"/>
    </row>
    <row r="17" spans="1:8" ht="19.5" customHeight="1">
      <c r="A17" s="43"/>
      <c r="B17" s="44"/>
      <c r="C17" s="61"/>
      <c r="D17" s="81"/>
      <c r="E17" s="19"/>
      <c r="F17" s="24"/>
      <c r="G17" s="77"/>
      <c r="H17" s="115"/>
    </row>
    <row r="18" spans="1:8" ht="19.5" customHeight="1">
      <c r="A18" s="43"/>
      <c r="B18" s="44"/>
      <c r="C18" s="61"/>
      <c r="D18" s="81"/>
      <c r="E18" s="19"/>
      <c r="F18" s="24"/>
      <c r="G18" s="77"/>
      <c r="H18" s="115"/>
    </row>
    <row r="19" spans="1:8" ht="19.5" customHeight="1">
      <c r="A19" s="43"/>
      <c r="B19" s="44"/>
      <c r="C19" s="61"/>
      <c r="D19" s="81"/>
      <c r="E19" s="19"/>
      <c r="F19" s="62"/>
      <c r="G19" s="78"/>
      <c r="H19" s="115"/>
    </row>
    <row r="20" spans="1:8" ht="19.5" customHeight="1">
      <c r="A20" s="43"/>
      <c r="B20" s="44"/>
      <c r="C20" s="61"/>
      <c r="D20" s="81"/>
      <c r="E20" s="19"/>
      <c r="F20" s="62"/>
      <c r="G20" s="78"/>
      <c r="H20" s="115"/>
    </row>
    <row r="21" spans="1:8" s="7" customFormat="1" ht="19.5" customHeight="1">
      <c r="A21" s="12"/>
      <c r="B21" s="26"/>
      <c r="C21" s="27"/>
      <c r="D21" s="83"/>
      <c r="E21" s="28" t="str">
        <f>CONCATENATE(FIXED(COUNTA(E5:E20),0,0),"　店")</f>
        <v>11　店</v>
      </c>
      <c r="F21" s="25">
        <f>SUM(F5:F20)</f>
        <v>1450</v>
      </c>
      <c r="G21" s="25">
        <f>SUM(G5:G20)</f>
        <v>0</v>
      </c>
      <c r="H21" s="31">
        <f>SUM(H5:H20)</f>
        <v>20150</v>
      </c>
    </row>
    <row r="22" spans="1:8" s="7" customFormat="1" ht="19.5" customHeight="1">
      <c r="A22" s="71"/>
      <c r="B22" s="72"/>
      <c r="C22" s="73"/>
      <c r="D22" s="86"/>
      <c r="E22" s="34"/>
      <c r="F22" s="62"/>
      <c r="G22" s="97"/>
      <c r="H22" s="116"/>
    </row>
    <row r="23" spans="1:8" ht="19.5" customHeight="1">
      <c r="A23" s="135" t="s">
        <v>23</v>
      </c>
      <c r="B23" s="173"/>
      <c r="C23" s="174"/>
      <c r="D23" s="80" t="s">
        <v>121</v>
      </c>
      <c r="E23" s="253" t="s">
        <v>357</v>
      </c>
      <c r="F23" s="23">
        <v>250</v>
      </c>
      <c r="G23" s="109"/>
      <c r="H23" s="118">
        <v>2300</v>
      </c>
    </row>
    <row r="24" spans="1:8" ht="19.5" customHeight="1">
      <c r="A24" s="48">
        <f>SUM(G37)</f>
        <v>0</v>
      </c>
      <c r="B24" s="47" t="s">
        <v>25</v>
      </c>
      <c r="C24" s="49">
        <f>SUM(F37)</f>
        <v>1450</v>
      </c>
      <c r="D24" s="81" t="s">
        <v>122</v>
      </c>
      <c r="E24" s="254" t="s">
        <v>443</v>
      </c>
      <c r="F24" s="153">
        <v>450</v>
      </c>
      <c r="G24" s="11"/>
      <c r="H24" s="115">
        <v>5300</v>
      </c>
    </row>
    <row r="25" spans="1:8" ht="19.5" customHeight="1">
      <c r="A25" s="48"/>
      <c r="B25" s="47"/>
      <c r="C25" s="49"/>
      <c r="D25" s="81" t="s">
        <v>123</v>
      </c>
      <c r="E25" s="254" t="s">
        <v>444</v>
      </c>
      <c r="F25" s="17">
        <v>100</v>
      </c>
      <c r="G25" s="11"/>
      <c r="H25" s="115">
        <v>1450</v>
      </c>
    </row>
    <row r="26" spans="1:8" ht="19.5" customHeight="1">
      <c r="A26" s="74"/>
      <c r="B26" s="75"/>
      <c r="C26" s="76"/>
      <c r="D26" s="81" t="s">
        <v>124</v>
      </c>
      <c r="E26" s="254" t="s">
        <v>531</v>
      </c>
      <c r="F26" s="17">
        <v>50</v>
      </c>
      <c r="G26" s="11"/>
      <c r="H26" s="115">
        <v>1600</v>
      </c>
    </row>
    <row r="27" spans="1:8" ht="19.5" customHeight="1">
      <c r="A27" s="74"/>
      <c r="B27" s="75"/>
      <c r="C27" s="76"/>
      <c r="D27" s="81" t="s">
        <v>125</v>
      </c>
      <c r="E27" s="254" t="s">
        <v>362</v>
      </c>
      <c r="F27" s="17">
        <v>100</v>
      </c>
      <c r="G27" s="77"/>
      <c r="H27" s="115">
        <v>2150</v>
      </c>
    </row>
    <row r="28" spans="1:8" ht="19.5" customHeight="1">
      <c r="A28" s="74"/>
      <c r="B28" s="75"/>
      <c r="C28" s="76"/>
      <c r="D28" s="81" t="s">
        <v>126</v>
      </c>
      <c r="E28" s="254" t="s">
        <v>359</v>
      </c>
      <c r="F28" s="17">
        <v>100</v>
      </c>
      <c r="G28" s="77"/>
      <c r="H28" s="115">
        <v>3900</v>
      </c>
    </row>
    <row r="29" spans="1:8" ht="19.5" customHeight="1">
      <c r="A29" s="74"/>
      <c r="B29" s="75"/>
      <c r="C29" s="76"/>
      <c r="D29" s="81" t="s">
        <v>127</v>
      </c>
      <c r="E29" s="254" t="s">
        <v>360</v>
      </c>
      <c r="F29" s="17">
        <v>150</v>
      </c>
      <c r="G29" s="11"/>
      <c r="H29" s="115">
        <v>3600</v>
      </c>
    </row>
    <row r="30" spans="1:8" ht="19.5" customHeight="1">
      <c r="A30" s="74"/>
      <c r="B30" s="75"/>
      <c r="C30" s="76"/>
      <c r="D30" s="81" t="s">
        <v>128</v>
      </c>
      <c r="E30" s="254" t="s">
        <v>358</v>
      </c>
      <c r="F30" s="17">
        <v>150</v>
      </c>
      <c r="G30" s="11"/>
      <c r="H30" s="115">
        <v>2450</v>
      </c>
    </row>
    <row r="31" spans="1:8" ht="19.5" customHeight="1">
      <c r="A31" s="74"/>
      <c r="B31" s="75"/>
      <c r="C31" s="76"/>
      <c r="D31" s="81" t="s">
        <v>129</v>
      </c>
      <c r="E31" s="254" t="s">
        <v>361</v>
      </c>
      <c r="F31" s="17">
        <v>100</v>
      </c>
      <c r="G31" s="11"/>
      <c r="H31" s="115">
        <v>2100</v>
      </c>
    </row>
    <row r="32" spans="1:8" ht="19.5" customHeight="1">
      <c r="A32" s="74"/>
      <c r="B32" s="75"/>
      <c r="C32" s="76"/>
      <c r="D32" s="81" t="s">
        <v>479</v>
      </c>
      <c r="E32" s="19" t="s">
        <v>457</v>
      </c>
      <c r="F32" s="17">
        <v>0</v>
      </c>
      <c r="G32" s="11"/>
      <c r="H32" s="115">
        <v>900</v>
      </c>
    </row>
    <row r="33" spans="1:8" ht="19.5" customHeight="1">
      <c r="A33" s="74"/>
      <c r="B33" s="75"/>
      <c r="C33" s="76"/>
      <c r="D33" s="81"/>
      <c r="E33" s="19"/>
      <c r="F33" s="62"/>
      <c r="G33" s="78"/>
      <c r="H33" s="115"/>
    </row>
    <row r="34" spans="1:8" ht="19.5" customHeight="1">
      <c r="A34" s="74"/>
      <c r="B34" s="75"/>
      <c r="C34" s="76"/>
      <c r="D34" s="81"/>
      <c r="E34" s="19"/>
      <c r="F34" s="32"/>
      <c r="G34" s="42"/>
      <c r="H34" s="115"/>
    </row>
    <row r="35" spans="1:8" ht="19.5" customHeight="1">
      <c r="A35" s="74"/>
      <c r="B35" s="75"/>
      <c r="C35" s="76"/>
      <c r="D35" s="81"/>
      <c r="E35" s="19"/>
      <c r="F35" s="62"/>
      <c r="G35" s="78"/>
      <c r="H35" s="115"/>
    </row>
    <row r="36" spans="1:8" ht="19.5" customHeight="1">
      <c r="A36" s="74"/>
      <c r="B36" s="75"/>
      <c r="C36" s="76"/>
      <c r="D36" s="81"/>
      <c r="E36" s="19"/>
      <c r="F36" s="62"/>
      <c r="G36" s="78"/>
      <c r="H36" s="115"/>
    </row>
    <row r="37" spans="1:8" s="7" customFormat="1" ht="19.5" customHeight="1">
      <c r="A37" s="195"/>
      <c r="B37" s="196"/>
      <c r="C37" s="197"/>
      <c r="D37" s="83"/>
      <c r="E37" s="28" t="str">
        <f>CONCATENATE(FIXED(COUNTA(E23:E36),0,0),"　店")</f>
        <v>10　店</v>
      </c>
      <c r="F37" s="25">
        <f>SUM(F23:F36)</f>
        <v>1450</v>
      </c>
      <c r="G37" s="25">
        <f>SUM(G23:G36)</f>
        <v>0</v>
      </c>
      <c r="H37" s="31">
        <f>SUM(H23:H36)</f>
        <v>25750</v>
      </c>
    </row>
    <row r="38" spans="1:8" s="7" customFormat="1" ht="19.5" customHeight="1">
      <c r="A38" s="164"/>
      <c r="B38" s="165"/>
      <c r="C38" s="166"/>
      <c r="D38" s="86"/>
      <c r="E38" s="34"/>
      <c r="F38" s="62"/>
      <c r="G38" s="97"/>
      <c r="H38" s="116"/>
    </row>
    <row r="39" spans="1:8" ht="19.5" customHeight="1">
      <c r="A39" s="135" t="s">
        <v>24</v>
      </c>
      <c r="B39" s="173"/>
      <c r="C39" s="174"/>
      <c r="D39" s="80" t="s">
        <v>130</v>
      </c>
      <c r="E39" s="253" t="s">
        <v>374</v>
      </c>
      <c r="F39" s="23">
        <v>50</v>
      </c>
      <c r="G39" s="109"/>
      <c r="H39" s="118">
        <v>1050</v>
      </c>
    </row>
    <row r="40" spans="1:8" ht="19.5" customHeight="1">
      <c r="A40" s="48">
        <f>SUM(G48)</f>
        <v>0</v>
      </c>
      <c r="B40" s="47" t="s">
        <v>10</v>
      </c>
      <c r="C40" s="49">
        <f>SUM(F48)</f>
        <v>250</v>
      </c>
      <c r="D40" s="81" t="s">
        <v>131</v>
      </c>
      <c r="E40" s="254" t="s">
        <v>375</v>
      </c>
      <c r="F40" s="153">
        <v>50</v>
      </c>
      <c r="G40" s="11"/>
      <c r="H40" s="115">
        <v>1600</v>
      </c>
    </row>
    <row r="41" spans="1:8" ht="19.5" customHeight="1">
      <c r="A41" s="198"/>
      <c r="B41" s="199"/>
      <c r="C41" s="200"/>
      <c r="D41" s="81" t="s">
        <v>132</v>
      </c>
      <c r="E41" s="254" t="s">
        <v>376</v>
      </c>
      <c r="F41" s="17">
        <v>100</v>
      </c>
      <c r="G41" s="11"/>
      <c r="H41" s="115">
        <v>2200</v>
      </c>
    </row>
    <row r="42" spans="1:8" ht="19.5" customHeight="1">
      <c r="A42" s="198"/>
      <c r="B42" s="199"/>
      <c r="C42" s="200"/>
      <c r="D42" s="81" t="s">
        <v>133</v>
      </c>
      <c r="E42" s="254" t="s">
        <v>377</v>
      </c>
      <c r="F42" s="17">
        <v>50</v>
      </c>
      <c r="G42" s="77"/>
      <c r="H42" s="115">
        <v>1150</v>
      </c>
    </row>
    <row r="43" spans="1:8" ht="19.5" customHeight="1">
      <c r="A43" s="43"/>
      <c r="B43" s="44"/>
      <c r="C43" s="61"/>
      <c r="D43" s="81"/>
      <c r="E43" s="19"/>
      <c r="F43" s="24"/>
      <c r="G43" s="77"/>
      <c r="H43" s="115"/>
    </row>
    <row r="44" spans="1:8" ht="19.5" customHeight="1">
      <c r="A44" s="43"/>
      <c r="B44" s="44"/>
      <c r="C44" s="61"/>
      <c r="D44" s="81"/>
      <c r="E44" s="19"/>
      <c r="F44" s="24"/>
      <c r="G44" s="77"/>
      <c r="H44" s="115"/>
    </row>
    <row r="45" spans="1:8" ht="19.5" customHeight="1">
      <c r="A45" s="43"/>
      <c r="B45" s="44"/>
      <c r="C45" s="61"/>
      <c r="D45" s="81"/>
      <c r="E45" s="19"/>
      <c r="F45" s="24"/>
      <c r="G45" s="77"/>
      <c r="H45" s="115"/>
    </row>
    <row r="46" spans="1:8" ht="19.5" customHeight="1">
      <c r="A46" s="43"/>
      <c r="B46" s="44"/>
      <c r="C46" s="61"/>
      <c r="D46" s="81"/>
      <c r="E46" s="19"/>
      <c r="F46" s="24"/>
      <c r="G46" s="77"/>
      <c r="H46" s="115"/>
    </row>
    <row r="47" spans="1:8" ht="19.5" customHeight="1">
      <c r="A47" s="43"/>
      <c r="B47" s="44"/>
      <c r="C47" s="61"/>
      <c r="D47" s="81"/>
      <c r="E47" s="19"/>
      <c r="F47" s="64"/>
      <c r="G47" s="120"/>
      <c r="H47" s="119"/>
    </row>
    <row r="48" spans="1:8" s="7" customFormat="1" ht="19.5" customHeight="1">
      <c r="A48" s="12"/>
      <c r="B48" s="26"/>
      <c r="C48" s="27"/>
      <c r="D48" s="83"/>
      <c r="E48" s="28" t="str">
        <f>CONCATENATE(FIXED(COUNTA(E38:E47),0,0),"　店")</f>
        <v>4　店</v>
      </c>
      <c r="F48" s="25">
        <f>SUM(F39:F47)</f>
        <v>250</v>
      </c>
      <c r="G48" s="25">
        <f>SUM(G39:G47)</f>
        <v>0</v>
      </c>
      <c r="H48" s="15">
        <f>SUM(H39:H47)</f>
        <v>6000</v>
      </c>
    </row>
    <row r="49" spans="1:8" s="7" customFormat="1" ht="19.5" customHeight="1">
      <c r="A49" s="188" t="s">
        <v>555</v>
      </c>
      <c r="B49" s="1"/>
      <c r="C49" s="1"/>
      <c r="D49" s="96"/>
      <c r="E49" s="22"/>
      <c r="F49" s="2"/>
      <c r="G49" s="2"/>
      <c r="H49" s="205" t="s">
        <v>8</v>
      </c>
    </row>
    <row r="50" ht="19.5" customHeight="1"/>
  </sheetData>
  <sheetProtection password="C6E9" sheet="1" objects="1" scenarios="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2 H48 H5:H15"/>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honsya08</cp:lastModifiedBy>
  <cp:lastPrinted>2022-04-30T12:19:15Z</cp:lastPrinted>
  <dcterms:created xsi:type="dcterms:W3CDTF">2003-12-10T06:40:10Z</dcterms:created>
  <dcterms:modified xsi:type="dcterms:W3CDTF">2024-06-14T04:39:19Z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