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7680" windowHeight="7455" tabRatio="847" activeTab="4"/>
  </bookViews>
  <sheets>
    <sheet name="取扱基準" sheetId="1" r:id="rId1"/>
    <sheet name="震災時注意事項" sheetId="2" r:id="rId2"/>
    <sheet name="広告主様へのお願い" sheetId="3" r:id="rId3"/>
    <sheet name="広告主様へのお願い (2)" sheetId="4" r:id="rId4"/>
    <sheet name="表紙（三河地区)" sheetId="5" r:id="rId5"/>
    <sheet name="地図（三河地区）" sheetId="6" r:id="rId6"/>
    <sheet name="刈谷市・高浜市・碧南市" sheetId="7" r:id="rId7"/>
    <sheet name="安城市・知立市" sheetId="8" r:id="rId8"/>
    <sheet name="豊田市" sheetId="9" r:id="rId9"/>
    <sheet name="みよし市・岡崎市" sheetId="10" r:id="rId10"/>
    <sheet name="額田郡・西尾市・蒲郡市" sheetId="11" r:id="rId11"/>
    <sheet name="豊川市" sheetId="12" r:id="rId12"/>
    <sheet name="新城市・北設楽郡" sheetId="13" r:id="rId13"/>
    <sheet name="豊橋市" sheetId="14" r:id="rId14"/>
    <sheet name="田原市" sheetId="15" r:id="rId15"/>
  </sheets>
  <definedNames>
    <definedName name="_xlnm.Print_Area" localSheetId="2">'広告主様へのお願い'!$A$1:$F$53</definedName>
    <definedName name="_xlnm.Print_Area" localSheetId="3">'広告主様へのお願い (2)'!$A$1:$F$52</definedName>
    <definedName name="_xlnm.Print_Area" localSheetId="0">'取扱基準'!$A$1:$A$49</definedName>
    <definedName name="_xlnm.Print_Area" localSheetId="1">'震災時注意事項'!$A$1:$E$51</definedName>
    <definedName name="_xlnm.Print_Area" localSheetId="5">'地図（三河地区）'!$A$1:$O$42</definedName>
    <definedName name="_xlnm.Print_Area" localSheetId="4">'表紙（三河地区)'!$A$1:$U$28</definedName>
  </definedNames>
  <calcPr fullCalcOnLoad="1"/>
</workbook>
</file>

<file path=xl/sharedStrings.xml><?xml version="1.0" encoding="utf-8"?>
<sst xmlns="http://schemas.openxmlformats.org/spreadsheetml/2006/main" count="1016" uniqueCount="726">
  <si>
    <t>地区</t>
  </si>
  <si>
    <t>折込日</t>
  </si>
  <si>
    <t>サイズ</t>
  </si>
  <si>
    <t>中日新聞</t>
  </si>
  <si>
    <t>朝日新聞</t>
  </si>
  <si>
    <t>毎日新聞</t>
  </si>
  <si>
    <t>読売新聞</t>
  </si>
  <si>
    <t>枚数</t>
  </si>
  <si>
    <t>㈱中日総合サービス</t>
  </si>
  <si>
    <t>備考</t>
  </si>
  <si>
    <t>広告主</t>
  </si>
  <si>
    <t>部数</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</si>
  <si>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</si>
  <si>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</si>
  <si>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</si>
  <si>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</si>
  <si>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（5）「新聞業における公正競争規約」に触れる抽選券・金券などを刷り込んだもの、クーポン付き広告に関する規則、運営細則に違反するもの。</t>
  </si>
  <si>
    <t>（7） 煽情的な言葉や、写真、イラスト等を用いた表現で、暴力・犯罪を肯定・礼讃するなど、公序良俗に反する表現のもの。</t>
  </si>
  <si>
    <t xml:space="preserve">   なお、ご不明な点がございましたら当社へご相談下さい。</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</si>
  <si>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</si>
  <si>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</si>
  <si>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</si>
  <si>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</si>
  <si>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</si>
  <si>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</si>
  <si>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</si>
  <si>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</si>
  <si>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</si>
  <si>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</si>
  <si>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（6） 政治問題や係争中（もしくは係争が予想される）問題について、一方的な主張を述べたものや、立候補が予定されている人物の名称を記載するなど、</t>
  </si>
  <si>
    <t>（11）新聞社がそれぞれ定めた広告掲載基準に照らして、新聞折込が不適当と認められるもの。</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</si>
  <si>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</si>
  <si>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</si>
  <si>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</si>
  <si>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取次店</t>
  </si>
  <si>
    <t>チラシ銘柄</t>
  </si>
  <si>
    <t>（3） 景表法（不当景品付販売・不当表示の禁止）、不正競争防止法（コピー商品等の販売宣伝の禁止）などのほか、薬事法、医療法など法律や条例に</t>
  </si>
  <si>
    <t>合　　計</t>
  </si>
  <si>
    <t>合計</t>
  </si>
  <si>
    <t>*1</t>
  </si>
  <si>
    <t>*2</t>
  </si>
  <si>
    <t>*3</t>
  </si>
  <si>
    <t>*4</t>
  </si>
  <si>
    <t/>
  </si>
  <si>
    <t>刈谷市</t>
  </si>
  <si>
    <t>高浜市</t>
  </si>
  <si>
    <t>碧南市</t>
  </si>
  <si>
    <t>230615101010</t>
  </si>
  <si>
    <t>刈谷南部N</t>
  </si>
  <si>
    <t>230615202020</t>
  </si>
  <si>
    <t>刈谷</t>
  </si>
  <si>
    <t>230615405001</t>
  </si>
  <si>
    <t>刈谷南部</t>
  </si>
  <si>
    <t>刈谷市全域の場合</t>
  </si>
  <si>
    <t>230615101020</t>
  </si>
  <si>
    <t>刈谷北部N</t>
  </si>
  <si>
    <t>230615202030</t>
  </si>
  <si>
    <t>東刈谷</t>
  </si>
  <si>
    <t>刈谷北部</t>
  </si>
  <si>
    <t>230615405002</t>
  </si>
  <si>
    <t>愛教大前</t>
  </si>
  <si>
    <t>230615101030</t>
  </si>
  <si>
    <t>刈谷恩田NM</t>
  </si>
  <si>
    <t>230615202040</t>
  </si>
  <si>
    <t>230615405003</t>
  </si>
  <si>
    <t>刈谷中央</t>
  </si>
  <si>
    <t>知立市知立（前島）200枚</t>
  </si>
  <si>
    <t>230615101040</t>
  </si>
  <si>
    <t>小垣江NM</t>
  </si>
  <si>
    <t>230615405004</t>
  </si>
  <si>
    <t>230615101060</t>
  </si>
  <si>
    <t>東刈谷N</t>
  </si>
  <si>
    <t>230615101070</t>
  </si>
  <si>
    <t>富士松NM</t>
  </si>
  <si>
    <t>230615101080</t>
  </si>
  <si>
    <t>刈谷愛教大前NM</t>
  </si>
  <si>
    <t>230615101050</t>
  </si>
  <si>
    <t>刈谷半城土NM</t>
  </si>
  <si>
    <t>230620101040</t>
  </si>
  <si>
    <t>吉浜NM</t>
  </si>
  <si>
    <t>230620202010</t>
  </si>
  <si>
    <t>高浜</t>
  </si>
  <si>
    <t>230620101030</t>
  </si>
  <si>
    <t>吉浜南部NM</t>
  </si>
  <si>
    <t>高棚</t>
  </si>
  <si>
    <t>230620101020</t>
  </si>
  <si>
    <t>高浜東部NM</t>
  </si>
  <si>
    <t>230620101010</t>
  </si>
  <si>
    <t>高浜NM</t>
  </si>
  <si>
    <t>230625101090</t>
  </si>
  <si>
    <t>碧南西端NM</t>
  </si>
  <si>
    <t>碧南</t>
  </si>
  <si>
    <t>碧南中央</t>
  </si>
  <si>
    <t>230625101080</t>
  </si>
  <si>
    <t>三河新川(岡本)NM</t>
  </si>
  <si>
    <t>碧南北部</t>
  </si>
  <si>
    <t>230625101070</t>
  </si>
  <si>
    <t>三河新川(辻栄)NM</t>
  </si>
  <si>
    <t>230625101060</t>
  </si>
  <si>
    <t>鷲塚NM</t>
  </si>
  <si>
    <t>230625101050</t>
  </si>
  <si>
    <t>碧南中央NM</t>
  </si>
  <si>
    <t>230625101010</t>
  </si>
  <si>
    <t>棚尾NM</t>
  </si>
  <si>
    <t>230625101030</t>
  </si>
  <si>
    <t>大浜NM</t>
  </si>
  <si>
    <t>230625101020</t>
  </si>
  <si>
    <t>大浜南NM</t>
  </si>
  <si>
    <t>安城市</t>
  </si>
  <si>
    <t>知立市</t>
  </si>
  <si>
    <t>230635101010</t>
  </si>
  <si>
    <t>安城(伊藤)NM</t>
  </si>
  <si>
    <t>230635202010</t>
  </si>
  <si>
    <t>安城</t>
  </si>
  <si>
    <t>230635405001</t>
  </si>
  <si>
    <t>230635101130</t>
  </si>
  <si>
    <t>安城東部NM</t>
  </si>
  <si>
    <t>230635202020</t>
  </si>
  <si>
    <t>安城南部</t>
  </si>
  <si>
    <t>230635405002</t>
  </si>
  <si>
    <t>東安城</t>
  </si>
  <si>
    <t>230635101070</t>
  </si>
  <si>
    <t>南安城NM</t>
  </si>
  <si>
    <t>230635202030</t>
  </si>
  <si>
    <t>新安城</t>
  </si>
  <si>
    <t>230635101150</t>
  </si>
  <si>
    <t>安祥公園前NM</t>
  </si>
  <si>
    <t>230635202040</t>
  </si>
  <si>
    <t>宇頭</t>
  </si>
  <si>
    <t>230635101030</t>
  </si>
  <si>
    <t>三河安城NM</t>
  </si>
  <si>
    <t>230635202050</t>
  </si>
  <si>
    <t>桜井</t>
  </si>
  <si>
    <t>230635101040</t>
  </si>
  <si>
    <t>安城西部NM</t>
  </si>
  <si>
    <t>230635101050</t>
  </si>
  <si>
    <t>安城南部NM</t>
  </si>
  <si>
    <t>230635101060</t>
  </si>
  <si>
    <t>安城和泉NM</t>
  </si>
  <si>
    <t>230635101080</t>
  </si>
  <si>
    <t>今村NM</t>
  </si>
  <si>
    <t>230635101090</t>
  </si>
  <si>
    <t>安城今池町NM</t>
  </si>
  <si>
    <t>230635101100</t>
  </si>
  <si>
    <t>石橋団地NM</t>
  </si>
  <si>
    <t>230635101120</t>
  </si>
  <si>
    <t>桜井NM</t>
  </si>
  <si>
    <t>230635101020</t>
  </si>
  <si>
    <t>北明治NM</t>
  </si>
  <si>
    <t>230635101110</t>
  </si>
  <si>
    <t>二本木NM</t>
  </si>
  <si>
    <t>230635101140</t>
  </si>
  <si>
    <t>安城明祥NM</t>
  </si>
  <si>
    <t>230635101160</t>
  </si>
  <si>
    <t>高棚NM</t>
  </si>
  <si>
    <t>230610101010</t>
  </si>
  <si>
    <t>知立(前島)NM</t>
  </si>
  <si>
    <t>知立</t>
  </si>
  <si>
    <t>230610101020</t>
  </si>
  <si>
    <t>知立西部NM</t>
  </si>
  <si>
    <t>知立北</t>
  </si>
  <si>
    <t>230610101030</t>
  </si>
  <si>
    <t>知立南部NM</t>
  </si>
  <si>
    <t>230610101060</t>
  </si>
  <si>
    <t>知立東部NM</t>
  </si>
  <si>
    <t>230610101040</t>
  </si>
  <si>
    <t>知立南陽NM</t>
  </si>
  <si>
    <t>230610101050</t>
  </si>
  <si>
    <t>知立谷田NM</t>
  </si>
  <si>
    <t>230605101010</t>
  </si>
  <si>
    <t>挙母中央NM</t>
  </si>
  <si>
    <t>230605202020</t>
  </si>
  <si>
    <t>豊田中央</t>
  </si>
  <si>
    <t>230605405001</t>
  </si>
  <si>
    <t>永覚</t>
  </si>
  <si>
    <t>豊田市全域の場合</t>
  </si>
  <si>
    <t>230605101040</t>
  </si>
  <si>
    <t>挙母北部NM</t>
  </si>
  <si>
    <t>230605202040</t>
  </si>
  <si>
    <t>豊田東</t>
  </si>
  <si>
    <t>230605405002</t>
  </si>
  <si>
    <t>豊田東部</t>
  </si>
  <si>
    <t>知立市知立(前島)</t>
  </si>
  <si>
    <t>230605101030</t>
  </si>
  <si>
    <t>豊田駅西NM</t>
  </si>
  <si>
    <t>230605202050</t>
  </si>
  <si>
    <t>豊田南</t>
  </si>
  <si>
    <t>230605405003</t>
  </si>
  <si>
    <t>豊田北</t>
  </si>
  <si>
    <t>230605101320</t>
  </si>
  <si>
    <t>豊田朝日町NM</t>
  </si>
  <si>
    <t>230605202130</t>
  </si>
  <si>
    <t>230605405004</t>
  </si>
  <si>
    <t>豊田挙母</t>
  </si>
  <si>
    <t>岡崎市岩津100枚</t>
  </si>
  <si>
    <t>230605101270</t>
  </si>
  <si>
    <t>豊田元町NM</t>
  </si>
  <si>
    <t>230605405005</t>
  </si>
  <si>
    <t>豊田西</t>
  </si>
  <si>
    <t>230605101230</t>
  </si>
  <si>
    <t>上挙母NM</t>
  </si>
  <si>
    <t>230605405006</t>
  </si>
  <si>
    <t>上郷</t>
  </si>
  <si>
    <t>230605101050</t>
  </si>
  <si>
    <t>挙母栄町NM</t>
  </si>
  <si>
    <t>230605405007</t>
  </si>
  <si>
    <t>230605101200</t>
  </si>
  <si>
    <t>挙母小清水NM</t>
  </si>
  <si>
    <t>230605405008</t>
  </si>
  <si>
    <t>高岡</t>
  </si>
  <si>
    <t>230605101220</t>
  </si>
  <si>
    <t>豊田美山NM</t>
  </si>
  <si>
    <t>230605405009</t>
  </si>
  <si>
    <t>土橋</t>
  </si>
  <si>
    <t>230605101070</t>
  </si>
  <si>
    <t>土橋NM</t>
  </si>
  <si>
    <t>230605405010</t>
  </si>
  <si>
    <t>土橋山之手</t>
  </si>
  <si>
    <t>230605101240</t>
  </si>
  <si>
    <t>豊田スタジアムNM</t>
  </si>
  <si>
    <t>230605405011</t>
  </si>
  <si>
    <t>豊田</t>
  </si>
  <si>
    <t>230605101020</t>
  </si>
  <si>
    <t>挙母東部NM</t>
  </si>
  <si>
    <t>230605405012</t>
  </si>
  <si>
    <t>豊田前山</t>
  </si>
  <si>
    <t>230605101440</t>
  </si>
  <si>
    <t>豊田市木NM</t>
  </si>
  <si>
    <t>230605405013</t>
  </si>
  <si>
    <t>豊田梅坪</t>
  </si>
  <si>
    <t>230605101450</t>
  </si>
  <si>
    <t>豊田東山NM</t>
  </si>
  <si>
    <t>230605101060</t>
  </si>
  <si>
    <t>豊田(柘植)NM</t>
  </si>
  <si>
    <t>230605101310</t>
  </si>
  <si>
    <t>豊田緑ヶ丘NM</t>
  </si>
  <si>
    <t>230605101250</t>
  </si>
  <si>
    <t>豊田大林NM</t>
  </si>
  <si>
    <t>230605101080</t>
  </si>
  <si>
    <t>永覚NM</t>
  </si>
  <si>
    <t>230605101120</t>
  </si>
  <si>
    <t>上郷NM</t>
  </si>
  <si>
    <t>230605101130</t>
  </si>
  <si>
    <t>上郷北部NM</t>
  </si>
  <si>
    <t>230605101140</t>
  </si>
  <si>
    <t>上郷畝部NM</t>
  </si>
  <si>
    <t>230605101110</t>
  </si>
  <si>
    <t>三河高岡NAM</t>
  </si>
  <si>
    <t>230605101101</t>
  </si>
  <si>
    <t>若林西NM</t>
  </si>
  <si>
    <t>230605101090</t>
  </si>
  <si>
    <t>竹村NM</t>
  </si>
  <si>
    <t>230605101100</t>
  </si>
  <si>
    <t>若林NM</t>
  </si>
  <si>
    <t>230605101190</t>
  </si>
  <si>
    <t>三河八橋NM</t>
  </si>
  <si>
    <t>230605101300</t>
  </si>
  <si>
    <t>平戸橋NM</t>
  </si>
  <si>
    <t>230605101150</t>
  </si>
  <si>
    <t>浄水四郷NM</t>
  </si>
  <si>
    <t>230605101160</t>
  </si>
  <si>
    <t>豊田乙部ヶ丘NM</t>
  </si>
  <si>
    <t>230605101210</t>
  </si>
  <si>
    <t>保見NM</t>
  </si>
  <si>
    <t>230605101170</t>
  </si>
  <si>
    <t>西中金NAM</t>
  </si>
  <si>
    <t>230605101360</t>
  </si>
  <si>
    <t>藤岡NAM</t>
  </si>
  <si>
    <t>230605405014</t>
  </si>
  <si>
    <t>足助</t>
  </si>
  <si>
    <t>230605101370</t>
  </si>
  <si>
    <t>藤岡北NAM</t>
  </si>
  <si>
    <t>230605101380</t>
  </si>
  <si>
    <t>小原NAM</t>
  </si>
  <si>
    <t>230605101180</t>
  </si>
  <si>
    <t>九久平NAM</t>
  </si>
  <si>
    <t>230605101330</t>
  </si>
  <si>
    <t>足助NAM</t>
  </si>
  <si>
    <t>230605101390</t>
  </si>
  <si>
    <t>旭NAM</t>
  </si>
  <si>
    <t>230605101400</t>
  </si>
  <si>
    <t>小原別口AM</t>
  </si>
  <si>
    <t>230661101010</t>
  </si>
  <si>
    <t>稲武NAM</t>
  </si>
  <si>
    <t>230605101340</t>
  </si>
  <si>
    <t>豊田下山NAM</t>
  </si>
  <si>
    <t>みよし市</t>
  </si>
  <si>
    <t>岡崎市</t>
  </si>
  <si>
    <t>230655101010</t>
  </si>
  <si>
    <t>三好NM</t>
  </si>
  <si>
    <t>みよし</t>
  </si>
  <si>
    <t>三好</t>
  </si>
  <si>
    <t>230655101030</t>
  </si>
  <si>
    <t>三好莇生NM</t>
  </si>
  <si>
    <t>230655101020</t>
  </si>
  <si>
    <t>三好ヶ丘NM</t>
  </si>
  <si>
    <t>230630101050</t>
  </si>
  <si>
    <t>岡崎(石垣)NM</t>
  </si>
  <si>
    <t>230630202030</t>
  </si>
  <si>
    <t>岡崎中央</t>
  </si>
  <si>
    <t>羽根</t>
  </si>
  <si>
    <t>230630405001</t>
  </si>
  <si>
    <t>岡崎西部</t>
  </si>
  <si>
    <t>岡崎市全域の場合</t>
  </si>
  <si>
    <t>230630101070</t>
  </si>
  <si>
    <t>岡崎南部N</t>
  </si>
  <si>
    <t>230630202040</t>
  </si>
  <si>
    <t>竜美</t>
  </si>
  <si>
    <t>230630405002</t>
  </si>
  <si>
    <t>岡崎北部</t>
  </si>
  <si>
    <t>西尾市三江島1,800枚</t>
  </si>
  <si>
    <t>230630101060</t>
  </si>
  <si>
    <t>岡崎西部NM</t>
  </si>
  <si>
    <t>230630202060</t>
  </si>
  <si>
    <t>岡崎南</t>
  </si>
  <si>
    <t>230630405003</t>
  </si>
  <si>
    <t>230630101080</t>
  </si>
  <si>
    <t>岡崎竜美ヶ丘N</t>
  </si>
  <si>
    <t>230630202070</t>
  </si>
  <si>
    <t>岡崎福岡</t>
  </si>
  <si>
    <t>230630405004</t>
  </si>
  <si>
    <t>230630101040</t>
  </si>
  <si>
    <t>岡崎北部NM</t>
  </si>
  <si>
    <t>230630405005</t>
  </si>
  <si>
    <t>岡崎駅前</t>
  </si>
  <si>
    <t>230630101300</t>
  </si>
  <si>
    <t>岡崎井田NM</t>
  </si>
  <si>
    <t>230630405006</t>
  </si>
  <si>
    <t>岡崎東部</t>
  </si>
  <si>
    <t>230630101170</t>
  </si>
  <si>
    <t>矢作NM</t>
  </si>
  <si>
    <t>230630405007</t>
  </si>
  <si>
    <t>新岡崎</t>
  </si>
  <si>
    <t>230630101090</t>
  </si>
  <si>
    <t>岡崎戸崎N</t>
  </si>
  <si>
    <t>230630101290</t>
  </si>
  <si>
    <t>光ヶ丘N</t>
  </si>
  <si>
    <t>230630101150</t>
  </si>
  <si>
    <t>岡崎上和田NM</t>
  </si>
  <si>
    <t>230630101160</t>
  </si>
  <si>
    <t>六ッ美NM</t>
  </si>
  <si>
    <t>230630101250</t>
  </si>
  <si>
    <t>六ッ美北NM</t>
  </si>
  <si>
    <t>230630101100</t>
  </si>
  <si>
    <t>羽根N</t>
  </si>
  <si>
    <t>230630101110</t>
  </si>
  <si>
    <t>岡崎針崎NM</t>
  </si>
  <si>
    <t>230630101140</t>
  </si>
  <si>
    <t>岡崎上地台NM</t>
  </si>
  <si>
    <t>230630101020</t>
  </si>
  <si>
    <t>岡崎大門NM</t>
  </si>
  <si>
    <t>230630101030</t>
  </si>
  <si>
    <t>岡崎常磐NM</t>
  </si>
  <si>
    <t>230630101260</t>
  </si>
  <si>
    <t>岡崎真伝NM</t>
  </si>
  <si>
    <t>230630101180</t>
  </si>
  <si>
    <t>岡崎大平NM</t>
  </si>
  <si>
    <t>230630101130</t>
  </si>
  <si>
    <t>土呂NM</t>
  </si>
  <si>
    <t>230630101240</t>
  </si>
  <si>
    <t>岡崎青野NM</t>
  </si>
  <si>
    <t>230630101010</t>
  </si>
  <si>
    <t>岩津NM</t>
  </si>
  <si>
    <t>230630101190</t>
  </si>
  <si>
    <t>美合南部NAMY</t>
  </si>
  <si>
    <t>230630101200</t>
  </si>
  <si>
    <t>美合北部NAMY</t>
  </si>
  <si>
    <t>230630101220</t>
  </si>
  <si>
    <t>本宿NAMY</t>
  </si>
  <si>
    <t>230630101210</t>
  </si>
  <si>
    <t>河合NAM</t>
  </si>
  <si>
    <t>230630101270</t>
  </si>
  <si>
    <t>豊富NAM</t>
  </si>
  <si>
    <t>230630101280</t>
  </si>
  <si>
    <t>宮崎NAM</t>
  </si>
  <si>
    <t>額田郡</t>
  </si>
  <si>
    <t>西尾市</t>
  </si>
  <si>
    <t>蒲郡市</t>
  </si>
  <si>
    <t>230650101030</t>
  </si>
  <si>
    <t>幸　　　田NAM</t>
  </si>
  <si>
    <t>幸田</t>
  </si>
  <si>
    <t>幸田町全域の場合</t>
  </si>
  <si>
    <t>230640101010</t>
  </si>
  <si>
    <t>西尾NM</t>
  </si>
  <si>
    <t>230640202010</t>
  </si>
  <si>
    <t>西尾</t>
  </si>
  <si>
    <t>寺津</t>
  </si>
  <si>
    <t>230640405001</t>
  </si>
  <si>
    <t>西尾市全域の場合</t>
  </si>
  <si>
    <t>230640101020</t>
  </si>
  <si>
    <t>平坂N</t>
  </si>
  <si>
    <t>230640202020</t>
  </si>
  <si>
    <t>平坂</t>
  </si>
  <si>
    <t>230640405002</t>
  </si>
  <si>
    <t>西尾西部</t>
  </si>
  <si>
    <t>230640101030</t>
  </si>
  <si>
    <t>三江島NM</t>
  </si>
  <si>
    <t>230640101040</t>
  </si>
  <si>
    <t>米津NM</t>
  </si>
  <si>
    <t>230640101050</t>
  </si>
  <si>
    <t>三河一色NM</t>
  </si>
  <si>
    <t>230640202030</t>
  </si>
  <si>
    <t>三河一色</t>
  </si>
  <si>
    <t>230640405003</t>
  </si>
  <si>
    <t>230640101060</t>
  </si>
  <si>
    <t>吉良吉田NAM</t>
  </si>
  <si>
    <t>230640202040</t>
  </si>
  <si>
    <t>上横須賀</t>
  </si>
  <si>
    <t>230640405004</t>
  </si>
  <si>
    <t>西尾東部</t>
  </si>
  <si>
    <t>230640101070</t>
  </si>
  <si>
    <t>吉良白浜NAM</t>
  </si>
  <si>
    <t>230640101080</t>
  </si>
  <si>
    <t>上横須賀NM</t>
  </si>
  <si>
    <t>230640101090</t>
  </si>
  <si>
    <t>西幡豆NAM</t>
  </si>
  <si>
    <t>230640405005</t>
  </si>
  <si>
    <t>幡豆</t>
  </si>
  <si>
    <t>230740101010</t>
  </si>
  <si>
    <t>蒲郡NM</t>
  </si>
  <si>
    <t>蒲郡</t>
  </si>
  <si>
    <t>蒲郡東部</t>
  </si>
  <si>
    <t>蒲郡市全域の場合</t>
  </si>
  <si>
    <t>230740101020</t>
  </si>
  <si>
    <t>蒲郡西NAM</t>
  </si>
  <si>
    <t>蒲郡中央</t>
  </si>
  <si>
    <t>蒲郡西部</t>
  </si>
  <si>
    <t>豊川市</t>
  </si>
  <si>
    <t>230720101010</t>
  </si>
  <si>
    <t>豊川(西本)NM</t>
  </si>
  <si>
    <t>230720202020</t>
  </si>
  <si>
    <t>豊川南</t>
  </si>
  <si>
    <t>230720405001</t>
  </si>
  <si>
    <t>豊川東部</t>
  </si>
  <si>
    <t>230720101020</t>
  </si>
  <si>
    <t>豊川中条NM</t>
  </si>
  <si>
    <t>230720202030</t>
  </si>
  <si>
    <t>豊川西</t>
  </si>
  <si>
    <t>230720405002</t>
  </si>
  <si>
    <t>豊川中央</t>
  </si>
  <si>
    <t>230720101030</t>
  </si>
  <si>
    <t>豊川諏訪NM</t>
  </si>
  <si>
    <t>230720202040</t>
  </si>
  <si>
    <t>豊川東</t>
  </si>
  <si>
    <t>230720405003</t>
  </si>
  <si>
    <t>豊川西部</t>
  </si>
  <si>
    <t>230720101040</t>
  </si>
  <si>
    <t>牛久保(中村)NM</t>
  </si>
  <si>
    <t>230720202050</t>
  </si>
  <si>
    <t>三河国府</t>
  </si>
  <si>
    <t>230720101050</t>
  </si>
  <si>
    <t>牛久保(大万)NM</t>
  </si>
  <si>
    <t>230720202060</t>
  </si>
  <si>
    <t>御油</t>
  </si>
  <si>
    <t>230720101060</t>
  </si>
  <si>
    <t>牛久保(中部大万)NM</t>
  </si>
  <si>
    <t>230720101070</t>
  </si>
  <si>
    <t>豊川蔵子NM</t>
  </si>
  <si>
    <t>230720101080</t>
  </si>
  <si>
    <t>豊川国府NM</t>
  </si>
  <si>
    <t>230720101090</t>
  </si>
  <si>
    <t>豊川八南NM</t>
  </si>
  <si>
    <t>230720101100</t>
  </si>
  <si>
    <t>御油NM</t>
  </si>
  <si>
    <t>230720101140</t>
  </si>
  <si>
    <t>三河一宮NAM</t>
  </si>
  <si>
    <t>230720101150</t>
  </si>
  <si>
    <t>御津（鈴木）NM</t>
  </si>
  <si>
    <t>230720101160</t>
  </si>
  <si>
    <t>御津（小林）NM</t>
  </si>
  <si>
    <t>230720101110</t>
  </si>
  <si>
    <t>豊川音羽NM</t>
  </si>
  <si>
    <t>230720101120</t>
  </si>
  <si>
    <t>豊川赤坂NAM</t>
  </si>
  <si>
    <t>230720101170</t>
  </si>
  <si>
    <t>西小坂井NM</t>
  </si>
  <si>
    <t>230720202080</t>
  </si>
  <si>
    <t>小坂井</t>
  </si>
  <si>
    <t>230720405004</t>
  </si>
  <si>
    <t>230720101180</t>
  </si>
  <si>
    <t>小坂井駅前NM</t>
  </si>
  <si>
    <t>230720101190</t>
  </si>
  <si>
    <t>豊川美園NM</t>
  </si>
  <si>
    <t>新城市</t>
  </si>
  <si>
    <t>北設楽郡</t>
  </si>
  <si>
    <t>230730101010</t>
  </si>
  <si>
    <t>新城西NMY</t>
  </si>
  <si>
    <t>新城</t>
  </si>
  <si>
    <t>△折込日が休刊日翌日</t>
  </si>
  <si>
    <t>230730101020</t>
  </si>
  <si>
    <t>新城東NMY</t>
  </si>
  <si>
    <t>の場合、先送り地区</t>
  </si>
  <si>
    <t>△</t>
  </si>
  <si>
    <t>230760101010</t>
  </si>
  <si>
    <t>三河大海NAMY</t>
  </si>
  <si>
    <t>△*1</t>
  </si>
  <si>
    <t>230760101060</t>
  </si>
  <si>
    <t>新城北ＮAM</t>
  </si>
  <si>
    <t>*1北設楽郡東栄町</t>
  </si>
  <si>
    <t>230760101020</t>
  </si>
  <si>
    <t>作手NAMY</t>
  </si>
  <si>
    <t>230760101030</t>
  </si>
  <si>
    <t>長篠NAMY</t>
  </si>
  <si>
    <t>230760101040</t>
  </si>
  <si>
    <t>三河大野NAMY</t>
  </si>
  <si>
    <t>230760101050</t>
  </si>
  <si>
    <t>海老NAMY</t>
  </si>
  <si>
    <t>230770101030</t>
  </si>
  <si>
    <t>田口NAM</t>
  </si>
  <si>
    <t>設楽</t>
  </si>
  <si>
    <t>北設楽郡全域の場合</t>
  </si>
  <si>
    <t>230770101040</t>
  </si>
  <si>
    <t>名倉NAM</t>
  </si>
  <si>
    <t>新城市新城北150枚を</t>
  </si>
  <si>
    <t>230770101050</t>
  </si>
  <si>
    <t>津具NAM</t>
  </si>
  <si>
    <t>プラス</t>
  </si>
  <si>
    <t>230770101020</t>
  </si>
  <si>
    <t>三河本郷NAMY</t>
  </si>
  <si>
    <t>230770101080</t>
  </si>
  <si>
    <t>大嵐富山A</t>
  </si>
  <si>
    <t>230770101090</t>
  </si>
  <si>
    <t>豊根AM</t>
  </si>
  <si>
    <t>△北設楽郡</t>
  </si>
  <si>
    <t>230710101010</t>
  </si>
  <si>
    <t>豊橋中央(佐久間)NM</t>
  </si>
  <si>
    <t>230710202010</t>
  </si>
  <si>
    <t>豊橋中央</t>
  </si>
  <si>
    <t>豊橋</t>
  </si>
  <si>
    <t>豊橋市全域の場合</t>
  </si>
  <si>
    <t>230710101020</t>
  </si>
  <si>
    <t>豊橋東部NM</t>
  </si>
  <si>
    <t>230710202080</t>
  </si>
  <si>
    <t>豊岡</t>
  </si>
  <si>
    <t>豊橋南部</t>
  </si>
  <si>
    <t>230710101030</t>
  </si>
  <si>
    <t>豊橋南部NM</t>
  </si>
  <si>
    <t>230710202040</t>
  </si>
  <si>
    <t>豊橋南</t>
  </si>
  <si>
    <t>230710101040</t>
  </si>
  <si>
    <t>豊橋西部NM</t>
  </si>
  <si>
    <t>230710202090</t>
  </si>
  <si>
    <t>高師台</t>
  </si>
  <si>
    <t>230710101050</t>
  </si>
  <si>
    <t>豊橋上地NM</t>
  </si>
  <si>
    <t>230710202050</t>
  </si>
  <si>
    <t>豊橋西部</t>
  </si>
  <si>
    <t>230710101330</t>
  </si>
  <si>
    <t>豊橋鷹丘NM</t>
  </si>
  <si>
    <t>230710202070</t>
  </si>
  <si>
    <t>二川Y</t>
  </si>
  <si>
    <t>230710101060</t>
  </si>
  <si>
    <t>豊橋多米NM</t>
  </si>
  <si>
    <t>230710202020</t>
  </si>
  <si>
    <t>豊橋東</t>
  </si>
  <si>
    <t>230710101070</t>
  </si>
  <si>
    <t>豊橋飯村NM</t>
  </si>
  <si>
    <t>230710101080</t>
  </si>
  <si>
    <t>豊橋花田NM</t>
  </si>
  <si>
    <t>230710101090</t>
  </si>
  <si>
    <t>豊橋植田NM</t>
  </si>
  <si>
    <t>230710101100</t>
  </si>
  <si>
    <t>豊橋北部NM</t>
  </si>
  <si>
    <t>230710101110</t>
  </si>
  <si>
    <t>豊橋玉川NM</t>
  </si>
  <si>
    <t>230710101120</t>
  </si>
  <si>
    <t>豊橋牛川NM</t>
  </si>
  <si>
    <t>230710101130</t>
  </si>
  <si>
    <t>豊橋吉田方NM</t>
  </si>
  <si>
    <t>230710101140</t>
  </si>
  <si>
    <t>豊橋北山NM</t>
  </si>
  <si>
    <t>230710101150</t>
  </si>
  <si>
    <t>二川NM</t>
  </si>
  <si>
    <t>230710101160</t>
  </si>
  <si>
    <t>豊橋大岩南NM</t>
  </si>
  <si>
    <t>230710101180</t>
  </si>
  <si>
    <t>豊橋技科大前NM</t>
  </si>
  <si>
    <t>230710101170</t>
  </si>
  <si>
    <t>豊橋向山NM</t>
  </si>
  <si>
    <t>230710101190</t>
  </si>
  <si>
    <t>豊橋栄NM</t>
  </si>
  <si>
    <t>230710101200</t>
  </si>
  <si>
    <t>豊橋上野NM</t>
  </si>
  <si>
    <t>230710101210</t>
  </si>
  <si>
    <t>豊橋豊岡NM</t>
  </si>
  <si>
    <t>230710101220</t>
  </si>
  <si>
    <t>豊橋東岩田NM</t>
  </si>
  <si>
    <t>230710101230</t>
  </si>
  <si>
    <t>豊橋西口NM</t>
  </si>
  <si>
    <t>230710101240</t>
  </si>
  <si>
    <t>豊橋大村NM</t>
  </si>
  <si>
    <t>230710101250</t>
  </si>
  <si>
    <t>豊橋磯辺NM</t>
  </si>
  <si>
    <t>230710101270</t>
  </si>
  <si>
    <t>豊橋南栄NM</t>
  </si>
  <si>
    <t>230710101280</t>
  </si>
  <si>
    <t>豊橋ﾚｲｸﾀｳﾝNM</t>
  </si>
  <si>
    <t>230710101290</t>
  </si>
  <si>
    <t>老津NAM</t>
  </si>
  <si>
    <t>230710101300</t>
  </si>
  <si>
    <t>豊橋佐藤町NM</t>
  </si>
  <si>
    <t>230710101310</t>
  </si>
  <si>
    <t>豊橋曙NM</t>
  </si>
  <si>
    <t>230710101320</t>
  </si>
  <si>
    <t>豊橋野依NM</t>
  </si>
  <si>
    <t>豊橋市</t>
  </si>
  <si>
    <t>230780101010</t>
  </si>
  <si>
    <t>田原NAM</t>
  </si>
  <si>
    <t>田原</t>
  </si>
  <si>
    <t>230785101010</t>
  </si>
  <si>
    <t>赤羽根NAM</t>
  </si>
  <si>
    <t>230785101020</t>
  </si>
  <si>
    <t>泉NAMY</t>
  </si>
  <si>
    <t>230785101030</t>
  </si>
  <si>
    <t>福江NAMY</t>
  </si>
  <si>
    <t>田原市</t>
  </si>
  <si>
    <t>名古屋市</t>
  </si>
  <si>
    <t>愛知県合計</t>
  </si>
  <si>
    <t>備　　考</t>
  </si>
  <si>
    <t>尾張地区</t>
  </si>
  <si>
    <t>三河地区</t>
  </si>
  <si>
    <t>高浜市</t>
  </si>
  <si>
    <t>豊田市</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</si>
  <si>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</si>
  <si>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</si>
  <si>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</si>
  <si>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</si>
  <si>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</si>
  <si>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</si>
  <si>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</si>
  <si>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</si>
  <si>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</si>
  <si>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</si>
  <si>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</si>
  <si>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</si>
  <si>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</si>
  <si>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</si>
  <si>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</si>
  <si>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</si>
  <si>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</si>
  <si>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</si>
  <si>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</si>
  <si>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</si>
  <si>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</si>
  <si>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</si>
  <si>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</si>
  <si>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xml:space="preserve">   </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</si>
  <si>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</si>
  <si>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</si>
  <si>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</si>
  <si>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</si>
  <si>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</si>
  <si>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</si>
  <si>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</si>
  <si>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</si>
  <si>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すでに配送が完了した新聞折込広告も、新聞販売店での組み込み作業が「中止」になり新聞折込ができなくなります。幸い注意情報や警戒宣言除された</t>
  </si>
  <si>
    <t>　場合も、混乱が解消するまでしばらくの間は新聞折込ができない場合もあります。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</si>
  <si>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</si>
  <si>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</si>
  <si>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</si>
  <si>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</si>
  <si>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</si>
  <si>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</si>
  <si>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</si>
  <si>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</si>
  <si>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</si>
  <si>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</si>
  <si>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</si>
  <si>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</si>
  <si>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</si>
  <si>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</si>
  <si>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</si>
  <si>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</si>
  <si>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</si>
  <si>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</si>
  <si>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</si>
  <si>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</si>
  <si>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</si>
  <si>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</si>
  <si>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</si>
  <si>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</si>
  <si>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</si>
  <si>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</si>
  <si>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</si>
  <si>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</si>
  <si>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</si>
  <si>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　岐阜県郡上市：正ヶ洞　　　岐阜県高山市：国府</t>
  </si>
  <si>
    <t>②休刊日翌日折込が先送りとなる地区</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</si>
  <si>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</si>
  <si>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</si>
  <si>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</si>
  <si>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</si>
  <si>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 xml:space="preserve">   </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</si>
  <si>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</si>
  <si>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</si>
  <si>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</si>
  <si>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 xml:space="preserve">     </t>
  </si>
  <si>
    <t>8. 全国取り次ぎを行っております。ご用の際はご相談下さい。</t>
  </si>
  <si>
    <t>をプラス</t>
  </si>
  <si>
    <t>安城市高棚700枚</t>
  </si>
  <si>
    <t>豊川市三河一宮650枚</t>
  </si>
  <si>
    <t>豊川市西小坂井850枚</t>
  </si>
  <si>
    <t>*1豊橋市650枚含む</t>
  </si>
  <si>
    <t>*2蒲郡市50枚含む</t>
  </si>
  <si>
    <t>*3蒲郡市1,150枚含む</t>
  </si>
  <si>
    <t>*4豊橋市850枚含む</t>
  </si>
  <si>
    <t>蒲郡市蒲郡西50枚</t>
  </si>
  <si>
    <t>蒲郡市蒲郡西1,150枚</t>
  </si>
  <si>
    <t>*1岡崎市1,800枚含む</t>
  </si>
  <si>
    <t>豊川市御津（鈴木）</t>
  </si>
  <si>
    <t>50枚</t>
  </si>
  <si>
    <t>豊川市御津（小林）</t>
  </si>
  <si>
    <t>1,150枚をプラス</t>
  </si>
  <si>
    <t>*1幸田町1,000枚含む</t>
  </si>
  <si>
    <t>*2豊田市100枚含む</t>
  </si>
  <si>
    <t>1,000枚</t>
  </si>
  <si>
    <t>*1刈谷市700枚含む</t>
  </si>
  <si>
    <t>*1豊田市1,000枚</t>
  </si>
  <si>
    <t xml:space="preserve">    刈谷市200枚含む</t>
  </si>
  <si>
    <t xml:space="preserve">    幸田町50枚含む</t>
  </si>
  <si>
    <t xml:space="preserve">    150枚含む</t>
  </si>
  <si>
    <t>岡崎市土呂1,000枚</t>
  </si>
  <si>
    <t>西尾市三江島50枚</t>
  </si>
  <si>
    <t>*1西尾市1,150枚</t>
  </si>
  <si>
    <t>平成30年後期
（9月1日以降）</t>
  </si>
  <si>
    <t>平成30年後期（9月1日以降）</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</si>
</sst>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quot;\ #,##0_ ;[Red]\-#,##0;"/>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name val="ＭＳ ゴシック"/>
      <family val="3"/>
    </font>
    <font>
      <sz val="9"/>
      <name val="ＭＳ ゴシック"/>
      <family val="3"/>
    </font>
    <font>
      <sz val="10"/>
      <name val="ＭＳ ゴシック"/>
      <family val="3"/>
    </font>
    <font>
      <b/>
      <sz val="11"/>
      <color indexed="8"/>
      <name val="ＭＳ Ｐゴシック"/>
      <family val="3"/>
    </font>
    <font>
      <sz val="8"/>
      <color indexed="8"/>
      <name val="ＭＳ Ｐゴシック"/>
      <family val="3"/>
    </font>
    <font>
      <sz val="10"/>
      <name val="ＭＳ Ｐゴシック"/>
      <family val="3"/>
    </font>
    <font>
      <sz val="8"/>
      <name val="ＭＳ Ｐゴシック"/>
      <family val="3"/>
    </font>
    <font>
      <sz val="20"/>
      <name val="ＭＳ ゴシック"/>
      <family val="3"/>
    </font>
    <font>
      <sz val="16"/>
      <name val="ＭＳ ゴシック"/>
      <family val="3"/>
    </font>
    <font>
      <sz val="14"/>
      <name val="ＭＳ ゴシック"/>
      <family val="3"/>
    </font>
    <font>
      <u val="single"/>
      <sz val="10"/>
      <name val="ＭＳ ゴシック"/>
      <family val="3"/>
    </font>
    <font>
      <u val="single"/>
      <sz val="12"/>
      <name val="ＭＳ ゴシック"/>
      <family val="3"/>
    </font>
    <font>
      <sz val="12"/>
      <color indexed="8"/>
      <name val="ＭＳ Ｐゴシック"/>
      <family val="3"/>
    </font>
    <font>
      <sz val="12"/>
      <name val="ＭＳ Ｐゴシック"/>
      <family val="3"/>
    </font>
    <font>
      <sz val="16"/>
      <color indexed="8"/>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sz val="16"/>
      <color indexed="8"/>
      <name val="HG丸ｺﾞｼｯｸM-PRO"/>
      <family val="3"/>
    </font>
    <font>
      <sz val="8"/>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2"/>
      <color theme="0"/>
      <name val="ＭＳ Ｐゴシック"/>
      <family val="3"/>
    </font>
    <font>
      <b/>
      <sz val="11"/>
      <color theme="0"/>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hair"/>
      <bottom style="thin"/>
    </border>
    <border>
      <left style="hair"/>
      <right style="hair"/>
      <top style="hair"/>
      <bottom style="thin"/>
    </border>
    <border>
      <left style="hair"/>
      <right style="thin"/>
      <top style="hair"/>
      <bottom style="thin"/>
    </border>
    <border>
      <left style="thin"/>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hair"/>
    </border>
    <border>
      <left style="thin"/>
      <right>
        <color indexed="63"/>
      </right>
      <top>
        <color indexed="63"/>
      </top>
      <bottom style="hair"/>
    </border>
    <border>
      <left>
        <color indexed="63"/>
      </left>
      <right>
        <color indexed="63"/>
      </right>
      <top style="hair"/>
      <bottom style="hair"/>
    </border>
    <border>
      <left style="thin"/>
      <right>
        <color indexed="63"/>
      </right>
      <top>
        <color indexed="63"/>
      </top>
      <bottom>
        <color indexed="63"/>
      </bottom>
    </border>
    <border>
      <left style="thin"/>
      <right>
        <color indexed="63"/>
      </right>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thin"/>
      <bottom style="thin"/>
    </border>
    <border>
      <left>
        <color indexed="63"/>
      </left>
      <right style="thin"/>
      <top style="thin"/>
      <bottom style="hair"/>
    </border>
    <border>
      <left>
        <color indexed="63"/>
      </left>
      <right style="thin"/>
      <top style="hair"/>
      <bottom style="hair"/>
    </border>
    <border>
      <left style="hair"/>
      <right style="thin"/>
      <top>
        <color indexed="63"/>
      </top>
      <bottom>
        <color indexed="63"/>
      </bottom>
    </border>
    <border>
      <left>
        <color indexed="63"/>
      </left>
      <right style="thin"/>
      <top style="hair"/>
      <bottom>
        <color indexed="63"/>
      </bottom>
    </border>
    <border>
      <left style="hair"/>
      <right style="hair"/>
      <top style="hair"/>
      <bottom>
        <color indexed="63"/>
      </bottom>
    </border>
    <border>
      <left style="hair"/>
      <right style="thin"/>
      <top style="hair"/>
      <bottom>
        <color indexed="63"/>
      </bottom>
    </border>
    <border>
      <left>
        <color indexed="63"/>
      </left>
      <right style="thin"/>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color indexed="63"/>
      </left>
      <right style="thin"/>
      <top style="hair"/>
      <bottom style="thin"/>
    </border>
    <border>
      <left style="hair"/>
      <right>
        <color indexed="63"/>
      </right>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364">
    <xf numFmtId="0" fontId="0" fillId="0" borderId="0" xfId="0" applyAlignment="1">
      <alignment/>
    </xf>
    <xf numFmtId="0" fontId="5" fillId="0" borderId="0" xfId="112" applyFont="1">
      <alignment vertical="center"/>
      <protection/>
    </xf>
    <xf numFmtId="0" fontId="5" fillId="0" borderId="0" xfId="112" applyFont="1" applyAlignment="1">
      <alignment vertical="center"/>
      <protection/>
    </xf>
    <xf numFmtId="0" fontId="6" fillId="0" borderId="0" xfId="112" applyFont="1">
      <alignment vertical="center"/>
      <protection/>
    </xf>
    <xf numFmtId="0" fontId="6" fillId="0" borderId="0" xfId="112" applyFont="1" applyFill="1">
      <alignment vertical="center"/>
      <protection/>
    </xf>
    <xf numFmtId="0" fontId="7" fillId="0" borderId="0" xfId="112" applyFont="1" applyFill="1">
      <alignment vertical="center"/>
      <protection/>
    </xf>
    <xf numFmtId="0" fontId="5" fillId="0" borderId="0" xfId="113" applyFont="1">
      <alignment vertical="center"/>
      <protection/>
    </xf>
    <xf numFmtId="0" fontId="5" fillId="0" borderId="0" xfId="113" applyFont="1" applyAlignment="1">
      <alignment vertical="center"/>
      <protection/>
    </xf>
    <xf numFmtId="0" fontId="6" fillId="0" borderId="0" xfId="113" applyFont="1">
      <alignment vertical="center"/>
      <protection/>
    </xf>
    <xf numFmtId="0" fontId="7" fillId="0" borderId="0" xfId="113" applyFont="1">
      <alignment vertical="center"/>
      <protection/>
    </xf>
    <xf numFmtId="0" fontId="6" fillId="0" borderId="0" xfId="113" applyFont="1" applyFill="1">
      <alignment vertical="center"/>
      <protection/>
    </xf>
    <xf numFmtId="190" fontId="4" fillId="0" borderId="0" xfId="49" applyNumberFormat="1" applyFont="1" applyAlignment="1" applyProtection="1">
      <alignment horizontal="left" vertical="center" shrinkToFit="1"/>
      <protection locked="0"/>
    </xf>
    <xf numFmtId="0" fontId="5" fillId="0" borderId="0" xfId="114" applyFont="1" applyFill="1">
      <alignment vertical="center"/>
      <protection/>
    </xf>
    <xf numFmtId="0" fontId="6" fillId="0" borderId="0" xfId="114" applyFont="1" applyFill="1">
      <alignment vertical="center"/>
      <protection/>
    </xf>
    <xf numFmtId="0" fontId="7" fillId="0" borderId="0" xfId="114" applyFont="1" applyFill="1">
      <alignment vertical="center"/>
      <protection/>
    </xf>
    <xf numFmtId="0" fontId="0" fillId="0" borderId="0" xfId="0" applyFill="1" applyAlignment="1">
      <alignment vertical="center"/>
    </xf>
    <xf numFmtId="0" fontId="5" fillId="0" borderId="0" xfId="112" applyFont="1" applyFill="1">
      <alignment vertical="center"/>
      <protection/>
    </xf>
    <xf numFmtId="0" fontId="5" fillId="0" borderId="0" xfId="113" applyFont="1" applyFill="1">
      <alignment vertical="center"/>
      <protection/>
    </xf>
    <xf numFmtId="0" fontId="7" fillId="0" borderId="0" xfId="113" applyFont="1" applyFill="1" applyBorder="1">
      <alignment vertical="center"/>
      <protection/>
    </xf>
    <xf numFmtId="0" fontId="7" fillId="0" borderId="0" xfId="113" applyFont="1" applyFill="1">
      <alignment vertical="center"/>
      <protection/>
    </xf>
    <xf numFmtId="0" fontId="7" fillId="0" borderId="0" xfId="113" applyFont="1" applyFill="1" applyAlignment="1">
      <alignment vertical="center"/>
      <protection/>
    </xf>
    <xf numFmtId="179" fontId="57" fillId="0" borderId="0" xfId="49" applyNumberFormat="1" applyFont="1" applyBorder="1" applyAlignment="1" applyProtection="1">
      <alignment horizontal="left" vertical="center" shrinkToFit="1"/>
      <protection locked="0"/>
    </xf>
    <xf numFmtId="179" fontId="57" fillId="0" borderId="0" xfId="49" applyNumberFormat="1" applyFont="1" applyBorder="1" applyAlignment="1" applyProtection="1">
      <alignment horizontal="left" shrinkToFit="1"/>
      <protection locked="0"/>
    </xf>
    <xf numFmtId="193" fontId="4" fillId="0" borderId="10" xfId="76" applyNumberFormat="1" applyFont="1" applyBorder="1" applyAlignment="1" applyProtection="1">
      <alignment horizontal="left" vertical="top"/>
      <protection/>
    </xf>
    <xf numFmtId="193" fontId="4" fillId="0" borderId="11" xfId="76" applyNumberFormat="1" applyFont="1" applyBorder="1" applyAlignment="1" applyProtection="1">
      <alignment/>
      <protection/>
    </xf>
    <xf numFmtId="179" fontId="4" fillId="0" borderId="12" xfId="76" applyNumberFormat="1" applyFont="1" applyBorder="1" applyAlignment="1" applyProtection="1">
      <alignment horizontal="left" vertical="top" shrinkToFit="1"/>
      <protection/>
    </xf>
    <xf numFmtId="0" fontId="0" fillId="0" borderId="0" xfId="0" applyFont="1" applyAlignment="1">
      <alignment/>
    </xf>
    <xf numFmtId="190" fontId="4" fillId="0" borderId="0" xfId="49" applyNumberFormat="1" applyFont="1" applyAlignment="1" applyProtection="1">
      <alignment horizontal="left" shrinkToFit="1"/>
      <protection locked="0"/>
    </xf>
    <xf numFmtId="190" fontId="4" fillId="0" borderId="0" xfId="49" applyNumberFormat="1" applyFont="1" applyAlignment="1" applyProtection="1">
      <alignment horizontal="center" shrinkToFit="1"/>
      <protection locked="0"/>
    </xf>
    <xf numFmtId="190" fontId="0" fillId="0" borderId="0" xfId="51" applyNumberFormat="1" applyFont="1" applyAlignment="1" applyProtection="1">
      <alignment/>
      <protection locked="0"/>
    </xf>
    <xf numFmtId="190" fontId="4" fillId="0" borderId="13" xfId="51" applyNumberFormat="1" applyFont="1" applyFill="1" applyBorder="1" applyAlignment="1" applyProtection="1">
      <alignment horizontal="center" vertical="center"/>
      <protection/>
    </xf>
    <xf numFmtId="190" fontId="4" fillId="0" borderId="0" xfId="51" applyNumberFormat="1" applyFont="1" applyFill="1" applyBorder="1" applyAlignment="1" applyProtection="1">
      <alignment horizontal="center" vertical="center"/>
      <protection/>
    </xf>
    <xf numFmtId="190" fontId="0" fillId="0" borderId="0" xfId="51" applyNumberFormat="1" applyFont="1" applyFill="1" applyBorder="1" applyAlignment="1" applyProtection="1">
      <alignment horizontal="center" vertical="center"/>
      <protection/>
    </xf>
    <xf numFmtId="190" fontId="0" fillId="0" borderId="0" xfId="51" applyNumberFormat="1" applyFont="1" applyAlignment="1" applyProtection="1">
      <alignment horizontal="center" vertical="center"/>
      <protection/>
    </xf>
    <xf numFmtId="190" fontId="4" fillId="0" borderId="14" xfId="51" applyNumberFormat="1" applyFont="1" applyFill="1" applyBorder="1" applyAlignment="1" applyProtection="1">
      <alignment horizontal="right" vertical="center"/>
      <protection/>
    </xf>
    <xf numFmtId="190" fontId="4" fillId="0" borderId="15" xfId="51" applyNumberFormat="1" applyFont="1" applyBorder="1" applyAlignment="1" applyProtection="1">
      <alignment horizontal="right" vertical="center"/>
      <protection/>
    </xf>
    <xf numFmtId="190" fontId="4" fillId="0" borderId="16" xfId="51" applyNumberFormat="1" applyFont="1" applyFill="1" applyBorder="1" applyAlignment="1" applyProtection="1">
      <alignment horizontal="right" vertical="center"/>
      <protection/>
    </xf>
    <xf numFmtId="190" fontId="4" fillId="0" borderId="17" xfId="51" applyNumberFormat="1" applyFont="1" applyFill="1" applyBorder="1" applyAlignment="1" applyProtection="1">
      <alignment horizontal="right" vertical="center"/>
      <protection/>
    </xf>
    <xf numFmtId="190" fontId="4" fillId="0" borderId="18" xfId="51" applyNumberFormat="1" applyFont="1" applyFill="1" applyBorder="1" applyAlignment="1" applyProtection="1">
      <alignment horizontal="right" vertical="center"/>
      <protection/>
    </xf>
    <xf numFmtId="190" fontId="4" fillId="0" borderId="15" xfId="51" applyNumberFormat="1" applyFont="1" applyFill="1" applyBorder="1" applyAlignment="1" applyProtection="1">
      <alignment horizontal="right" vertical="center"/>
      <protection/>
    </xf>
    <xf numFmtId="190" fontId="4" fillId="0" borderId="19" xfId="51" applyNumberFormat="1" applyFont="1" applyFill="1" applyBorder="1" applyAlignment="1" applyProtection="1">
      <alignment horizontal="right" vertical="center"/>
      <protection/>
    </xf>
    <xf numFmtId="190" fontId="0" fillId="0" borderId="20" xfId="51" applyNumberFormat="1" applyFont="1" applyFill="1" applyBorder="1" applyAlignment="1" applyProtection="1">
      <alignment horizontal="right" vertical="center"/>
      <protection/>
    </xf>
    <xf numFmtId="190" fontId="0" fillId="0" borderId="16" xfId="51" applyNumberFormat="1" applyFont="1" applyFill="1" applyBorder="1" applyAlignment="1" applyProtection="1">
      <alignment horizontal="right" vertical="center"/>
      <protection/>
    </xf>
    <xf numFmtId="190" fontId="0" fillId="0" borderId="17" xfId="51" applyNumberFormat="1" applyFont="1" applyFill="1" applyBorder="1" applyAlignment="1" applyProtection="1">
      <alignment horizontal="right" vertical="center"/>
      <protection/>
    </xf>
    <xf numFmtId="190" fontId="4" fillId="0" borderId="21" xfId="51" applyNumberFormat="1" applyFont="1" applyBorder="1" applyAlignment="1" applyProtection="1">
      <alignment horizontal="right" vertical="center"/>
      <protection/>
    </xf>
    <xf numFmtId="190" fontId="4" fillId="0" borderId="22" xfId="51" applyNumberFormat="1" applyFont="1" applyFill="1" applyBorder="1" applyAlignment="1" applyProtection="1">
      <alignment horizontal="right" vertical="center"/>
      <protection/>
    </xf>
    <xf numFmtId="190" fontId="4" fillId="0" borderId="23" xfId="51" applyNumberFormat="1" applyFont="1" applyFill="1" applyBorder="1" applyAlignment="1" applyProtection="1">
      <alignment horizontal="right" vertical="center"/>
      <protection/>
    </xf>
    <xf numFmtId="190" fontId="4" fillId="0" borderId="24" xfId="51" applyNumberFormat="1" applyFont="1" applyFill="1" applyBorder="1" applyAlignment="1" applyProtection="1">
      <alignment horizontal="right" vertical="center"/>
      <protection/>
    </xf>
    <xf numFmtId="190" fontId="4" fillId="0" borderId="21" xfId="51" applyNumberFormat="1" applyFont="1" applyFill="1" applyBorder="1" applyAlignment="1" applyProtection="1">
      <alignment horizontal="right" vertical="center"/>
      <protection/>
    </xf>
    <xf numFmtId="190" fontId="4" fillId="0" borderId="25" xfId="51" applyNumberFormat="1" applyFont="1" applyFill="1" applyBorder="1" applyAlignment="1" applyProtection="1">
      <alignment horizontal="right" vertical="center"/>
      <protection/>
    </xf>
    <xf numFmtId="190" fontId="0" fillId="0" borderId="26" xfId="51" applyNumberFormat="1" applyFont="1" applyFill="1" applyBorder="1" applyAlignment="1" applyProtection="1">
      <alignment horizontal="right" vertical="center"/>
      <protection/>
    </xf>
    <xf numFmtId="190" fontId="0" fillId="0" borderId="22" xfId="51" applyNumberFormat="1" applyFont="1" applyFill="1" applyBorder="1" applyAlignment="1" applyProtection="1">
      <alignment horizontal="right" vertical="center"/>
      <protection/>
    </xf>
    <xf numFmtId="190" fontId="0" fillId="0" borderId="23" xfId="51" applyNumberFormat="1" applyFont="1" applyFill="1" applyBorder="1" applyAlignment="1" applyProtection="1">
      <alignment horizontal="right" vertical="center"/>
      <protection/>
    </xf>
    <xf numFmtId="190" fontId="4" fillId="0" borderId="27" xfId="51" applyNumberFormat="1" applyFont="1" applyFill="1" applyBorder="1" applyAlignment="1" applyProtection="1">
      <alignment horizontal="center" vertical="center" shrinkToFit="1"/>
      <protection/>
    </xf>
    <xf numFmtId="190" fontId="4" fillId="0" borderId="28" xfId="51" applyNumberFormat="1" applyFont="1" applyFill="1" applyBorder="1" applyAlignment="1" applyProtection="1">
      <alignment vertical="center" shrinkToFit="1"/>
      <protection/>
    </xf>
    <xf numFmtId="190" fontId="4" fillId="0" borderId="29" xfId="51" applyNumberFormat="1" applyFont="1" applyFill="1" applyBorder="1" applyAlignment="1" applyProtection="1">
      <alignment vertical="center" shrinkToFit="1"/>
      <protection/>
    </xf>
    <xf numFmtId="190" fontId="4" fillId="0" borderId="30" xfId="51" applyNumberFormat="1" applyFont="1" applyFill="1" applyBorder="1" applyAlignment="1" applyProtection="1">
      <alignment vertical="center" shrinkToFit="1"/>
      <protection/>
    </xf>
    <xf numFmtId="190" fontId="4" fillId="0" borderId="27" xfId="51" applyNumberFormat="1" applyFont="1" applyFill="1" applyBorder="1" applyAlignment="1" applyProtection="1">
      <alignment vertical="center" shrinkToFit="1"/>
      <protection/>
    </xf>
    <xf numFmtId="190" fontId="4" fillId="0" borderId="31" xfId="51" applyNumberFormat="1" applyFont="1" applyFill="1" applyBorder="1" applyAlignment="1" applyProtection="1">
      <alignment vertical="center" shrinkToFit="1"/>
      <protection/>
    </xf>
    <xf numFmtId="190" fontId="4" fillId="0" borderId="32" xfId="51" applyNumberFormat="1" applyFont="1" applyFill="1" applyBorder="1" applyAlignment="1" applyProtection="1">
      <alignment vertical="center" shrinkToFit="1"/>
      <protection/>
    </xf>
    <xf numFmtId="190" fontId="0" fillId="0" borderId="27" xfId="51" applyNumberFormat="1" applyFont="1" applyFill="1" applyBorder="1" applyAlignment="1" applyProtection="1">
      <alignment vertical="center" shrinkToFit="1"/>
      <protection/>
    </xf>
    <xf numFmtId="190" fontId="0" fillId="0" borderId="28" xfId="51" applyNumberFormat="1" applyFont="1" applyFill="1" applyBorder="1" applyAlignment="1" applyProtection="1">
      <alignment vertical="center" shrinkToFit="1"/>
      <protection/>
    </xf>
    <xf numFmtId="190" fontId="0" fillId="0" borderId="29" xfId="51" applyNumberFormat="1" applyFont="1" applyFill="1" applyBorder="1" applyAlignment="1" applyProtection="1">
      <alignment vertical="center" shrinkToFit="1"/>
      <protection/>
    </xf>
    <xf numFmtId="190" fontId="4" fillId="0" borderId="0" xfId="51" applyNumberFormat="1" applyFont="1" applyFill="1" applyAlignment="1" applyProtection="1">
      <alignment vertical="center"/>
      <protection/>
    </xf>
    <xf numFmtId="190" fontId="4" fillId="0" borderId="0" xfId="51" applyNumberFormat="1" applyFont="1" applyFill="1" applyAlignment="1" applyProtection="1">
      <alignment horizontal="center" vertical="center"/>
      <protection/>
    </xf>
    <xf numFmtId="190" fontId="0" fillId="0" borderId="0" xfId="51" applyNumberFormat="1" applyFont="1" applyFill="1" applyAlignment="1" applyProtection="1">
      <alignment horizontal="center" vertical="center"/>
      <protection/>
    </xf>
    <xf numFmtId="190" fontId="0" fillId="0" borderId="0" xfId="51" applyNumberFormat="1" applyFont="1" applyAlignment="1" applyProtection="1">
      <alignment horizontal="right" vertical="center"/>
      <protection/>
    </xf>
    <xf numFmtId="190" fontId="4" fillId="0" borderId="0" xfId="51" applyNumberFormat="1" applyFont="1" applyFill="1" applyAlignment="1" applyProtection="1">
      <alignment vertical="center"/>
      <protection locked="0"/>
    </xf>
    <xf numFmtId="190" fontId="4" fillId="0" borderId="0" xfId="51" applyNumberFormat="1" applyFont="1" applyFill="1" applyAlignment="1" applyProtection="1">
      <alignment horizontal="center" vertical="center"/>
      <protection locked="0"/>
    </xf>
    <xf numFmtId="190" fontId="0" fillId="0" borderId="0" xfId="51" applyNumberFormat="1" applyFont="1" applyFill="1" applyAlignment="1" applyProtection="1">
      <alignment horizontal="center" vertical="center"/>
      <protection locked="0"/>
    </xf>
    <xf numFmtId="190" fontId="0" fillId="0" borderId="0" xfId="51" applyNumberFormat="1" applyFont="1" applyAlignment="1" applyProtection="1">
      <alignment horizontal="center" vertical="center"/>
      <protection locked="0"/>
    </xf>
    <xf numFmtId="190" fontId="4" fillId="0" borderId="0" xfId="51" applyNumberFormat="1" applyFont="1" applyAlignment="1" applyProtection="1">
      <alignment vertical="center"/>
      <protection locked="0"/>
    </xf>
    <xf numFmtId="190" fontId="4" fillId="0" borderId="0" xfId="51" applyNumberFormat="1" applyFont="1" applyAlignment="1" applyProtection="1">
      <alignment horizontal="center" vertical="center"/>
      <protection locked="0"/>
    </xf>
    <xf numFmtId="190" fontId="4" fillId="0" borderId="29" xfId="49" applyNumberFormat="1" applyFont="1" applyBorder="1" applyAlignment="1" applyProtection="1">
      <alignment horizontal="right" vertical="center" shrinkToFit="1"/>
      <protection/>
    </xf>
    <xf numFmtId="190" fontId="4" fillId="0" borderId="0" xfId="49" applyNumberFormat="1" applyFont="1" applyAlignment="1" applyProtection="1">
      <alignment shrinkToFit="1"/>
      <protection locked="0"/>
    </xf>
    <xf numFmtId="190" fontId="4" fillId="0" borderId="0" xfId="49" applyNumberFormat="1" applyFont="1" applyAlignment="1" applyProtection="1">
      <alignment vertical="center" shrinkToFit="1"/>
      <protection locked="0"/>
    </xf>
    <xf numFmtId="177" fontId="0" fillId="0" borderId="33" xfId="0" applyNumberFormat="1" applyFont="1" applyBorder="1" applyAlignment="1" applyProtection="1">
      <alignment vertical="center" shrinkToFit="1"/>
      <protection/>
    </xf>
    <xf numFmtId="177" fontId="0" fillId="0" borderId="34" xfId="51" applyNumberFormat="1" applyFont="1" applyFill="1" applyBorder="1" applyAlignment="1" applyProtection="1">
      <alignment vertical="center" shrinkToFit="1"/>
      <protection/>
    </xf>
    <xf numFmtId="177" fontId="0" fillId="0" borderId="35" xfId="51" applyNumberFormat="1" applyFont="1" applyFill="1" applyBorder="1" applyAlignment="1" applyProtection="1">
      <alignment vertical="center" shrinkToFit="1"/>
      <protection/>
    </xf>
    <xf numFmtId="177" fontId="0" fillId="0" borderId="18" xfId="51" applyNumberFormat="1" applyFont="1" applyFill="1" applyBorder="1" applyAlignment="1" applyProtection="1">
      <alignment vertical="center" shrinkToFit="1"/>
      <protection/>
    </xf>
    <xf numFmtId="177" fontId="0" fillId="0" borderId="16" xfId="51" applyNumberFormat="1" applyFont="1" applyFill="1" applyBorder="1" applyAlignment="1" applyProtection="1">
      <alignment vertical="center" shrinkToFit="1"/>
      <protection/>
    </xf>
    <xf numFmtId="177" fontId="0" fillId="0" borderId="17" xfId="51" applyNumberFormat="1" applyFont="1" applyFill="1" applyBorder="1" applyAlignment="1" applyProtection="1">
      <alignment vertical="center" shrinkToFit="1"/>
      <protection/>
    </xf>
    <xf numFmtId="177" fontId="0" fillId="0" borderId="15" xfId="51" applyNumberFormat="1" applyFont="1" applyFill="1" applyBorder="1" applyAlignment="1" applyProtection="1">
      <alignment vertical="center" shrinkToFit="1"/>
      <protection/>
    </xf>
    <xf numFmtId="177" fontId="0" fillId="0" borderId="21" xfId="0" applyNumberFormat="1" applyFont="1" applyBorder="1" applyAlignment="1" applyProtection="1">
      <alignment vertical="center" shrinkToFit="1"/>
      <protection/>
    </xf>
    <xf numFmtId="177" fontId="0" fillId="0" borderId="22" xfId="51" applyNumberFormat="1" applyFont="1" applyFill="1" applyBorder="1" applyAlignment="1" applyProtection="1">
      <alignment vertical="center" shrinkToFit="1"/>
      <protection/>
    </xf>
    <xf numFmtId="177" fontId="0" fillId="0" borderId="23" xfId="51" applyNumberFormat="1" applyFont="1" applyFill="1" applyBorder="1" applyAlignment="1" applyProtection="1">
      <alignment vertical="center" shrinkToFit="1"/>
      <protection/>
    </xf>
    <xf numFmtId="177" fontId="0" fillId="0" borderId="24" xfId="51" applyNumberFormat="1" applyFont="1" applyFill="1" applyBorder="1" applyAlignment="1" applyProtection="1">
      <alignment vertical="center" shrinkToFit="1"/>
      <protection/>
    </xf>
    <xf numFmtId="177" fontId="0" fillId="0" borderId="21" xfId="51" applyNumberFormat="1" applyFont="1" applyFill="1" applyBorder="1" applyAlignment="1" applyProtection="1">
      <alignment vertical="center" shrinkToFit="1"/>
      <protection/>
    </xf>
    <xf numFmtId="0" fontId="2" fillId="0" borderId="36" xfId="43" applyBorder="1" applyAlignment="1" applyProtection="1">
      <alignment horizontal="distributed" vertical="center"/>
      <protection/>
    </xf>
    <xf numFmtId="177" fontId="0" fillId="0" borderId="37" xfId="51" applyNumberFormat="1" applyFont="1" applyFill="1" applyBorder="1" applyAlignment="1" applyProtection="1">
      <alignment vertical="center" shrinkToFit="1"/>
      <protection/>
    </xf>
    <xf numFmtId="177" fontId="0" fillId="0" borderId="38" xfId="51" applyNumberFormat="1" applyFont="1" applyFill="1" applyBorder="1" applyAlignment="1" applyProtection="1">
      <alignment vertical="center" shrinkToFit="1"/>
      <protection/>
    </xf>
    <xf numFmtId="177" fontId="4" fillId="0" borderId="39" xfId="0" applyNumberFormat="1" applyFont="1" applyBorder="1" applyAlignment="1" applyProtection="1">
      <alignment horizontal="distributed" vertical="center"/>
      <protection/>
    </xf>
    <xf numFmtId="177" fontId="0" fillId="0" borderId="27" xfId="0" applyNumberFormat="1" applyFont="1" applyFill="1" applyBorder="1" applyAlignment="1" applyProtection="1">
      <alignment horizontal="center" vertical="center" shrinkToFit="1"/>
      <protection/>
    </xf>
    <xf numFmtId="177" fontId="0" fillId="0" borderId="28" xfId="51" applyNumberFormat="1" applyFont="1" applyFill="1" applyBorder="1" applyAlignment="1" applyProtection="1">
      <alignment vertical="center" shrinkToFit="1"/>
      <protection/>
    </xf>
    <xf numFmtId="177" fontId="0" fillId="0" borderId="29" xfId="51" applyNumberFormat="1" applyFont="1" applyFill="1" applyBorder="1" applyAlignment="1" applyProtection="1">
      <alignment vertical="center" shrinkToFit="1"/>
      <protection/>
    </xf>
    <xf numFmtId="177" fontId="0" fillId="0" borderId="30" xfId="51" applyNumberFormat="1" applyFont="1" applyFill="1" applyBorder="1" applyAlignment="1" applyProtection="1">
      <alignment vertical="center" shrinkToFit="1"/>
      <protection/>
    </xf>
    <xf numFmtId="177" fontId="0" fillId="0" borderId="27" xfId="51" applyNumberFormat="1" applyFont="1" applyFill="1" applyBorder="1" applyAlignment="1" applyProtection="1">
      <alignment vertical="center" shrinkToFit="1"/>
      <protection/>
    </xf>
    <xf numFmtId="0" fontId="12" fillId="0" borderId="0" xfId="113" applyFont="1" applyAlignment="1">
      <alignment horizontal="center" vertical="center"/>
      <protection/>
    </xf>
    <xf numFmtId="0" fontId="13" fillId="0" borderId="0" xfId="113" applyFont="1" applyAlignment="1">
      <alignment horizontal="center"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4" fillId="0" borderId="0" xfId="112" applyFont="1" applyAlignment="1">
      <alignment horizontal="center" vertical="center"/>
      <protection/>
    </xf>
    <xf numFmtId="0" fontId="13" fillId="0" borderId="0" xfId="112" applyFont="1" applyAlignment="1">
      <alignment horizontal="center" vertical="center"/>
      <protection/>
    </xf>
    <xf numFmtId="0" fontId="10" fillId="0" borderId="0" xfId="0" applyFont="1" applyAlignment="1">
      <alignment/>
    </xf>
    <xf numFmtId="0" fontId="7" fillId="0" borderId="40" xfId="112" applyFont="1" applyFill="1" applyBorder="1">
      <alignment vertical="center"/>
      <protection/>
    </xf>
    <xf numFmtId="0" fontId="7" fillId="0" borderId="41" xfId="112" applyFont="1" applyFill="1" applyBorder="1">
      <alignment vertical="center"/>
      <protection/>
    </xf>
    <xf numFmtId="0" fontId="7" fillId="0" borderId="42" xfId="112" applyFont="1" applyFill="1" applyBorder="1">
      <alignment vertical="center"/>
      <protection/>
    </xf>
    <xf numFmtId="0" fontId="14" fillId="0" borderId="0" xfId="112" applyFont="1" applyFill="1" applyAlignment="1">
      <alignment vertical="center"/>
      <protection/>
    </xf>
    <xf numFmtId="0" fontId="13" fillId="0" borderId="43" xfId="112" applyFont="1" applyFill="1" applyBorder="1" applyAlignment="1">
      <alignment horizontal="center" vertical="center"/>
      <protection/>
    </xf>
    <xf numFmtId="0" fontId="13" fillId="0" borderId="0" xfId="112" applyFont="1" applyFill="1" applyBorder="1" applyAlignment="1">
      <alignment horizontal="center" vertical="center"/>
      <protection/>
    </xf>
    <xf numFmtId="0" fontId="13" fillId="0" borderId="44" xfId="112" applyFont="1" applyFill="1" applyBorder="1" applyAlignment="1">
      <alignment horizontal="center" vertical="center"/>
      <protection/>
    </xf>
    <xf numFmtId="0" fontId="10" fillId="0" borderId="0" xfId="0" applyFont="1" applyAlignment="1">
      <alignment/>
    </xf>
    <xf numFmtId="0" fontId="7" fillId="0" borderId="0" xfId="112" applyFont="1" applyFill="1" applyAlignment="1">
      <alignment horizontal="center" vertical="center"/>
      <protection/>
    </xf>
    <xf numFmtId="0" fontId="7" fillId="0" borderId="43" xfId="112" applyFont="1" applyFill="1" applyBorder="1" applyAlignment="1">
      <alignment horizontal="center" vertical="center"/>
      <protection/>
    </xf>
    <xf numFmtId="0" fontId="10" fillId="0" borderId="0" xfId="0" applyFont="1" applyBorder="1" applyAlignment="1">
      <alignment horizontal="center"/>
    </xf>
    <xf numFmtId="0" fontId="10" fillId="0" borderId="44" xfId="0" applyFont="1" applyBorder="1" applyAlignment="1">
      <alignment horizontal="center"/>
    </xf>
    <xf numFmtId="0" fontId="10" fillId="0" borderId="0" xfId="0" applyFont="1" applyAlignment="1">
      <alignment horizontal="center"/>
    </xf>
    <xf numFmtId="0" fontId="7" fillId="0" borderId="43" xfId="112" applyFont="1" applyFill="1" applyBorder="1">
      <alignment vertical="center"/>
      <protection/>
    </xf>
    <xf numFmtId="0" fontId="7" fillId="0" borderId="0" xfId="112" applyFont="1" applyFill="1" applyBorder="1">
      <alignment vertical="center"/>
      <protection/>
    </xf>
    <xf numFmtId="0" fontId="7" fillId="0" borderId="44" xfId="112" applyFont="1" applyFill="1" applyBorder="1">
      <alignment vertical="center"/>
      <protection/>
    </xf>
    <xf numFmtId="0" fontId="15" fillId="0" borderId="44" xfId="112" applyFont="1" applyFill="1" applyBorder="1">
      <alignment vertical="center"/>
      <protection/>
    </xf>
    <xf numFmtId="0" fontId="7" fillId="0" borderId="45" xfId="112" applyFont="1" applyFill="1" applyBorder="1">
      <alignment vertical="center"/>
      <protection/>
    </xf>
    <xf numFmtId="0" fontId="7" fillId="0" borderId="46" xfId="112" applyFont="1" applyFill="1" applyBorder="1">
      <alignment vertical="center"/>
      <protection/>
    </xf>
    <xf numFmtId="0" fontId="7" fillId="0" borderId="47" xfId="112" applyFont="1" applyFill="1" applyBorder="1">
      <alignment vertical="center"/>
      <protection/>
    </xf>
    <xf numFmtId="0" fontId="0" fillId="0" borderId="0" xfId="0" applyFont="1" applyFill="1" applyAlignment="1">
      <alignment/>
    </xf>
    <xf numFmtId="0" fontId="7" fillId="0" borderId="0" xfId="113" applyFont="1" applyFill="1" applyBorder="1" applyAlignment="1">
      <alignment vertical="center"/>
      <protection/>
    </xf>
    <xf numFmtId="0" fontId="7" fillId="0" borderId="0" xfId="113" applyFont="1" applyFill="1" applyBorder="1" applyAlignment="1">
      <alignment horizontal="center" vertical="center"/>
      <protection/>
    </xf>
    <xf numFmtId="0" fontId="0" fillId="0" borderId="0" xfId="0" applyFont="1" applyBorder="1" applyAlignment="1">
      <alignment horizontal="center" vertical="center"/>
    </xf>
    <xf numFmtId="0" fontId="7" fillId="0" borderId="40" xfId="113" applyFont="1" applyFill="1" applyBorder="1" applyAlignment="1">
      <alignment horizontal="center" vertical="center"/>
      <protection/>
    </xf>
    <xf numFmtId="0" fontId="0" fillId="0" borderId="41" xfId="0" applyFont="1" applyBorder="1" applyAlignment="1">
      <alignment horizontal="center" vertical="center"/>
    </xf>
    <xf numFmtId="0" fontId="7" fillId="0" borderId="42" xfId="113" applyFont="1" applyFill="1" applyBorder="1">
      <alignment vertical="center"/>
      <protection/>
    </xf>
    <xf numFmtId="0" fontId="7" fillId="0" borderId="43" xfId="113" applyFont="1" applyFill="1" applyBorder="1" applyAlignment="1">
      <alignment vertical="center"/>
      <protection/>
    </xf>
    <xf numFmtId="0" fontId="5" fillId="0" borderId="0" xfId="0" applyFont="1" applyBorder="1" applyAlignment="1">
      <alignment vertical="center"/>
    </xf>
    <xf numFmtId="0" fontId="5" fillId="0" borderId="44" xfId="0" applyFont="1" applyBorder="1" applyAlignment="1">
      <alignment vertical="center"/>
    </xf>
    <xf numFmtId="0" fontId="7" fillId="0" borderId="45" xfId="113" applyFont="1" applyFill="1" applyBorder="1" applyAlignment="1">
      <alignment vertical="center"/>
      <protection/>
    </xf>
    <xf numFmtId="0" fontId="7" fillId="0" borderId="46" xfId="113" applyFont="1" applyFill="1" applyBorder="1" applyAlignment="1">
      <alignment vertical="center"/>
      <protection/>
    </xf>
    <xf numFmtId="0" fontId="7" fillId="0" borderId="47" xfId="113" applyFont="1" applyFill="1" applyBorder="1" applyAlignment="1">
      <alignment vertical="center"/>
      <protection/>
    </xf>
    <xf numFmtId="0" fontId="6" fillId="0" borderId="0" xfId="112" applyFont="1" applyFill="1" applyBorder="1">
      <alignment vertical="center"/>
      <protection/>
    </xf>
    <xf numFmtId="0" fontId="0" fillId="0" borderId="0" xfId="0" applyBorder="1" applyAlignment="1">
      <alignment/>
    </xf>
    <xf numFmtId="0" fontId="7" fillId="0" borderId="0" xfId="113" applyFont="1" applyFill="1" applyBorder="1" applyAlignment="1">
      <alignment horizontal="left" vertical="center"/>
      <protection/>
    </xf>
    <xf numFmtId="190" fontId="4" fillId="0" borderId="41" xfId="49" applyNumberFormat="1" applyFont="1" applyBorder="1" applyAlignment="1" applyProtection="1">
      <alignment vertical="center" shrinkToFit="1"/>
      <protection/>
    </xf>
    <xf numFmtId="193" fontId="17" fillId="0" borderId="29" xfId="62" applyNumberFormat="1" applyFont="1" applyBorder="1" applyAlignment="1" applyProtection="1">
      <alignment horizontal="center" vertical="center" shrinkToFit="1"/>
      <protection/>
    </xf>
    <xf numFmtId="193" fontId="17" fillId="0" borderId="29" xfId="62" applyNumberFormat="1" applyFont="1" applyFill="1" applyBorder="1" applyAlignment="1" applyProtection="1">
      <alignment horizontal="center" vertical="center" shrinkToFit="1"/>
      <protection/>
    </xf>
    <xf numFmtId="179" fontId="58" fillId="0" borderId="20" xfId="49" applyNumberFormat="1" applyFont="1" applyBorder="1" applyAlignment="1" applyProtection="1">
      <alignment horizontal="left" vertical="center" shrinkToFit="1"/>
      <protection/>
    </xf>
    <xf numFmtId="190" fontId="17" fillId="0" borderId="48" xfId="49" applyNumberFormat="1" applyFont="1" applyBorder="1" applyAlignment="1" applyProtection="1">
      <alignment horizontal="left" vertical="center" shrinkToFit="1"/>
      <protection/>
    </xf>
    <xf numFmtId="179" fontId="58" fillId="0" borderId="49" xfId="49" applyNumberFormat="1" applyFont="1" applyBorder="1" applyAlignment="1" applyProtection="1">
      <alignment horizontal="left" vertical="center" shrinkToFit="1"/>
      <protection/>
    </xf>
    <xf numFmtId="190" fontId="17" fillId="0" borderId="50" xfId="49" applyNumberFormat="1" applyFont="1" applyBorder="1" applyAlignment="1" applyProtection="1">
      <alignment horizontal="left" vertical="center" shrinkToFit="1"/>
      <protection/>
    </xf>
    <xf numFmtId="179" fontId="58" fillId="0" borderId="26" xfId="49" applyNumberFormat="1" applyFont="1" applyBorder="1" applyAlignment="1" applyProtection="1">
      <alignment horizontal="left" vertical="center" shrinkToFit="1"/>
      <protection/>
    </xf>
    <xf numFmtId="179" fontId="58" fillId="0" borderId="51" xfId="49" applyNumberFormat="1" applyFont="1" applyBorder="1" applyAlignment="1" applyProtection="1">
      <alignment horizontal="left" vertical="center" shrinkToFit="1"/>
      <protection/>
    </xf>
    <xf numFmtId="190" fontId="17" fillId="0" borderId="0" xfId="49" applyNumberFormat="1" applyFont="1" applyBorder="1" applyAlignment="1" applyProtection="1">
      <alignment horizontal="left" vertical="center" shrinkToFit="1"/>
      <protection/>
    </xf>
    <xf numFmtId="179" fontId="58" fillId="0" borderId="52" xfId="49" applyNumberFormat="1" applyFont="1" applyBorder="1" applyAlignment="1" applyProtection="1">
      <alignment horizontal="left" vertical="center" shrinkToFit="1"/>
      <protection/>
    </xf>
    <xf numFmtId="190" fontId="17" fillId="0" borderId="41" xfId="49" applyNumberFormat="1" applyFont="1" applyBorder="1" applyAlignment="1" applyProtection="1">
      <alignment horizontal="left" vertical="center" shrinkToFit="1"/>
      <protection/>
    </xf>
    <xf numFmtId="179" fontId="58" fillId="0" borderId="12" xfId="49" applyNumberFormat="1" applyFont="1" applyBorder="1" applyAlignment="1" applyProtection="1">
      <alignment horizontal="left" vertical="center" shrinkToFit="1"/>
      <protection/>
    </xf>
    <xf numFmtId="190" fontId="17" fillId="0" borderId="32" xfId="49" applyNumberFormat="1" applyFont="1" applyBorder="1" applyAlignment="1" applyProtection="1">
      <alignment horizontal="center" vertical="center" shrinkToFit="1"/>
      <protection/>
    </xf>
    <xf numFmtId="190" fontId="17" fillId="0" borderId="29" xfId="49" applyNumberFormat="1" applyFont="1" applyBorder="1" applyAlignment="1" applyProtection="1">
      <alignment horizontal="right" vertical="center" shrinkToFit="1"/>
      <protection/>
    </xf>
    <xf numFmtId="179" fontId="58" fillId="0" borderId="41" xfId="49" applyNumberFormat="1" applyFont="1" applyBorder="1" applyAlignment="1" applyProtection="1">
      <alignment horizontal="left" vertical="center" shrinkToFit="1"/>
      <protection/>
    </xf>
    <xf numFmtId="190" fontId="17" fillId="0" borderId="41" xfId="49" applyNumberFormat="1" applyFont="1" applyBorder="1" applyAlignment="1" applyProtection="1">
      <alignment vertical="center" shrinkToFit="1"/>
      <protection/>
    </xf>
    <xf numFmtId="179" fontId="58" fillId="0" borderId="10" xfId="49" applyNumberFormat="1" applyFont="1" applyBorder="1" applyAlignment="1" applyProtection="1">
      <alignment horizontal="left" vertical="center" shrinkToFit="1"/>
      <protection/>
    </xf>
    <xf numFmtId="190" fontId="17" fillId="0" borderId="13" xfId="49" applyNumberFormat="1" applyFont="1" applyBorder="1" applyAlignment="1" applyProtection="1">
      <alignment horizontal="left" vertical="center" shrinkToFit="1"/>
      <protection/>
    </xf>
    <xf numFmtId="179" fontId="58" fillId="0" borderId="53" xfId="49" applyNumberFormat="1" applyFont="1" applyBorder="1" applyAlignment="1" applyProtection="1">
      <alignment horizontal="left" vertical="center" shrinkToFit="1"/>
      <protection/>
    </xf>
    <xf numFmtId="190" fontId="17" fillId="0" borderId="54" xfId="49" applyNumberFormat="1" applyFont="1" applyBorder="1" applyAlignment="1" applyProtection="1">
      <alignment horizontal="left" vertical="center" shrinkToFit="1"/>
      <protection/>
    </xf>
    <xf numFmtId="190" fontId="17" fillId="0" borderId="27" xfId="49" applyNumberFormat="1" applyFont="1" applyBorder="1" applyAlignment="1" applyProtection="1">
      <alignment horizontal="center" vertical="center" shrinkToFit="1"/>
      <protection/>
    </xf>
    <xf numFmtId="193" fontId="17" fillId="0" borderId="0" xfId="87" applyNumberFormat="1" applyFont="1" applyAlignment="1" applyProtection="1">
      <alignment/>
      <protection/>
    </xf>
    <xf numFmtId="179" fontId="58" fillId="0" borderId="0" xfId="87" applyNumberFormat="1" applyFont="1" applyBorder="1" applyAlignment="1" applyProtection="1">
      <alignment horizontal="left" shrinkToFit="1"/>
      <protection/>
    </xf>
    <xf numFmtId="193" fontId="17" fillId="0" borderId="0" xfId="87" applyNumberFormat="1" applyFont="1" applyAlignment="1" applyProtection="1">
      <alignment horizontal="left" shrinkToFit="1"/>
      <protection/>
    </xf>
    <xf numFmtId="193" fontId="17" fillId="0" borderId="0" xfId="87" applyNumberFormat="1" applyFont="1" applyAlignment="1" applyProtection="1">
      <alignment shrinkToFit="1"/>
      <protection/>
    </xf>
    <xf numFmtId="179" fontId="17" fillId="0" borderId="12" xfId="76" applyNumberFormat="1" applyFont="1" applyBorder="1" applyAlignment="1" applyProtection="1">
      <alignment horizontal="left" vertical="top" shrinkToFit="1"/>
      <protection/>
    </xf>
    <xf numFmtId="190" fontId="17" fillId="0" borderId="32" xfId="49" applyNumberFormat="1" applyFont="1" applyBorder="1" applyAlignment="1" applyProtection="1">
      <alignment horizontal="right" vertical="center" shrinkToFit="1"/>
      <protection/>
    </xf>
    <xf numFmtId="179" fontId="58" fillId="0" borderId="32" xfId="49" applyNumberFormat="1" applyFont="1" applyBorder="1" applyAlignment="1" applyProtection="1">
      <alignment horizontal="left" vertical="center" shrinkToFit="1"/>
      <protection/>
    </xf>
    <xf numFmtId="193" fontId="17" fillId="0" borderId="10" xfId="76" applyNumberFormat="1" applyFont="1" applyBorder="1" applyAlignment="1" applyProtection="1">
      <alignment horizontal="left" vertical="top" shrinkToFit="1"/>
      <protection/>
    </xf>
    <xf numFmtId="0" fontId="18" fillId="0" borderId="32" xfId="0" applyFont="1" applyBorder="1" applyAlignment="1" applyProtection="1">
      <alignment vertical="center" shrinkToFit="1"/>
      <protection locked="0"/>
    </xf>
    <xf numFmtId="0" fontId="18" fillId="0" borderId="55" xfId="0" applyFont="1" applyBorder="1" applyAlignment="1" applyProtection="1">
      <alignment vertical="center" shrinkToFit="1"/>
      <protection locked="0"/>
    </xf>
    <xf numFmtId="193" fontId="17" fillId="0" borderId="11" xfId="76" applyNumberFormat="1" applyFont="1" applyBorder="1" applyAlignment="1" applyProtection="1">
      <alignment shrinkToFit="1"/>
      <protection/>
    </xf>
    <xf numFmtId="190" fontId="9" fillId="0" borderId="0" xfId="49" applyNumberFormat="1" applyFont="1" applyAlignment="1" applyProtection="1">
      <alignment horizontal="center" vertical="center" shrinkToFit="1"/>
      <protection locked="0"/>
    </xf>
    <xf numFmtId="190" fontId="0" fillId="0" borderId="0" xfId="49" applyNumberFormat="1" applyFont="1" applyAlignment="1" applyProtection="1">
      <alignment shrinkToFit="1"/>
      <protection locked="0"/>
    </xf>
    <xf numFmtId="190" fontId="17" fillId="0" borderId="56" xfId="49" applyNumberFormat="1" applyFont="1" applyBorder="1" applyAlignment="1" applyProtection="1">
      <alignment shrinkToFit="1"/>
      <protection/>
    </xf>
    <xf numFmtId="190" fontId="17" fillId="0" borderId="16" xfId="97" applyNumberFormat="1" applyFont="1" applyBorder="1" applyAlignment="1" applyProtection="1">
      <alignment horizontal="right" vertical="center" shrinkToFit="1"/>
      <protection/>
    </xf>
    <xf numFmtId="190" fontId="17" fillId="0" borderId="17" xfId="49" applyNumberFormat="1" applyFont="1" applyBorder="1" applyAlignment="1" applyProtection="1">
      <alignment vertical="center" shrinkToFit="1"/>
      <protection locked="0"/>
    </xf>
    <xf numFmtId="190" fontId="17" fillId="0" borderId="16" xfId="98" applyNumberFormat="1" applyFont="1" applyBorder="1" applyAlignment="1" applyProtection="1">
      <alignment horizontal="right" vertical="center" shrinkToFit="1"/>
      <protection/>
    </xf>
    <xf numFmtId="190" fontId="17" fillId="0" borderId="16" xfId="99" applyNumberFormat="1" applyFont="1" applyBorder="1" applyAlignment="1" applyProtection="1">
      <alignment horizontal="right" vertical="center" shrinkToFit="1"/>
      <protection/>
    </xf>
    <xf numFmtId="190" fontId="17" fillId="0" borderId="25" xfId="49" applyNumberFormat="1" applyFont="1" applyBorder="1" applyAlignment="1" applyProtection="1">
      <alignment horizontal="right" vertical="center" shrinkToFit="1"/>
      <protection/>
    </xf>
    <xf numFmtId="190" fontId="17" fillId="0" borderId="16" xfId="100" applyNumberFormat="1" applyFont="1" applyBorder="1" applyAlignment="1" applyProtection="1">
      <alignment vertical="center" shrinkToFit="1"/>
      <protection/>
    </xf>
    <xf numFmtId="190" fontId="17" fillId="0" borderId="26" xfId="51" applyNumberFormat="1" applyFont="1" applyBorder="1" applyAlignment="1" applyProtection="1">
      <alignment horizontal="right" shrinkToFit="1"/>
      <protection/>
    </xf>
    <xf numFmtId="196" fontId="17" fillId="0" borderId="57" xfId="49" applyNumberFormat="1" applyFont="1" applyBorder="1" applyAlignment="1" applyProtection="1">
      <alignment horizontal="right" shrinkToFit="1"/>
      <protection/>
    </xf>
    <xf numFmtId="190" fontId="17" fillId="0" borderId="22" xfId="97" applyNumberFormat="1" applyFont="1" applyBorder="1" applyAlignment="1" applyProtection="1">
      <alignment horizontal="right" vertical="center" shrinkToFit="1"/>
      <protection/>
    </xf>
    <xf numFmtId="190" fontId="17" fillId="0" borderId="23" xfId="49" applyNumberFormat="1" applyFont="1" applyBorder="1" applyAlignment="1" applyProtection="1">
      <alignment vertical="center" shrinkToFit="1"/>
      <protection locked="0"/>
    </xf>
    <xf numFmtId="190" fontId="17" fillId="0" borderId="22" xfId="98" applyNumberFormat="1" applyFont="1" applyBorder="1" applyAlignment="1" applyProtection="1">
      <alignment horizontal="right" vertical="center" shrinkToFit="1"/>
      <protection/>
    </xf>
    <xf numFmtId="190" fontId="17" fillId="0" borderId="22" xfId="99" applyNumberFormat="1" applyFont="1" applyBorder="1" applyAlignment="1" applyProtection="1">
      <alignment horizontal="right" vertical="center" shrinkToFit="1"/>
      <protection/>
    </xf>
    <xf numFmtId="190" fontId="17" fillId="0" borderId="22" xfId="100" applyNumberFormat="1" applyFont="1" applyBorder="1" applyAlignment="1" applyProtection="1">
      <alignment vertical="center" shrinkToFit="1"/>
      <protection/>
    </xf>
    <xf numFmtId="190" fontId="17" fillId="0" borderId="26" xfId="49" applyNumberFormat="1" applyFont="1" applyBorder="1" applyAlignment="1" applyProtection="1">
      <alignment shrinkToFit="1"/>
      <protection/>
    </xf>
    <xf numFmtId="190" fontId="17" fillId="0" borderId="57" xfId="49" applyNumberFormat="1" applyFont="1" applyBorder="1" applyAlignment="1" applyProtection="1">
      <alignment shrinkToFit="1"/>
      <protection/>
    </xf>
    <xf numFmtId="190" fontId="17" fillId="0" borderId="26" xfId="49" applyNumberFormat="1" applyFont="1" applyBorder="1" applyAlignment="1" applyProtection="1">
      <alignment horizontal="center" vertical="center" shrinkToFit="1"/>
      <protection/>
    </xf>
    <xf numFmtId="190" fontId="17" fillId="0" borderId="22" xfId="49" applyNumberFormat="1" applyFont="1" applyBorder="1" applyAlignment="1" applyProtection="1">
      <alignment horizontal="right" vertical="center" shrinkToFit="1"/>
      <protection/>
    </xf>
    <xf numFmtId="190" fontId="17" fillId="0" borderId="58" xfId="49" applyNumberFormat="1" applyFont="1" applyBorder="1" applyAlignment="1" applyProtection="1">
      <alignment vertical="center" shrinkToFit="1"/>
      <protection locked="0"/>
    </xf>
    <xf numFmtId="190" fontId="17" fillId="0" borderId="26" xfId="49" applyNumberFormat="1" applyFont="1" applyBorder="1" applyAlignment="1" applyProtection="1">
      <alignment horizontal="center" shrinkToFit="1"/>
      <protection/>
    </xf>
    <xf numFmtId="190" fontId="17" fillId="0" borderId="57" xfId="49" applyNumberFormat="1" applyFont="1" applyBorder="1" applyAlignment="1" applyProtection="1">
      <alignment horizontal="center" shrinkToFit="1"/>
      <protection/>
    </xf>
    <xf numFmtId="190" fontId="17" fillId="0" borderId="57" xfId="49" applyNumberFormat="1" applyFont="1" applyBorder="1" applyAlignment="1" applyProtection="1">
      <alignment horizontal="center" vertical="center" shrinkToFit="1"/>
      <protection/>
    </xf>
    <xf numFmtId="190" fontId="17" fillId="0" borderId="52" xfId="49" applyNumberFormat="1" applyFont="1" applyBorder="1" applyAlignment="1" applyProtection="1">
      <alignment horizontal="center" vertical="center" shrinkToFit="1"/>
      <protection/>
    </xf>
    <xf numFmtId="190" fontId="17" fillId="0" borderId="59" xfId="49" applyNumberFormat="1" applyFont="1" applyBorder="1" applyAlignment="1" applyProtection="1">
      <alignment horizontal="center" vertical="center" shrinkToFit="1"/>
      <protection/>
    </xf>
    <xf numFmtId="190" fontId="17" fillId="0" borderId="60" xfId="97" applyNumberFormat="1" applyFont="1" applyBorder="1" applyAlignment="1" applyProtection="1">
      <alignment horizontal="right" vertical="center" shrinkToFit="1"/>
      <protection/>
    </xf>
    <xf numFmtId="190" fontId="17" fillId="0" borderId="61" xfId="49" applyNumberFormat="1" applyFont="1" applyBorder="1" applyAlignment="1" applyProtection="1">
      <alignment vertical="center" shrinkToFit="1"/>
      <protection locked="0"/>
    </xf>
    <xf numFmtId="190" fontId="17" fillId="0" borderId="40" xfId="49" applyNumberFormat="1" applyFont="1" applyBorder="1" applyAlignment="1" applyProtection="1">
      <alignment horizontal="right" vertical="center" shrinkToFit="1"/>
      <protection/>
    </xf>
    <xf numFmtId="190" fontId="17" fillId="0" borderId="60" xfId="49" applyNumberFormat="1" applyFont="1" applyBorder="1" applyAlignment="1" applyProtection="1">
      <alignment horizontal="right" vertical="center" shrinkToFit="1"/>
      <protection/>
    </xf>
    <xf numFmtId="190" fontId="17" fillId="0" borderId="22" xfId="49" applyNumberFormat="1" applyFont="1" applyBorder="1" applyAlignment="1" applyProtection="1">
      <alignment vertical="center" shrinkToFit="1"/>
      <protection/>
    </xf>
    <xf numFmtId="190" fontId="17" fillId="0" borderId="60" xfId="49" applyNumberFormat="1" applyFont="1" applyBorder="1" applyAlignment="1" applyProtection="1">
      <alignment vertical="center" shrinkToFit="1"/>
      <protection/>
    </xf>
    <xf numFmtId="190" fontId="17" fillId="0" borderId="12" xfId="49" applyNumberFormat="1" applyFont="1" applyBorder="1" applyAlignment="1" applyProtection="1">
      <alignment shrinkToFit="1"/>
      <protection/>
    </xf>
    <xf numFmtId="190" fontId="17" fillId="0" borderId="55" xfId="49" applyNumberFormat="1" applyFont="1" applyBorder="1" applyAlignment="1" applyProtection="1">
      <alignment shrinkToFit="1"/>
      <protection/>
    </xf>
    <xf numFmtId="190" fontId="17" fillId="0" borderId="28" xfId="49" applyNumberFormat="1" applyFont="1" applyBorder="1" applyAlignment="1" applyProtection="1">
      <alignment horizontal="right" vertical="center" shrinkToFit="1"/>
      <protection/>
    </xf>
    <xf numFmtId="190" fontId="17" fillId="0" borderId="41" xfId="49" applyNumberFormat="1" applyFont="1" applyBorder="1" applyAlignment="1" applyProtection="1">
      <alignment horizontal="center" vertical="center" shrinkToFit="1"/>
      <protection/>
    </xf>
    <xf numFmtId="190" fontId="17" fillId="0" borderId="41" xfId="49" applyNumberFormat="1" applyFont="1" applyBorder="1" applyAlignment="1" applyProtection="1">
      <alignment horizontal="right" vertical="center" shrinkToFit="1"/>
      <protection/>
    </xf>
    <xf numFmtId="190" fontId="17" fillId="0" borderId="10" xfId="49" applyNumberFormat="1" applyFont="1" applyBorder="1" applyAlignment="1" applyProtection="1">
      <alignment horizontal="left" shrinkToFit="1"/>
      <protection/>
    </xf>
    <xf numFmtId="190" fontId="17" fillId="0" borderId="62" xfId="49" applyNumberFormat="1" applyFont="1" applyBorder="1" applyAlignment="1" applyProtection="1">
      <alignment horizontal="center" vertical="center" shrinkToFit="1"/>
      <protection/>
    </xf>
    <xf numFmtId="190" fontId="17" fillId="0" borderId="63" xfId="49" applyNumberFormat="1" applyFont="1" applyBorder="1" applyAlignment="1" applyProtection="1">
      <alignment horizontal="right" vertical="center" shrinkToFit="1"/>
      <protection/>
    </xf>
    <xf numFmtId="190" fontId="17" fillId="0" borderId="64" xfId="49" applyNumberFormat="1" applyFont="1" applyBorder="1" applyAlignment="1" applyProtection="1">
      <alignment vertical="center" shrinkToFit="1"/>
      <protection locked="0"/>
    </xf>
    <xf numFmtId="190" fontId="17" fillId="0" borderId="65" xfId="49" applyNumberFormat="1" applyFont="1" applyBorder="1" applyAlignment="1" applyProtection="1">
      <alignment horizontal="right" vertical="center" shrinkToFit="1"/>
      <protection/>
    </xf>
    <xf numFmtId="190" fontId="17" fillId="0" borderId="63" xfId="49" applyNumberFormat="1" applyFont="1" applyBorder="1" applyAlignment="1" applyProtection="1">
      <alignment vertical="center" shrinkToFit="1"/>
      <protection/>
    </xf>
    <xf numFmtId="190" fontId="17" fillId="0" borderId="26" xfId="49" applyNumberFormat="1" applyFont="1" applyBorder="1" applyAlignment="1" applyProtection="1">
      <alignment horizontal="right" shrinkToFit="1"/>
      <protection/>
    </xf>
    <xf numFmtId="190" fontId="17" fillId="0" borderId="57" xfId="49" applyNumberFormat="1" applyFont="1" applyBorder="1" applyAlignment="1" applyProtection="1">
      <alignment horizontal="right" shrinkToFit="1"/>
      <protection/>
    </xf>
    <xf numFmtId="190" fontId="17" fillId="0" borderId="53" xfId="49" applyNumberFormat="1" applyFont="1" applyBorder="1" applyAlignment="1" applyProtection="1">
      <alignment horizontal="center" vertical="center" shrinkToFit="1"/>
      <protection/>
    </xf>
    <xf numFmtId="190" fontId="17" fillId="0" borderId="66" xfId="49" applyNumberFormat="1" applyFont="1" applyBorder="1" applyAlignment="1" applyProtection="1">
      <alignment horizontal="center" vertical="center" shrinkToFit="1"/>
      <protection/>
    </xf>
    <xf numFmtId="190" fontId="17" fillId="0" borderId="37" xfId="49" applyNumberFormat="1" applyFont="1" applyBorder="1" applyAlignment="1" applyProtection="1">
      <alignment horizontal="right" vertical="center" shrinkToFit="1"/>
      <protection/>
    </xf>
    <xf numFmtId="190" fontId="17" fillId="0" borderId="38" xfId="49" applyNumberFormat="1" applyFont="1" applyBorder="1" applyAlignment="1" applyProtection="1">
      <alignment vertical="center" shrinkToFit="1"/>
      <protection locked="0"/>
    </xf>
    <xf numFmtId="190" fontId="17" fillId="0" borderId="67" xfId="49" applyNumberFormat="1" applyFont="1" applyBorder="1" applyAlignment="1" applyProtection="1">
      <alignment horizontal="right" vertical="center" shrinkToFit="1"/>
      <protection/>
    </xf>
    <xf numFmtId="190" fontId="17" fillId="0" borderId="37" xfId="49" applyNumberFormat="1" applyFont="1" applyBorder="1" applyAlignment="1" applyProtection="1">
      <alignment vertical="center" shrinkToFit="1"/>
      <protection/>
    </xf>
    <xf numFmtId="193" fontId="17" fillId="0" borderId="0" xfId="87" applyNumberFormat="1" applyFont="1" applyAlignment="1" applyProtection="1">
      <alignment horizontal="center" shrinkToFit="1"/>
      <protection/>
    </xf>
    <xf numFmtId="190" fontId="4" fillId="0" borderId="0" xfId="49" applyNumberFormat="1" applyFont="1" applyAlignment="1" applyProtection="1">
      <alignment horizontal="center" vertical="center" shrinkToFit="1"/>
      <protection locked="0"/>
    </xf>
    <xf numFmtId="0" fontId="11" fillId="0" borderId="12" xfId="0" applyFont="1" applyBorder="1" applyAlignment="1" applyProtection="1">
      <alignment horizontal="center" vertical="center" shrinkToFit="1"/>
      <protection/>
    </xf>
    <xf numFmtId="190" fontId="9" fillId="0" borderId="20" xfId="49" applyNumberFormat="1" applyFont="1" applyBorder="1" applyAlignment="1" applyProtection="1">
      <alignment horizontal="center" vertical="center" shrinkToFit="1"/>
      <protection/>
    </xf>
    <xf numFmtId="196" fontId="9" fillId="0" borderId="26" xfId="49" applyNumberFormat="1" applyFont="1" applyBorder="1" applyAlignment="1" applyProtection="1">
      <alignment horizontal="center" vertical="center" shrinkToFit="1"/>
      <protection/>
    </xf>
    <xf numFmtId="190" fontId="9" fillId="0" borderId="26" xfId="49" applyNumberFormat="1" applyFont="1" applyBorder="1" applyAlignment="1" applyProtection="1">
      <alignment horizontal="center" vertical="center" shrinkToFit="1"/>
      <protection/>
    </xf>
    <xf numFmtId="190" fontId="9" fillId="0" borderId="52" xfId="49" applyNumberFormat="1" applyFont="1" applyBorder="1" applyAlignment="1" applyProtection="1">
      <alignment horizontal="center" vertical="center" shrinkToFit="1"/>
      <protection/>
    </xf>
    <xf numFmtId="190" fontId="9" fillId="0" borderId="41" xfId="49" applyNumberFormat="1" applyFont="1" applyBorder="1" applyAlignment="1" applyProtection="1">
      <alignment horizontal="center" vertical="center" shrinkToFit="1"/>
      <protection/>
    </xf>
    <xf numFmtId="190" fontId="9" fillId="0" borderId="50" xfId="49" applyNumberFormat="1" applyFont="1" applyBorder="1" applyAlignment="1" applyProtection="1">
      <alignment horizontal="center" vertical="center" shrinkToFit="1"/>
      <protection/>
    </xf>
    <xf numFmtId="190" fontId="9" fillId="0" borderId="54" xfId="49" applyNumberFormat="1" applyFont="1" applyBorder="1" applyAlignment="1" applyProtection="1">
      <alignment horizontal="center" vertical="center" shrinkToFit="1"/>
      <protection/>
    </xf>
    <xf numFmtId="190" fontId="9" fillId="0" borderId="32" xfId="49" applyNumberFormat="1" applyFont="1" applyBorder="1" applyAlignment="1" applyProtection="1">
      <alignment horizontal="center" vertical="center" shrinkToFit="1"/>
      <protection/>
    </xf>
    <xf numFmtId="193" fontId="9" fillId="0" borderId="0" xfId="87" applyNumberFormat="1" applyFont="1" applyAlignment="1" applyProtection="1">
      <alignment horizontal="center" vertical="center" shrinkToFit="1"/>
      <protection/>
    </xf>
    <xf numFmtId="190" fontId="9" fillId="0" borderId="12" xfId="49" applyNumberFormat="1" applyFont="1" applyBorder="1" applyAlignment="1" applyProtection="1">
      <alignment horizontal="center" vertical="center" shrinkToFit="1"/>
      <protection/>
    </xf>
    <xf numFmtId="0" fontId="11" fillId="0" borderId="32" xfId="0" applyFont="1" applyBorder="1" applyAlignment="1" applyProtection="1">
      <alignment horizontal="center" vertical="center" shrinkToFit="1"/>
      <protection/>
    </xf>
    <xf numFmtId="190" fontId="9" fillId="0" borderId="13" xfId="49" applyNumberFormat="1" applyFont="1" applyBorder="1" applyAlignment="1" applyProtection="1">
      <alignment horizontal="center" vertical="center" shrinkToFit="1"/>
      <protection/>
    </xf>
    <xf numFmtId="190" fontId="17" fillId="0" borderId="32" xfId="49" applyNumberFormat="1" applyFont="1" applyBorder="1" applyAlignment="1" applyProtection="1">
      <alignment shrinkToFit="1"/>
      <protection/>
    </xf>
    <xf numFmtId="190" fontId="17" fillId="0" borderId="10" xfId="49" applyNumberFormat="1" applyFont="1" applyBorder="1" applyAlignment="1" applyProtection="1">
      <alignment horizontal="left"/>
      <protection/>
    </xf>
    <xf numFmtId="190" fontId="17" fillId="0" borderId="20" xfId="49" applyNumberFormat="1" applyFont="1" applyBorder="1" applyAlignment="1" applyProtection="1">
      <alignment horizontal="left"/>
      <protection/>
    </xf>
    <xf numFmtId="190" fontId="4" fillId="0" borderId="32" xfId="49" applyNumberFormat="1" applyFont="1" applyBorder="1" applyAlignment="1" applyProtection="1">
      <alignment horizontal="right" vertical="center" shrinkToFit="1"/>
      <protection/>
    </xf>
    <xf numFmtId="193" fontId="17" fillId="0" borderId="0" xfId="87" applyNumberFormat="1" applyFont="1" applyAlignment="1" applyProtection="1">
      <alignment horizontal="right"/>
      <protection/>
    </xf>
    <xf numFmtId="190" fontId="17" fillId="0" borderId="31" xfId="49" applyNumberFormat="1" applyFont="1" applyBorder="1" applyAlignment="1" applyProtection="1">
      <alignment horizontal="right" vertical="center" shrinkToFit="1"/>
      <protection/>
    </xf>
    <xf numFmtId="190" fontId="4" fillId="0" borderId="68" xfId="49" applyNumberFormat="1" applyFont="1" applyBorder="1" applyAlignment="1" applyProtection="1">
      <alignment horizontal="right" vertical="center" shrinkToFit="1"/>
      <protection/>
    </xf>
    <xf numFmtId="190" fontId="2" fillId="0" borderId="69" xfId="43" applyNumberFormat="1" applyFill="1" applyBorder="1" applyAlignment="1" applyProtection="1">
      <alignment horizontal="distributed" vertical="center"/>
      <protection/>
    </xf>
    <xf numFmtId="190" fontId="2" fillId="0" borderId="70" xfId="43" applyNumberFormat="1" applyFill="1" applyBorder="1" applyAlignment="1" applyProtection="1">
      <alignment horizontal="distributed" vertical="center"/>
      <protection/>
    </xf>
    <xf numFmtId="0" fontId="2" fillId="0" borderId="70" xfId="43" applyBorder="1" applyAlignment="1" applyProtection="1">
      <alignment horizontal="distributed" vertical="center"/>
      <protection/>
    </xf>
    <xf numFmtId="190" fontId="4" fillId="0" borderId="13" xfId="51" applyNumberFormat="1" applyFont="1" applyFill="1" applyBorder="1" applyAlignment="1" applyProtection="1">
      <alignment horizontal="distributed" vertical="center"/>
      <protection/>
    </xf>
    <xf numFmtId="190" fontId="4" fillId="0" borderId="12" xfId="51" applyNumberFormat="1" applyFont="1" applyFill="1" applyBorder="1" applyAlignment="1" applyProtection="1">
      <alignment horizontal="distributed" vertical="center"/>
      <protection/>
    </xf>
    <xf numFmtId="190" fontId="4" fillId="0" borderId="68" xfId="51" applyNumberFormat="1" applyFont="1" applyFill="1" applyBorder="1" applyAlignment="1" applyProtection="1">
      <alignment horizontal="distributed" vertical="center" shrinkToFit="1"/>
      <protection/>
    </xf>
    <xf numFmtId="177" fontId="4" fillId="0" borderId="71" xfId="0" applyNumberFormat="1" applyFont="1" applyBorder="1" applyAlignment="1" applyProtection="1">
      <alignment horizontal="distributed" vertical="center" shrinkToFit="1"/>
      <protection/>
    </xf>
    <xf numFmtId="190" fontId="4" fillId="0" borderId="32" xfId="51" applyNumberFormat="1" applyFont="1" applyFill="1" applyBorder="1" applyAlignment="1" applyProtection="1">
      <alignment horizontal="right" vertical="center"/>
      <protection/>
    </xf>
    <xf numFmtId="190" fontId="0" fillId="0" borderId="0" xfId="51" applyNumberFormat="1" applyFont="1" applyAlignment="1" applyProtection="1">
      <alignment horizontal="center" vertical="center" shrinkToFit="1"/>
      <protection locked="0"/>
    </xf>
    <xf numFmtId="191" fontId="4" fillId="0" borderId="10" xfId="0" applyNumberFormat="1" applyFont="1" applyBorder="1" applyAlignment="1" applyProtection="1">
      <alignment horizontal="left" vertical="top"/>
      <protection/>
    </xf>
    <xf numFmtId="191" fontId="4" fillId="0" borderId="11" xfId="0" applyNumberFormat="1" applyFont="1" applyBorder="1" applyAlignment="1" applyProtection="1">
      <alignment horizontal="center" vertical="center"/>
      <protection/>
    </xf>
    <xf numFmtId="177" fontId="4" fillId="0" borderId="0" xfId="0" applyNumberFormat="1" applyFont="1" applyAlignment="1" applyProtection="1">
      <alignment horizontal="center" vertical="center"/>
      <protection/>
    </xf>
    <xf numFmtId="177" fontId="0" fillId="0" borderId="0" xfId="0" applyNumberFormat="1" applyAlignment="1" applyProtection="1">
      <alignment horizontal="right" vertical="center"/>
      <protection/>
    </xf>
    <xf numFmtId="193" fontId="17" fillId="0" borderId="10" xfId="76" applyNumberFormat="1" applyFont="1" applyBorder="1" applyAlignment="1" applyProtection="1">
      <alignment vertical="top" shrinkToFit="1"/>
      <protection/>
    </xf>
    <xf numFmtId="193" fontId="17" fillId="0" borderId="11" xfId="76" applyNumberFormat="1" applyFont="1" applyBorder="1" applyAlignment="1" applyProtection="1">
      <alignment vertical="top" shrinkToFit="1"/>
      <protection/>
    </xf>
    <xf numFmtId="190" fontId="4" fillId="0" borderId="0" xfId="49" applyNumberFormat="1" applyFont="1" applyAlignment="1" applyProtection="1">
      <alignment shrinkToFit="1"/>
      <protection/>
    </xf>
    <xf numFmtId="190" fontId="9" fillId="0" borderId="0" xfId="49" applyNumberFormat="1" applyFont="1" applyAlignment="1" applyProtection="1">
      <alignment horizontal="center" vertical="center" shrinkToFit="1"/>
      <protection/>
    </xf>
    <xf numFmtId="179" fontId="57" fillId="0" borderId="0" xfId="49" applyNumberFormat="1" applyFont="1" applyBorder="1" applyAlignment="1" applyProtection="1">
      <alignment horizontal="left" vertical="center" shrinkToFit="1"/>
      <protection/>
    </xf>
    <xf numFmtId="190" fontId="8" fillId="0" borderId="0" xfId="49" applyNumberFormat="1" applyFont="1" applyAlignment="1" applyProtection="1">
      <alignment horizontal="left" vertical="center" shrinkToFit="1"/>
      <protection/>
    </xf>
    <xf numFmtId="190" fontId="4" fillId="0" borderId="0" xfId="49" applyNumberFormat="1" applyFont="1" applyAlignment="1" applyProtection="1">
      <alignment horizontal="left" vertical="center" shrinkToFit="1"/>
      <protection/>
    </xf>
    <xf numFmtId="179" fontId="59" fillId="0" borderId="0" xfId="49" applyNumberFormat="1" applyFont="1" applyBorder="1" applyAlignment="1" applyProtection="1">
      <alignment horizontal="left" vertical="center" shrinkToFit="1"/>
      <protection/>
    </xf>
    <xf numFmtId="190" fontId="4" fillId="0" borderId="0" xfId="49" applyNumberFormat="1" applyFont="1" applyAlignment="1" applyProtection="1">
      <alignment horizontal="right" vertical="center" shrinkToFit="1"/>
      <protection/>
    </xf>
    <xf numFmtId="190" fontId="4" fillId="0" borderId="71" xfId="49" applyNumberFormat="1" applyFont="1" applyBorder="1" applyAlignment="1" applyProtection="1">
      <alignment vertical="center" shrinkToFit="1"/>
      <protection/>
    </xf>
    <xf numFmtId="190" fontId="4" fillId="0" borderId="72" xfId="49" applyNumberFormat="1" applyFont="1" applyBorder="1" applyAlignment="1" applyProtection="1">
      <alignment vertical="center" shrinkToFit="1"/>
      <protection/>
    </xf>
    <xf numFmtId="190" fontId="4" fillId="0" borderId="39" xfId="49" applyNumberFormat="1" applyFont="1" applyBorder="1" applyAlignment="1" applyProtection="1">
      <alignment vertical="center" shrinkToFit="1"/>
      <protection/>
    </xf>
    <xf numFmtId="190" fontId="17" fillId="0" borderId="17" xfId="98" applyNumberFormat="1" applyFont="1" applyBorder="1" applyAlignment="1" applyProtection="1">
      <alignment horizontal="right" vertical="center" shrinkToFit="1"/>
      <protection locked="0"/>
    </xf>
    <xf numFmtId="190" fontId="17" fillId="0" borderId="17" xfId="99" applyNumberFormat="1" applyFont="1" applyBorder="1" applyAlignment="1" applyProtection="1">
      <alignment horizontal="right" vertical="center" shrinkToFit="1"/>
      <protection locked="0"/>
    </xf>
    <xf numFmtId="190" fontId="17" fillId="0" borderId="23" xfId="49" applyNumberFormat="1" applyFont="1" applyBorder="1" applyAlignment="1" applyProtection="1">
      <alignment horizontal="right" vertical="center" shrinkToFit="1"/>
      <protection locked="0"/>
    </xf>
    <xf numFmtId="190" fontId="17" fillId="0" borderId="23" xfId="98" applyNumberFormat="1" applyFont="1" applyBorder="1" applyAlignment="1" applyProtection="1">
      <alignment horizontal="right" vertical="center" shrinkToFit="1"/>
      <protection locked="0"/>
    </xf>
    <xf numFmtId="190" fontId="17" fillId="0" borderId="23" xfId="99" applyNumberFormat="1" applyFont="1" applyBorder="1" applyAlignment="1" applyProtection="1">
      <alignment horizontal="right" vertical="center" shrinkToFit="1"/>
      <protection locked="0"/>
    </xf>
    <xf numFmtId="193" fontId="17" fillId="0" borderId="0" xfId="87" applyNumberFormat="1" applyFont="1" applyAlignment="1" applyProtection="1">
      <alignment shrinkToFit="1"/>
      <protection locked="0"/>
    </xf>
    <xf numFmtId="179" fontId="58" fillId="0" borderId="0" xfId="87" applyNumberFormat="1" applyFont="1" applyBorder="1" applyAlignment="1" applyProtection="1">
      <alignment horizontal="left" shrinkToFit="1"/>
      <protection locked="0"/>
    </xf>
    <xf numFmtId="193" fontId="17" fillId="0" borderId="0" xfId="87" applyNumberFormat="1" applyFont="1" applyAlignment="1" applyProtection="1">
      <alignment horizontal="left" shrinkToFit="1"/>
      <protection locked="0"/>
    </xf>
    <xf numFmtId="193" fontId="17" fillId="0" borderId="0" xfId="87" applyNumberFormat="1" applyFont="1" applyAlignment="1" applyProtection="1">
      <alignment horizontal="right" shrinkToFit="1"/>
      <protection locked="0"/>
    </xf>
    <xf numFmtId="193" fontId="17" fillId="0" borderId="0" xfId="87" applyNumberFormat="1" applyFont="1" applyFill="1" applyAlignment="1" applyProtection="1">
      <alignment shrinkToFit="1"/>
      <protection locked="0"/>
    </xf>
    <xf numFmtId="190" fontId="0" fillId="0" borderId="0" xfId="49" applyNumberFormat="1" applyFont="1" applyAlignment="1" applyProtection="1">
      <alignment vertical="center" shrinkToFit="1"/>
      <protection locked="0"/>
    </xf>
    <xf numFmtId="190" fontId="0" fillId="0" borderId="0" xfId="49" applyNumberFormat="1" applyFont="1" applyBorder="1" applyAlignment="1" applyProtection="1">
      <alignment shrinkToFit="1"/>
      <protection locked="0"/>
    </xf>
    <xf numFmtId="0" fontId="0" fillId="0" borderId="39" xfId="0" applyBorder="1" applyAlignment="1" applyProtection="1">
      <alignment horizontal="distributed" vertical="center"/>
      <protection/>
    </xf>
    <xf numFmtId="0" fontId="0" fillId="0" borderId="69" xfId="0" applyBorder="1" applyAlignment="1">
      <alignment horizontal="distributed" vertical="center"/>
    </xf>
    <xf numFmtId="0" fontId="0" fillId="0" borderId="70" xfId="0" applyBorder="1" applyAlignment="1">
      <alignment horizontal="distributed" vertical="center"/>
    </xf>
    <xf numFmtId="0" fontId="5" fillId="0" borderId="0" xfId="113" applyFont="1" applyAlignment="1">
      <alignment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2" fillId="0" borderId="0" xfId="112" applyFont="1" applyAlignment="1">
      <alignment horizontal="center" vertical="center"/>
      <protection/>
    </xf>
    <xf numFmtId="0" fontId="13" fillId="0" borderId="43" xfId="112" applyFont="1" applyFill="1" applyBorder="1" applyAlignment="1">
      <alignment horizontal="center" vertical="center"/>
      <protection/>
    </xf>
    <xf numFmtId="0" fontId="13" fillId="0" borderId="0" xfId="112" applyFont="1" applyFill="1" applyBorder="1" applyAlignment="1">
      <alignment horizontal="center" vertical="center"/>
      <protection/>
    </xf>
    <xf numFmtId="0" fontId="13" fillId="0" borderId="44" xfId="112" applyFont="1" applyFill="1" applyBorder="1" applyAlignment="1">
      <alignment horizontal="center" vertical="center"/>
      <protection/>
    </xf>
    <xf numFmtId="0" fontId="7" fillId="0" borderId="25" xfId="113" applyFont="1" applyFill="1" applyBorder="1" applyAlignment="1">
      <alignment horizontal="center" vertical="center"/>
      <protection/>
    </xf>
    <xf numFmtId="0" fontId="7" fillId="0" borderId="24" xfId="113" applyFont="1" applyFill="1" applyBorder="1" applyAlignment="1">
      <alignment horizontal="center" vertical="center"/>
      <protection/>
    </xf>
    <xf numFmtId="0" fontId="7" fillId="33" borderId="25" xfId="113" applyFont="1" applyFill="1" applyBorder="1" applyAlignment="1">
      <alignment horizontal="left" vertical="center"/>
      <protection/>
    </xf>
    <xf numFmtId="0" fontId="7" fillId="33" borderId="50" xfId="113" applyFont="1" applyFill="1" applyBorder="1" applyAlignment="1">
      <alignment horizontal="left" vertical="center"/>
      <protection/>
    </xf>
    <xf numFmtId="0" fontId="7" fillId="33" borderId="24" xfId="113" applyFont="1" applyFill="1" applyBorder="1" applyAlignment="1">
      <alignment horizontal="left" vertical="center"/>
      <protection/>
    </xf>
    <xf numFmtId="0" fontId="7" fillId="0" borderId="25" xfId="113" applyFont="1" applyFill="1" applyBorder="1" applyAlignment="1">
      <alignment horizontal="left" vertical="center"/>
      <protection/>
    </xf>
    <xf numFmtId="0" fontId="7" fillId="0" borderId="50" xfId="113" applyFont="1" applyFill="1" applyBorder="1" applyAlignment="1">
      <alignment horizontal="left" vertical="center"/>
      <protection/>
    </xf>
    <xf numFmtId="0" fontId="7" fillId="0" borderId="24" xfId="113" applyFont="1" applyFill="1" applyBorder="1" applyAlignment="1">
      <alignment horizontal="left" vertical="center"/>
      <protection/>
    </xf>
    <xf numFmtId="177" fontId="4" fillId="0" borderId="12" xfId="0" applyNumberFormat="1" applyFont="1" applyFill="1" applyBorder="1" applyAlignment="1" applyProtection="1">
      <alignment horizontal="center" vertical="center"/>
      <protection/>
    </xf>
    <xf numFmtId="177" fontId="4" fillId="0" borderId="55" xfId="0" applyNumberFormat="1" applyFont="1" applyFill="1" applyBorder="1" applyAlignment="1" applyProtection="1">
      <alignment horizontal="center" vertical="center"/>
      <protection/>
    </xf>
    <xf numFmtId="0" fontId="4" fillId="0" borderId="10" xfId="0" applyFont="1" applyBorder="1" applyAlignment="1" applyProtection="1">
      <alignment horizontal="center" vertical="top"/>
      <protection/>
    </xf>
    <xf numFmtId="0" fontId="4" fillId="0" borderId="62" xfId="0" applyFont="1" applyBorder="1" applyAlignment="1" applyProtection="1">
      <alignment horizontal="center" vertical="top"/>
      <protection/>
    </xf>
    <xf numFmtId="0" fontId="4" fillId="0" borderId="51" xfId="0" applyFont="1" applyBorder="1" applyAlignment="1" applyProtection="1">
      <alignment horizontal="center" vertical="top"/>
      <protection/>
    </xf>
    <xf numFmtId="0" fontId="4" fillId="0" borderId="73" xfId="0" applyFont="1" applyBorder="1" applyAlignment="1" applyProtection="1">
      <alignment horizontal="center" vertical="top"/>
      <protection/>
    </xf>
    <xf numFmtId="0" fontId="4" fillId="0" borderId="11" xfId="0" applyFont="1" applyBorder="1" applyAlignment="1" applyProtection="1">
      <alignment horizontal="center" vertical="top"/>
      <protection/>
    </xf>
    <xf numFmtId="0" fontId="4" fillId="0" borderId="74" xfId="0" applyFont="1" applyBorder="1" applyAlignment="1" applyProtection="1">
      <alignment horizontal="center" vertical="top"/>
      <protection/>
    </xf>
    <xf numFmtId="190" fontId="0" fillId="0" borderId="10" xfId="51" applyNumberFormat="1" applyFont="1" applyBorder="1" applyAlignment="1" applyProtection="1">
      <alignment horizontal="center" vertical="center"/>
      <protection/>
    </xf>
    <xf numFmtId="190" fontId="0" fillId="0" borderId="62" xfId="51" applyNumberFormat="1" applyFont="1" applyBorder="1" applyAlignment="1" applyProtection="1">
      <alignment horizontal="center" vertical="center"/>
      <protection/>
    </xf>
    <xf numFmtId="190" fontId="0" fillId="0" borderId="51" xfId="51" applyNumberFormat="1" applyFont="1" applyBorder="1" applyAlignment="1" applyProtection="1">
      <alignment horizontal="center" vertical="center"/>
      <protection/>
    </xf>
    <xf numFmtId="190" fontId="0" fillId="0" borderId="73" xfId="51" applyNumberFormat="1" applyFont="1" applyBorder="1" applyAlignment="1" applyProtection="1">
      <alignment horizontal="center" vertical="center"/>
      <protection/>
    </xf>
    <xf numFmtId="190" fontId="0" fillId="0" borderId="11" xfId="51" applyNumberFormat="1" applyFont="1" applyBorder="1" applyAlignment="1" applyProtection="1">
      <alignment horizontal="center" vertical="center"/>
      <protection/>
    </xf>
    <xf numFmtId="190" fontId="0" fillId="0" borderId="74" xfId="51" applyNumberFormat="1" applyFont="1" applyBorder="1" applyAlignment="1" applyProtection="1">
      <alignment horizontal="center" vertical="center"/>
      <protection/>
    </xf>
    <xf numFmtId="190" fontId="0" fillId="0" borderId="12" xfId="51" applyNumberFormat="1" applyFont="1" applyBorder="1" applyAlignment="1" applyProtection="1">
      <alignment horizontal="center" vertical="center"/>
      <protection/>
    </xf>
    <xf numFmtId="0" fontId="0" fillId="0" borderId="55" xfId="0" applyBorder="1" applyAlignment="1" applyProtection="1">
      <alignment horizontal="center" vertical="center"/>
      <protection/>
    </xf>
    <xf numFmtId="190" fontId="0" fillId="0" borderId="12" xfId="51" applyNumberFormat="1" applyFont="1" applyBorder="1" applyAlignment="1" applyProtection="1">
      <alignment horizontal="center" vertical="center" shrinkToFit="1"/>
      <protection/>
    </xf>
    <xf numFmtId="190" fontId="0" fillId="0" borderId="55" xfId="51" applyNumberFormat="1" applyFont="1" applyBorder="1" applyAlignment="1" applyProtection="1">
      <alignment horizontal="center" vertical="center" shrinkToFit="1"/>
      <protection/>
    </xf>
    <xf numFmtId="190" fontId="4" fillId="0" borderId="12" xfId="51" applyNumberFormat="1"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55" xfId="0" applyFont="1" applyBorder="1" applyAlignment="1" applyProtection="1">
      <alignment horizontal="center" vertical="center"/>
      <protection/>
    </xf>
    <xf numFmtId="190" fontId="4" fillId="0" borderId="12" xfId="51" applyNumberFormat="1" applyFont="1" applyFill="1" applyBorder="1" applyAlignment="1" applyProtection="1">
      <alignment horizontal="center" vertical="center"/>
      <protection/>
    </xf>
    <xf numFmtId="177" fontId="20" fillId="0" borderId="32" xfId="0" applyNumberFormat="1" applyFont="1" applyBorder="1" applyAlignment="1" applyProtection="1">
      <alignment horizontal="right" vertical="center"/>
      <protection/>
    </xf>
    <xf numFmtId="177" fontId="20" fillId="0" borderId="55" xfId="0" applyNumberFormat="1" applyFont="1" applyBorder="1" applyAlignment="1" applyProtection="1">
      <alignment horizontal="right" vertical="center"/>
      <protection/>
    </xf>
    <xf numFmtId="191" fontId="4" fillId="0" borderId="13" xfId="0" applyNumberFormat="1" applyFont="1" applyBorder="1" applyAlignment="1" applyProtection="1">
      <alignment horizontal="center" vertical="center"/>
      <protection locked="0"/>
    </xf>
    <xf numFmtId="191" fontId="4" fillId="0" borderId="62" xfId="0" applyNumberFormat="1" applyFont="1" applyBorder="1" applyAlignment="1" applyProtection="1">
      <alignment horizontal="center" vertical="center"/>
      <protection locked="0"/>
    </xf>
    <xf numFmtId="191" fontId="4" fillId="0" borderId="14" xfId="0" applyNumberFormat="1" applyFont="1" applyBorder="1" applyAlignment="1" applyProtection="1">
      <alignment horizontal="center" vertical="center"/>
      <protection locked="0"/>
    </xf>
    <xf numFmtId="191" fontId="4" fillId="0" borderId="74" xfId="0" applyNumberFormat="1" applyFont="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shrinkToFit="1"/>
      <protection/>
    </xf>
    <xf numFmtId="177" fontId="5" fillId="0" borderId="32" xfId="0" applyNumberFormat="1" applyFont="1" applyFill="1" applyBorder="1" applyAlignment="1" applyProtection="1">
      <alignment horizontal="center" vertical="center" shrinkToFit="1"/>
      <protection/>
    </xf>
    <xf numFmtId="177" fontId="5" fillId="0" borderId="55" xfId="0" applyNumberFormat="1" applyFont="1" applyFill="1" applyBorder="1" applyAlignment="1" applyProtection="1">
      <alignment horizontal="center" vertical="center" shrinkToFit="1"/>
      <protection/>
    </xf>
    <xf numFmtId="190" fontId="0" fillId="0" borderId="12" xfId="51" applyNumberFormat="1" applyFont="1" applyFill="1" applyBorder="1" applyAlignment="1" applyProtection="1">
      <alignment horizontal="center" vertical="center"/>
      <protection/>
    </xf>
    <xf numFmtId="193" fontId="4" fillId="0" borderId="12" xfId="76" applyNumberFormat="1" applyFont="1" applyBorder="1" applyAlignment="1" applyProtection="1">
      <alignment horizontal="left" vertical="top" shrinkToFit="1"/>
      <protection/>
    </xf>
    <xf numFmtId="193" fontId="4" fillId="0" borderId="32" xfId="76" applyNumberFormat="1" applyFont="1" applyBorder="1" applyAlignment="1" applyProtection="1">
      <alignment horizontal="left" vertical="top" shrinkToFit="1"/>
      <protection/>
    </xf>
    <xf numFmtId="0" fontId="20" fillId="0" borderId="32" xfId="0" applyFont="1" applyBorder="1" applyAlignment="1" applyProtection="1">
      <alignment horizontal="center" vertical="center" shrinkToFit="1"/>
      <protection locked="0"/>
    </xf>
    <xf numFmtId="0" fontId="20" fillId="0" borderId="55" xfId="0" applyFont="1" applyBorder="1" applyAlignment="1" applyProtection="1">
      <alignment horizontal="center" vertical="center" shrinkToFit="1"/>
      <protection locked="0"/>
    </xf>
    <xf numFmtId="0" fontId="20" fillId="0" borderId="32" xfId="0" applyFont="1" applyBorder="1" applyAlignment="1" applyProtection="1">
      <alignment horizontal="center" vertical="center"/>
      <protection locked="0"/>
    </xf>
    <xf numFmtId="195" fontId="20" fillId="0" borderId="13" xfId="0" applyNumberFormat="1" applyFont="1" applyBorder="1" applyAlignment="1" applyProtection="1">
      <alignment horizontal="center" vertical="center" shrinkToFit="1"/>
      <protection locked="0"/>
    </xf>
    <xf numFmtId="195" fontId="20" fillId="0" borderId="62" xfId="0" applyNumberFormat="1" applyFont="1" applyBorder="1" applyAlignment="1" applyProtection="1">
      <alignment horizontal="center" vertical="center" shrinkToFit="1"/>
      <protection locked="0"/>
    </xf>
    <xf numFmtId="195" fontId="20" fillId="0" borderId="14" xfId="0" applyNumberFormat="1" applyFont="1" applyBorder="1" applyAlignment="1" applyProtection="1">
      <alignment horizontal="center" vertical="center" shrinkToFit="1"/>
      <protection locked="0"/>
    </xf>
    <xf numFmtId="195" fontId="20" fillId="0" borderId="74" xfId="0" applyNumberFormat="1" applyFont="1" applyBorder="1" applyAlignment="1" applyProtection="1">
      <alignment horizontal="center" vertical="center" shrinkToFit="1"/>
      <protection locked="0"/>
    </xf>
    <xf numFmtId="179" fontId="19" fillId="0" borderId="32" xfId="76" applyNumberFormat="1" applyFont="1" applyBorder="1" applyAlignment="1" applyProtection="1">
      <alignment horizontal="center" vertical="center" shrinkToFit="1"/>
      <protection locked="0"/>
    </xf>
    <xf numFmtId="193" fontId="17" fillId="0" borderId="13" xfId="76" applyNumberFormat="1" applyFont="1" applyBorder="1" applyAlignment="1" applyProtection="1">
      <alignment horizontal="center" vertical="center" shrinkToFit="1"/>
      <protection locked="0"/>
    </xf>
    <xf numFmtId="193" fontId="17" fillId="0" borderId="62" xfId="76" applyNumberFormat="1" applyFont="1" applyBorder="1" applyAlignment="1" applyProtection="1">
      <alignment horizontal="center" vertical="center" shrinkToFit="1"/>
      <protection locked="0"/>
    </xf>
    <xf numFmtId="193" fontId="17" fillId="0" borderId="14" xfId="76" applyNumberFormat="1" applyFont="1" applyBorder="1" applyAlignment="1" applyProtection="1">
      <alignment horizontal="center" vertical="center" shrinkToFit="1"/>
      <protection locked="0"/>
    </xf>
    <xf numFmtId="193" fontId="17" fillId="0" borderId="74" xfId="76" applyNumberFormat="1" applyFont="1" applyBorder="1" applyAlignment="1" applyProtection="1">
      <alignment horizontal="center" vertical="center" shrinkToFit="1"/>
      <protection locked="0"/>
    </xf>
    <xf numFmtId="190" fontId="19" fillId="0" borderId="32" xfId="49" applyNumberFormat="1" applyFont="1" applyBorder="1" applyAlignment="1" applyProtection="1">
      <alignment horizontal="right" vertical="center" shrinkToFit="1"/>
      <protection/>
    </xf>
    <xf numFmtId="38" fontId="20" fillId="0" borderId="32" xfId="49" applyFont="1" applyBorder="1" applyAlignment="1" applyProtection="1">
      <alignment horizontal="right" vertical="center" shrinkToFit="1"/>
      <protection/>
    </xf>
    <xf numFmtId="38" fontId="20" fillId="0" borderId="55" xfId="49" applyFont="1" applyBorder="1" applyAlignment="1" applyProtection="1">
      <alignment horizontal="right" vertical="center" shrinkToFit="1"/>
      <protection/>
    </xf>
    <xf numFmtId="193" fontId="17" fillId="0" borderId="12" xfId="76" applyNumberFormat="1" applyFont="1" applyBorder="1" applyAlignment="1" applyProtection="1">
      <alignment vertical="top" shrinkToFit="1"/>
      <protection/>
    </xf>
    <xf numFmtId="193" fontId="17" fillId="0" borderId="32" xfId="76" applyNumberFormat="1" applyFont="1" applyBorder="1" applyAlignment="1" applyProtection="1">
      <alignment vertical="top" shrinkToFit="1"/>
      <protection/>
    </xf>
    <xf numFmtId="0" fontId="20" fillId="0" borderId="32" xfId="0" applyFont="1" applyBorder="1" applyAlignment="1" applyProtection="1">
      <alignment vertical="center" shrinkToFit="1"/>
      <protection locked="0"/>
    </xf>
    <xf numFmtId="190" fontId="8" fillId="0" borderId="0" xfId="49" applyNumberFormat="1" applyFont="1" applyBorder="1" applyAlignment="1" applyProtection="1">
      <alignment horizontal="right" vertical="center" shrinkToFit="1"/>
      <protection/>
    </xf>
    <xf numFmtId="190" fontId="8" fillId="0" borderId="14" xfId="49" applyNumberFormat="1" applyFont="1" applyBorder="1" applyAlignment="1" applyProtection="1">
      <alignment horizontal="right" vertical="center" shrinkToFit="1"/>
      <protection/>
    </xf>
    <xf numFmtId="190" fontId="17" fillId="0" borderId="12" xfId="49" applyNumberFormat="1" applyFont="1" applyBorder="1" applyAlignment="1" applyProtection="1">
      <alignment horizontal="center" vertical="center" shrinkToFit="1"/>
      <protection/>
    </xf>
    <xf numFmtId="0" fontId="18" fillId="0" borderId="55" xfId="0" applyFont="1" applyBorder="1" applyAlignment="1" applyProtection="1">
      <alignment horizontal="center" vertical="center" shrinkToFit="1"/>
      <protection/>
    </xf>
    <xf numFmtId="179" fontId="60" fillId="0" borderId="12" xfId="62" applyNumberFormat="1" applyFont="1" applyBorder="1" applyAlignment="1" applyProtection="1">
      <alignment horizontal="distributed" vertical="center" shrinkToFit="1"/>
      <protection/>
    </xf>
    <xf numFmtId="0" fontId="60" fillId="0" borderId="32" xfId="0" applyFont="1" applyBorder="1" applyAlignment="1" applyProtection="1">
      <alignment horizontal="distributed" vertical="center" shrinkToFit="1"/>
      <protection/>
    </xf>
    <xf numFmtId="0" fontId="60" fillId="0" borderId="30" xfId="0" applyFont="1" applyBorder="1" applyAlignment="1" applyProtection="1">
      <alignment horizontal="distributed" vertical="center" shrinkToFit="1"/>
      <protection/>
    </xf>
    <xf numFmtId="179" fontId="60" fillId="0" borderId="12" xfId="62" applyNumberFormat="1" applyFont="1" applyFill="1" applyBorder="1" applyAlignment="1" applyProtection="1">
      <alignment horizontal="distributed" vertical="center" shrinkToFit="1"/>
      <protection/>
    </xf>
    <xf numFmtId="0" fontId="60" fillId="0" borderId="32" xfId="0" applyFont="1" applyFill="1" applyBorder="1" applyAlignment="1" applyProtection="1">
      <alignment horizontal="distributed" vertical="center" shrinkToFit="1"/>
      <protection/>
    </xf>
    <xf numFmtId="0" fontId="60" fillId="0" borderId="30" xfId="0" applyFont="1" applyFill="1" applyBorder="1" applyAlignment="1" applyProtection="1">
      <alignment horizontal="distributed" vertical="center" shrinkToFit="1"/>
      <protection/>
    </xf>
    <xf numFmtId="195" fontId="19" fillId="0" borderId="13" xfId="76" applyNumberFormat="1" applyFont="1" applyBorder="1" applyAlignment="1" applyProtection="1">
      <alignment horizontal="center" vertical="center" shrinkToFit="1"/>
      <protection locked="0"/>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5" xfId="56"/>
    <cellStyle name="桁区切り 16" xfId="57"/>
    <cellStyle name="桁区切り 17" xfId="58"/>
    <cellStyle name="桁区切り 18" xfId="59"/>
    <cellStyle name="桁区切り 19" xfId="60"/>
    <cellStyle name="桁区切り 2" xfId="61"/>
    <cellStyle name="桁区切り 2 2" xfId="62"/>
    <cellStyle name="桁区切り 2 3" xfId="63"/>
    <cellStyle name="桁区切り 2 4" xfId="64"/>
    <cellStyle name="桁区切り 2 5" xfId="65"/>
    <cellStyle name="桁区切り 20" xfId="66"/>
    <cellStyle name="桁区切り 21" xfId="67"/>
    <cellStyle name="桁区切り 22" xfId="68"/>
    <cellStyle name="桁区切り 23" xfId="69"/>
    <cellStyle name="桁区切り 24" xfId="70"/>
    <cellStyle name="桁区切り 25" xfId="71"/>
    <cellStyle name="桁区切り 26" xfId="72"/>
    <cellStyle name="桁区切り 27" xfId="73"/>
    <cellStyle name="桁区切り 28" xfId="74"/>
    <cellStyle name="桁区切り 29" xfId="75"/>
    <cellStyle name="桁区切り 3" xfId="76"/>
    <cellStyle name="桁区切り 30" xfId="77"/>
    <cellStyle name="桁区切り 31" xfId="78"/>
    <cellStyle name="桁区切り 32" xfId="79"/>
    <cellStyle name="桁区切り 33" xfId="80"/>
    <cellStyle name="桁区切り 34" xfId="81"/>
    <cellStyle name="桁区切り 35" xfId="82"/>
    <cellStyle name="桁区切り 36" xfId="83"/>
    <cellStyle name="桁区切り 37" xfId="84"/>
    <cellStyle name="桁区切り 38" xfId="85"/>
    <cellStyle name="桁区切り 39" xfId="86"/>
    <cellStyle name="桁区切り 4" xfId="87"/>
    <cellStyle name="桁区切り 40" xfId="88"/>
    <cellStyle name="桁区切り 41" xfId="89"/>
    <cellStyle name="桁区切り 42" xfId="90"/>
    <cellStyle name="桁区切り 43" xfId="91"/>
    <cellStyle name="桁区切り 44" xfId="92"/>
    <cellStyle name="桁区切り 45" xfId="93"/>
    <cellStyle name="桁区切り 46" xfId="94"/>
    <cellStyle name="桁区切り 47" xfId="95"/>
    <cellStyle name="桁区切り 5" xfId="96"/>
    <cellStyle name="桁区切り 6" xfId="97"/>
    <cellStyle name="桁区切り 7" xfId="98"/>
    <cellStyle name="桁区切り 8" xfId="99"/>
    <cellStyle name="桁区切り 9" xfId="100"/>
    <cellStyle name="見出し 1" xfId="101"/>
    <cellStyle name="見出し 2" xfId="102"/>
    <cellStyle name="見出し 3" xfId="103"/>
    <cellStyle name="見出し 4" xfId="104"/>
    <cellStyle name="集計" xfId="105"/>
    <cellStyle name="出力" xfId="106"/>
    <cellStyle name="説明文" xfId="107"/>
    <cellStyle name="Currency [0]" xfId="108"/>
    <cellStyle name="Currency" xfId="109"/>
    <cellStyle name="入力" xfId="110"/>
    <cellStyle name="標準 2" xfId="111"/>
    <cellStyle name="標準_Sheet1" xfId="112"/>
    <cellStyle name="標準_Sheet2" xfId="113"/>
    <cellStyle name="標準_Sheet3" xfId="114"/>
    <cellStyle name="Followed Hyperlink" xfId="115"/>
    <cellStyle name="良い" xfId="116"/>
  </cellStyles>
  <dxfs count="3">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35914;&#30000;&#24066;!A1" /><Relationship Id="rId3" Type="http://schemas.openxmlformats.org/officeDocument/2006/relationships/hyperlink" Target="#&#23433;&#22478;&#24066;&#12539;&#30693;&#31435;&#24066;!A1" /><Relationship Id="rId4" Type="http://schemas.openxmlformats.org/officeDocument/2006/relationships/hyperlink" Target="#&#21000;&#35895;&#24066;&#12539;&#39640;&#27996;&#24066;&#12539;&#30887;&#21335;&#24066;!A1" /><Relationship Id="rId5" Type="http://schemas.openxmlformats.org/officeDocument/2006/relationships/hyperlink" Target="#&#35914;&#27211;&#24066;!A1" /><Relationship Id="rId6" Type="http://schemas.openxmlformats.org/officeDocument/2006/relationships/hyperlink" Target="#&#35914;&#24029;&#24066;!A1" /><Relationship Id="rId7" Type="http://schemas.openxmlformats.org/officeDocument/2006/relationships/hyperlink" Target="#&#26032;&#22478;&#24066;&#12539;&#21271;&#35373;&#27005;&#37089;!A1" /><Relationship Id="rId8" Type="http://schemas.openxmlformats.org/officeDocument/2006/relationships/hyperlink" Target="#&#21000;&#35895;&#24066;&#12539;&#39640;&#27996;&#24066;&#12539;&#30887;&#21335;&#24066;!A1" /><Relationship Id="rId9" Type="http://schemas.openxmlformats.org/officeDocument/2006/relationships/hyperlink" Target="#&#21000;&#35895;&#24066;&#12539;&#39640;&#27996;&#24066;&#12539;&#30887;&#21335;&#24066;!A1" /><Relationship Id="rId10" Type="http://schemas.openxmlformats.org/officeDocument/2006/relationships/hyperlink" Target="#&#23433;&#22478;&#24066;&#12539;&#30693;&#31435;&#24066;!A1" /><Relationship Id="rId11" Type="http://schemas.openxmlformats.org/officeDocument/2006/relationships/hyperlink" Target="#&#26032;&#22478;&#24066;&#12539;&#21271;&#35373;&#27005;&#37089;!A1" /><Relationship Id="rId12" Type="http://schemas.openxmlformats.org/officeDocument/2006/relationships/hyperlink" Target="#&#38989;&#30000;&#37089;&#12539;&#35199;&#23614;&#24066;&#12539;&#33970;&#37089;&#24066;!A1" /><Relationship Id="rId13" Type="http://schemas.openxmlformats.org/officeDocument/2006/relationships/hyperlink" Target="#&#23713;&#23822;&#24066;!A1" /><Relationship Id="rId14" Type="http://schemas.openxmlformats.org/officeDocument/2006/relationships/hyperlink" Target="#&#30000;&#21407;&#24066;!A1" /><Relationship Id="rId15" Type="http://schemas.openxmlformats.org/officeDocument/2006/relationships/hyperlink" Target="#&#35914;&#30000;&#24066;&#12539;&#12415;&#12424;&#12375;&#24066;!A1" /><Relationship Id="rId16" Type="http://schemas.openxmlformats.org/officeDocument/2006/relationships/hyperlink" Target="#&#38989;&#30000;&#37089;&#12539;&#35199;&#23614;&#24066;&#12539;&#33970;&#37089;&#24066;!A1" /><Relationship Id="rId17" Type="http://schemas.openxmlformats.org/officeDocument/2006/relationships/hyperlink" Target="#&#38989;&#30000;&#37089;&#12539;&#35199;&#23614;&#24066;&#12539;&#33970;&#37089;&#24066;!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xdr:colOff>
      <xdr:row>41</xdr:row>
      <xdr:rowOff>152400</xdr:rowOff>
    </xdr:to>
    <xdr:pic>
      <xdr:nvPicPr>
        <xdr:cNvPr id="1" name="図 21"/>
        <xdr:cNvPicPr preferRelativeResize="1">
          <a:picLocks noChangeAspect="1"/>
        </xdr:cNvPicPr>
      </xdr:nvPicPr>
      <xdr:blipFill>
        <a:blip r:embed="rId1"/>
        <a:stretch>
          <a:fillRect/>
        </a:stretch>
      </xdr:blipFill>
      <xdr:spPr>
        <a:xfrm>
          <a:off x="0" y="0"/>
          <a:ext cx="10315575" cy="7181850"/>
        </a:xfrm>
        <a:prstGeom prst="rect">
          <a:avLst/>
        </a:prstGeom>
        <a:noFill/>
        <a:ln w="9525" cmpd="sng">
          <a:noFill/>
        </a:ln>
      </xdr:spPr>
    </xdr:pic>
    <xdr:clientData/>
  </xdr:twoCellAnchor>
  <xdr:oneCellAnchor>
    <xdr:from>
      <xdr:col>0</xdr:col>
      <xdr:colOff>0</xdr:colOff>
      <xdr:row>0</xdr:row>
      <xdr:rowOff>0</xdr:rowOff>
    </xdr:from>
    <xdr:ext cx="1419225" cy="361950"/>
    <xdr:sp>
      <xdr:nvSpPr>
        <xdr:cNvPr id="2" name="テキスト ボックス 2"/>
        <xdr:cNvSpPr txBox="1">
          <a:spLocks noChangeArrowheads="1"/>
        </xdr:cNvSpPr>
      </xdr:nvSpPr>
      <xdr:spPr>
        <a:xfrm>
          <a:off x="0" y="0"/>
          <a:ext cx="1419225" cy="361950"/>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三河地区</a:t>
          </a:r>
          <a:r>
            <a:rPr lang="en-US" cap="none" sz="16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0</xdr:colOff>
      <xdr:row>2</xdr:row>
      <xdr:rowOff>57150</xdr:rowOff>
    </xdr:from>
    <xdr:ext cx="2924175" cy="457200"/>
    <xdr:sp>
      <xdr:nvSpPr>
        <xdr:cNvPr id="3" name="テキスト ボックス 3"/>
        <xdr:cNvSpPr txBox="1">
          <a:spLocks noChangeArrowheads="1"/>
        </xdr:cNvSpPr>
      </xdr:nvSpPr>
      <xdr:spPr>
        <a:xfrm>
          <a:off x="0" y="400050"/>
          <a:ext cx="2924175" cy="457200"/>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各地区名をクリックすると、選択地区のシートに移動します。</a:t>
          </a:r>
        </a:p>
      </xdr:txBody>
    </xdr:sp>
    <xdr:clientData fPrintsWithSheet="0"/>
  </xdr:oneCellAnchor>
  <xdr:oneCellAnchor>
    <xdr:from>
      <xdr:col>6</xdr:col>
      <xdr:colOff>228600</xdr:colOff>
      <xdr:row>9</xdr:row>
      <xdr:rowOff>161925</xdr:rowOff>
    </xdr:from>
    <xdr:ext cx="533400" cy="238125"/>
    <xdr:sp>
      <xdr:nvSpPr>
        <xdr:cNvPr id="4" name="テキスト ボックス 4">
          <a:hlinkClick r:id="rId2"/>
        </xdr:cNvPr>
        <xdr:cNvSpPr txBox="1">
          <a:spLocks noChangeArrowheads="1"/>
        </xdr:cNvSpPr>
      </xdr:nvSpPr>
      <xdr:spPr>
        <a:xfrm>
          <a:off x="4343400" y="17049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豊田市</a:t>
          </a:r>
        </a:p>
      </xdr:txBody>
    </xdr:sp>
    <xdr:clientData/>
  </xdr:oneCellAnchor>
  <xdr:oneCellAnchor>
    <xdr:from>
      <xdr:col>4</xdr:col>
      <xdr:colOff>28575</xdr:colOff>
      <xdr:row>20</xdr:row>
      <xdr:rowOff>47625</xdr:rowOff>
    </xdr:from>
    <xdr:ext cx="533400" cy="238125"/>
    <xdr:sp>
      <xdr:nvSpPr>
        <xdr:cNvPr id="5" name="テキスト ボックス 5">
          <a:hlinkClick r:id="rId3"/>
        </xdr:cNvPr>
        <xdr:cNvSpPr txBox="1">
          <a:spLocks noChangeArrowheads="1"/>
        </xdr:cNvSpPr>
      </xdr:nvSpPr>
      <xdr:spPr>
        <a:xfrm>
          <a:off x="2771775" y="34766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安城市</a:t>
          </a:r>
        </a:p>
      </xdr:txBody>
    </xdr:sp>
    <xdr:clientData/>
  </xdr:oneCellAnchor>
  <xdr:oneCellAnchor>
    <xdr:from>
      <xdr:col>3</xdr:col>
      <xdr:colOff>66675</xdr:colOff>
      <xdr:row>16</xdr:row>
      <xdr:rowOff>57150</xdr:rowOff>
    </xdr:from>
    <xdr:ext cx="533400" cy="247650"/>
    <xdr:sp>
      <xdr:nvSpPr>
        <xdr:cNvPr id="6" name="テキスト ボックス 6">
          <a:hlinkClick r:id="rId4"/>
        </xdr:cNvPr>
        <xdr:cNvSpPr txBox="1">
          <a:spLocks noChangeArrowheads="1"/>
        </xdr:cNvSpPr>
      </xdr:nvSpPr>
      <xdr:spPr>
        <a:xfrm>
          <a:off x="2124075" y="2800350"/>
          <a:ext cx="533400"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刈谷市</a:t>
          </a:r>
        </a:p>
      </xdr:txBody>
    </xdr:sp>
    <xdr:clientData/>
  </xdr:oneCellAnchor>
  <xdr:oneCellAnchor>
    <xdr:from>
      <xdr:col>7</xdr:col>
      <xdr:colOff>523875</xdr:colOff>
      <xdr:row>32</xdr:row>
      <xdr:rowOff>9525</xdr:rowOff>
    </xdr:from>
    <xdr:ext cx="533400" cy="247650"/>
    <xdr:sp>
      <xdr:nvSpPr>
        <xdr:cNvPr id="7" name="テキスト ボックス 7">
          <a:hlinkClick r:id="rId5"/>
        </xdr:cNvPr>
        <xdr:cNvSpPr txBox="1">
          <a:spLocks noChangeArrowheads="1"/>
        </xdr:cNvSpPr>
      </xdr:nvSpPr>
      <xdr:spPr>
        <a:xfrm>
          <a:off x="5324475" y="54959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豊橋市</a:t>
          </a:r>
        </a:p>
      </xdr:txBody>
    </xdr:sp>
    <xdr:clientData/>
  </xdr:oneCellAnchor>
  <xdr:oneCellAnchor>
    <xdr:from>
      <xdr:col>7</xdr:col>
      <xdr:colOff>133350</xdr:colOff>
      <xdr:row>26</xdr:row>
      <xdr:rowOff>47625</xdr:rowOff>
    </xdr:from>
    <xdr:ext cx="533400" cy="238125"/>
    <xdr:sp>
      <xdr:nvSpPr>
        <xdr:cNvPr id="8" name="テキスト ボックス 8">
          <a:hlinkClick r:id="rId6"/>
        </xdr:cNvPr>
        <xdr:cNvSpPr txBox="1">
          <a:spLocks noChangeArrowheads="1"/>
        </xdr:cNvSpPr>
      </xdr:nvSpPr>
      <xdr:spPr>
        <a:xfrm>
          <a:off x="4933950" y="45053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豊川市</a:t>
          </a:r>
        </a:p>
      </xdr:txBody>
    </xdr:sp>
    <xdr:clientData/>
  </xdr:oneCellAnchor>
  <xdr:oneCellAnchor>
    <xdr:from>
      <xdr:col>9</xdr:col>
      <xdr:colOff>647700</xdr:colOff>
      <xdr:row>10</xdr:row>
      <xdr:rowOff>133350</xdr:rowOff>
    </xdr:from>
    <xdr:ext cx="647700" cy="238125"/>
    <xdr:sp>
      <xdr:nvSpPr>
        <xdr:cNvPr id="9" name="テキスト ボックス 9">
          <a:hlinkClick r:id="rId7"/>
        </xdr:cNvPr>
        <xdr:cNvSpPr txBox="1">
          <a:spLocks noChangeArrowheads="1"/>
        </xdr:cNvSpPr>
      </xdr:nvSpPr>
      <xdr:spPr>
        <a:xfrm>
          <a:off x="6819900" y="1847850"/>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北設楽郡</a:t>
          </a:r>
        </a:p>
      </xdr:txBody>
    </xdr:sp>
    <xdr:clientData/>
  </xdr:oneCellAnchor>
  <xdr:oneCellAnchor>
    <xdr:from>
      <xdr:col>2</xdr:col>
      <xdr:colOff>561975</xdr:colOff>
      <xdr:row>23</xdr:row>
      <xdr:rowOff>161925</xdr:rowOff>
    </xdr:from>
    <xdr:ext cx="533400" cy="238125"/>
    <xdr:sp>
      <xdr:nvSpPr>
        <xdr:cNvPr id="10" name="テキスト ボックス 10">
          <a:hlinkClick r:id="rId8"/>
        </xdr:cNvPr>
        <xdr:cNvSpPr txBox="1">
          <a:spLocks noChangeArrowheads="1"/>
        </xdr:cNvSpPr>
      </xdr:nvSpPr>
      <xdr:spPr>
        <a:xfrm>
          <a:off x="1933575" y="4105275"/>
          <a:ext cx="5334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碧南市</a:t>
          </a:r>
        </a:p>
      </xdr:txBody>
    </xdr:sp>
    <xdr:clientData/>
  </xdr:oneCellAnchor>
  <xdr:oneCellAnchor>
    <xdr:from>
      <xdr:col>2</xdr:col>
      <xdr:colOff>590550</xdr:colOff>
      <xdr:row>20</xdr:row>
      <xdr:rowOff>152400</xdr:rowOff>
    </xdr:from>
    <xdr:ext cx="533400" cy="238125"/>
    <xdr:sp>
      <xdr:nvSpPr>
        <xdr:cNvPr id="11" name="テキスト ボックス 11">
          <a:hlinkClick r:id="rId9"/>
        </xdr:cNvPr>
        <xdr:cNvSpPr txBox="1">
          <a:spLocks noChangeArrowheads="1"/>
        </xdr:cNvSpPr>
      </xdr:nvSpPr>
      <xdr:spPr>
        <a:xfrm>
          <a:off x="1962150" y="3581400"/>
          <a:ext cx="5334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高浜市</a:t>
          </a:r>
        </a:p>
      </xdr:txBody>
    </xdr:sp>
    <xdr:clientData/>
  </xdr:oneCellAnchor>
  <xdr:oneCellAnchor>
    <xdr:from>
      <xdr:col>1</xdr:col>
      <xdr:colOff>476250</xdr:colOff>
      <xdr:row>19</xdr:row>
      <xdr:rowOff>133350</xdr:rowOff>
    </xdr:from>
    <xdr:ext cx="523875" cy="247650"/>
    <xdr:sp>
      <xdr:nvSpPr>
        <xdr:cNvPr id="12" name="テキスト ボックス 12">
          <a:hlinkClick r:id="rId10"/>
        </xdr:cNvPr>
        <xdr:cNvSpPr txBox="1">
          <a:spLocks noChangeArrowheads="1"/>
        </xdr:cNvSpPr>
      </xdr:nvSpPr>
      <xdr:spPr>
        <a:xfrm>
          <a:off x="1162050" y="3390900"/>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知立市</a:t>
          </a:r>
        </a:p>
      </xdr:txBody>
    </xdr:sp>
    <xdr:clientData/>
  </xdr:oneCellAnchor>
  <xdr:oneCellAnchor>
    <xdr:from>
      <xdr:col>9</xdr:col>
      <xdr:colOff>47625</xdr:colOff>
      <xdr:row>19</xdr:row>
      <xdr:rowOff>66675</xdr:rowOff>
    </xdr:from>
    <xdr:ext cx="533400" cy="247650"/>
    <xdr:sp>
      <xdr:nvSpPr>
        <xdr:cNvPr id="13" name="テキスト ボックス 13">
          <a:hlinkClick r:id="rId11"/>
        </xdr:cNvPr>
        <xdr:cNvSpPr txBox="1">
          <a:spLocks noChangeArrowheads="1"/>
        </xdr:cNvSpPr>
      </xdr:nvSpPr>
      <xdr:spPr>
        <a:xfrm>
          <a:off x="6219825" y="33242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新城市</a:t>
          </a:r>
        </a:p>
      </xdr:txBody>
    </xdr:sp>
    <xdr:clientData/>
  </xdr:oneCellAnchor>
  <xdr:oneCellAnchor>
    <xdr:from>
      <xdr:col>3</xdr:col>
      <xdr:colOff>542925</xdr:colOff>
      <xdr:row>26</xdr:row>
      <xdr:rowOff>114300</xdr:rowOff>
    </xdr:from>
    <xdr:ext cx="533400" cy="238125"/>
    <xdr:sp>
      <xdr:nvSpPr>
        <xdr:cNvPr id="14" name="テキスト ボックス 14">
          <a:hlinkClick r:id="rId12"/>
        </xdr:cNvPr>
        <xdr:cNvSpPr txBox="1">
          <a:spLocks noChangeArrowheads="1"/>
        </xdr:cNvSpPr>
      </xdr:nvSpPr>
      <xdr:spPr>
        <a:xfrm>
          <a:off x="2600325" y="45720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西尾市</a:t>
          </a:r>
        </a:p>
      </xdr:txBody>
    </xdr:sp>
    <xdr:clientData/>
  </xdr:oneCellAnchor>
  <xdr:oneCellAnchor>
    <xdr:from>
      <xdr:col>6</xdr:col>
      <xdr:colOff>28575</xdr:colOff>
      <xdr:row>20</xdr:row>
      <xdr:rowOff>66675</xdr:rowOff>
    </xdr:from>
    <xdr:ext cx="523875" cy="247650"/>
    <xdr:sp>
      <xdr:nvSpPr>
        <xdr:cNvPr id="15" name="テキスト ボックス 15">
          <a:hlinkClick r:id="rId13"/>
        </xdr:cNvPr>
        <xdr:cNvSpPr txBox="1">
          <a:spLocks noChangeArrowheads="1"/>
        </xdr:cNvSpPr>
      </xdr:nvSpPr>
      <xdr:spPr>
        <a:xfrm>
          <a:off x="4143375" y="349567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岡崎市</a:t>
          </a:r>
        </a:p>
      </xdr:txBody>
    </xdr:sp>
    <xdr:clientData/>
  </xdr:oneCellAnchor>
  <xdr:oneCellAnchor>
    <xdr:from>
      <xdr:col>5</xdr:col>
      <xdr:colOff>352425</xdr:colOff>
      <xdr:row>31</xdr:row>
      <xdr:rowOff>152400</xdr:rowOff>
    </xdr:from>
    <xdr:ext cx="533400" cy="238125"/>
    <xdr:sp>
      <xdr:nvSpPr>
        <xdr:cNvPr id="16" name="テキスト ボックス 16">
          <a:hlinkClick r:id="rId14"/>
        </xdr:cNvPr>
        <xdr:cNvSpPr txBox="1">
          <a:spLocks noChangeArrowheads="1"/>
        </xdr:cNvSpPr>
      </xdr:nvSpPr>
      <xdr:spPr>
        <a:xfrm>
          <a:off x="3781425" y="5467350"/>
          <a:ext cx="533400" cy="238125"/>
        </a:xfrm>
        <a:prstGeom prst="rect">
          <a:avLst/>
        </a:prstGeom>
        <a:noFill/>
        <a:ln w="9525" cmpd="sng">
          <a:noFill/>
        </a:ln>
      </xdr:spPr>
      <xdr:txBody>
        <a:bodyPr vertOverflow="clip" wrap="square" anchor="ctr">
          <a:spAutoFit/>
        </a:bodyPr>
        <a:p>
          <a:pPr algn="ctr">
            <a:defRPr/>
          </a:pPr>
          <a:r>
            <a:rPr lang="en-US" cap="none" sz="900" b="0" i="0" u="none" baseline="0">
              <a:solidFill>
                <a:srgbClr val="000000"/>
              </a:solidFill>
              <a:latin typeface="ＭＳ Ｐゴシック"/>
              <a:ea typeface="ＭＳ Ｐゴシック"/>
              <a:cs typeface="ＭＳ Ｐゴシック"/>
            </a:rPr>
            <a:t>田原市</a:t>
          </a:r>
        </a:p>
      </xdr:txBody>
    </xdr:sp>
    <xdr:clientData/>
  </xdr:oneCellAnchor>
  <xdr:oneCellAnchor>
    <xdr:from>
      <xdr:col>3</xdr:col>
      <xdr:colOff>419100</xdr:colOff>
      <xdr:row>11</xdr:row>
      <xdr:rowOff>152400</xdr:rowOff>
    </xdr:from>
    <xdr:ext cx="609600" cy="238125"/>
    <xdr:sp>
      <xdr:nvSpPr>
        <xdr:cNvPr id="17" name="テキスト ボックス 17">
          <a:hlinkClick r:id="rId15"/>
        </xdr:cNvPr>
        <xdr:cNvSpPr txBox="1">
          <a:spLocks noChangeArrowheads="1"/>
        </xdr:cNvSpPr>
      </xdr:nvSpPr>
      <xdr:spPr>
        <a:xfrm>
          <a:off x="2476500" y="2038350"/>
          <a:ext cx="6096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みよし市</a:t>
          </a:r>
        </a:p>
      </xdr:txBody>
    </xdr:sp>
    <xdr:clientData/>
  </xdr:oneCellAnchor>
  <xdr:oneCellAnchor>
    <xdr:from>
      <xdr:col>5</xdr:col>
      <xdr:colOff>523875</xdr:colOff>
      <xdr:row>25</xdr:row>
      <xdr:rowOff>152400</xdr:rowOff>
    </xdr:from>
    <xdr:ext cx="533400" cy="238125"/>
    <xdr:sp>
      <xdr:nvSpPr>
        <xdr:cNvPr id="18" name="テキスト ボックス 18">
          <a:hlinkClick r:id="rId16"/>
        </xdr:cNvPr>
        <xdr:cNvSpPr txBox="1">
          <a:spLocks noChangeArrowheads="1"/>
        </xdr:cNvSpPr>
      </xdr:nvSpPr>
      <xdr:spPr>
        <a:xfrm>
          <a:off x="3952875" y="44386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蒲郡市</a:t>
          </a:r>
        </a:p>
      </xdr:txBody>
    </xdr:sp>
    <xdr:clientData/>
  </xdr:oneCellAnchor>
  <xdr:oneCellAnchor>
    <xdr:from>
      <xdr:col>4</xdr:col>
      <xdr:colOff>685800</xdr:colOff>
      <xdr:row>24</xdr:row>
      <xdr:rowOff>171450</xdr:rowOff>
    </xdr:from>
    <xdr:ext cx="523875" cy="238125"/>
    <xdr:sp>
      <xdr:nvSpPr>
        <xdr:cNvPr id="19" name="テキスト ボックス 19">
          <a:hlinkClick r:id="rId17"/>
        </xdr:cNvPr>
        <xdr:cNvSpPr txBox="1">
          <a:spLocks noChangeArrowheads="1"/>
        </xdr:cNvSpPr>
      </xdr:nvSpPr>
      <xdr:spPr>
        <a:xfrm>
          <a:off x="3429000" y="4286250"/>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額田郡</a:t>
          </a:r>
        </a:p>
      </xdr:txBody>
    </xdr:sp>
    <xdr:clientData/>
  </xdr:oneCellAnchor>
  <xdr:twoCellAnchor>
    <xdr:from>
      <xdr:col>2</xdr:col>
      <xdr:colOff>323850</xdr:colOff>
      <xdr:row>18</xdr:row>
      <xdr:rowOff>57150</xdr:rowOff>
    </xdr:from>
    <xdr:to>
      <xdr:col>4</xdr:col>
      <xdr:colOff>142875</xdr:colOff>
      <xdr:row>20</xdr:row>
      <xdr:rowOff>85725</xdr:rowOff>
    </xdr:to>
    <xdr:sp>
      <xdr:nvSpPr>
        <xdr:cNvPr id="20" name="直線コネクタ 23"/>
        <xdr:cNvSpPr>
          <a:spLocks/>
        </xdr:cNvSpPr>
      </xdr:nvSpPr>
      <xdr:spPr>
        <a:xfrm flipV="1">
          <a:off x="1695450" y="3143250"/>
          <a:ext cx="1190625" cy="371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L32" sqref="A32:L49"/>
    </sheetView>
  </sheetViews>
  <sheetFormatPr defaultColWidth="9.00390625" defaultRowHeight="13.5"/>
  <cols>
    <col min="1" max="1" width="128.625" style="26" customWidth="1"/>
    <col min="2" max="2" width="5.625" style="0" customWidth="1"/>
  </cols>
  <sheetData>
    <row r="1" spans="1:2" ht="13.5">
      <c r="A1" s="286"/>
      <c r="B1" s="286"/>
    </row>
    <row r="2" spans="1:2" ht="24">
      <c r="A2" s="97" t="s">
        <v>623</v>
      </c>
      <c r="B2" s="7"/>
    </row>
    <row r="3" spans="1:2" ht="18.75">
      <c r="A3" s="98"/>
      <c r="B3" s="7"/>
    </row>
    <row r="4" spans="1:2" ht="13.5">
      <c r="A4" s="6"/>
      <c r="B4" s="6"/>
    </row>
    <row r="5" spans="1:2" ht="13.5">
      <c r="A5" s="287" t="s">
        <v>624</v>
      </c>
      <c r="B5" s="288"/>
    </row>
    <row r="6" spans="1:2" ht="6" customHeight="1">
      <c r="A6" s="99"/>
      <c r="B6" s="100"/>
    </row>
    <row r="7" spans="1:2" ht="13.5">
      <c r="A7" s="287" t="s">
        <v>625</v>
      </c>
      <c r="B7" s="288"/>
    </row>
    <row r="8" spans="1:2" ht="13.5">
      <c r="A8" s="99"/>
      <c r="B8" s="15"/>
    </row>
    <row r="9" spans="1:2" ht="13.5">
      <c r="A9" s="9"/>
      <c r="B9" s="8"/>
    </row>
    <row r="10" spans="1:2" ht="13.5">
      <c r="A10" s="9" t="s">
        <v>12</v>
      </c>
      <c r="B10" s="8"/>
    </row>
    <row r="11" spans="1:2" ht="13.5">
      <c r="A11" s="9"/>
      <c r="B11" s="8"/>
    </row>
    <row r="12" spans="1:2" ht="13.5">
      <c r="A12" s="9" t="s">
        <v>13</v>
      </c>
      <c r="B12" s="8"/>
    </row>
    <row r="13" spans="1:2" ht="6" customHeight="1">
      <c r="A13" s="9"/>
      <c r="B13" s="8"/>
    </row>
    <row r="14" spans="1:2" ht="13.5">
      <c r="A14" s="9" t="s">
        <v>626</v>
      </c>
      <c r="B14" s="8"/>
    </row>
    <row r="15" spans="1:2" ht="13.5">
      <c r="A15" s="9"/>
      <c r="B15" s="8"/>
    </row>
    <row r="16" spans="1:2" ht="13.5">
      <c r="A16" s="9" t="s">
        <v>36</v>
      </c>
      <c r="B16" s="8"/>
    </row>
    <row r="17" spans="1:2" ht="6" customHeight="1">
      <c r="A17" s="9"/>
      <c r="B17" s="8"/>
    </row>
    <row r="18" spans="1:2" ht="13.5">
      <c r="A18" s="9" t="s">
        <v>14</v>
      </c>
      <c r="B18" s="8"/>
    </row>
    <row r="19" spans="1:2" ht="13.5">
      <c r="A19" s="9" t="s">
        <v>627</v>
      </c>
      <c r="B19" s="8"/>
    </row>
    <row r="20" spans="1:2" ht="13.5">
      <c r="A20" s="9" t="s">
        <v>15</v>
      </c>
      <c r="B20" s="8"/>
    </row>
    <row r="21" spans="1:2" ht="13.5">
      <c r="A21" s="9" t="s">
        <v>628</v>
      </c>
      <c r="B21" s="8"/>
    </row>
    <row r="22" spans="1:2" ht="13.5">
      <c r="A22" s="9" t="s">
        <v>16</v>
      </c>
      <c r="B22" s="8"/>
    </row>
    <row r="23" spans="1:2" ht="13.5">
      <c r="A23" s="9" t="s">
        <v>629</v>
      </c>
      <c r="B23" s="8"/>
    </row>
    <row r="24" spans="1:2" ht="13.5">
      <c r="A24" s="9" t="s">
        <v>29</v>
      </c>
      <c r="B24" s="8"/>
    </row>
    <row r="25" spans="1:2" ht="6" customHeight="1">
      <c r="A25" s="9"/>
      <c r="B25" s="8"/>
    </row>
    <row r="26" spans="1:2" ht="13.5">
      <c r="A26" s="9" t="s">
        <v>630</v>
      </c>
      <c r="B26" s="8"/>
    </row>
    <row r="27" spans="1:2" ht="13.5">
      <c r="A27" s="9" t="s">
        <v>629</v>
      </c>
      <c r="B27" s="8"/>
    </row>
    <row r="28" spans="1:2" ht="13.5">
      <c r="A28" s="9" t="s">
        <v>17</v>
      </c>
      <c r="B28" s="8"/>
    </row>
    <row r="29" spans="1:2" ht="13.5">
      <c r="A29" s="9" t="s">
        <v>631</v>
      </c>
      <c r="B29" s="8"/>
    </row>
    <row r="30" spans="1:2" ht="13.5">
      <c r="A30" s="9" t="s">
        <v>632</v>
      </c>
      <c r="B30" s="8"/>
    </row>
    <row r="31" spans="1:2" ht="6" customHeight="1">
      <c r="A31" s="9"/>
      <c r="B31" s="8"/>
    </row>
    <row r="32" spans="1:2" ht="13.5">
      <c r="A32" s="9" t="s">
        <v>633</v>
      </c>
      <c r="B32" s="8"/>
    </row>
    <row r="33" spans="1:2" ht="13.5">
      <c r="A33" s="9" t="s">
        <v>631</v>
      </c>
      <c r="B33" s="8"/>
    </row>
    <row r="34" spans="1:2" ht="13.5">
      <c r="A34" s="9" t="s">
        <v>634</v>
      </c>
      <c r="B34" s="8"/>
    </row>
    <row r="35" spans="1:2" ht="13.5">
      <c r="A35" s="9" t="s">
        <v>628</v>
      </c>
      <c r="B35" s="8"/>
    </row>
    <row r="36" spans="1:2" ht="13.5">
      <c r="A36" s="9" t="s">
        <v>635</v>
      </c>
      <c r="B36" s="8"/>
    </row>
    <row r="37" spans="1:2" ht="6" customHeight="1">
      <c r="A37" s="9"/>
      <c r="B37" s="8"/>
    </row>
    <row r="38" spans="1:2" ht="13.5">
      <c r="A38" s="9" t="s">
        <v>636</v>
      </c>
      <c r="B38" s="8"/>
    </row>
    <row r="39" spans="1:2" ht="13.5">
      <c r="A39" s="9" t="s">
        <v>629</v>
      </c>
      <c r="B39" s="8"/>
    </row>
    <row r="40" spans="1:2" ht="13.5">
      <c r="A40" s="9" t="s">
        <v>30</v>
      </c>
      <c r="B40" s="8"/>
    </row>
    <row r="41" spans="1:2" ht="13.5">
      <c r="A41" s="9" t="s">
        <v>628</v>
      </c>
      <c r="B41" s="8"/>
    </row>
    <row r="42" spans="1:2" ht="13.5">
      <c r="A42" s="9" t="s">
        <v>637</v>
      </c>
      <c r="B42" s="8"/>
    </row>
    <row r="43" spans="1:2" ht="13.5">
      <c r="A43" s="9"/>
      <c r="B43" s="8"/>
    </row>
    <row r="44" spans="1:2" ht="13.5">
      <c r="A44" s="9"/>
      <c r="B44" s="8"/>
    </row>
    <row r="45" spans="1:2" ht="13.5">
      <c r="A45" s="9"/>
      <c r="B45" s="8"/>
    </row>
    <row r="46" spans="1:2" ht="13.5">
      <c r="A46" s="6" t="s">
        <v>638</v>
      </c>
      <c r="B46" s="8"/>
    </row>
    <row r="47" spans="1:2" ht="6" customHeight="1">
      <c r="A47" s="6"/>
      <c r="B47" s="8"/>
    </row>
    <row r="48" spans="1:2" ht="13.5">
      <c r="A48" s="6" t="s">
        <v>18</v>
      </c>
      <c r="B48" s="8"/>
    </row>
    <row r="49" spans="1:2" ht="13.5">
      <c r="A49" s="6" t="s">
        <v>639</v>
      </c>
      <c r="B49" s="8"/>
    </row>
    <row r="50" spans="1:2" ht="13.5">
      <c r="A50" s="9"/>
      <c r="B50" s="8"/>
    </row>
    <row r="51" spans="1:2" ht="13.5">
      <c r="A51" s="8"/>
      <c r="B51" s="8"/>
    </row>
    <row r="52" spans="1:2" ht="13.5">
      <c r="A52" s="6"/>
      <c r="B52" s="8"/>
    </row>
    <row r="53" spans="1:2" ht="13.5">
      <c r="A53" s="6"/>
      <c r="B53" s="8"/>
    </row>
    <row r="54" spans="1:2" ht="13.5">
      <c r="A54" s="6"/>
      <c r="B54" s="8"/>
    </row>
    <row r="55" spans="1:2" ht="13.5">
      <c r="A55" s="6"/>
      <c r="B55" s="6"/>
    </row>
    <row r="56" spans="1:2" ht="13.5">
      <c r="A56" s="6"/>
      <c r="B56" s="6"/>
    </row>
    <row r="57" spans="1:2" ht="13.5">
      <c r="A57" s="6"/>
      <c r="B57" s="6"/>
    </row>
    <row r="58" spans="1:2" ht="13.5">
      <c r="A58" s="6"/>
      <c r="B58" s="6"/>
    </row>
  </sheetData>
  <sheetProtection password="CC47"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4" customWidth="1"/>
    <col min="2" max="2" width="10.625" style="74" customWidth="1"/>
    <col min="3" max="3" width="2.625" style="173"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4" customWidth="1"/>
  </cols>
  <sheetData>
    <row r="1" spans="1:24" ht="34.5" customHeight="1">
      <c r="A1" s="169" t="s">
        <v>1</v>
      </c>
      <c r="B1" s="338"/>
      <c r="C1" s="338"/>
      <c r="D1" s="338"/>
      <c r="E1" s="339"/>
      <c r="F1" s="350" t="s">
        <v>10</v>
      </c>
      <c r="G1" s="351"/>
      <c r="H1" s="170"/>
      <c r="I1" s="352"/>
      <c r="J1" s="352"/>
      <c r="K1" s="352"/>
      <c r="L1" s="352"/>
      <c r="M1" s="352"/>
      <c r="N1" s="352"/>
      <c r="O1" s="352"/>
      <c r="P1" s="171"/>
      <c r="Q1" s="166" t="s">
        <v>2</v>
      </c>
      <c r="R1" s="342"/>
      <c r="S1" s="335"/>
      <c r="T1" s="335"/>
      <c r="U1" s="336"/>
      <c r="V1" s="259" t="s">
        <v>34</v>
      </c>
      <c r="W1" s="343"/>
      <c r="X1" s="344"/>
    </row>
    <row r="2" spans="1:24" ht="34.5" customHeight="1">
      <c r="A2" s="172"/>
      <c r="B2" s="340"/>
      <c r="C2" s="340"/>
      <c r="D2" s="340"/>
      <c r="E2" s="341"/>
      <c r="F2" s="350" t="s">
        <v>35</v>
      </c>
      <c r="G2" s="351"/>
      <c r="H2" s="170"/>
      <c r="I2" s="352"/>
      <c r="J2" s="352"/>
      <c r="K2" s="352"/>
      <c r="L2" s="352"/>
      <c r="M2" s="352"/>
      <c r="N2" s="352"/>
      <c r="O2" s="352"/>
      <c r="P2" s="171"/>
      <c r="Q2" s="166" t="s">
        <v>11</v>
      </c>
      <c r="R2" s="347">
        <f>A6+A16</f>
        <v>0</v>
      </c>
      <c r="S2" s="348"/>
      <c r="T2" s="348"/>
      <c r="U2" s="349"/>
      <c r="V2" s="260"/>
      <c r="W2" s="345"/>
      <c r="X2" s="346"/>
    </row>
    <row r="3" spans="1:24" ht="22.5" customHeight="1">
      <c r="A3" s="261"/>
      <c r="B3" s="261"/>
      <c r="C3" s="262"/>
      <c r="D3" s="263"/>
      <c r="E3" s="264"/>
      <c r="F3" s="264"/>
      <c r="G3" s="264"/>
      <c r="H3" s="263"/>
      <c r="I3" s="265"/>
      <c r="J3" s="353"/>
      <c r="K3" s="354"/>
      <c r="L3" s="266"/>
      <c r="M3" s="264"/>
      <c r="N3" s="261"/>
      <c r="O3" s="261"/>
      <c r="P3" s="263"/>
      <c r="Q3" s="265"/>
      <c r="R3" s="261"/>
      <c r="S3" s="261"/>
      <c r="T3" s="266"/>
      <c r="U3" s="264"/>
      <c r="V3" s="264"/>
      <c r="W3" s="261"/>
      <c r="X3" s="267"/>
    </row>
    <row r="4" spans="1:24" s="281" customFormat="1" ht="15.75" customHeight="1">
      <c r="A4" s="355" t="s">
        <v>0</v>
      </c>
      <c r="B4" s="356"/>
      <c r="C4" s="226"/>
      <c r="D4" s="357" t="s">
        <v>3</v>
      </c>
      <c r="E4" s="358"/>
      <c r="F4" s="359"/>
      <c r="G4" s="142" t="s">
        <v>7</v>
      </c>
      <c r="H4" s="357" t="s">
        <v>4</v>
      </c>
      <c r="I4" s="358"/>
      <c r="J4" s="359"/>
      <c r="K4" s="141" t="s">
        <v>7</v>
      </c>
      <c r="L4" s="357" t="s">
        <v>5</v>
      </c>
      <c r="M4" s="358"/>
      <c r="N4" s="359"/>
      <c r="O4" s="141" t="s">
        <v>7</v>
      </c>
      <c r="P4" s="357" t="s">
        <v>6</v>
      </c>
      <c r="Q4" s="358"/>
      <c r="R4" s="359"/>
      <c r="S4" s="141" t="s">
        <v>7</v>
      </c>
      <c r="T4" s="360"/>
      <c r="U4" s="358"/>
      <c r="V4" s="359"/>
      <c r="W4" s="142"/>
      <c r="X4" s="142" t="s">
        <v>9</v>
      </c>
    </row>
    <row r="5" spans="1:24" ht="15.75" customHeight="1">
      <c r="A5" s="241" t="s">
        <v>286</v>
      </c>
      <c r="B5" s="175"/>
      <c r="C5" s="227">
        <v>0</v>
      </c>
      <c r="D5" s="143" t="s">
        <v>288</v>
      </c>
      <c r="E5" s="144" t="s">
        <v>289</v>
      </c>
      <c r="F5" s="176">
        <v>5000</v>
      </c>
      <c r="G5" s="177"/>
      <c r="H5" s="143">
        <v>230655202020</v>
      </c>
      <c r="I5" s="144" t="s">
        <v>290</v>
      </c>
      <c r="J5" s="178">
        <v>1450</v>
      </c>
      <c r="K5" s="271"/>
      <c r="L5" s="143"/>
      <c r="M5" s="144"/>
      <c r="N5" s="179"/>
      <c r="O5" s="272"/>
      <c r="P5" s="145">
        <v>230655405001</v>
      </c>
      <c r="Q5" s="146" t="s">
        <v>291</v>
      </c>
      <c r="R5" s="180">
        <v>650</v>
      </c>
      <c r="S5" s="273"/>
      <c r="T5" s="143"/>
      <c r="U5" s="144"/>
      <c r="V5" s="181"/>
      <c r="W5" s="177"/>
      <c r="X5" s="268">
        <v>0</v>
      </c>
    </row>
    <row r="6" spans="1:24" ht="15.75" customHeight="1">
      <c r="A6" s="182">
        <f>SUM(G12,K12,O12,S12,W12)</f>
        <v>0</v>
      </c>
      <c r="B6" s="183">
        <f>SUM(F12,J12,N12,R12,V12)</f>
        <v>14450</v>
      </c>
      <c r="C6" s="228">
        <v>0</v>
      </c>
      <c r="D6" s="147" t="s">
        <v>292</v>
      </c>
      <c r="E6" s="146" t="s">
        <v>293</v>
      </c>
      <c r="F6" s="184">
        <v>1750</v>
      </c>
      <c r="G6" s="185"/>
      <c r="H6" s="147"/>
      <c r="I6" s="146"/>
      <c r="J6" s="186"/>
      <c r="K6" s="274"/>
      <c r="L6" s="147"/>
      <c r="M6" s="146"/>
      <c r="N6" s="187"/>
      <c r="O6" s="275"/>
      <c r="P6" s="147"/>
      <c r="Q6" s="146"/>
      <c r="R6" s="180"/>
      <c r="S6" s="273"/>
      <c r="T6" s="147"/>
      <c r="U6" s="146"/>
      <c r="V6" s="188"/>
      <c r="W6" s="185"/>
      <c r="X6" s="269"/>
    </row>
    <row r="7" spans="1:24" ht="15.75" customHeight="1">
      <c r="A7" s="189"/>
      <c r="B7" s="190"/>
      <c r="C7" s="229">
        <v>0</v>
      </c>
      <c r="D7" s="147" t="s">
        <v>294</v>
      </c>
      <c r="E7" s="146" t="s">
        <v>295</v>
      </c>
      <c r="F7" s="184">
        <v>5600</v>
      </c>
      <c r="G7" s="185"/>
      <c r="H7" s="147"/>
      <c r="I7" s="146"/>
      <c r="J7" s="186"/>
      <c r="K7" s="274"/>
      <c r="L7" s="147"/>
      <c r="M7" s="146"/>
      <c r="N7" s="187"/>
      <c r="O7" s="275"/>
      <c r="P7" s="147"/>
      <c r="Q7" s="146"/>
      <c r="R7" s="180"/>
      <c r="S7" s="273"/>
      <c r="T7" s="147"/>
      <c r="U7" s="146"/>
      <c r="V7" s="188"/>
      <c r="W7" s="185"/>
      <c r="X7" s="269"/>
    </row>
    <row r="8" spans="1:24" ht="15.75" customHeight="1">
      <c r="A8" s="189"/>
      <c r="B8" s="190"/>
      <c r="C8" s="229"/>
      <c r="D8" s="147"/>
      <c r="E8" s="146"/>
      <c r="F8" s="184"/>
      <c r="G8" s="185"/>
      <c r="H8" s="147"/>
      <c r="I8" s="146"/>
      <c r="J8" s="186"/>
      <c r="K8" s="274"/>
      <c r="L8" s="147"/>
      <c r="M8" s="146"/>
      <c r="N8" s="192"/>
      <c r="O8" s="273"/>
      <c r="P8" s="147"/>
      <c r="Q8" s="146"/>
      <c r="R8" s="180"/>
      <c r="S8" s="273"/>
      <c r="T8" s="147"/>
      <c r="U8" s="146"/>
      <c r="V8" s="188"/>
      <c r="W8" s="185"/>
      <c r="X8" s="269"/>
    </row>
    <row r="9" spans="1:24" ht="15.75" customHeight="1">
      <c r="A9" s="189"/>
      <c r="B9" s="190"/>
      <c r="C9" s="229"/>
      <c r="D9" s="147"/>
      <c r="E9" s="146"/>
      <c r="F9" s="184"/>
      <c r="G9" s="185"/>
      <c r="H9" s="147"/>
      <c r="I9" s="146"/>
      <c r="J9" s="192"/>
      <c r="K9" s="273"/>
      <c r="L9" s="147"/>
      <c r="M9" s="146"/>
      <c r="N9" s="192"/>
      <c r="O9" s="273"/>
      <c r="P9" s="147"/>
      <c r="Q9" s="146"/>
      <c r="R9" s="180"/>
      <c r="S9" s="185"/>
      <c r="T9" s="147"/>
      <c r="U9" s="146"/>
      <c r="V9" s="188"/>
      <c r="W9" s="185"/>
      <c r="X9" s="269"/>
    </row>
    <row r="10" spans="1:24" ht="15.75" customHeight="1">
      <c r="A10" s="197"/>
      <c r="B10" s="198"/>
      <c r="C10" s="230"/>
      <c r="D10" s="150"/>
      <c r="E10" s="151"/>
      <c r="F10" s="202"/>
      <c r="G10" s="200"/>
      <c r="H10" s="150"/>
      <c r="I10" s="151"/>
      <c r="J10" s="201"/>
      <c r="K10" s="200"/>
      <c r="L10" s="147"/>
      <c r="M10" s="146"/>
      <c r="N10" s="180"/>
      <c r="O10" s="200"/>
      <c r="P10" s="150"/>
      <c r="Q10" s="151"/>
      <c r="R10" s="201"/>
      <c r="S10" s="200"/>
      <c r="T10" s="150"/>
      <c r="U10" s="151"/>
      <c r="V10" s="203"/>
      <c r="W10" s="200"/>
      <c r="X10" s="269"/>
    </row>
    <row r="11" spans="1:24" ht="15.75" customHeight="1">
      <c r="A11" s="197"/>
      <c r="B11" s="198"/>
      <c r="C11" s="230"/>
      <c r="D11" s="150"/>
      <c r="E11" s="151"/>
      <c r="F11" s="202"/>
      <c r="G11" s="200"/>
      <c r="H11" s="150"/>
      <c r="I11" s="151"/>
      <c r="J11" s="201"/>
      <c r="K11" s="200"/>
      <c r="L11" s="150"/>
      <c r="M11" s="151"/>
      <c r="N11" s="201"/>
      <c r="O11" s="200"/>
      <c r="P11" s="150"/>
      <c r="Q11" s="151"/>
      <c r="R11" s="201"/>
      <c r="S11" s="200"/>
      <c r="T11" s="150"/>
      <c r="U11" s="151"/>
      <c r="V11" s="204"/>
      <c r="W11" s="200"/>
      <c r="X11" s="270"/>
    </row>
    <row r="12" spans="1:24" ht="15.75" customHeight="1">
      <c r="A12" s="205"/>
      <c r="B12" s="206"/>
      <c r="C12" s="236"/>
      <c r="D12" s="152"/>
      <c r="E12" s="153" t="str">
        <f>CONCATENATE(FIXED(COUNTA(E5:E11),0,0),"　店")</f>
        <v>3　店</v>
      </c>
      <c r="F12" s="207">
        <f>SUM(F5:F11)</f>
        <v>12350</v>
      </c>
      <c r="G12" s="154">
        <f>SUM(G5:G11)</f>
        <v>0</v>
      </c>
      <c r="H12" s="152"/>
      <c r="I12" s="153" t="str">
        <f>CONCATENATE(FIXED(COUNTA(I5:I11),0,0),"　店")</f>
        <v>1　店</v>
      </c>
      <c r="J12" s="207">
        <f>SUM(J5:J11)</f>
        <v>1450</v>
      </c>
      <c r="K12" s="154">
        <f>SUM(K5:K11)</f>
        <v>0</v>
      </c>
      <c r="L12" s="152"/>
      <c r="M12" s="153" t="str">
        <f>CONCATENATE(FIXED(COUNTA(M5:M11),0,0),"　店")</f>
        <v>0　店</v>
      </c>
      <c r="N12" s="207">
        <f>SUM(N5:N11)</f>
        <v>0</v>
      </c>
      <c r="O12" s="154">
        <f>SUM(O5:O11)</f>
        <v>0</v>
      </c>
      <c r="P12" s="152"/>
      <c r="Q12" s="153" t="str">
        <f>CONCATENATE(FIXED(COUNTA(Q5:Q11),0,0),"　店")</f>
        <v>1　店</v>
      </c>
      <c r="R12" s="207">
        <f>SUM(R5:R11)</f>
        <v>650</v>
      </c>
      <c r="S12" s="154">
        <f>SUM(S5:S11)</f>
        <v>0</v>
      </c>
      <c r="T12" s="152"/>
      <c r="U12" s="153" t="str">
        <f>CONCATENATE(FIXED(COUNTA(U5:U11),0,0),"　店")</f>
        <v>0　店</v>
      </c>
      <c r="V12" s="207">
        <f>SUM(V5:V11)</f>
        <v>0</v>
      </c>
      <c r="W12" s="154">
        <f>SUM(W5:W11)</f>
        <v>0</v>
      </c>
      <c r="X12" s="73">
        <f>SUM(X5:X11)</f>
        <v>0</v>
      </c>
    </row>
    <row r="13" spans="1:24" s="282" customFormat="1" ht="15.75" customHeight="1">
      <c r="A13" s="208"/>
      <c r="B13" s="208"/>
      <c r="C13" s="231"/>
      <c r="D13" s="155"/>
      <c r="E13" s="151"/>
      <c r="F13" s="209"/>
      <c r="G13" s="156"/>
      <c r="H13" s="155"/>
      <c r="I13" s="151"/>
      <c r="J13" s="209"/>
      <c r="K13" s="156"/>
      <c r="L13" s="155"/>
      <c r="M13" s="151"/>
      <c r="N13" s="209"/>
      <c r="O13" s="156"/>
      <c r="P13" s="155"/>
      <c r="Q13" s="151"/>
      <c r="R13" s="209"/>
      <c r="S13" s="156"/>
      <c r="T13" s="155"/>
      <c r="U13" s="151"/>
      <c r="V13" s="156"/>
      <c r="W13" s="156"/>
      <c r="X13" s="140"/>
    </row>
    <row r="14" spans="1:24" s="281" customFormat="1" ht="15.75" customHeight="1">
      <c r="A14" s="355" t="s">
        <v>0</v>
      </c>
      <c r="B14" s="356"/>
      <c r="C14" s="237"/>
      <c r="D14" s="357" t="s">
        <v>3</v>
      </c>
      <c r="E14" s="358"/>
      <c r="F14" s="359"/>
      <c r="G14" s="142" t="s">
        <v>7</v>
      </c>
      <c r="H14" s="357" t="s">
        <v>4</v>
      </c>
      <c r="I14" s="358"/>
      <c r="J14" s="359"/>
      <c r="K14" s="141" t="s">
        <v>7</v>
      </c>
      <c r="L14" s="357" t="s">
        <v>5</v>
      </c>
      <c r="M14" s="358"/>
      <c r="N14" s="359"/>
      <c r="O14" s="141" t="s">
        <v>7</v>
      </c>
      <c r="P14" s="357" t="s">
        <v>6</v>
      </c>
      <c r="Q14" s="358"/>
      <c r="R14" s="359"/>
      <c r="S14" s="141" t="s">
        <v>7</v>
      </c>
      <c r="T14" s="360"/>
      <c r="U14" s="358"/>
      <c r="V14" s="359"/>
      <c r="W14" s="142"/>
      <c r="X14" s="142" t="s">
        <v>9</v>
      </c>
    </row>
    <row r="15" spans="1:24" ht="15.75" customHeight="1">
      <c r="A15" s="210" t="s">
        <v>287</v>
      </c>
      <c r="B15" s="211"/>
      <c r="C15" s="238">
        <v>0</v>
      </c>
      <c r="D15" s="157" t="s">
        <v>296</v>
      </c>
      <c r="E15" s="158" t="s">
        <v>297</v>
      </c>
      <c r="F15" s="212">
        <v>7600</v>
      </c>
      <c r="G15" s="213"/>
      <c r="H15" s="157" t="s">
        <v>298</v>
      </c>
      <c r="I15" s="158" t="s">
        <v>299</v>
      </c>
      <c r="J15" s="214">
        <v>2100</v>
      </c>
      <c r="K15" s="213"/>
      <c r="L15" s="157">
        <v>230630303020</v>
      </c>
      <c r="M15" s="158" t="s">
        <v>300</v>
      </c>
      <c r="N15" s="214">
        <v>1600</v>
      </c>
      <c r="O15" s="213"/>
      <c r="P15" s="157" t="s">
        <v>301</v>
      </c>
      <c r="Q15" s="158" t="s">
        <v>302</v>
      </c>
      <c r="R15" s="214">
        <v>300</v>
      </c>
      <c r="S15" s="213"/>
      <c r="T15" s="157"/>
      <c r="U15" s="158"/>
      <c r="V15" s="215"/>
      <c r="W15" s="213"/>
      <c r="X15" s="268" t="s">
        <v>303</v>
      </c>
    </row>
    <row r="16" spans="1:24" ht="15.75" customHeight="1">
      <c r="A16" s="182">
        <f>SUM(G48,K48,O48,S48,W48)</f>
        <v>0</v>
      </c>
      <c r="B16" s="183">
        <f>SUM(F48,J48,N48,R48,V48)</f>
        <v>88250</v>
      </c>
      <c r="C16" s="232">
        <v>0</v>
      </c>
      <c r="D16" s="147" t="s">
        <v>304</v>
      </c>
      <c r="E16" s="146" t="s">
        <v>305</v>
      </c>
      <c r="F16" s="192">
        <v>4050</v>
      </c>
      <c r="G16" s="185"/>
      <c r="H16" s="147" t="s">
        <v>306</v>
      </c>
      <c r="I16" s="146" t="s">
        <v>307</v>
      </c>
      <c r="J16" s="180">
        <v>900</v>
      </c>
      <c r="K16" s="185"/>
      <c r="L16" s="147"/>
      <c r="M16" s="146"/>
      <c r="N16" s="180"/>
      <c r="O16" s="185"/>
      <c r="P16" s="147" t="s">
        <v>308</v>
      </c>
      <c r="Q16" s="146" t="s">
        <v>309</v>
      </c>
      <c r="R16" s="180">
        <v>400</v>
      </c>
      <c r="S16" s="185"/>
      <c r="T16" s="147"/>
      <c r="U16" s="146"/>
      <c r="V16" s="203"/>
      <c r="W16" s="185"/>
      <c r="X16" s="269" t="s">
        <v>310</v>
      </c>
    </row>
    <row r="17" spans="1:24" ht="15.75" customHeight="1">
      <c r="A17" s="197"/>
      <c r="B17" s="198"/>
      <c r="C17" s="231">
        <v>0</v>
      </c>
      <c r="D17" s="150" t="s">
        <v>311</v>
      </c>
      <c r="E17" s="151" t="s">
        <v>312</v>
      </c>
      <c r="F17" s="202">
        <v>2000</v>
      </c>
      <c r="G17" s="200"/>
      <c r="H17" s="150" t="s">
        <v>313</v>
      </c>
      <c r="I17" s="151" t="s">
        <v>314</v>
      </c>
      <c r="J17" s="201">
        <v>1800</v>
      </c>
      <c r="K17" s="200"/>
      <c r="L17" s="150"/>
      <c r="M17" s="151"/>
      <c r="N17" s="201"/>
      <c r="O17" s="200"/>
      <c r="P17" s="150" t="s">
        <v>315</v>
      </c>
      <c r="Q17" s="151" t="s">
        <v>299</v>
      </c>
      <c r="R17" s="201">
        <v>300</v>
      </c>
      <c r="S17" s="200"/>
      <c r="T17" s="150"/>
      <c r="U17" s="151"/>
      <c r="V17" s="204"/>
      <c r="W17" s="200"/>
      <c r="X17" s="269" t="s">
        <v>698</v>
      </c>
    </row>
    <row r="18" spans="1:24" ht="15.75" customHeight="1">
      <c r="A18" s="197"/>
      <c r="B18" s="198"/>
      <c r="C18" s="231">
        <v>0</v>
      </c>
      <c r="D18" s="150" t="s">
        <v>316</v>
      </c>
      <c r="E18" s="151" t="s">
        <v>317</v>
      </c>
      <c r="F18" s="202">
        <v>2500</v>
      </c>
      <c r="G18" s="200"/>
      <c r="H18" s="150" t="s">
        <v>318</v>
      </c>
      <c r="I18" s="151" t="s">
        <v>319</v>
      </c>
      <c r="J18" s="201">
        <v>400</v>
      </c>
      <c r="K18" s="200"/>
      <c r="L18" s="150"/>
      <c r="M18" s="151"/>
      <c r="N18" s="201"/>
      <c r="O18" s="200"/>
      <c r="P18" s="150" t="s">
        <v>320</v>
      </c>
      <c r="Q18" s="151" t="s">
        <v>314</v>
      </c>
      <c r="R18" s="201">
        <v>650</v>
      </c>
      <c r="S18" s="200"/>
      <c r="T18" s="150"/>
      <c r="U18" s="151"/>
      <c r="V18" s="204"/>
      <c r="W18" s="200"/>
      <c r="X18" s="269">
        <v>0</v>
      </c>
    </row>
    <row r="19" spans="1:24" ht="15.75" customHeight="1">
      <c r="A19" s="216"/>
      <c r="B19" s="217"/>
      <c r="C19" s="232">
        <v>0</v>
      </c>
      <c r="D19" s="147" t="s">
        <v>321</v>
      </c>
      <c r="E19" s="146" t="s">
        <v>322</v>
      </c>
      <c r="F19" s="192">
        <v>3700</v>
      </c>
      <c r="G19" s="185"/>
      <c r="H19" s="147">
        <v>230630202090</v>
      </c>
      <c r="I19" s="146" t="s">
        <v>302</v>
      </c>
      <c r="J19" s="180">
        <v>700</v>
      </c>
      <c r="K19" s="185"/>
      <c r="L19" s="147"/>
      <c r="M19" s="146"/>
      <c r="N19" s="180"/>
      <c r="O19" s="185"/>
      <c r="P19" s="147" t="s">
        <v>323</v>
      </c>
      <c r="Q19" s="146" t="s">
        <v>324</v>
      </c>
      <c r="R19" s="180">
        <v>550</v>
      </c>
      <c r="S19" s="185"/>
      <c r="T19" s="147"/>
      <c r="U19" s="146"/>
      <c r="V19" s="203"/>
      <c r="W19" s="185"/>
      <c r="X19" s="269">
        <v>0</v>
      </c>
    </row>
    <row r="20" spans="1:24" ht="15.75" customHeight="1">
      <c r="A20" s="216"/>
      <c r="B20" s="217"/>
      <c r="C20" s="232">
        <v>0</v>
      </c>
      <c r="D20" s="147" t="s">
        <v>325</v>
      </c>
      <c r="E20" s="146" t="s">
        <v>326</v>
      </c>
      <c r="F20" s="192">
        <v>2050</v>
      </c>
      <c r="G20" s="185"/>
      <c r="H20" s="147">
        <v>230630202100</v>
      </c>
      <c r="I20" s="146" t="s">
        <v>309</v>
      </c>
      <c r="J20" s="180">
        <v>850</v>
      </c>
      <c r="K20" s="185"/>
      <c r="L20" s="147"/>
      <c r="M20" s="146"/>
      <c r="N20" s="180"/>
      <c r="O20" s="185"/>
      <c r="P20" s="147" t="s">
        <v>327</v>
      </c>
      <c r="Q20" s="146" t="s">
        <v>328</v>
      </c>
      <c r="R20" s="180">
        <v>400</v>
      </c>
      <c r="S20" s="185"/>
      <c r="T20" s="147"/>
      <c r="U20" s="146"/>
      <c r="V20" s="203"/>
      <c r="W20" s="185"/>
      <c r="X20" s="269">
        <v>0</v>
      </c>
    </row>
    <row r="21" spans="1:24" ht="15.75" customHeight="1">
      <c r="A21" s="197"/>
      <c r="B21" s="198"/>
      <c r="C21" s="231">
        <v>0</v>
      </c>
      <c r="D21" s="150" t="s">
        <v>329</v>
      </c>
      <c r="E21" s="151" t="s">
        <v>330</v>
      </c>
      <c r="F21" s="202">
        <v>11350</v>
      </c>
      <c r="G21" s="200"/>
      <c r="H21" s="150"/>
      <c r="I21" s="151"/>
      <c r="J21" s="201"/>
      <c r="K21" s="200"/>
      <c r="L21" s="150"/>
      <c r="M21" s="151"/>
      <c r="N21" s="201"/>
      <c r="O21" s="200"/>
      <c r="P21" s="150" t="s">
        <v>331</v>
      </c>
      <c r="Q21" s="151" t="s">
        <v>332</v>
      </c>
      <c r="R21" s="201">
        <v>650</v>
      </c>
      <c r="S21" s="200"/>
      <c r="T21" s="150"/>
      <c r="U21" s="151"/>
      <c r="V21" s="204"/>
      <c r="W21" s="200"/>
      <c r="X21" s="269">
        <v>0</v>
      </c>
    </row>
    <row r="22" spans="1:24" ht="15.75" customHeight="1">
      <c r="A22" s="216"/>
      <c r="B22" s="217"/>
      <c r="C22" s="232">
        <v>0</v>
      </c>
      <c r="D22" s="147" t="s">
        <v>333</v>
      </c>
      <c r="E22" s="146" t="s">
        <v>334</v>
      </c>
      <c r="F22" s="192">
        <v>2250</v>
      </c>
      <c r="G22" s="185"/>
      <c r="H22" s="147"/>
      <c r="I22" s="146"/>
      <c r="J22" s="180"/>
      <c r="K22" s="185"/>
      <c r="L22" s="147"/>
      <c r="M22" s="146"/>
      <c r="N22" s="180"/>
      <c r="O22" s="185"/>
      <c r="P22" s="147"/>
      <c r="Q22" s="146"/>
      <c r="R22" s="180"/>
      <c r="S22" s="185"/>
      <c r="T22" s="147"/>
      <c r="U22" s="146"/>
      <c r="V22" s="203"/>
      <c r="W22" s="185"/>
      <c r="X22" s="269">
        <v>0</v>
      </c>
    </row>
    <row r="23" spans="1:24" ht="15.75" customHeight="1">
      <c r="A23" s="197"/>
      <c r="B23" s="198"/>
      <c r="C23" s="231">
        <v>0</v>
      </c>
      <c r="D23" s="150" t="s">
        <v>335</v>
      </c>
      <c r="E23" s="151" t="s">
        <v>336</v>
      </c>
      <c r="F23" s="202">
        <v>1900</v>
      </c>
      <c r="G23" s="200"/>
      <c r="H23" s="150"/>
      <c r="I23" s="151"/>
      <c r="J23" s="201"/>
      <c r="K23" s="200"/>
      <c r="L23" s="150"/>
      <c r="M23" s="151"/>
      <c r="N23" s="201"/>
      <c r="O23" s="200"/>
      <c r="P23" s="150"/>
      <c r="Q23" s="151"/>
      <c r="R23" s="201"/>
      <c r="S23" s="200"/>
      <c r="T23" s="150"/>
      <c r="U23" s="151"/>
      <c r="V23" s="204"/>
      <c r="W23" s="200"/>
      <c r="X23" s="269">
        <v>0</v>
      </c>
    </row>
    <row r="24" spans="1:24" ht="15.75" customHeight="1">
      <c r="A24" s="216"/>
      <c r="B24" s="217"/>
      <c r="C24" s="232">
        <v>0</v>
      </c>
      <c r="D24" s="147" t="s">
        <v>337</v>
      </c>
      <c r="E24" s="146" t="s">
        <v>338</v>
      </c>
      <c r="F24" s="192">
        <v>1000</v>
      </c>
      <c r="G24" s="185"/>
      <c r="H24" s="147"/>
      <c r="I24" s="146"/>
      <c r="J24" s="180"/>
      <c r="K24" s="185"/>
      <c r="L24" s="147"/>
      <c r="M24" s="146"/>
      <c r="N24" s="180"/>
      <c r="O24" s="185"/>
      <c r="P24" s="147"/>
      <c r="Q24" s="146"/>
      <c r="R24" s="180"/>
      <c r="S24" s="185"/>
      <c r="T24" s="147"/>
      <c r="U24" s="146"/>
      <c r="V24" s="203"/>
      <c r="W24" s="185"/>
      <c r="X24" s="269">
        <v>0</v>
      </c>
    </row>
    <row r="25" spans="1:24" ht="15.75" customHeight="1">
      <c r="A25" s="197"/>
      <c r="B25" s="198"/>
      <c r="C25" s="231">
        <v>0</v>
      </c>
      <c r="D25" s="150" t="s">
        <v>339</v>
      </c>
      <c r="E25" s="151" t="s">
        <v>340</v>
      </c>
      <c r="F25" s="202">
        <v>2000</v>
      </c>
      <c r="G25" s="200"/>
      <c r="H25" s="150"/>
      <c r="I25" s="151"/>
      <c r="J25" s="201"/>
      <c r="K25" s="200"/>
      <c r="L25" s="150"/>
      <c r="M25" s="151"/>
      <c r="N25" s="201"/>
      <c r="O25" s="200"/>
      <c r="P25" s="150"/>
      <c r="Q25" s="151"/>
      <c r="R25" s="201"/>
      <c r="S25" s="200"/>
      <c r="T25" s="150"/>
      <c r="U25" s="151"/>
      <c r="V25" s="204"/>
      <c r="W25" s="200"/>
      <c r="X25" s="269">
        <v>0</v>
      </c>
    </row>
    <row r="26" spans="1:24" ht="15.75" customHeight="1">
      <c r="A26" s="216"/>
      <c r="B26" s="217"/>
      <c r="C26" s="232">
        <v>0</v>
      </c>
      <c r="D26" s="147" t="s">
        <v>341</v>
      </c>
      <c r="E26" s="146" t="s">
        <v>342</v>
      </c>
      <c r="F26" s="192">
        <v>1250</v>
      </c>
      <c r="G26" s="185"/>
      <c r="H26" s="147"/>
      <c r="I26" s="146"/>
      <c r="J26" s="180"/>
      <c r="K26" s="185"/>
      <c r="L26" s="147"/>
      <c r="M26" s="146"/>
      <c r="N26" s="180"/>
      <c r="O26" s="185"/>
      <c r="P26" s="147"/>
      <c r="Q26" s="146"/>
      <c r="R26" s="180"/>
      <c r="S26" s="185"/>
      <c r="T26" s="147"/>
      <c r="U26" s="146"/>
      <c r="V26" s="203"/>
      <c r="W26" s="185"/>
      <c r="X26" s="269">
        <v>0</v>
      </c>
    </row>
    <row r="27" spans="1:24" ht="15.75" customHeight="1">
      <c r="A27" s="197"/>
      <c r="B27" s="198"/>
      <c r="C27" s="231">
        <v>0</v>
      </c>
      <c r="D27" s="150" t="s">
        <v>343</v>
      </c>
      <c r="E27" s="151" t="s">
        <v>344</v>
      </c>
      <c r="F27" s="202">
        <v>2100</v>
      </c>
      <c r="G27" s="200"/>
      <c r="H27" s="150"/>
      <c r="I27" s="151"/>
      <c r="J27" s="201"/>
      <c r="K27" s="200"/>
      <c r="L27" s="150"/>
      <c r="M27" s="151"/>
      <c r="N27" s="201"/>
      <c r="O27" s="200"/>
      <c r="P27" s="150"/>
      <c r="Q27" s="151"/>
      <c r="R27" s="201"/>
      <c r="S27" s="200"/>
      <c r="T27" s="150"/>
      <c r="U27" s="151"/>
      <c r="V27" s="204"/>
      <c r="W27" s="200"/>
      <c r="X27" s="269">
        <v>0</v>
      </c>
    </row>
    <row r="28" spans="1:24" ht="15.75" customHeight="1">
      <c r="A28" s="197"/>
      <c r="B28" s="198"/>
      <c r="C28" s="231">
        <v>0</v>
      </c>
      <c r="D28" s="150" t="s">
        <v>345</v>
      </c>
      <c r="E28" s="151" t="s">
        <v>346</v>
      </c>
      <c r="F28" s="202">
        <v>1800</v>
      </c>
      <c r="G28" s="200"/>
      <c r="H28" s="150"/>
      <c r="I28" s="151"/>
      <c r="J28" s="201"/>
      <c r="K28" s="200"/>
      <c r="L28" s="150"/>
      <c r="M28" s="151"/>
      <c r="N28" s="201"/>
      <c r="O28" s="200"/>
      <c r="P28" s="150"/>
      <c r="Q28" s="151"/>
      <c r="R28" s="201"/>
      <c r="S28" s="200"/>
      <c r="T28" s="150"/>
      <c r="U28" s="151"/>
      <c r="V28" s="204"/>
      <c r="W28" s="200"/>
      <c r="X28" s="269">
        <v>0</v>
      </c>
    </row>
    <row r="29" spans="1:24" ht="15.75" customHeight="1">
      <c r="A29" s="216"/>
      <c r="B29" s="217"/>
      <c r="C29" s="232">
        <v>0</v>
      </c>
      <c r="D29" s="147" t="s">
        <v>347</v>
      </c>
      <c r="E29" s="146" t="s">
        <v>348</v>
      </c>
      <c r="F29" s="192">
        <v>2100</v>
      </c>
      <c r="G29" s="185"/>
      <c r="H29" s="147"/>
      <c r="I29" s="146"/>
      <c r="J29" s="180"/>
      <c r="K29" s="185"/>
      <c r="L29" s="147"/>
      <c r="M29" s="146"/>
      <c r="N29" s="180"/>
      <c r="O29" s="185"/>
      <c r="P29" s="147"/>
      <c r="Q29" s="146"/>
      <c r="R29" s="180"/>
      <c r="S29" s="185"/>
      <c r="T29" s="147"/>
      <c r="U29" s="146"/>
      <c r="V29" s="203"/>
      <c r="W29" s="185"/>
      <c r="X29" s="269">
        <v>0</v>
      </c>
    </row>
    <row r="30" spans="1:24" ht="15.75" customHeight="1">
      <c r="A30" s="197"/>
      <c r="B30" s="198"/>
      <c r="C30" s="231">
        <v>0</v>
      </c>
      <c r="D30" s="150" t="s">
        <v>349</v>
      </c>
      <c r="E30" s="151" t="s">
        <v>350</v>
      </c>
      <c r="F30" s="202">
        <v>2000</v>
      </c>
      <c r="G30" s="200"/>
      <c r="H30" s="150"/>
      <c r="I30" s="151"/>
      <c r="J30" s="201"/>
      <c r="K30" s="200"/>
      <c r="L30" s="150"/>
      <c r="M30" s="151"/>
      <c r="N30" s="201"/>
      <c r="O30" s="200"/>
      <c r="P30" s="150"/>
      <c r="Q30" s="151"/>
      <c r="R30" s="201"/>
      <c r="S30" s="200"/>
      <c r="T30" s="150"/>
      <c r="U30" s="151"/>
      <c r="V30" s="204"/>
      <c r="W30" s="200"/>
      <c r="X30" s="269">
        <v>0</v>
      </c>
    </row>
    <row r="31" spans="1:24" ht="15.75" customHeight="1">
      <c r="A31" s="216"/>
      <c r="B31" s="217"/>
      <c r="C31" s="232">
        <v>0</v>
      </c>
      <c r="D31" s="147" t="s">
        <v>351</v>
      </c>
      <c r="E31" s="146" t="s">
        <v>352</v>
      </c>
      <c r="F31" s="192">
        <v>1850</v>
      </c>
      <c r="G31" s="185"/>
      <c r="H31" s="147"/>
      <c r="I31" s="146"/>
      <c r="J31" s="180"/>
      <c r="K31" s="185"/>
      <c r="L31" s="147"/>
      <c r="M31" s="146"/>
      <c r="N31" s="180"/>
      <c r="O31" s="185"/>
      <c r="P31" s="147"/>
      <c r="Q31" s="146"/>
      <c r="R31" s="180"/>
      <c r="S31" s="185"/>
      <c r="T31" s="147"/>
      <c r="U31" s="146"/>
      <c r="V31" s="203"/>
      <c r="W31" s="185"/>
      <c r="X31" s="269">
        <v>0</v>
      </c>
    </row>
    <row r="32" spans="1:24" ht="15.75" customHeight="1">
      <c r="A32" s="197"/>
      <c r="B32" s="198"/>
      <c r="C32" s="231">
        <v>0</v>
      </c>
      <c r="D32" s="150" t="s">
        <v>353</v>
      </c>
      <c r="E32" s="151" t="s">
        <v>354</v>
      </c>
      <c r="F32" s="202">
        <v>1850</v>
      </c>
      <c r="G32" s="200"/>
      <c r="H32" s="150"/>
      <c r="I32" s="151"/>
      <c r="J32" s="201"/>
      <c r="K32" s="200"/>
      <c r="L32" s="150"/>
      <c r="M32" s="151"/>
      <c r="N32" s="201"/>
      <c r="O32" s="200"/>
      <c r="P32" s="150"/>
      <c r="Q32" s="151"/>
      <c r="R32" s="201"/>
      <c r="S32" s="200"/>
      <c r="T32" s="150"/>
      <c r="U32" s="151"/>
      <c r="V32" s="204"/>
      <c r="W32" s="200"/>
      <c r="X32" s="269">
        <v>0</v>
      </c>
    </row>
    <row r="33" spans="1:24" ht="15.75" customHeight="1">
      <c r="A33" s="216"/>
      <c r="B33" s="217"/>
      <c r="C33" s="232">
        <v>0</v>
      </c>
      <c r="D33" s="147" t="s">
        <v>355</v>
      </c>
      <c r="E33" s="146" t="s">
        <v>356</v>
      </c>
      <c r="F33" s="192">
        <v>1900</v>
      </c>
      <c r="G33" s="185"/>
      <c r="H33" s="147"/>
      <c r="I33" s="146"/>
      <c r="J33" s="180"/>
      <c r="K33" s="185"/>
      <c r="L33" s="147"/>
      <c r="M33" s="146"/>
      <c r="N33" s="180"/>
      <c r="O33" s="185"/>
      <c r="P33" s="147"/>
      <c r="Q33" s="146"/>
      <c r="R33" s="180"/>
      <c r="S33" s="185"/>
      <c r="T33" s="147"/>
      <c r="U33" s="146"/>
      <c r="V33" s="203"/>
      <c r="W33" s="185"/>
      <c r="X33" s="269">
        <v>0</v>
      </c>
    </row>
    <row r="34" spans="1:24" ht="15.75" customHeight="1">
      <c r="A34" s="216"/>
      <c r="B34" s="217"/>
      <c r="C34" s="232" t="s">
        <v>39</v>
      </c>
      <c r="D34" s="147" t="s">
        <v>357</v>
      </c>
      <c r="E34" s="146" t="s">
        <v>358</v>
      </c>
      <c r="F34" s="192">
        <v>4650</v>
      </c>
      <c r="G34" s="185"/>
      <c r="H34" s="147"/>
      <c r="I34" s="146"/>
      <c r="J34" s="180"/>
      <c r="K34" s="185"/>
      <c r="L34" s="147"/>
      <c r="M34" s="146"/>
      <c r="N34" s="180"/>
      <c r="O34" s="185"/>
      <c r="P34" s="147"/>
      <c r="Q34" s="146"/>
      <c r="R34" s="180"/>
      <c r="S34" s="185"/>
      <c r="T34" s="147"/>
      <c r="U34" s="146"/>
      <c r="V34" s="203"/>
      <c r="W34" s="185"/>
      <c r="X34" s="269" t="s">
        <v>713</v>
      </c>
    </row>
    <row r="35" spans="1:24" ht="15.75" customHeight="1">
      <c r="A35" s="197"/>
      <c r="B35" s="198"/>
      <c r="C35" s="231">
        <v>0</v>
      </c>
      <c r="D35" s="150" t="s">
        <v>359</v>
      </c>
      <c r="E35" s="151" t="s">
        <v>360</v>
      </c>
      <c r="F35" s="202">
        <v>1300</v>
      </c>
      <c r="G35" s="200"/>
      <c r="H35" s="150"/>
      <c r="I35" s="151"/>
      <c r="J35" s="201"/>
      <c r="K35" s="200"/>
      <c r="L35" s="150"/>
      <c r="M35" s="151"/>
      <c r="N35" s="201"/>
      <c r="O35" s="200"/>
      <c r="P35" s="150"/>
      <c r="Q35" s="151"/>
      <c r="R35" s="201"/>
      <c r="S35" s="200"/>
      <c r="T35" s="150"/>
      <c r="U35" s="151"/>
      <c r="V35" s="204"/>
      <c r="W35" s="200"/>
      <c r="X35" s="269">
        <v>0</v>
      </c>
    </row>
    <row r="36" spans="1:24" ht="15.75" customHeight="1">
      <c r="A36" s="216"/>
      <c r="B36" s="217"/>
      <c r="C36" s="232" t="s">
        <v>40</v>
      </c>
      <c r="D36" s="147" t="s">
        <v>361</v>
      </c>
      <c r="E36" s="146" t="s">
        <v>362</v>
      </c>
      <c r="F36" s="192">
        <v>4500</v>
      </c>
      <c r="G36" s="185"/>
      <c r="H36" s="147"/>
      <c r="I36" s="146"/>
      <c r="J36" s="180"/>
      <c r="K36" s="185"/>
      <c r="L36" s="147"/>
      <c r="M36" s="146"/>
      <c r="N36" s="180"/>
      <c r="O36" s="185"/>
      <c r="P36" s="147"/>
      <c r="Q36" s="146"/>
      <c r="R36" s="180"/>
      <c r="S36" s="185"/>
      <c r="T36" s="147"/>
      <c r="U36" s="146"/>
      <c r="V36" s="203"/>
      <c r="W36" s="185"/>
      <c r="X36" s="269" t="s">
        <v>714</v>
      </c>
    </row>
    <row r="37" spans="1:24" ht="15.75" customHeight="1">
      <c r="A37" s="197"/>
      <c r="B37" s="198"/>
      <c r="C37" s="231">
        <v>0</v>
      </c>
      <c r="D37" s="150" t="s">
        <v>363</v>
      </c>
      <c r="E37" s="151" t="s">
        <v>364</v>
      </c>
      <c r="F37" s="202">
        <v>2850</v>
      </c>
      <c r="G37" s="200"/>
      <c r="H37" s="150"/>
      <c r="I37" s="151"/>
      <c r="J37" s="201"/>
      <c r="K37" s="200"/>
      <c r="L37" s="150"/>
      <c r="M37" s="151"/>
      <c r="N37" s="201"/>
      <c r="O37" s="200"/>
      <c r="P37" s="150"/>
      <c r="Q37" s="151"/>
      <c r="R37" s="201"/>
      <c r="S37" s="200"/>
      <c r="T37" s="150"/>
      <c r="U37" s="151"/>
      <c r="V37" s="204"/>
      <c r="W37" s="200"/>
      <c r="X37" s="269">
        <v>0</v>
      </c>
    </row>
    <row r="38" spans="1:24" ht="15.75" customHeight="1">
      <c r="A38" s="216"/>
      <c r="B38" s="217"/>
      <c r="C38" s="232">
        <v>0</v>
      </c>
      <c r="D38" s="147" t="s">
        <v>365</v>
      </c>
      <c r="E38" s="146" t="s">
        <v>366</v>
      </c>
      <c r="F38" s="192">
        <v>1650</v>
      </c>
      <c r="G38" s="185"/>
      <c r="H38" s="147"/>
      <c r="I38" s="146"/>
      <c r="J38" s="180"/>
      <c r="K38" s="185"/>
      <c r="L38" s="147"/>
      <c r="M38" s="146"/>
      <c r="N38" s="180"/>
      <c r="O38" s="185"/>
      <c r="P38" s="147"/>
      <c r="Q38" s="146"/>
      <c r="R38" s="180"/>
      <c r="S38" s="185"/>
      <c r="T38" s="147"/>
      <c r="U38" s="146"/>
      <c r="V38" s="203"/>
      <c r="W38" s="185"/>
      <c r="X38" s="269">
        <v>0</v>
      </c>
    </row>
    <row r="39" spans="1:24" ht="15.75" customHeight="1">
      <c r="A39" s="197"/>
      <c r="B39" s="198"/>
      <c r="C39" s="231">
        <v>0</v>
      </c>
      <c r="D39" s="150" t="s">
        <v>367</v>
      </c>
      <c r="E39" s="151" t="s">
        <v>368</v>
      </c>
      <c r="F39" s="202">
        <v>3900</v>
      </c>
      <c r="G39" s="200"/>
      <c r="H39" s="150"/>
      <c r="I39" s="151"/>
      <c r="J39" s="201"/>
      <c r="K39" s="200"/>
      <c r="L39" s="150"/>
      <c r="M39" s="151"/>
      <c r="N39" s="201"/>
      <c r="O39" s="200"/>
      <c r="P39" s="150"/>
      <c r="Q39" s="151"/>
      <c r="R39" s="201"/>
      <c r="S39" s="200"/>
      <c r="T39" s="150"/>
      <c r="U39" s="151"/>
      <c r="V39" s="204"/>
      <c r="W39" s="200"/>
      <c r="X39" s="269">
        <v>0</v>
      </c>
    </row>
    <row r="40" spans="1:24" ht="15.75" customHeight="1">
      <c r="A40" s="197"/>
      <c r="B40" s="198"/>
      <c r="C40" s="231">
        <v>0</v>
      </c>
      <c r="D40" s="150" t="s">
        <v>369</v>
      </c>
      <c r="E40" s="151" t="s">
        <v>370</v>
      </c>
      <c r="F40" s="202">
        <v>1150</v>
      </c>
      <c r="G40" s="200"/>
      <c r="H40" s="150"/>
      <c r="I40" s="151"/>
      <c r="J40" s="201"/>
      <c r="K40" s="200"/>
      <c r="L40" s="150"/>
      <c r="M40" s="151"/>
      <c r="N40" s="201"/>
      <c r="O40" s="200"/>
      <c r="P40" s="150"/>
      <c r="Q40" s="151"/>
      <c r="R40" s="201"/>
      <c r="S40" s="200"/>
      <c r="T40" s="150"/>
      <c r="U40" s="151"/>
      <c r="V40" s="204"/>
      <c r="W40" s="200"/>
      <c r="X40" s="269">
        <v>0</v>
      </c>
    </row>
    <row r="41" spans="1:24" ht="15.75" customHeight="1">
      <c r="A41" s="216"/>
      <c r="B41" s="217"/>
      <c r="C41" s="232">
        <v>0</v>
      </c>
      <c r="D41" s="147" t="s">
        <v>371</v>
      </c>
      <c r="E41" s="146" t="s">
        <v>372</v>
      </c>
      <c r="F41" s="192">
        <v>1050</v>
      </c>
      <c r="G41" s="185"/>
      <c r="H41" s="147"/>
      <c r="I41" s="146"/>
      <c r="J41" s="180"/>
      <c r="K41" s="185"/>
      <c r="L41" s="147"/>
      <c r="M41" s="146"/>
      <c r="N41" s="180"/>
      <c r="O41" s="185"/>
      <c r="P41" s="147"/>
      <c r="Q41" s="146"/>
      <c r="R41" s="180"/>
      <c r="S41" s="185"/>
      <c r="T41" s="147"/>
      <c r="U41" s="146"/>
      <c r="V41" s="203"/>
      <c r="W41" s="185"/>
      <c r="X41" s="269">
        <v>0</v>
      </c>
    </row>
    <row r="42" spans="1:24" ht="15.75" customHeight="1">
      <c r="A42" s="197"/>
      <c r="B42" s="198"/>
      <c r="C42" s="231">
        <v>0</v>
      </c>
      <c r="D42" s="150" t="s">
        <v>373</v>
      </c>
      <c r="E42" s="151" t="s">
        <v>374</v>
      </c>
      <c r="F42" s="202">
        <v>350</v>
      </c>
      <c r="G42" s="200"/>
      <c r="H42" s="150"/>
      <c r="I42" s="151"/>
      <c r="J42" s="201"/>
      <c r="K42" s="200"/>
      <c r="L42" s="150"/>
      <c r="M42" s="151"/>
      <c r="N42" s="201"/>
      <c r="O42" s="200"/>
      <c r="P42" s="150"/>
      <c r="Q42" s="151"/>
      <c r="R42" s="201"/>
      <c r="S42" s="200"/>
      <c r="T42" s="150"/>
      <c r="U42" s="151"/>
      <c r="V42" s="204"/>
      <c r="W42" s="200"/>
      <c r="X42" s="269">
        <v>0</v>
      </c>
    </row>
    <row r="43" spans="1:24" ht="15.75" customHeight="1">
      <c r="A43" s="216"/>
      <c r="B43" s="217"/>
      <c r="C43" s="232"/>
      <c r="D43" s="147"/>
      <c r="E43" s="146"/>
      <c r="F43" s="192"/>
      <c r="G43" s="185"/>
      <c r="H43" s="147"/>
      <c r="I43" s="146"/>
      <c r="J43" s="180"/>
      <c r="K43" s="185"/>
      <c r="L43" s="147"/>
      <c r="M43" s="146"/>
      <c r="N43" s="180"/>
      <c r="O43" s="185"/>
      <c r="P43" s="147"/>
      <c r="Q43" s="146"/>
      <c r="R43" s="180"/>
      <c r="S43" s="185"/>
      <c r="T43" s="147"/>
      <c r="U43" s="146"/>
      <c r="V43" s="203"/>
      <c r="W43" s="185"/>
      <c r="X43" s="269"/>
    </row>
    <row r="44" spans="1:24" ht="15.75" customHeight="1">
      <c r="A44" s="197"/>
      <c r="B44" s="198"/>
      <c r="C44" s="231"/>
      <c r="D44" s="150"/>
      <c r="E44" s="151"/>
      <c r="F44" s="202"/>
      <c r="G44" s="200"/>
      <c r="H44" s="150"/>
      <c r="I44" s="151"/>
      <c r="J44" s="201"/>
      <c r="K44" s="200"/>
      <c r="L44" s="150"/>
      <c r="M44" s="151"/>
      <c r="N44" s="201"/>
      <c r="O44" s="200"/>
      <c r="P44" s="150"/>
      <c r="Q44" s="151"/>
      <c r="R44" s="201"/>
      <c r="S44" s="200"/>
      <c r="T44" s="150"/>
      <c r="U44" s="151"/>
      <c r="V44" s="204"/>
      <c r="W44" s="200"/>
      <c r="X44" s="269"/>
    </row>
    <row r="45" spans="1:24" ht="15.75" customHeight="1">
      <c r="A45" s="216"/>
      <c r="B45" s="217"/>
      <c r="C45" s="232"/>
      <c r="D45" s="147"/>
      <c r="E45" s="146"/>
      <c r="F45" s="192"/>
      <c r="G45" s="185"/>
      <c r="H45" s="147"/>
      <c r="I45" s="146"/>
      <c r="J45" s="180"/>
      <c r="K45" s="185"/>
      <c r="L45" s="147"/>
      <c r="M45" s="146"/>
      <c r="N45" s="180"/>
      <c r="O45" s="185"/>
      <c r="P45" s="147"/>
      <c r="Q45" s="146"/>
      <c r="R45" s="180"/>
      <c r="S45" s="185"/>
      <c r="T45" s="147"/>
      <c r="U45" s="146"/>
      <c r="V45" s="203"/>
      <c r="W45" s="185"/>
      <c r="X45" s="269"/>
    </row>
    <row r="46" spans="1:24" ht="15.75" customHeight="1">
      <c r="A46" s="197"/>
      <c r="B46" s="198"/>
      <c r="C46" s="231"/>
      <c r="D46" s="150"/>
      <c r="E46" s="151"/>
      <c r="F46" s="202"/>
      <c r="G46" s="200"/>
      <c r="H46" s="150"/>
      <c r="I46" s="151"/>
      <c r="J46" s="201"/>
      <c r="K46" s="200"/>
      <c r="L46" s="150"/>
      <c r="M46" s="151"/>
      <c r="N46" s="201"/>
      <c r="O46" s="200"/>
      <c r="P46" s="150"/>
      <c r="Q46" s="151"/>
      <c r="R46" s="201"/>
      <c r="S46" s="200"/>
      <c r="T46" s="150"/>
      <c r="U46" s="151"/>
      <c r="V46" s="204"/>
      <c r="W46" s="200"/>
      <c r="X46" s="269"/>
    </row>
    <row r="47" spans="1:24" ht="15.75" customHeight="1">
      <c r="A47" s="218"/>
      <c r="B47" s="219"/>
      <c r="C47" s="233"/>
      <c r="D47" s="159"/>
      <c r="E47" s="160"/>
      <c r="F47" s="220"/>
      <c r="G47" s="221"/>
      <c r="H47" s="159"/>
      <c r="I47" s="160"/>
      <c r="J47" s="222"/>
      <c r="K47" s="221"/>
      <c r="L47" s="159"/>
      <c r="M47" s="160"/>
      <c r="N47" s="222"/>
      <c r="O47" s="221"/>
      <c r="P47" s="159"/>
      <c r="Q47" s="160"/>
      <c r="R47" s="222"/>
      <c r="S47" s="221"/>
      <c r="T47" s="159"/>
      <c r="U47" s="160"/>
      <c r="V47" s="223"/>
      <c r="W47" s="221"/>
      <c r="X47" s="270"/>
    </row>
    <row r="48" spans="1:24" ht="15.75" customHeight="1">
      <c r="A48" s="205"/>
      <c r="B48" s="206"/>
      <c r="C48" s="234"/>
      <c r="D48" s="152"/>
      <c r="E48" s="153" t="str">
        <f>CONCATENATE(FIXED(COUNTA(E15:E47),0,0),"　店")</f>
        <v>28　店</v>
      </c>
      <c r="F48" s="207">
        <f>SUM(F15:F47)</f>
        <v>76650</v>
      </c>
      <c r="G48" s="207">
        <f>SUM(G15:G47)</f>
        <v>0</v>
      </c>
      <c r="H48" s="152"/>
      <c r="I48" s="161" t="str">
        <f>CONCATENATE(FIXED(COUNTA(I15:I47),0,0),"　店")</f>
        <v>6　店</v>
      </c>
      <c r="J48" s="207">
        <f>SUM(J15:J47)</f>
        <v>6750</v>
      </c>
      <c r="K48" s="207">
        <f>SUM(K15:K47)</f>
        <v>0</v>
      </c>
      <c r="L48" s="152"/>
      <c r="M48" s="161" t="str">
        <f>CONCATENATE(FIXED(COUNTA(M15:M47),0,0),"　店")</f>
        <v>1　店</v>
      </c>
      <c r="N48" s="207">
        <f>SUM(N15:N47)</f>
        <v>1600</v>
      </c>
      <c r="O48" s="207">
        <f>SUM(O15:O47)</f>
        <v>0</v>
      </c>
      <c r="P48" s="152"/>
      <c r="Q48" s="161" t="str">
        <f>CONCATENATE(FIXED(COUNTA(Q15:Q47),0,0),"　店")</f>
        <v>7　店</v>
      </c>
      <c r="R48" s="207">
        <f>SUM(R15:R47)</f>
        <v>3250</v>
      </c>
      <c r="S48" s="154">
        <f>SUM(S15:S47)</f>
        <v>0</v>
      </c>
      <c r="T48" s="152"/>
      <c r="U48" s="153" t="str">
        <f>CONCATENATE(FIXED(COUNTA(U15:U47),0,0),"　店")</f>
        <v>0　店</v>
      </c>
      <c r="V48" s="207">
        <f>SUM(V15:V47)</f>
        <v>0</v>
      </c>
      <c r="W48" s="244">
        <f>SUM(W15:W47)</f>
        <v>0</v>
      </c>
      <c r="X48" s="245">
        <f>SUM(X15:X47)</f>
        <v>0</v>
      </c>
    </row>
    <row r="49" spans="1:24" ht="15.75" customHeight="1">
      <c r="A49" s="162" t="s">
        <v>725</v>
      </c>
      <c r="B49" s="165"/>
      <c r="C49" s="235"/>
      <c r="D49" s="163"/>
      <c r="E49" s="164"/>
      <c r="F49" s="224"/>
      <c r="G49" s="276"/>
      <c r="H49" s="277"/>
      <c r="I49" s="278"/>
      <c r="J49" s="276"/>
      <c r="K49" s="276"/>
      <c r="L49" s="277"/>
      <c r="M49" s="278"/>
      <c r="N49" s="276"/>
      <c r="O49" s="276"/>
      <c r="P49" s="277"/>
      <c r="Q49" s="278"/>
      <c r="R49" s="276"/>
      <c r="S49" s="279"/>
      <c r="T49" s="277"/>
      <c r="U49" s="278"/>
      <c r="V49" s="280"/>
      <c r="W49" s="276"/>
      <c r="X49" s="243"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5"/>
      <c r="G60" s="75"/>
      <c r="J60" s="75"/>
      <c r="K60" s="75"/>
      <c r="N60" s="75"/>
      <c r="O60" s="75"/>
      <c r="R60" s="75"/>
      <c r="S60" s="75"/>
      <c r="V60" s="75"/>
      <c r="W60" s="75"/>
      <c r="X60" s="75"/>
    </row>
    <row r="61" spans="1:24" ht="13.5">
      <c r="A61" s="75"/>
      <c r="B61" s="75"/>
      <c r="F61" s="225"/>
      <c r="G61" s="75"/>
      <c r="J61" s="75"/>
      <c r="K61" s="75"/>
      <c r="N61" s="75"/>
      <c r="O61" s="75"/>
      <c r="R61" s="75"/>
      <c r="S61" s="75"/>
      <c r="V61" s="75"/>
      <c r="W61" s="75"/>
      <c r="X61" s="75"/>
    </row>
  </sheetData>
  <sheetProtection password="CC47" sheet="1" objects="1" scenarios="1" formatCells="0"/>
  <mergeCells count="21">
    <mergeCell ref="T4:V4"/>
    <mergeCell ref="A14:B14"/>
    <mergeCell ref="D14:F14"/>
    <mergeCell ref="H14:J14"/>
    <mergeCell ref="L14:N14"/>
    <mergeCell ref="P14:R14"/>
    <mergeCell ref="T14:V14"/>
    <mergeCell ref="J3:K3"/>
    <mergeCell ref="A4:B4"/>
    <mergeCell ref="D4:F4"/>
    <mergeCell ref="H4:J4"/>
    <mergeCell ref="L4:N4"/>
    <mergeCell ref="P4:R4"/>
    <mergeCell ref="B1:E2"/>
    <mergeCell ref="R1:U1"/>
    <mergeCell ref="W1:X2"/>
    <mergeCell ref="R2:U2"/>
    <mergeCell ref="F1:G1"/>
    <mergeCell ref="I1:O1"/>
    <mergeCell ref="F2:G2"/>
    <mergeCell ref="I2:O2"/>
  </mergeCells>
  <conditionalFormatting sqref="G5">
    <cfRule type="cellIs" priority="1" dxfId="0" operator="lessThan" stopIfTrue="1">
      <formula>$F$5</formula>
    </cfRule>
  </conditionalFormatting>
  <dataValidations count="8">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P1:P65536 G4 W4 S4 K4 O4 G14 S14 X4:X5 O14 L3:L65536 H1:H65536 F1:F2 W14:X14 K14"/>
    <dataValidation type="whole" operator="lessThanOrEqual" allowBlank="1" showInputMessage="1" showErrorMessage="1" sqref="U10:U11 T13:U13 T5:T11 T15:U47">
      <formula1>H10</formula1>
    </dataValidation>
    <dataValidation type="whole" operator="lessThanOrEqual" allowBlank="1" showInputMessage="1" showErrorMessage="1" sqref="V5:V11 V13 V15:V47">
      <formula1>G5</formula1>
    </dataValidation>
    <dataValidation type="whole" operator="lessThanOrEqual" allowBlank="1" showInputMessage="1" showErrorMessage="1" sqref="W5:W13 O5:O13 S5:S13 K5:K13 G5:G13 K15:K48 G15:G48 W15:W48 O15:O48 S15:S48">
      <formula1>V5</formula1>
    </dataValidation>
    <dataValidation type="whole" operator="lessThanOrEqual" showInputMessage="1" showErrorMessage="1" sqref="GO3:IV65536">
      <formula1>GM3</formula1>
    </dataValidation>
    <dataValidation type="whole" operator="lessThanOrEqual" showInputMessage="1" showErrorMessage="1" sqref="Y3:GN65536">
      <formula1>#REF!</formula1>
    </dataValidation>
    <dataValidation type="whole" operator="lessThanOrEqual" allowBlank="1" showInputMessage="1" showErrorMessage="1" sqref="X15:X48 X6:X13">
      <formula1>みよし市・岡崎市!#REF!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4" customWidth="1"/>
    <col min="2" max="2" width="10.625" style="74" customWidth="1"/>
    <col min="3" max="3" width="2.625" style="173"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4" customWidth="1"/>
  </cols>
  <sheetData>
    <row r="1" spans="1:24" ht="34.5" customHeight="1">
      <c r="A1" s="169" t="s">
        <v>1</v>
      </c>
      <c r="B1" s="338"/>
      <c r="C1" s="338"/>
      <c r="D1" s="338"/>
      <c r="E1" s="339"/>
      <c r="F1" s="350" t="s">
        <v>10</v>
      </c>
      <c r="G1" s="351"/>
      <c r="H1" s="170"/>
      <c r="I1" s="352"/>
      <c r="J1" s="352"/>
      <c r="K1" s="352"/>
      <c r="L1" s="352"/>
      <c r="M1" s="352"/>
      <c r="N1" s="352"/>
      <c r="O1" s="352"/>
      <c r="P1" s="171"/>
      <c r="Q1" s="166" t="s">
        <v>2</v>
      </c>
      <c r="R1" s="342"/>
      <c r="S1" s="335"/>
      <c r="T1" s="335"/>
      <c r="U1" s="336"/>
      <c r="V1" s="259" t="s">
        <v>34</v>
      </c>
      <c r="W1" s="343"/>
      <c r="X1" s="344"/>
    </row>
    <row r="2" spans="1:24" ht="34.5" customHeight="1">
      <c r="A2" s="172"/>
      <c r="B2" s="340"/>
      <c r="C2" s="340"/>
      <c r="D2" s="340"/>
      <c r="E2" s="341"/>
      <c r="F2" s="350" t="s">
        <v>35</v>
      </c>
      <c r="G2" s="351"/>
      <c r="H2" s="170"/>
      <c r="I2" s="352"/>
      <c r="J2" s="352"/>
      <c r="K2" s="352"/>
      <c r="L2" s="352"/>
      <c r="M2" s="352"/>
      <c r="N2" s="352"/>
      <c r="O2" s="352"/>
      <c r="P2" s="171"/>
      <c r="Q2" s="166" t="s">
        <v>11</v>
      </c>
      <c r="R2" s="347">
        <f>A6+A18+A37</f>
        <v>0</v>
      </c>
      <c r="S2" s="348"/>
      <c r="T2" s="348"/>
      <c r="U2" s="349"/>
      <c r="V2" s="260"/>
      <c r="W2" s="345"/>
      <c r="X2" s="346"/>
    </row>
    <row r="3" spans="1:24" ht="22.5" customHeight="1">
      <c r="A3" s="261"/>
      <c r="B3" s="261"/>
      <c r="C3" s="262"/>
      <c r="D3" s="263"/>
      <c r="E3" s="264"/>
      <c r="F3" s="264"/>
      <c r="G3" s="264"/>
      <c r="H3" s="263"/>
      <c r="I3" s="265"/>
      <c r="J3" s="353"/>
      <c r="K3" s="354"/>
      <c r="L3" s="266"/>
      <c r="M3" s="264"/>
      <c r="N3" s="261"/>
      <c r="O3" s="261"/>
      <c r="P3" s="263"/>
      <c r="Q3" s="265"/>
      <c r="R3" s="261"/>
      <c r="S3" s="261"/>
      <c r="T3" s="266"/>
      <c r="U3" s="264"/>
      <c r="V3" s="264"/>
      <c r="W3" s="261"/>
      <c r="X3" s="267"/>
    </row>
    <row r="4" spans="1:24" s="281" customFormat="1" ht="15.75" customHeight="1">
      <c r="A4" s="355" t="s">
        <v>0</v>
      </c>
      <c r="B4" s="356"/>
      <c r="C4" s="226"/>
      <c r="D4" s="357" t="s">
        <v>3</v>
      </c>
      <c r="E4" s="358"/>
      <c r="F4" s="359"/>
      <c r="G4" s="142" t="s">
        <v>7</v>
      </c>
      <c r="H4" s="357" t="s">
        <v>4</v>
      </c>
      <c r="I4" s="358"/>
      <c r="J4" s="359"/>
      <c r="K4" s="141" t="s">
        <v>7</v>
      </c>
      <c r="L4" s="357" t="s">
        <v>5</v>
      </c>
      <c r="M4" s="358"/>
      <c r="N4" s="359"/>
      <c r="O4" s="141" t="s">
        <v>7</v>
      </c>
      <c r="P4" s="357" t="s">
        <v>6</v>
      </c>
      <c r="Q4" s="358"/>
      <c r="R4" s="359"/>
      <c r="S4" s="141" t="s">
        <v>7</v>
      </c>
      <c r="T4" s="360"/>
      <c r="U4" s="358"/>
      <c r="V4" s="359"/>
      <c r="W4" s="142"/>
      <c r="X4" s="142" t="s">
        <v>9</v>
      </c>
    </row>
    <row r="5" spans="1:24" ht="15.75" customHeight="1">
      <c r="A5" s="241" t="s">
        <v>375</v>
      </c>
      <c r="B5" s="175"/>
      <c r="C5" s="227">
        <v>0</v>
      </c>
      <c r="D5" s="143" t="s">
        <v>378</v>
      </c>
      <c r="E5" s="144" t="s">
        <v>379</v>
      </c>
      <c r="F5" s="176">
        <v>7250</v>
      </c>
      <c r="G5" s="177"/>
      <c r="H5" s="143"/>
      <c r="I5" s="144"/>
      <c r="J5" s="178"/>
      <c r="K5" s="271"/>
      <c r="L5" s="143"/>
      <c r="M5" s="144"/>
      <c r="N5" s="179"/>
      <c r="O5" s="272"/>
      <c r="P5" s="145">
        <v>230650405001</v>
      </c>
      <c r="Q5" s="146" t="s">
        <v>380</v>
      </c>
      <c r="R5" s="180">
        <v>350</v>
      </c>
      <c r="S5" s="273"/>
      <c r="T5" s="143"/>
      <c r="U5" s="144"/>
      <c r="V5" s="181"/>
      <c r="W5" s="177"/>
      <c r="X5" s="268" t="s">
        <v>381</v>
      </c>
    </row>
    <row r="6" spans="1:24" ht="15.75" customHeight="1">
      <c r="A6" s="216">
        <f>SUM(G14,K14,O14,S14,W14)</f>
        <v>0</v>
      </c>
      <c r="B6" s="183">
        <f>SUM(F14,J14,N14,R14,V14)</f>
        <v>7600</v>
      </c>
      <c r="C6" s="228"/>
      <c r="D6" s="147"/>
      <c r="E6" s="146"/>
      <c r="F6" s="184"/>
      <c r="G6" s="185"/>
      <c r="H6" s="147"/>
      <c r="I6" s="146"/>
      <c r="J6" s="186"/>
      <c r="K6" s="274"/>
      <c r="L6" s="147"/>
      <c r="M6" s="146"/>
      <c r="N6" s="187"/>
      <c r="O6" s="275"/>
      <c r="P6" s="147"/>
      <c r="Q6" s="146"/>
      <c r="R6" s="180"/>
      <c r="S6" s="273"/>
      <c r="T6" s="147"/>
      <c r="U6" s="146"/>
      <c r="V6" s="188"/>
      <c r="W6" s="185"/>
      <c r="X6" s="269" t="s">
        <v>721</v>
      </c>
    </row>
    <row r="7" spans="1:24" ht="15.75" customHeight="1">
      <c r="A7" s="189"/>
      <c r="B7" s="190"/>
      <c r="C7" s="229"/>
      <c r="D7" s="147"/>
      <c r="E7" s="146"/>
      <c r="F7" s="184"/>
      <c r="G7" s="185"/>
      <c r="H7" s="147"/>
      <c r="I7" s="146"/>
      <c r="J7" s="186"/>
      <c r="K7" s="274"/>
      <c r="L7" s="147"/>
      <c r="M7" s="146"/>
      <c r="N7" s="187"/>
      <c r="O7" s="275"/>
      <c r="P7" s="147"/>
      <c r="Q7" s="146"/>
      <c r="R7" s="180"/>
      <c r="S7" s="273"/>
      <c r="T7" s="147"/>
      <c r="U7" s="146"/>
      <c r="V7" s="188"/>
      <c r="W7" s="185"/>
      <c r="X7" s="269" t="s">
        <v>722</v>
      </c>
    </row>
    <row r="8" spans="1:24" ht="15.75" customHeight="1">
      <c r="A8" s="189"/>
      <c r="B8" s="190"/>
      <c r="C8" s="229"/>
      <c r="D8" s="147"/>
      <c r="E8" s="146"/>
      <c r="F8" s="184"/>
      <c r="G8" s="185"/>
      <c r="H8" s="147"/>
      <c r="I8" s="146"/>
      <c r="J8" s="186"/>
      <c r="K8" s="274"/>
      <c r="L8" s="147"/>
      <c r="M8" s="146"/>
      <c r="N8" s="192"/>
      <c r="O8" s="273"/>
      <c r="P8" s="147"/>
      <c r="Q8" s="146"/>
      <c r="R8" s="180"/>
      <c r="S8" s="273"/>
      <c r="T8" s="147"/>
      <c r="U8" s="146"/>
      <c r="V8" s="188"/>
      <c r="W8" s="185"/>
      <c r="X8" s="269" t="s">
        <v>706</v>
      </c>
    </row>
    <row r="9" spans="1:24" ht="15.75" customHeight="1">
      <c r="A9" s="189"/>
      <c r="B9" s="190"/>
      <c r="C9" s="229"/>
      <c r="D9" s="147"/>
      <c r="E9" s="146"/>
      <c r="F9" s="184"/>
      <c r="G9" s="185"/>
      <c r="H9" s="147"/>
      <c r="I9" s="146"/>
      <c r="J9" s="192"/>
      <c r="K9" s="273"/>
      <c r="L9" s="147"/>
      <c r="M9" s="146"/>
      <c r="N9" s="192"/>
      <c r="O9" s="273"/>
      <c r="P9" s="147"/>
      <c r="Q9" s="146"/>
      <c r="R9" s="180"/>
      <c r="S9" s="185"/>
      <c r="T9" s="147"/>
      <c r="U9" s="146"/>
      <c r="V9" s="188"/>
      <c r="W9" s="185"/>
      <c r="X9" s="269" t="s">
        <v>698</v>
      </c>
    </row>
    <row r="10" spans="1:24" ht="15.75" customHeight="1">
      <c r="A10" s="189"/>
      <c r="B10" s="190"/>
      <c r="C10" s="229"/>
      <c r="D10" s="147"/>
      <c r="E10" s="146"/>
      <c r="F10" s="184"/>
      <c r="G10" s="185"/>
      <c r="H10" s="147"/>
      <c r="I10" s="146"/>
      <c r="J10" s="192"/>
      <c r="K10" s="273"/>
      <c r="L10" s="147"/>
      <c r="M10" s="146"/>
      <c r="N10" s="192"/>
      <c r="O10" s="273"/>
      <c r="P10" s="147"/>
      <c r="Q10" s="146"/>
      <c r="R10" s="180"/>
      <c r="S10" s="185"/>
      <c r="T10" s="147"/>
      <c r="U10" s="146"/>
      <c r="V10" s="188"/>
      <c r="W10" s="185"/>
      <c r="X10" s="269">
        <v>0</v>
      </c>
    </row>
    <row r="11" spans="1:24" ht="15.75" customHeight="1">
      <c r="A11" s="189"/>
      <c r="B11" s="190"/>
      <c r="C11" s="229"/>
      <c r="D11" s="147"/>
      <c r="E11" s="146"/>
      <c r="F11" s="184"/>
      <c r="G11" s="185"/>
      <c r="H11" s="148"/>
      <c r="I11" s="149"/>
      <c r="J11" s="180"/>
      <c r="K11" s="185"/>
      <c r="L11" s="148"/>
      <c r="M11" s="149"/>
      <c r="N11" s="192"/>
      <c r="O11" s="185"/>
      <c r="P11" s="147"/>
      <c r="Q11" s="146"/>
      <c r="R11" s="180"/>
      <c r="S11" s="185"/>
      <c r="T11" s="147"/>
      <c r="U11" s="146"/>
      <c r="V11" s="188"/>
      <c r="W11" s="193"/>
      <c r="X11" s="269">
        <v>0</v>
      </c>
    </row>
    <row r="12" spans="1:24" ht="15.75" customHeight="1">
      <c r="A12" s="189"/>
      <c r="B12" s="190"/>
      <c r="C12" s="229"/>
      <c r="D12" s="147"/>
      <c r="E12" s="146"/>
      <c r="F12" s="184"/>
      <c r="G12" s="185"/>
      <c r="H12" s="147"/>
      <c r="I12" s="146"/>
      <c r="J12" s="180"/>
      <c r="K12" s="185"/>
      <c r="L12" s="147"/>
      <c r="M12" s="146"/>
      <c r="N12" s="180"/>
      <c r="O12" s="185"/>
      <c r="P12" s="147"/>
      <c r="Q12" s="146"/>
      <c r="R12" s="180"/>
      <c r="S12" s="185"/>
      <c r="T12" s="147"/>
      <c r="U12" s="146"/>
      <c r="V12" s="188"/>
      <c r="W12" s="185"/>
      <c r="X12" s="269">
        <v>0</v>
      </c>
    </row>
    <row r="13" spans="1:24" ht="15.75" customHeight="1">
      <c r="A13" s="197"/>
      <c r="B13" s="198"/>
      <c r="C13" s="230"/>
      <c r="D13" s="150"/>
      <c r="E13" s="151"/>
      <c r="F13" s="202"/>
      <c r="G13" s="200"/>
      <c r="H13" s="150"/>
      <c r="I13" s="151"/>
      <c r="J13" s="201"/>
      <c r="K13" s="200"/>
      <c r="L13" s="150"/>
      <c r="M13" s="151"/>
      <c r="N13" s="201"/>
      <c r="O13" s="200"/>
      <c r="P13" s="150"/>
      <c r="Q13" s="151"/>
      <c r="R13" s="201"/>
      <c r="S13" s="200"/>
      <c r="T13" s="150"/>
      <c r="U13" s="151"/>
      <c r="V13" s="204"/>
      <c r="W13" s="200"/>
      <c r="X13" s="270">
        <v>0</v>
      </c>
    </row>
    <row r="14" spans="1:24" ht="15.75" customHeight="1">
      <c r="A14" s="205"/>
      <c r="B14" s="206"/>
      <c r="C14" s="236"/>
      <c r="D14" s="152"/>
      <c r="E14" s="153" t="str">
        <f>CONCATENATE(FIXED(COUNTA(E5:E13),0,0),"　店")</f>
        <v>1　店</v>
      </c>
      <c r="F14" s="207">
        <f>SUM(F5:F13)</f>
        <v>7250</v>
      </c>
      <c r="G14" s="154">
        <f>SUM(G5:G13)</f>
        <v>0</v>
      </c>
      <c r="H14" s="152"/>
      <c r="I14" s="153" t="str">
        <f>CONCATENATE(FIXED(COUNTA(I5:I13),0,0),"　店")</f>
        <v>0　店</v>
      </c>
      <c r="J14" s="207">
        <f>SUM(J5:J13)</f>
        <v>0</v>
      </c>
      <c r="K14" s="154">
        <f>SUM(K5:K13)</f>
        <v>0</v>
      </c>
      <c r="L14" s="152"/>
      <c r="M14" s="153" t="str">
        <f>CONCATENATE(FIXED(COUNTA(M5:M13),0,0),"　店")</f>
        <v>0　店</v>
      </c>
      <c r="N14" s="207">
        <f>SUM(N5:N13)</f>
        <v>0</v>
      </c>
      <c r="O14" s="154">
        <f>SUM(O5:O13)</f>
        <v>0</v>
      </c>
      <c r="P14" s="152"/>
      <c r="Q14" s="153" t="str">
        <f>CONCATENATE(FIXED(COUNTA(Q5:Q13),0,0),"　店")</f>
        <v>1　店</v>
      </c>
      <c r="R14" s="207">
        <f>SUM(R5:R13)</f>
        <v>350</v>
      </c>
      <c r="S14" s="154">
        <f>SUM(S5:S13)</f>
        <v>0</v>
      </c>
      <c r="T14" s="152"/>
      <c r="U14" s="153" t="str">
        <f>CONCATENATE(FIXED(COUNTA(U5:U13),0,0),"　店")</f>
        <v>0　店</v>
      </c>
      <c r="V14" s="207">
        <f>SUM(V5:V13)</f>
        <v>0</v>
      </c>
      <c r="W14" s="154">
        <f>SUM(W5:W13)</f>
        <v>0</v>
      </c>
      <c r="X14" s="73">
        <f>SUM(X5:X13)</f>
        <v>0</v>
      </c>
    </row>
    <row r="15" spans="1:24" s="282" customFormat="1" ht="15.75" customHeight="1">
      <c r="A15" s="208"/>
      <c r="B15" s="208"/>
      <c r="C15" s="231"/>
      <c r="D15" s="155"/>
      <c r="E15" s="151"/>
      <c r="F15" s="209"/>
      <c r="G15" s="156"/>
      <c r="H15" s="155"/>
      <c r="I15" s="151"/>
      <c r="J15" s="209"/>
      <c r="K15" s="156"/>
      <c r="L15" s="155"/>
      <c r="M15" s="151"/>
      <c r="N15" s="209"/>
      <c r="O15" s="156"/>
      <c r="P15" s="155"/>
      <c r="Q15" s="151"/>
      <c r="R15" s="209"/>
      <c r="S15" s="156"/>
      <c r="T15" s="155"/>
      <c r="U15" s="151"/>
      <c r="V15" s="156"/>
      <c r="W15" s="156"/>
      <c r="X15" s="140"/>
    </row>
    <row r="16" spans="1:24" s="281" customFormat="1" ht="15.75" customHeight="1">
      <c r="A16" s="355" t="s">
        <v>0</v>
      </c>
      <c r="B16" s="356"/>
      <c r="C16" s="237"/>
      <c r="D16" s="357" t="s">
        <v>3</v>
      </c>
      <c r="E16" s="358"/>
      <c r="F16" s="359"/>
      <c r="G16" s="142" t="s">
        <v>7</v>
      </c>
      <c r="H16" s="357" t="s">
        <v>4</v>
      </c>
      <c r="I16" s="358"/>
      <c r="J16" s="359"/>
      <c r="K16" s="141" t="s">
        <v>7</v>
      </c>
      <c r="L16" s="357" t="s">
        <v>5</v>
      </c>
      <c r="M16" s="358"/>
      <c r="N16" s="359"/>
      <c r="O16" s="141" t="s">
        <v>7</v>
      </c>
      <c r="P16" s="357" t="s">
        <v>6</v>
      </c>
      <c r="Q16" s="358"/>
      <c r="R16" s="359"/>
      <c r="S16" s="141" t="s">
        <v>7</v>
      </c>
      <c r="T16" s="360"/>
      <c r="U16" s="358"/>
      <c r="V16" s="359"/>
      <c r="W16" s="142"/>
      <c r="X16" s="142" t="s">
        <v>9</v>
      </c>
    </row>
    <row r="17" spans="1:24" ht="15.75" customHeight="1">
      <c r="A17" s="210" t="s">
        <v>376</v>
      </c>
      <c r="B17" s="211"/>
      <c r="C17" s="238">
        <v>0</v>
      </c>
      <c r="D17" s="157" t="s">
        <v>382</v>
      </c>
      <c r="E17" s="158" t="s">
        <v>383</v>
      </c>
      <c r="F17" s="212">
        <v>12550</v>
      </c>
      <c r="G17" s="213"/>
      <c r="H17" s="157" t="s">
        <v>384</v>
      </c>
      <c r="I17" s="158" t="s">
        <v>385</v>
      </c>
      <c r="J17" s="214">
        <v>2000</v>
      </c>
      <c r="K17" s="213"/>
      <c r="L17" s="157">
        <v>230640303020</v>
      </c>
      <c r="M17" s="158" t="s">
        <v>386</v>
      </c>
      <c r="N17" s="214">
        <v>150</v>
      </c>
      <c r="O17" s="213"/>
      <c r="P17" s="157" t="s">
        <v>387</v>
      </c>
      <c r="Q17" s="158" t="s">
        <v>385</v>
      </c>
      <c r="R17" s="214">
        <v>850</v>
      </c>
      <c r="S17" s="213"/>
      <c r="T17" s="157"/>
      <c r="U17" s="158"/>
      <c r="V17" s="215"/>
      <c r="W17" s="213"/>
      <c r="X17" s="268" t="s">
        <v>388</v>
      </c>
    </row>
    <row r="18" spans="1:24" ht="15.75" customHeight="1">
      <c r="A18" s="216">
        <f>SUM(G33,K33,O33,S33,W33)</f>
        <v>0</v>
      </c>
      <c r="B18" s="183">
        <f>SUM(F33,J33,N33,R33,V33)</f>
        <v>40550</v>
      </c>
      <c r="C18" s="232">
        <v>0</v>
      </c>
      <c r="D18" s="147" t="s">
        <v>389</v>
      </c>
      <c r="E18" s="146" t="s">
        <v>390</v>
      </c>
      <c r="F18" s="192">
        <v>4950</v>
      </c>
      <c r="G18" s="185"/>
      <c r="H18" s="147" t="s">
        <v>391</v>
      </c>
      <c r="I18" s="146" t="s">
        <v>392</v>
      </c>
      <c r="J18" s="180">
        <v>550</v>
      </c>
      <c r="K18" s="185"/>
      <c r="L18" s="147"/>
      <c r="M18" s="146"/>
      <c r="N18" s="180"/>
      <c r="O18" s="185"/>
      <c r="P18" s="147" t="s">
        <v>393</v>
      </c>
      <c r="Q18" s="146" t="s">
        <v>394</v>
      </c>
      <c r="R18" s="180">
        <v>300</v>
      </c>
      <c r="S18" s="185"/>
      <c r="T18" s="147"/>
      <c r="U18" s="146"/>
      <c r="V18" s="203"/>
      <c r="W18" s="185"/>
      <c r="X18" s="269" t="s">
        <v>707</v>
      </c>
    </row>
    <row r="19" spans="1:24" ht="15.75" customHeight="1">
      <c r="A19" s="197"/>
      <c r="B19" s="198"/>
      <c r="C19" s="231" t="s">
        <v>39</v>
      </c>
      <c r="D19" s="150" t="s">
        <v>395</v>
      </c>
      <c r="E19" s="151" t="s">
        <v>396</v>
      </c>
      <c r="F19" s="202">
        <v>4050</v>
      </c>
      <c r="G19" s="200"/>
      <c r="H19" s="150" t="s">
        <v>401</v>
      </c>
      <c r="I19" s="151" t="s">
        <v>402</v>
      </c>
      <c r="J19" s="201">
        <v>400</v>
      </c>
      <c r="K19" s="200"/>
      <c r="L19" s="150"/>
      <c r="M19" s="151"/>
      <c r="N19" s="201"/>
      <c r="O19" s="200"/>
      <c r="P19" s="150" t="s">
        <v>403</v>
      </c>
      <c r="Q19" s="151" t="s">
        <v>402</v>
      </c>
      <c r="R19" s="201">
        <v>150</v>
      </c>
      <c r="S19" s="200"/>
      <c r="T19" s="150"/>
      <c r="U19" s="151"/>
      <c r="V19" s="204"/>
      <c r="W19" s="200"/>
      <c r="X19" s="269" t="s">
        <v>698</v>
      </c>
    </row>
    <row r="20" spans="1:24" ht="15.75" customHeight="1">
      <c r="A20" s="197"/>
      <c r="B20" s="198"/>
      <c r="C20" s="231">
        <v>0</v>
      </c>
      <c r="D20" s="150" t="s">
        <v>397</v>
      </c>
      <c r="E20" s="151" t="s">
        <v>398</v>
      </c>
      <c r="F20" s="202">
        <v>1200</v>
      </c>
      <c r="G20" s="200"/>
      <c r="H20" s="150" t="s">
        <v>406</v>
      </c>
      <c r="I20" s="151" t="s">
        <v>407</v>
      </c>
      <c r="J20" s="201">
        <v>250</v>
      </c>
      <c r="K20" s="200"/>
      <c r="L20" s="150"/>
      <c r="M20" s="151"/>
      <c r="N20" s="201"/>
      <c r="O20" s="200"/>
      <c r="P20" s="150" t="s">
        <v>408</v>
      </c>
      <c r="Q20" s="151" t="s">
        <v>409</v>
      </c>
      <c r="R20" s="201">
        <v>900</v>
      </c>
      <c r="S20" s="200"/>
      <c r="T20" s="150"/>
      <c r="U20" s="151"/>
      <c r="V20" s="204"/>
      <c r="W20" s="200"/>
      <c r="X20" s="269">
        <v>0</v>
      </c>
    </row>
    <row r="21" spans="1:24" ht="15.75" customHeight="1">
      <c r="A21" s="216"/>
      <c r="B21" s="217"/>
      <c r="C21" s="232">
        <v>0</v>
      </c>
      <c r="D21" s="147" t="s">
        <v>399</v>
      </c>
      <c r="E21" s="146" t="s">
        <v>400</v>
      </c>
      <c r="F21" s="192">
        <v>5150</v>
      </c>
      <c r="G21" s="185"/>
      <c r="H21" s="147"/>
      <c r="I21" s="146"/>
      <c r="J21" s="180"/>
      <c r="K21" s="185"/>
      <c r="L21" s="147"/>
      <c r="M21" s="146"/>
      <c r="N21" s="180"/>
      <c r="O21" s="185"/>
      <c r="P21" s="147" t="s">
        <v>416</v>
      </c>
      <c r="Q21" s="146" t="s">
        <v>417</v>
      </c>
      <c r="R21" s="180">
        <v>250</v>
      </c>
      <c r="S21" s="185"/>
      <c r="T21" s="147"/>
      <c r="U21" s="146"/>
      <c r="V21" s="203"/>
      <c r="W21" s="185"/>
      <c r="X21" s="269" t="s">
        <v>708</v>
      </c>
    </row>
    <row r="22" spans="1:24" ht="15.75" customHeight="1">
      <c r="A22" s="216"/>
      <c r="B22" s="217"/>
      <c r="C22" s="232">
        <v>0</v>
      </c>
      <c r="D22" s="147" t="s">
        <v>404</v>
      </c>
      <c r="E22" s="146" t="s">
        <v>405</v>
      </c>
      <c r="F22" s="192">
        <v>1550</v>
      </c>
      <c r="G22" s="185"/>
      <c r="H22" s="147"/>
      <c r="I22" s="146"/>
      <c r="J22" s="180"/>
      <c r="K22" s="185"/>
      <c r="L22" s="147"/>
      <c r="M22" s="146"/>
      <c r="N22" s="180"/>
      <c r="O22" s="185"/>
      <c r="P22" s="147"/>
      <c r="Q22" s="146"/>
      <c r="R22" s="180"/>
      <c r="S22" s="185"/>
      <c r="T22" s="147"/>
      <c r="U22" s="146"/>
      <c r="V22" s="203"/>
      <c r="W22" s="185"/>
      <c r="X22" s="269" t="s">
        <v>719</v>
      </c>
    </row>
    <row r="23" spans="1:24" ht="15.75" customHeight="1">
      <c r="A23" s="197"/>
      <c r="B23" s="198"/>
      <c r="C23" s="231">
        <v>0</v>
      </c>
      <c r="D23" s="150" t="s">
        <v>410</v>
      </c>
      <c r="E23" s="151" t="s">
        <v>411</v>
      </c>
      <c r="F23" s="202">
        <v>1450</v>
      </c>
      <c r="G23" s="200"/>
      <c r="H23" s="150"/>
      <c r="I23" s="151"/>
      <c r="J23" s="201"/>
      <c r="K23" s="200"/>
      <c r="L23" s="150"/>
      <c r="M23" s="151"/>
      <c r="N23" s="201"/>
      <c r="O23" s="200"/>
      <c r="P23" s="150"/>
      <c r="Q23" s="151"/>
      <c r="R23" s="201"/>
      <c r="S23" s="200"/>
      <c r="T23" s="150"/>
      <c r="U23" s="151"/>
      <c r="V23" s="204"/>
      <c r="W23" s="200"/>
      <c r="X23" s="269">
        <v>0</v>
      </c>
    </row>
    <row r="24" spans="1:24" ht="15.75" customHeight="1">
      <c r="A24" s="216"/>
      <c r="B24" s="217"/>
      <c r="C24" s="232">
        <v>0</v>
      </c>
      <c r="D24" s="147" t="s">
        <v>412</v>
      </c>
      <c r="E24" s="146" t="s">
        <v>413</v>
      </c>
      <c r="F24" s="192">
        <v>2100</v>
      </c>
      <c r="G24" s="185"/>
      <c r="H24" s="147"/>
      <c r="I24" s="146"/>
      <c r="J24" s="180"/>
      <c r="K24" s="185"/>
      <c r="L24" s="147"/>
      <c r="M24" s="146"/>
      <c r="N24" s="180"/>
      <c r="O24" s="185"/>
      <c r="P24" s="147"/>
      <c r="Q24" s="146"/>
      <c r="R24" s="180"/>
      <c r="S24" s="185"/>
      <c r="T24" s="147"/>
      <c r="U24" s="146"/>
      <c r="V24" s="203"/>
      <c r="W24" s="185"/>
      <c r="X24" s="269">
        <v>0</v>
      </c>
    </row>
    <row r="25" spans="1:24" ht="15.75" customHeight="1">
      <c r="A25" s="197"/>
      <c r="B25" s="198"/>
      <c r="C25" s="231">
        <v>0</v>
      </c>
      <c r="D25" s="150" t="s">
        <v>414</v>
      </c>
      <c r="E25" s="151" t="s">
        <v>415</v>
      </c>
      <c r="F25" s="202">
        <v>1750</v>
      </c>
      <c r="G25" s="200"/>
      <c r="H25" s="150"/>
      <c r="I25" s="151"/>
      <c r="J25" s="201"/>
      <c r="K25" s="200"/>
      <c r="L25" s="150"/>
      <c r="M25" s="151"/>
      <c r="N25" s="201"/>
      <c r="O25" s="200"/>
      <c r="P25" s="150"/>
      <c r="Q25" s="151"/>
      <c r="R25" s="201"/>
      <c r="S25" s="200"/>
      <c r="T25" s="150"/>
      <c r="U25" s="151"/>
      <c r="V25" s="204"/>
      <c r="W25" s="200"/>
      <c r="X25" s="269">
        <v>0</v>
      </c>
    </row>
    <row r="26" spans="1:24" ht="15.75" customHeight="1">
      <c r="A26" s="191"/>
      <c r="B26" s="196"/>
      <c r="C26" s="232"/>
      <c r="D26" s="147"/>
      <c r="E26" s="146"/>
      <c r="F26" s="192"/>
      <c r="G26" s="185"/>
      <c r="H26" s="147"/>
      <c r="I26" s="146"/>
      <c r="J26" s="180"/>
      <c r="K26" s="185"/>
      <c r="L26" s="147"/>
      <c r="M26" s="146"/>
      <c r="N26" s="180"/>
      <c r="O26" s="185"/>
      <c r="P26" s="147"/>
      <c r="Q26" s="146"/>
      <c r="R26" s="180"/>
      <c r="S26" s="185"/>
      <c r="T26" s="147"/>
      <c r="U26" s="146"/>
      <c r="V26" s="203"/>
      <c r="W26" s="185"/>
      <c r="X26" s="269">
        <v>0</v>
      </c>
    </row>
    <row r="27" spans="1:24" ht="15.75" customHeight="1">
      <c r="A27" s="191"/>
      <c r="B27" s="196"/>
      <c r="C27" s="232"/>
      <c r="D27" s="147"/>
      <c r="E27" s="146"/>
      <c r="F27" s="192"/>
      <c r="G27" s="185"/>
      <c r="H27" s="147"/>
      <c r="I27" s="146"/>
      <c r="J27" s="180"/>
      <c r="K27" s="185"/>
      <c r="L27" s="147"/>
      <c r="M27" s="146"/>
      <c r="N27" s="180"/>
      <c r="O27" s="185"/>
      <c r="P27" s="147"/>
      <c r="Q27" s="146"/>
      <c r="R27" s="180"/>
      <c r="S27" s="185"/>
      <c r="T27" s="147"/>
      <c r="U27" s="146"/>
      <c r="V27" s="203"/>
      <c r="W27" s="185"/>
      <c r="X27" s="269"/>
    </row>
    <row r="28" spans="1:24" ht="15.75" customHeight="1">
      <c r="A28" s="191"/>
      <c r="B28" s="196"/>
      <c r="C28" s="232"/>
      <c r="D28" s="147"/>
      <c r="E28" s="146"/>
      <c r="F28" s="192"/>
      <c r="G28" s="185"/>
      <c r="H28" s="147"/>
      <c r="I28" s="146"/>
      <c r="J28" s="180"/>
      <c r="K28" s="185"/>
      <c r="L28" s="147"/>
      <c r="M28" s="146"/>
      <c r="N28" s="180"/>
      <c r="O28" s="185"/>
      <c r="P28" s="147"/>
      <c r="Q28" s="146"/>
      <c r="R28" s="180"/>
      <c r="S28" s="185"/>
      <c r="T28" s="147"/>
      <c r="U28" s="146"/>
      <c r="V28" s="203"/>
      <c r="W28" s="185"/>
      <c r="X28" s="269"/>
    </row>
    <row r="29" spans="1:24" ht="15.75" customHeight="1">
      <c r="A29" s="191"/>
      <c r="B29" s="196"/>
      <c r="C29" s="232"/>
      <c r="D29" s="147"/>
      <c r="E29" s="146"/>
      <c r="F29" s="192"/>
      <c r="G29" s="185"/>
      <c r="H29" s="147"/>
      <c r="I29" s="146"/>
      <c r="J29" s="180"/>
      <c r="K29" s="185"/>
      <c r="L29" s="147"/>
      <c r="M29" s="146"/>
      <c r="N29" s="180"/>
      <c r="O29" s="185"/>
      <c r="P29" s="147"/>
      <c r="Q29" s="146"/>
      <c r="R29" s="180"/>
      <c r="S29" s="185"/>
      <c r="T29" s="147"/>
      <c r="U29" s="146"/>
      <c r="V29" s="203"/>
      <c r="W29" s="185"/>
      <c r="X29" s="269"/>
    </row>
    <row r="30" spans="1:24" ht="15.75" customHeight="1">
      <c r="A30" s="191"/>
      <c r="B30" s="196"/>
      <c r="C30" s="232"/>
      <c r="D30" s="147"/>
      <c r="E30" s="146"/>
      <c r="F30" s="192"/>
      <c r="G30" s="185"/>
      <c r="H30" s="147"/>
      <c r="I30" s="146"/>
      <c r="J30" s="180"/>
      <c r="K30" s="185"/>
      <c r="L30" s="147"/>
      <c r="M30" s="146"/>
      <c r="N30" s="180"/>
      <c r="O30" s="185"/>
      <c r="P30" s="147"/>
      <c r="Q30" s="146"/>
      <c r="R30" s="180"/>
      <c r="S30" s="185"/>
      <c r="T30" s="147"/>
      <c r="U30" s="146"/>
      <c r="V30" s="203"/>
      <c r="W30" s="185"/>
      <c r="X30" s="269"/>
    </row>
    <row r="31" spans="1:24" ht="15.75" customHeight="1">
      <c r="A31" s="197"/>
      <c r="B31" s="198"/>
      <c r="C31" s="231"/>
      <c r="D31" s="150"/>
      <c r="E31" s="151"/>
      <c r="F31" s="202"/>
      <c r="G31" s="200"/>
      <c r="H31" s="150"/>
      <c r="I31" s="151"/>
      <c r="J31" s="201"/>
      <c r="K31" s="200"/>
      <c r="L31" s="150"/>
      <c r="M31" s="151"/>
      <c r="N31" s="201"/>
      <c r="O31" s="200"/>
      <c r="P31" s="150"/>
      <c r="Q31" s="151"/>
      <c r="R31" s="201"/>
      <c r="S31" s="200"/>
      <c r="T31" s="150"/>
      <c r="U31" s="151"/>
      <c r="V31" s="204"/>
      <c r="W31" s="200"/>
      <c r="X31" s="269"/>
    </row>
    <row r="32" spans="1:24" ht="15.75" customHeight="1">
      <c r="A32" s="218"/>
      <c r="B32" s="219"/>
      <c r="C32" s="233"/>
      <c r="D32" s="159"/>
      <c r="E32" s="160"/>
      <c r="F32" s="220"/>
      <c r="G32" s="221"/>
      <c r="H32" s="159"/>
      <c r="I32" s="160"/>
      <c r="J32" s="222"/>
      <c r="K32" s="221"/>
      <c r="L32" s="159"/>
      <c r="M32" s="160"/>
      <c r="N32" s="222"/>
      <c r="O32" s="221"/>
      <c r="P32" s="159"/>
      <c r="Q32" s="160"/>
      <c r="R32" s="222"/>
      <c r="S32" s="221"/>
      <c r="T32" s="159"/>
      <c r="U32" s="160"/>
      <c r="V32" s="223"/>
      <c r="W32" s="221"/>
      <c r="X32" s="270"/>
    </row>
    <row r="33" spans="1:24" ht="15.75" customHeight="1">
      <c r="A33" s="205"/>
      <c r="B33" s="206"/>
      <c r="C33" s="234"/>
      <c r="D33" s="152"/>
      <c r="E33" s="153" t="str">
        <f>CONCATENATE(FIXED(COUNTA(E17:E32),0,0),"　店")</f>
        <v>9　店</v>
      </c>
      <c r="F33" s="207">
        <f>SUM(F17:F32)</f>
        <v>34750</v>
      </c>
      <c r="G33" s="207">
        <f>SUM(G17:G32)</f>
        <v>0</v>
      </c>
      <c r="H33" s="152"/>
      <c r="I33" s="161" t="str">
        <f>CONCATENATE(FIXED(COUNTA(I17:I32),0,0),"　店")</f>
        <v>4　店</v>
      </c>
      <c r="J33" s="207">
        <f>SUM(J17:J32)</f>
        <v>3200</v>
      </c>
      <c r="K33" s="207">
        <f>SUM(K17:K32)</f>
        <v>0</v>
      </c>
      <c r="L33" s="152"/>
      <c r="M33" s="161" t="str">
        <f>CONCATENATE(FIXED(COUNTA(M17:M32),0,0),"　店")</f>
        <v>1　店</v>
      </c>
      <c r="N33" s="207">
        <f>SUM(N17:N32)</f>
        <v>150</v>
      </c>
      <c r="O33" s="207">
        <f>SUM(O17:O32)</f>
        <v>0</v>
      </c>
      <c r="P33" s="152"/>
      <c r="Q33" s="161" t="str">
        <f>CONCATENATE(FIXED(COUNTA(Q17:Q32),0,0),"　店")</f>
        <v>5　店</v>
      </c>
      <c r="R33" s="207">
        <f>SUM(R17:R32)</f>
        <v>2450</v>
      </c>
      <c r="S33" s="154">
        <f>SUM(S17:S32)</f>
        <v>0</v>
      </c>
      <c r="T33" s="152"/>
      <c r="U33" s="153" t="str">
        <f>CONCATENATE(FIXED(COUNTA(U17:U32),0,0),"　店")</f>
        <v>0　店</v>
      </c>
      <c r="V33" s="207">
        <f>SUM(V17:V32)</f>
        <v>0</v>
      </c>
      <c r="W33" s="244">
        <f>SUM(W17:W32)</f>
        <v>0</v>
      </c>
      <c r="X33" s="245">
        <f>SUM(X17:X32)</f>
        <v>0</v>
      </c>
    </row>
    <row r="34" spans="1:24" s="282" customFormat="1" ht="15.75" customHeight="1">
      <c r="A34" s="239"/>
      <c r="B34" s="239"/>
      <c r="C34" s="234"/>
      <c r="D34" s="168"/>
      <c r="E34" s="153"/>
      <c r="F34" s="167"/>
      <c r="G34" s="167"/>
      <c r="H34" s="168"/>
      <c r="I34" s="153"/>
      <c r="J34" s="167"/>
      <c r="K34" s="167"/>
      <c r="L34" s="168"/>
      <c r="M34" s="153"/>
      <c r="N34" s="167"/>
      <c r="O34" s="167"/>
      <c r="P34" s="168"/>
      <c r="Q34" s="153"/>
      <c r="R34" s="167"/>
      <c r="S34" s="167"/>
      <c r="T34" s="168"/>
      <c r="U34" s="153"/>
      <c r="V34" s="167"/>
      <c r="W34" s="167"/>
      <c r="X34" s="242"/>
    </row>
    <row r="35" spans="1:24" s="281" customFormat="1" ht="15.75" customHeight="1">
      <c r="A35" s="355" t="s">
        <v>0</v>
      </c>
      <c r="B35" s="356"/>
      <c r="C35" s="237"/>
      <c r="D35" s="357" t="s">
        <v>3</v>
      </c>
      <c r="E35" s="358"/>
      <c r="F35" s="359"/>
      <c r="G35" s="142" t="s">
        <v>7</v>
      </c>
      <c r="H35" s="357" t="s">
        <v>4</v>
      </c>
      <c r="I35" s="358"/>
      <c r="J35" s="359"/>
      <c r="K35" s="141" t="s">
        <v>7</v>
      </c>
      <c r="L35" s="360" t="s">
        <v>5</v>
      </c>
      <c r="M35" s="361"/>
      <c r="N35" s="362"/>
      <c r="O35" s="141" t="s">
        <v>7</v>
      </c>
      <c r="P35" s="357" t="s">
        <v>6</v>
      </c>
      <c r="Q35" s="358"/>
      <c r="R35" s="359"/>
      <c r="S35" s="141" t="s">
        <v>7</v>
      </c>
      <c r="T35" s="360"/>
      <c r="U35" s="358"/>
      <c r="V35" s="359"/>
      <c r="W35" s="142"/>
      <c r="X35" s="142" t="s">
        <v>9</v>
      </c>
    </row>
    <row r="36" spans="1:24" ht="15.75" customHeight="1">
      <c r="A36" s="210" t="s">
        <v>377</v>
      </c>
      <c r="B36" s="211"/>
      <c r="C36" s="238">
        <v>0</v>
      </c>
      <c r="D36" s="157" t="s">
        <v>418</v>
      </c>
      <c r="E36" s="158" t="s">
        <v>419</v>
      </c>
      <c r="F36" s="212">
        <v>10900</v>
      </c>
      <c r="G36" s="213"/>
      <c r="H36" s="157">
        <v>230740202010</v>
      </c>
      <c r="I36" s="158" t="s">
        <v>420</v>
      </c>
      <c r="J36" s="214">
        <v>2000</v>
      </c>
      <c r="K36" s="213"/>
      <c r="L36" s="157"/>
      <c r="M36" s="158"/>
      <c r="N36" s="214"/>
      <c r="O36" s="213"/>
      <c r="P36" s="157">
        <v>230740405001</v>
      </c>
      <c r="Q36" s="158" t="s">
        <v>421</v>
      </c>
      <c r="R36" s="214">
        <v>150</v>
      </c>
      <c r="S36" s="213"/>
      <c r="T36" s="157"/>
      <c r="U36" s="158"/>
      <c r="V36" s="215"/>
      <c r="W36" s="213"/>
      <c r="X36" s="268" t="s">
        <v>422</v>
      </c>
    </row>
    <row r="37" spans="1:24" ht="15.75" customHeight="1">
      <c r="A37" s="216">
        <f>SUM(G48,K48,O48,S48,W48)</f>
        <v>0</v>
      </c>
      <c r="B37" s="183">
        <f>SUM(F48,J48,N48,R48,V48)</f>
        <v>20250</v>
      </c>
      <c r="C37" s="232" t="s">
        <v>39</v>
      </c>
      <c r="D37" s="147" t="s">
        <v>423</v>
      </c>
      <c r="E37" s="146" t="s">
        <v>424</v>
      </c>
      <c r="F37" s="192">
        <v>6800</v>
      </c>
      <c r="G37" s="185"/>
      <c r="H37" s="147"/>
      <c r="I37" s="146"/>
      <c r="J37" s="180"/>
      <c r="K37" s="185"/>
      <c r="L37" s="147"/>
      <c r="M37" s="146"/>
      <c r="N37" s="180"/>
      <c r="O37" s="185"/>
      <c r="P37" s="147">
        <v>230740405002</v>
      </c>
      <c r="Q37" s="146" t="s">
        <v>425</v>
      </c>
      <c r="R37" s="180">
        <v>300</v>
      </c>
      <c r="S37" s="185"/>
      <c r="T37" s="147"/>
      <c r="U37" s="146"/>
      <c r="V37" s="203"/>
      <c r="W37" s="185"/>
      <c r="X37" s="269" t="s">
        <v>709</v>
      </c>
    </row>
    <row r="38" spans="1:24" ht="15.75" customHeight="1">
      <c r="A38" s="197"/>
      <c r="B38" s="198"/>
      <c r="C38" s="231"/>
      <c r="D38" s="150"/>
      <c r="E38" s="151"/>
      <c r="F38" s="202"/>
      <c r="G38" s="200"/>
      <c r="H38" s="150"/>
      <c r="I38" s="151"/>
      <c r="J38" s="201"/>
      <c r="K38" s="200"/>
      <c r="L38" s="150"/>
      <c r="M38" s="151"/>
      <c r="N38" s="201"/>
      <c r="O38" s="200"/>
      <c r="P38" s="147">
        <v>230740405003</v>
      </c>
      <c r="Q38" s="151" t="s">
        <v>426</v>
      </c>
      <c r="R38" s="201">
        <v>100</v>
      </c>
      <c r="S38" s="200"/>
      <c r="T38" s="150"/>
      <c r="U38" s="151"/>
      <c r="V38" s="204"/>
      <c r="W38" s="200"/>
      <c r="X38" s="269" t="s">
        <v>710</v>
      </c>
    </row>
    <row r="39" spans="1:24" ht="15.75" customHeight="1">
      <c r="A39" s="197"/>
      <c r="B39" s="198"/>
      <c r="C39" s="231"/>
      <c r="D39" s="150"/>
      <c r="E39" s="151"/>
      <c r="F39" s="202"/>
      <c r="G39" s="200"/>
      <c r="H39" s="150"/>
      <c r="I39" s="151"/>
      <c r="J39" s="201"/>
      <c r="K39" s="200"/>
      <c r="L39" s="150"/>
      <c r="M39" s="151"/>
      <c r="N39" s="201"/>
      <c r="O39" s="200"/>
      <c r="P39" s="150"/>
      <c r="Q39" s="151"/>
      <c r="R39" s="201"/>
      <c r="S39" s="200"/>
      <c r="T39" s="150"/>
      <c r="U39" s="151"/>
      <c r="V39" s="204"/>
      <c r="W39" s="200"/>
      <c r="X39" s="269" t="s">
        <v>711</v>
      </c>
    </row>
    <row r="40" spans="1:24" ht="15.75" customHeight="1">
      <c r="A40" s="216"/>
      <c r="B40" s="217"/>
      <c r="C40" s="232"/>
      <c r="D40" s="147"/>
      <c r="E40" s="146"/>
      <c r="F40" s="192"/>
      <c r="G40" s="185"/>
      <c r="H40" s="147"/>
      <c r="I40" s="146"/>
      <c r="J40" s="180"/>
      <c r="K40" s="185"/>
      <c r="L40" s="147"/>
      <c r="M40" s="146"/>
      <c r="N40" s="180"/>
      <c r="O40" s="185"/>
      <c r="P40" s="147"/>
      <c r="Q40" s="146"/>
      <c r="R40" s="180"/>
      <c r="S40" s="185"/>
      <c r="T40" s="147"/>
      <c r="U40" s="146"/>
      <c r="V40" s="203"/>
      <c r="W40" s="185"/>
      <c r="X40" s="269" t="s">
        <v>712</v>
      </c>
    </row>
    <row r="41" spans="1:24" ht="15.75" customHeight="1">
      <c r="A41" s="216"/>
      <c r="B41" s="217"/>
      <c r="C41" s="232"/>
      <c r="D41" s="147"/>
      <c r="E41" s="146"/>
      <c r="F41" s="192"/>
      <c r="G41" s="185"/>
      <c r="H41" s="147"/>
      <c r="I41" s="146"/>
      <c r="J41" s="180"/>
      <c r="K41" s="185"/>
      <c r="L41" s="147"/>
      <c r="M41" s="146"/>
      <c r="N41" s="180"/>
      <c r="O41" s="185"/>
      <c r="P41" s="147"/>
      <c r="Q41" s="146"/>
      <c r="R41" s="180"/>
      <c r="S41" s="185"/>
      <c r="T41" s="147"/>
      <c r="U41" s="146"/>
      <c r="V41" s="203"/>
      <c r="W41" s="185"/>
      <c r="X41" s="269"/>
    </row>
    <row r="42" spans="1:24" ht="15.75" customHeight="1">
      <c r="A42" s="197"/>
      <c r="B42" s="198"/>
      <c r="C42" s="231"/>
      <c r="D42" s="150"/>
      <c r="E42" s="151"/>
      <c r="F42" s="202"/>
      <c r="G42" s="200"/>
      <c r="H42" s="150"/>
      <c r="I42" s="151"/>
      <c r="J42" s="201"/>
      <c r="K42" s="200"/>
      <c r="L42" s="150"/>
      <c r="M42" s="151"/>
      <c r="N42" s="201"/>
      <c r="O42" s="200"/>
      <c r="P42" s="150"/>
      <c r="Q42" s="151"/>
      <c r="R42" s="201"/>
      <c r="S42" s="200"/>
      <c r="T42" s="150"/>
      <c r="U42" s="151"/>
      <c r="V42" s="204"/>
      <c r="W42" s="200"/>
      <c r="X42" s="269">
        <v>0</v>
      </c>
    </row>
    <row r="43" spans="1:24" ht="15.75" customHeight="1">
      <c r="A43" s="216"/>
      <c r="B43" s="217"/>
      <c r="C43" s="232"/>
      <c r="D43" s="147"/>
      <c r="E43" s="146"/>
      <c r="F43" s="192"/>
      <c r="G43" s="185"/>
      <c r="H43" s="147"/>
      <c r="I43" s="146"/>
      <c r="J43" s="180"/>
      <c r="K43" s="185"/>
      <c r="L43" s="147"/>
      <c r="M43" s="146"/>
      <c r="N43" s="180"/>
      <c r="O43" s="185"/>
      <c r="P43" s="147"/>
      <c r="Q43" s="146"/>
      <c r="R43" s="180"/>
      <c r="S43" s="185"/>
      <c r="T43" s="147"/>
      <c r="U43" s="146"/>
      <c r="V43" s="203"/>
      <c r="W43" s="185"/>
      <c r="X43" s="269" t="s">
        <v>723</v>
      </c>
    </row>
    <row r="44" spans="1:24" ht="15.75" customHeight="1">
      <c r="A44" s="197"/>
      <c r="B44" s="198"/>
      <c r="C44" s="231"/>
      <c r="D44" s="150"/>
      <c r="E44" s="151"/>
      <c r="F44" s="202"/>
      <c r="G44" s="200"/>
      <c r="H44" s="150"/>
      <c r="I44" s="151"/>
      <c r="J44" s="201"/>
      <c r="K44" s="200"/>
      <c r="L44" s="150"/>
      <c r="M44" s="151"/>
      <c r="N44" s="201"/>
      <c r="O44" s="200"/>
      <c r="P44" s="150"/>
      <c r="Q44" s="151"/>
      <c r="R44" s="201"/>
      <c r="S44" s="200"/>
      <c r="T44" s="150"/>
      <c r="U44" s="151"/>
      <c r="V44" s="204"/>
      <c r="W44" s="200"/>
      <c r="X44" s="269" t="s">
        <v>719</v>
      </c>
    </row>
    <row r="45" spans="1:24" ht="15.75" customHeight="1">
      <c r="A45" s="197"/>
      <c r="B45" s="198"/>
      <c r="C45" s="231"/>
      <c r="D45" s="150"/>
      <c r="E45" s="151"/>
      <c r="F45" s="202"/>
      <c r="G45" s="200"/>
      <c r="H45" s="150"/>
      <c r="I45" s="151"/>
      <c r="J45" s="201"/>
      <c r="K45" s="200"/>
      <c r="L45" s="150"/>
      <c r="M45" s="151"/>
      <c r="N45" s="201"/>
      <c r="O45" s="200"/>
      <c r="P45" s="150"/>
      <c r="Q45" s="151"/>
      <c r="R45" s="201"/>
      <c r="S45" s="200"/>
      <c r="T45" s="150"/>
      <c r="U45" s="151"/>
      <c r="V45" s="204"/>
      <c r="W45" s="200"/>
      <c r="X45" s="269">
        <v>0</v>
      </c>
    </row>
    <row r="46" spans="1:24" ht="15.75" customHeight="1">
      <c r="A46" s="216"/>
      <c r="B46" s="217"/>
      <c r="C46" s="232"/>
      <c r="D46" s="147"/>
      <c r="E46" s="146"/>
      <c r="F46" s="192"/>
      <c r="G46" s="185"/>
      <c r="H46" s="147"/>
      <c r="I46" s="146"/>
      <c r="J46" s="180"/>
      <c r="K46" s="185"/>
      <c r="L46" s="147"/>
      <c r="M46" s="146"/>
      <c r="N46" s="180"/>
      <c r="O46" s="185"/>
      <c r="P46" s="147"/>
      <c r="Q46" s="146"/>
      <c r="R46" s="180"/>
      <c r="S46" s="185"/>
      <c r="T46" s="147"/>
      <c r="U46" s="146"/>
      <c r="V46" s="203"/>
      <c r="W46" s="185"/>
      <c r="X46" s="269">
        <v>0</v>
      </c>
    </row>
    <row r="47" spans="1:24" ht="15.75" customHeight="1">
      <c r="A47" s="218"/>
      <c r="B47" s="219"/>
      <c r="C47" s="233"/>
      <c r="D47" s="159"/>
      <c r="E47" s="160"/>
      <c r="F47" s="220"/>
      <c r="G47" s="221"/>
      <c r="H47" s="159"/>
      <c r="I47" s="160"/>
      <c r="J47" s="222"/>
      <c r="K47" s="221"/>
      <c r="L47" s="159"/>
      <c r="M47" s="160"/>
      <c r="N47" s="222"/>
      <c r="O47" s="221"/>
      <c r="P47" s="159"/>
      <c r="Q47" s="160"/>
      <c r="R47" s="222"/>
      <c r="S47" s="221"/>
      <c r="T47" s="159"/>
      <c r="U47" s="160"/>
      <c r="V47" s="223"/>
      <c r="W47" s="221"/>
      <c r="X47" s="270">
        <v>0</v>
      </c>
    </row>
    <row r="48" spans="1:24" ht="15.75" customHeight="1">
      <c r="A48" s="205"/>
      <c r="B48" s="206"/>
      <c r="C48" s="234"/>
      <c r="D48" s="152"/>
      <c r="E48" s="153" t="str">
        <f>CONCATENATE(FIXED(COUNTA(E36:E47),0,0),"　店")</f>
        <v>2　店</v>
      </c>
      <c r="F48" s="207">
        <f>SUM(F36:F47)</f>
        <v>17700</v>
      </c>
      <c r="G48" s="207">
        <f>SUM(G36:G47)</f>
        <v>0</v>
      </c>
      <c r="H48" s="152"/>
      <c r="I48" s="161" t="str">
        <f>CONCATENATE(FIXED(COUNTA(I36:I47),0,0),"　店")</f>
        <v>1　店</v>
      </c>
      <c r="J48" s="207">
        <f>SUM(J36:J47)</f>
        <v>2000</v>
      </c>
      <c r="K48" s="207">
        <f>SUM(K36:K47)</f>
        <v>0</v>
      </c>
      <c r="L48" s="152"/>
      <c r="M48" s="161" t="str">
        <f>CONCATENATE(FIXED(COUNTA(M36:M47),0,0),"　店")</f>
        <v>0　店</v>
      </c>
      <c r="N48" s="207">
        <f>SUM(N36:N47)</f>
        <v>0</v>
      </c>
      <c r="O48" s="207">
        <f>SUM(O36:O47)</f>
        <v>0</v>
      </c>
      <c r="P48" s="152"/>
      <c r="Q48" s="161" t="str">
        <f>CONCATENATE(FIXED(COUNTA(Q36:Q47),0,0),"　店")</f>
        <v>3　店</v>
      </c>
      <c r="R48" s="207">
        <f>SUM(R36:R47)</f>
        <v>550</v>
      </c>
      <c r="S48" s="154">
        <f>SUM(S36:S47)</f>
        <v>0</v>
      </c>
      <c r="T48" s="152"/>
      <c r="U48" s="153" t="str">
        <f>CONCATENATE(FIXED(COUNTA(U36:U47),0,0),"　店")</f>
        <v>0　店</v>
      </c>
      <c r="V48" s="207">
        <f>SUM(V36:V47)</f>
        <v>0</v>
      </c>
      <c r="W48" s="244">
        <f>SUM(W36:W47)</f>
        <v>0</v>
      </c>
      <c r="X48" s="245">
        <f>SUM(X36:X47)</f>
        <v>0</v>
      </c>
    </row>
    <row r="49" spans="1:24" ht="15.75" customHeight="1">
      <c r="A49" s="162" t="s">
        <v>725</v>
      </c>
      <c r="B49" s="165"/>
      <c r="C49" s="235"/>
      <c r="D49" s="163"/>
      <c r="E49" s="164"/>
      <c r="F49" s="224"/>
      <c r="G49" s="276"/>
      <c r="H49" s="277"/>
      <c r="I49" s="278"/>
      <c r="J49" s="276"/>
      <c r="K49" s="276"/>
      <c r="L49" s="277"/>
      <c r="M49" s="278"/>
      <c r="N49" s="276"/>
      <c r="O49" s="276"/>
      <c r="P49" s="277"/>
      <c r="Q49" s="278"/>
      <c r="R49" s="276"/>
      <c r="S49" s="279"/>
      <c r="T49" s="277"/>
      <c r="U49" s="278"/>
      <c r="V49" s="280"/>
      <c r="W49" s="276"/>
      <c r="X49" s="243"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5"/>
      <c r="G60" s="75"/>
      <c r="J60" s="75"/>
      <c r="K60" s="75"/>
      <c r="N60" s="75"/>
      <c r="O60" s="75"/>
      <c r="R60" s="75"/>
      <c r="S60" s="75"/>
      <c r="V60" s="75"/>
      <c r="W60" s="75"/>
      <c r="X60" s="75"/>
    </row>
    <row r="61" spans="1:24" ht="13.5">
      <c r="A61" s="75"/>
      <c r="B61" s="75"/>
      <c r="F61" s="225"/>
      <c r="G61" s="75"/>
      <c r="J61" s="75"/>
      <c r="K61" s="75"/>
      <c r="N61" s="75"/>
      <c r="O61" s="75"/>
      <c r="R61" s="75"/>
      <c r="S61" s="75"/>
      <c r="V61" s="75"/>
      <c r="W61" s="75"/>
      <c r="X61" s="75"/>
    </row>
  </sheetData>
  <sheetProtection password="CC47" sheet="1" objects="1" scenarios="1" formatCells="0"/>
  <mergeCells count="27">
    <mergeCell ref="A35:B35"/>
    <mergeCell ref="D35:F35"/>
    <mergeCell ref="H35:J35"/>
    <mergeCell ref="L35:N35"/>
    <mergeCell ref="P35:R35"/>
    <mergeCell ref="T35:V35"/>
    <mergeCell ref="T4:V4"/>
    <mergeCell ref="A16:B16"/>
    <mergeCell ref="D16:F16"/>
    <mergeCell ref="H16:J16"/>
    <mergeCell ref="L16:N16"/>
    <mergeCell ref="P16:R16"/>
    <mergeCell ref="T16:V16"/>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8">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H1:H2 G35 W35 S35 K16 O35 F1:F2 G16 W16 S16 P1:P2 O16 K35"/>
    <dataValidation type="whole" operator="lessThanOrEqual" allowBlank="1" showInputMessage="1" showErrorMessage="1" sqref="H15 H5:H13 H36:H47 H17:H32">
      <formula1>W15</formula1>
    </dataValidation>
    <dataValidation type="whole" operator="lessThanOrEqual" allowBlank="1" showInputMessage="1" showErrorMessage="1" sqref="T15:U15 T5:T12 T13:U13 T36:U47 T17:U32">
      <formula1>G15</formula1>
    </dataValidation>
    <dataValidation type="whole" operator="lessThanOrEqual" allowBlank="1" showInputMessage="1" showErrorMessage="1" sqref="V15 V5:V13 V36:V47 V17:V32">
      <formula1>G15</formula1>
    </dataValidation>
    <dataValidation type="whole" operator="lessThanOrEqual" allowBlank="1" showInputMessage="1" showErrorMessage="1" sqref="L15 K33:K34 G5:G15 K5:K15 W5:W15 L5:L13 P5:P12 O5:O15 S5:S15 G36:G48 K36:L36 S36:S48 L37:L47 W36:W48 O36:O48 K37:K48 S17:S34 G17:G34 W17:W34 K17:L32 O17:O34">
      <formula1>K15</formula1>
    </dataValidation>
    <dataValidation type="whole" operator="lessThanOrEqual" showInputMessage="1" showErrorMessage="1" sqref="GO3:IV65536">
      <formula1>GM3</formula1>
    </dataValidation>
    <dataValidation type="whole" operator="lessThanOrEqual" showInputMessage="1" showErrorMessage="1" sqref="Y3:GN65536">
      <formula1>#REF!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2.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4" customWidth="1"/>
    <col min="2" max="2" width="10.625" style="74" customWidth="1"/>
    <col min="3" max="3" width="2.625" style="173"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4" customWidth="1"/>
  </cols>
  <sheetData>
    <row r="1" spans="1:24" ht="34.5" customHeight="1">
      <c r="A1" s="169" t="s">
        <v>1</v>
      </c>
      <c r="B1" s="338"/>
      <c r="C1" s="338"/>
      <c r="D1" s="338"/>
      <c r="E1" s="339"/>
      <c r="F1" s="350" t="s">
        <v>10</v>
      </c>
      <c r="G1" s="351"/>
      <c r="H1" s="170"/>
      <c r="I1" s="352"/>
      <c r="J1" s="352"/>
      <c r="K1" s="352"/>
      <c r="L1" s="352"/>
      <c r="M1" s="352"/>
      <c r="N1" s="352"/>
      <c r="O1" s="352"/>
      <c r="P1" s="171"/>
      <c r="Q1" s="166" t="s">
        <v>2</v>
      </c>
      <c r="R1" s="342"/>
      <c r="S1" s="335"/>
      <c r="T1" s="335"/>
      <c r="U1" s="336"/>
      <c r="V1" s="259" t="s">
        <v>34</v>
      </c>
      <c r="W1" s="343"/>
      <c r="X1" s="344"/>
    </row>
    <row r="2" spans="1:24" ht="34.5" customHeight="1">
      <c r="A2" s="172"/>
      <c r="B2" s="340"/>
      <c r="C2" s="340"/>
      <c r="D2" s="340"/>
      <c r="E2" s="341"/>
      <c r="F2" s="350" t="s">
        <v>35</v>
      </c>
      <c r="G2" s="351"/>
      <c r="H2" s="170"/>
      <c r="I2" s="352"/>
      <c r="J2" s="352"/>
      <c r="K2" s="352"/>
      <c r="L2" s="352"/>
      <c r="M2" s="352"/>
      <c r="N2" s="352"/>
      <c r="O2" s="352"/>
      <c r="P2" s="171"/>
      <c r="Q2" s="166" t="s">
        <v>11</v>
      </c>
      <c r="R2" s="347">
        <f>A6</f>
        <v>0</v>
      </c>
      <c r="S2" s="348"/>
      <c r="T2" s="348"/>
      <c r="U2" s="349"/>
      <c r="V2" s="260"/>
      <c r="W2" s="345"/>
      <c r="X2" s="346"/>
    </row>
    <row r="3" spans="1:24" ht="22.5" customHeight="1">
      <c r="A3" s="261"/>
      <c r="B3" s="261"/>
      <c r="C3" s="262"/>
      <c r="D3" s="263"/>
      <c r="E3" s="264"/>
      <c r="F3" s="264"/>
      <c r="G3" s="264"/>
      <c r="H3" s="263"/>
      <c r="I3" s="265"/>
      <c r="J3" s="353"/>
      <c r="K3" s="354"/>
      <c r="L3" s="266"/>
      <c r="M3" s="264"/>
      <c r="N3" s="261"/>
      <c r="O3" s="261"/>
      <c r="P3" s="263"/>
      <c r="Q3" s="265"/>
      <c r="R3" s="261"/>
      <c r="S3" s="261"/>
      <c r="T3" s="266"/>
      <c r="U3" s="264"/>
      <c r="V3" s="264"/>
      <c r="W3" s="261"/>
      <c r="X3" s="267"/>
    </row>
    <row r="4" spans="1:24" s="281" customFormat="1" ht="15.75" customHeight="1">
      <c r="A4" s="355" t="s">
        <v>0</v>
      </c>
      <c r="B4" s="356"/>
      <c r="C4" s="226"/>
      <c r="D4" s="357" t="s">
        <v>3</v>
      </c>
      <c r="E4" s="358"/>
      <c r="F4" s="359"/>
      <c r="G4" s="142" t="s">
        <v>7</v>
      </c>
      <c r="H4" s="357" t="s">
        <v>4</v>
      </c>
      <c r="I4" s="358"/>
      <c r="J4" s="359"/>
      <c r="K4" s="141" t="s">
        <v>7</v>
      </c>
      <c r="L4" s="357" t="s">
        <v>5</v>
      </c>
      <c r="M4" s="358"/>
      <c r="N4" s="359"/>
      <c r="O4" s="141" t="s">
        <v>7</v>
      </c>
      <c r="P4" s="357" t="s">
        <v>6</v>
      </c>
      <c r="Q4" s="358"/>
      <c r="R4" s="359"/>
      <c r="S4" s="141" t="s">
        <v>7</v>
      </c>
      <c r="T4" s="360"/>
      <c r="U4" s="358"/>
      <c r="V4" s="359"/>
      <c r="W4" s="142"/>
      <c r="X4" s="142" t="s">
        <v>9</v>
      </c>
    </row>
    <row r="5" spans="1:24" ht="15.75" customHeight="1">
      <c r="A5" s="241" t="s">
        <v>427</v>
      </c>
      <c r="B5" s="175"/>
      <c r="C5" s="227">
        <v>0</v>
      </c>
      <c r="D5" s="143" t="s">
        <v>428</v>
      </c>
      <c r="E5" s="144" t="s">
        <v>429</v>
      </c>
      <c r="F5" s="176">
        <v>7350</v>
      </c>
      <c r="G5" s="177"/>
      <c r="H5" s="143" t="s">
        <v>430</v>
      </c>
      <c r="I5" s="144" t="s">
        <v>431</v>
      </c>
      <c r="J5" s="178">
        <v>350</v>
      </c>
      <c r="K5" s="271"/>
      <c r="L5" s="143"/>
      <c r="M5" s="144"/>
      <c r="N5" s="179"/>
      <c r="O5" s="272"/>
      <c r="P5" s="145" t="s">
        <v>432</v>
      </c>
      <c r="Q5" s="146" t="s">
        <v>433</v>
      </c>
      <c r="R5" s="180">
        <v>500</v>
      </c>
      <c r="S5" s="273"/>
      <c r="T5" s="143"/>
      <c r="U5" s="144"/>
      <c r="V5" s="181"/>
      <c r="W5" s="177"/>
      <c r="X5" s="268">
        <v>0</v>
      </c>
    </row>
    <row r="6" spans="1:24" ht="15.75" customHeight="1">
      <c r="A6" s="182">
        <f>SUM(G48,K48,O48,S48,W48)</f>
        <v>0</v>
      </c>
      <c r="B6" s="183">
        <f>SUM(F48,J48,N48,R48,V48)</f>
        <v>48000</v>
      </c>
      <c r="C6" s="228">
        <v>0</v>
      </c>
      <c r="D6" s="147" t="s">
        <v>434</v>
      </c>
      <c r="E6" s="146" t="s">
        <v>435</v>
      </c>
      <c r="F6" s="184">
        <v>1100</v>
      </c>
      <c r="G6" s="185"/>
      <c r="H6" s="147" t="s">
        <v>436</v>
      </c>
      <c r="I6" s="146" t="s">
        <v>437</v>
      </c>
      <c r="J6" s="186">
        <v>400</v>
      </c>
      <c r="K6" s="274"/>
      <c r="L6" s="147"/>
      <c r="M6" s="146"/>
      <c r="N6" s="187"/>
      <c r="O6" s="275"/>
      <c r="P6" s="147" t="s">
        <v>438</v>
      </c>
      <c r="Q6" s="146" t="s">
        <v>439</v>
      </c>
      <c r="R6" s="180">
        <v>250</v>
      </c>
      <c r="S6" s="273"/>
      <c r="T6" s="147"/>
      <c r="U6" s="146"/>
      <c r="V6" s="188"/>
      <c r="W6" s="185"/>
      <c r="X6" s="269">
        <v>0</v>
      </c>
    </row>
    <row r="7" spans="1:24" ht="15.75" customHeight="1">
      <c r="A7" s="189"/>
      <c r="B7" s="190"/>
      <c r="C7" s="229">
        <v>0</v>
      </c>
      <c r="D7" s="147" t="s">
        <v>440</v>
      </c>
      <c r="E7" s="146" t="s">
        <v>441</v>
      </c>
      <c r="F7" s="184">
        <v>4450</v>
      </c>
      <c r="G7" s="185"/>
      <c r="H7" s="147" t="s">
        <v>442</v>
      </c>
      <c r="I7" s="146" t="s">
        <v>443</v>
      </c>
      <c r="J7" s="186">
        <v>1850</v>
      </c>
      <c r="K7" s="274"/>
      <c r="L7" s="147"/>
      <c r="M7" s="146"/>
      <c r="N7" s="187"/>
      <c r="O7" s="275"/>
      <c r="P7" s="147" t="s">
        <v>444</v>
      </c>
      <c r="Q7" s="146" t="s">
        <v>445</v>
      </c>
      <c r="R7" s="180">
        <v>300</v>
      </c>
      <c r="S7" s="273"/>
      <c r="T7" s="147"/>
      <c r="U7" s="146"/>
      <c r="V7" s="188"/>
      <c r="W7" s="185"/>
      <c r="X7" s="269">
        <v>0</v>
      </c>
    </row>
    <row r="8" spans="1:24" ht="15.75" customHeight="1">
      <c r="A8" s="189"/>
      <c r="B8" s="190"/>
      <c r="C8" s="229">
        <v>0</v>
      </c>
      <c r="D8" s="147" t="s">
        <v>446</v>
      </c>
      <c r="E8" s="146" t="s">
        <v>447</v>
      </c>
      <c r="F8" s="184">
        <v>1050</v>
      </c>
      <c r="G8" s="185"/>
      <c r="H8" s="147" t="s">
        <v>448</v>
      </c>
      <c r="I8" s="146" t="s">
        <v>449</v>
      </c>
      <c r="J8" s="186">
        <v>750</v>
      </c>
      <c r="K8" s="274"/>
      <c r="L8" s="147"/>
      <c r="M8" s="146"/>
      <c r="N8" s="192"/>
      <c r="O8" s="273"/>
      <c r="P8" s="147" t="s">
        <v>478</v>
      </c>
      <c r="Q8" s="146" t="s">
        <v>477</v>
      </c>
      <c r="R8" s="180">
        <v>200</v>
      </c>
      <c r="S8" s="273"/>
      <c r="T8" s="147"/>
      <c r="U8" s="146"/>
      <c r="V8" s="188"/>
      <c r="W8" s="185"/>
      <c r="X8" s="269">
        <v>0</v>
      </c>
    </row>
    <row r="9" spans="1:24" ht="15.75" customHeight="1">
      <c r="A9" s="189"/>
      <c r="B9" s="190"/>
      <c r="C9" s="229">
        <v>0</v>
      </c>
      <c r="D9" s="147" t="s">
        <v>450</v>
      </c>
      <c r="E9" s="146" t="s">
        <v>451</v>
      </c>
      <c r="F9" s="184">
        <v>1350</v>
      </c>
      <c r="G9" s="185"/>
      <c r="H9" s="147" t="s">
        <v>452</v>
      </c>
      <c r="I9" s="146" t="s">
        <v>453</v>
      </c>
      <c r="J9" s="192">
        <v>150</v>
      </c>
      <c r="K9" s="273"/>
      <c r="L9" s="147"/>
      <c r="M9" s="146"/>
      <c r="N9" s="192"/>
      <c r="O9" s="273"/>
      <c r="P9" s="147"/>
      <c r="Q9" s="146"/>
      <c r="R9" s="180"/>
      <c r="S9" s="185"/>
      <c r="T9" s="147"/>
      <c r="U9" s="146"/>
      <c r="V9" s="188"/>
      <c r="W9" s="185"/>
      <c r="X9" s="269">
        <v>0</v>
      </c>
    </row>
    <row r="10" spans="1:24" ht="15.75" customHeight="1">
      <c r="A10" s="189"/>
      <c r="B10" s="190"/>
      <c r="C10" s="229">
        <v>0</v>
      </c>
      <c r="D10" s="147" t="s">
        <v>454</v>
      </c>
      <c r="E10" s="146" t="s">
        <v>455</v>
      </c>
      <c r="F10" s="184">
        <v>2300</v>
      </c>
      <c r="G10" s="185"/>
      <c r="H10" s="147" t="s">
        <v>476</v>
      </c>
      <c r="I10" s="146" t="s">
        <v>477</v>
      </c>
      <c r="J10" s="192">
        <v>400</v>
      </c>
      <c r="K10" s="273"/>
      <c r="L10" s="147"/>
      <c r="M10" s="146"/>
      <c r="N10" s="192"/>
      <c r="O10" s="273"/>
      <c r="P10" s="147"/>
      <c r="Q10" s="146"/>
      <c r="R10" s="180"/>
      <c r="S10" s="185"/>
      <c r="T10" s="147"/>
      <c r="U10" s="146"/>
      <c r="V10" s="188"/>
      <c r="W10" s="185"/>
      <c r="X10" s="269">
        <v>0</v>
      </c>
    </row>
    <row r="11" spans="1:24" ht="15.75" customHeight="1">
      <c r="A11" s="189"/>
      <c r="B11" s="190"/>
      <c r="C11" s="229">
        <v>0</v>
      </c>
      <c r="D11" s="147" t="s">
        <v>456</v>
      </c>
      <c r="E11" s="146" t="s">
        <v>457</v>
      </c>
      <c r="F11" s="184">
        <v>1750</v>
      </c>
      <c r="G11" s="185"/>
      <c r="H11" s="148"/>
      <c r="I11" s="149"/>
      <c r="J11" s="180"/>
      <c r="K11" s="185"/>
      <c r="L11" s="148"/>
      <c r="M11" s="149"/>
      <c r="N11" s="192"/>
      <c r="O11" s="185"/>
      <c r="P11" s="147"/>
      <c r="Q11" s="146"/>
      <c r="R11" s="180"/>
      <c r="S11" s="185"/>
      <c r="T11" s="147"/>
      <c r="U11" s="146"/>
      <c r="V11" s="188"/>
      <c r="W11" s="193"/>
      <c r="X11" s="269">
        <v>0</v>
      </c>
    </row>
    <row r="12" spans="1:24" ht="15.75" customHeight="1">
      <c r="A12" s="189"/>
      <c r="B12" s="190"/>
      <c r="C12" s="229">
        <v>0</v>
      </c>
      <c r="D12" s="147" t="s">
        <v>458</v>
      </c>
      <c r="E12" s="146" t="s">
        <v>459</v>
      </c>
      <c r="F12" s="184">
        <v>4050</v>
      </c>
      <c r="G12" s="185"/>
      <c r="H12" s="147"/>
      <c r="I12" s="146"/>
      <c r="J12" s="180"/>
      <c r="K12" s="185"/>
      <c r="L12" s="147"/>
      <c r="M12" s="146"/>
      <c r="N12" s="180"/>
      <c r="O12" s="185"/>
      <c r="P12" s="147"/>
      <c r="Q12" s="146"/>
      <c r="R12" s="180"/>
      <c r="S12" s="185"/>
      <c r="T12" s="147"/>
      <c r="U12" s="146"/>
      <c r="V12" s="188"/>
      <c r="W12" s="185"/>
      <c r="X12" s="269">
        <v>0</v>
      </c>
    </row>
    <row r="13" spans="1:24" ht="15.75" customHeight="1">
      <c r="A13" s="189"/>
      <c r="B13" s="190"/>
      <c r="C13" s="229">
        <v>0</v>
      </c>
      <c r="D13" s="147" t="s">
        <v>460</v>
      </c>
      <c r="E13" s="146" t="s">
        <v>461</v>
      </c>
      <c r="F13" s="184">
        <v>1350</v>
      </c>
      <c r="G13" s="185"/>
      <c r="H13" s="147"/>
      <c r="I13" s="146"/>
      <c r="J13" s="180"/>
      <c r="K13" s="185"/>
      <c r="L13" s="147"/>
      <c r="M13" s="146"/>
      <c r="N13" s="180"/>
      <c r="O13" s="185"/>
      <c r="P13" s="147"/>
      <c r="Q13" s="146"/>
      <c r="R13" s="180"/>
      <c r="S13" s="185"/>
      <c r="T13" s="147"/>
      <c r="U13" s="146"/>
      <c r="V13" s="188"/>
      <c r="W13" s="185"/>
      <c r="X13" s="269">
        <v>0</v>
      </c>
    </row>
    <row r="14" spans="1:24" ht="15.75" customHeight="1">
      <c r="A14" s="189"/>
      <c r="B14" s="190"/>
      <c r="C14" s="229">
        <v>0</v>
      </c>
      <c r="D14" s="147" t="s">
        <v>462</v>
      </c>
      <c r="E14" s="146" t="s">
        <v>463</v>
      </c>
      <c r="F14" s="184">
        <v>1450</v>
      </c>
      <c r="G14" s="185"/>
      <c r="H14" s="147"/>
      <c r="I14" s="146"/>
      <c r="J14" s="180"/>
      <c r="K14" s="185"/>
      <c r="L14" s="147"/>
      <c r="M14" s="146"/>
      <c r="N14" s="180"/>
      <c r="O14" s="185"/>
      <c r="P14" s="147"/>
      <c r="Q14" s="146"/>
      <c r="R14" s="180"/>
      <c r="S14" s="185"/>
      <c r="T14" s="147"/>
      <c r="U14" s="146"/>
      <c r="V14" s="188"/>
      <c r="W14" s="185"/>
      <c r="X14" s="269">
        <v>0</v>
      </c>
    </row>
    <row r="15" spans="1:24" ht="15.75" customHeight="1">
      <c r="A15" s="194"/>
      <c r="B15" s="195"/>
      <c r="C15" s="229" t="s">
        <v>39</v>
      </c>
      <c r="D15" s="147" t="s">
        <v>464</v>
      </c>
      <c r="E15" s="146" t="s">
        <v>465</v>
      </c>
      <c r="F15" s="184">
        <v>4250</v>
      </c>
      <c r="G15" s="185"/>
      <c r="H15" s="147"/>
      <c r="I15" s="146"/>
      <c r="J15" s="180"/>
      <c r="K15" s="185"/>
      <c r="L15" s="147"/>
      <c r="M15" s="146"/>
      <c r="N15" s="180"/>
      <c r="O15" s="185"/>
      <c r="P15" s="147"/>
      <c r="Q15" s="146"/>
      <c r="R15" s="180"/>
      <c r="S15" s="185"/>
      <c r="T15" s="147"/>
      <c r="U15" s="146"/>
      <c r="V15" s="188"/>
      <c r="W15" s="185"/>
      <c r="X15" s="269" t="s">
        <v>702</v>
      </c>
    </row>
    <row r="16" spans="1:24" ht="15.75" customHeight="1">
      <c r="A16" s="191"/>
      <c r="B16" s="196"/>
      <c r="C16" s="229" t="s">
        <v>40</v>
      </c>
      <c r="D16" s="147" t="s">
        <v>466</v>
      </c>
      <c r="E16" s="146" t="s">
        <v>467</v>
      </c>
      <c r="F16" s="184">
        <v>1700</v>
      </c>
      <c r="G16" s="185"/>
      <c r="H16" s="147"/>
      <c r="I16" s="146"/>
      <c r="J16" s="180"/>
      <c r="K16" s="185"/>
      <c r="L16" s="147"/>
      <c r="M16" s="146"/>
      <c r="N16" s="180"/>
      <c r="O16" s="185"/>
      <c r="P16" s="147"/>
      <c r="Q16" s="146"/>
      <c r="R16" s="180"/>
      <c r="S16" s="185"/>
      <c r="T16" s="147"/>
      <c r="U16" s="146"/>
      <c r="V16" s="188"/>
      <c r="W16" s="185"/>
      <c r="X16" s="269" t="s">
        <v>703</v>
      </c>
    </row>
    <row r="17" spans="1:24" ht="15.75" customHeight="1">
      <c r="A17" s="191"/>
      <c r="B17" s="196"/>
      <c r="C17" s="229" t="s">
        <v>41</v>
      </c>
      <c r="D17" s="147" t="s">
        <v>468</v>
      </c>
      <c r="E17" s="146" t="s">
        <v>469</v>
      </c>
      <c r="F17" s="184">
        <v>2350</v>
      </c>
      <c r="G17" s="185"/>
      <c r="H17" s="147"/>
      <c r="I17" s="146"/>
      <c r="J17" s="180"/>
      <c r="K17" s="185"/>
      <c r="L17" s="147"/>
      <c r="M17" s="146"/>
      <c r="N17" s="180"/>
      <c r="O17" s="185"/>
      <c r="P17" s="147"/>
      <c r="Q17" s="146"/>
      <c r="R17" s="180"/>
      <c r="S17" s="185"/>
      <c r="T17" s="147"/>
      <c r="U17" s="146"/>
      <c r="V17" s="188"/>
      <c r="W17" s="185"/>
      <c r="X17" s="269" t="s">
        <v>704</v>
      </c>
    </row>
    <row r="18" spans="1:24" ht="15.75" customHeight="1">
      <c r="A18" s="197"/>
      <c r="B18" s="198"/>
      <c r="C18" s="230">
        <v>0</v>
      </c>
      <c r="D18" s="150" t="s">
        <v>470</v>
      </c>
      <c r="E18" s="151" t="s">
        <v>471</v>
      </c>
      <c r="F18" s="199">
        <v>1350</v>
      </c>
      <c r="G18" s="200"/>
      <c r="H18" s="150"/>
      <c r="I18" s="151"/>
      <c r="J18" s="201"/>
      <c r="K18" s="200"/>
      <c r="L18" s="147"/>
      <c r="M18" s="146"/>
      <c r="N18" s="180"/>
      <c r="O18" s="200"/>
      <c r="P18" s="150"/>
      <c r="Q18" s="151"/>
      <c r="R18" s="201"/>
      <c r="S18" s="200"/>
      <c r="T18" s="150"/>
      <c r="U18" s="151"/>
      <c r="V18" s="188"/>
      <c r="W18" s="200"/>
      <c r="X18" s="269">
        <v>0</v>
      </c>
    </row>
    <row r="19" spans="1:24" ht="15.75" customHeight="1">
      <c r="A19" s="197"/>
      <c r="B19" s="198"/>
      <c r="C19" s="230">
        <v>0</v>
      </c>
      <c r="D19" s="150" t="s">
        <v>472</v>
      </c>
      <c r="E19" s="151" t="s">
        <v>473</v>
      </c>
      <c r="F19" s="202">
        <v>1350</v>
      </c>
      <c r="G19" s="200"/>
      <c r="H19" s="150"/>
      <c r="I19" s="151"/>
      <c r="J19" s="201"/>
      <c r="K19" s="200"/>
      <c r="L19" s="147"/>
      <c r="M19" s="146"/>
      <c r="N19" s="180"/>
      <c r="O19" s="200"/>
      <c r="P19" s="150"/>
      <c r="Q19" s="151"/>
      <c r="R19" s="201"/>
      <c r="S19" s="200"/>
      <c r="T19" s="150"/>
      <c r="U19" s="151"/>
      <c r="V19" s="203"/>
      <c r="W19" s="200"/>
      <c r="X19" s="269">
        <v>0</v>
      </c>
    </row>
    <row r="20" spans="1:24" ht="15.75" customHeight="1">
      <c r="A20" s="197"/>
      <c r="B20" s="198"/>
      <c r="C20" s="230" t="s">
        <v>42</v>
      </c>
      <c r="D20" s="150" t="s">
        <v>474</v>
      </c>
      <c r="E20" s="151" t="s">
        <v>475</v>
      </c>
      <c r="F20" s="199">
        <v>2350</v>
      </c>
      <c r="G20" s="200"/>
      <c r="H20" s="150"/>
      <c r="I20" s="151"/>
      <c r="J20" s="201"/>
      <c r="K20" s="200"/>
      <c r="L20" s="147"/>
      <c r="M20" s="146"/>
      <c r="N20" s="180"/>
      <c r="O20" s="200"/>
      <c r="P20" s="150"/>
      <c r="Q20" s="151"/>
      <c r="R20" s="201"/>
      <c r="S20" s="200"/>
      <c r="T20" s="150"/>
      <c r="U20" s="151"/>
      <c r="V20" s="188"/>
      <c r="W20" s="200"/>
      <c r="X20" s="269" t="s">
        <v>705</v>
      </c>
    </row>
    <row r="21" spans="1:24" ht="15.75" customHeight="1">
      <c r="A21" s="197"/>
      <c r="B21" s="198"/>
      <c r="C21" s="230">
        <v>0</v>
      </c>
      <c r="D21" s="150" t="s">
        <v>479</v>
      </c>
      <c r="E21" s="151" t="s">
        <v>480</v>
      </c>
      <c r="F21" s="202">
        <v>1800</v>
      </c>
      <c r="G21" s="200"/>
      <c r="H21" s="150"/>
      <c r="I21" s="151"/>
      <c r="J21" s="201"/>
      <c r="K21" s="200"/>
      <c r="L21" s="147"/>
      <c r="M21" s="146"/>
      <c r="N21" s="180"/>
      <c r="O21" s="200"/>
      <c r="P21" s="150"/>
      <c r="Q21" s="151"/>
      <c r="R21" s="201"/>
      <c r="S21" s="200"/>
      <c r="T21" s="150"/>
      <c r="U21" s="151"/>
      <c r="V21" s="203"/>
      <c r="W21" s="200"/>
      <c r="X21" s="269">
        <v>0</v>
      </c>
    </row>
    <row r="22" spans="1:24" ht="15.75" customHeight="1">
      <c r="A22" s="197"/>
      <c r="B22" s="198"/>
      <c r="C22" s="230">
        <v>0</v>
      </c>
      <c r="D22" s="150" t="s">
        <v>481</v>
      </c>
      <c r="E22" s="151" t="s">
        <v>482</v>
      </c>
      <c r="F22" s="202">
        <v>1500</v>
      </c>
      <c r="G22" s="200"/>
      <c r="H22" s="150"/>
      <c r="I22" s="151"/>
      <c r="J22" s="201"/>
      <c r="K22" s="200"/>
      <c r="L22" s="147"/>
      <c r="M22" s="146"/>
      <c r="N22" s="180"/>
      <c r="O22" s="200"/>
      <c r="P22" s="150"/>
      <c r="Q22" s="151"/>
      <c r="R22" s="201"/>
      <c r="S22" s="200"/>
      <c r="T22" s="150"/>
      <c r="U22" s="151"/>
      <c r="V22" s="203"/>
      <c r="W22" s="200"/>
      <c r="X22" s="269">
        <v>0</v>
      </c>
    </row>
    <row r="23" spans="1:24" ht="15.75" customHeight="1">
      <c r="A23" s="197"/>
      <c r="B23" s="198"/>
      <c r="C23" s="230"/>
      <c r="D23" s="150"/>
      <c r="E23" s="151"/>
      <c r="F23" s="199"/>
      <c r="G23" s="200"/>
      <c r="H23" s="150"/>
      <c r="I23" s="151"/>
      <c r="J23" s="201"/>
      <c r="K23" s="200"/>
      <c r="L23" s="147"/>
      <c r="M23" s="146"/>
      <c r="N23" s="180"/>
      <c r="O23" s="200"/>
      <c r="P23" s="150"/>
      <c r="Q23" s="151"/>
      <c r="R23" s="201"/>
      <c r="S23" s="200"/>
      <c r="T23" s="150"/>
      <c r="U23" s="151"/>
      <c r="V23" s="188"/>
      <c r="W23" s="200"/>
      <c r="X23" s="269"/>
    </row>
    <row r="24" spans="1:24" ht="15.75" customHeight="1">
      <c r="A24" s="197"/>
      <c r="B24" s="198"/>
      <c r="C24" s="230"/>
      <c r="D24" s="150"/>
      <c r="E24" s="151"/>
      <c r="F24" s="202"/>
      <c r="G24" s="200"/>
      <c r="H24" s="150"/>
      <c r="I24" s="151"/>
      <c r="J24" s="201"/>
      <c r="K24" s="200"/>
      <c r="L24" s="147"/>
      <c r="M24" s="146"/>
      <c r="N24" s="180"/>
      <c r="O24" s="200"/>
      <c r="P24" s="150"/>
      <c r="Q24" s="151"/>
      <c r="R24" s="201"/>
      <c r="S24" s="200"/>
      <c r="T24" s="150"/>
      <c r="U24" s="151"/>
      <c r="V24" s="203"/>
      <c r="W24" s="200"/>
      <c r="X24" s="269"/>
    </row>
    <row r="25" spans="1:24" ht="15.75" customHeight="1">
      <c r="A25" s="197"/>
      <c r="B25" s="198"/>
      <c r="C25" s="230"/>
      <c r="D25" s="150"/>
      <c r="E25" s="151"/>
      <c r="F25" s="202"/>
      <c r="G25" s="200"/>
      <c r="H25" s="150"/>
      <c r="I25" s="151"/>
      <c r="J25" s="201"/>
      <c r="K25" s="200"/>
      <c r="L25" s="150"/>
      <c r="M25" s="151"/>
      <c r="N25" s="201"/>
      <c r="O25" s="200"/>
      <c r="P25" s="150"/>
      <c r="Q25" s="151"/>
      <c r="R25" s="201"/>
      <c r="S25" s="200"/>
      <c r="T25" s="150"/>
      <c r="U25" s="151"/>
      <c r="V25" s="204"/>
      <c r="W25" s="200"/>
      <c r="X25" s="269"/>
    </row>
    <row r="26" spans="1:24" ht="15.75" customHeight="1">
      <c r="A26" s="197"/>
      <c r="B26" s="198"/>
      <c r="C26" s="231"/>
      <c r="D26" s="150"/>
      <c r="E26" s="151"/>
      <c r="F26" s="202"/>
      <c r="G26" s="200"/>
      <c r="H26" s="150"/>
      <c r="I26" s="151"/>
      <c r="J26" s="201"/>
      <c r="K26" s="200"/>
      <c r="L26" s="150"/>
      <c r="M26" s="151"/>
      <c r="N26" s="201"/>
      <c r="O26" s="200"/>
      <c r="P26" s="150"/>
      <c r="Q26" s="151"/>
      <c r="R26" s="201"/>
      <c r="S26" s="200"/>
      <c r="T26" s="150"/>
      <c r="U26" s="151"/>
      <c r="V26" s="204"/>
      <c r="W26" s="200"/>
      <c r="X26" s="269"/>
    </row>
    <row r="27" spans="1:24" ht="15.75" customHeight="1">
      <c r="A27" s="197"/>
      <c r="B27" s="198"/>
      <c r="C27" s="231"/>
      <c r="D27" s="150"/>
      <c r="E27" s="151"/>
      <c r="F27" s="202"/>
      <c r="G27" s="200"/>
      <c r="H27" s="150"/>
      <c r="I27" s="151"/>
      <c r="J27" s="201"/>
      <c r="K27" s="200"/>
      <c r="L27" s="150"/>
      <c r="M27" s="151"/>
      <c r="N27" s="201"/>
      <c r="O27" s="200"/>
      <c r="P27" s="150"/>
      <c r="Q27" s="151"/>
      <c r="R27" s="201"/>
      <c r="S27" s="200"/>
      <c r="T27" s="150"/>
      <c r="U27" s="151"/>
      <c r="V27" s="204"/>
      <c r="W27" s="200"/>
      <c r="X27" s="269"/>
    </row>
    <row r="28" spans="1:24" ht="15.75" customHeight="1">
      <c r="A28" s="216"/>
      <c r="B28" s="217"/>
      <c r="C28" s="232"/>
      <c r="D28" s="147"/>
      <c r="E28" s="146"/>
      <c r="F28" s="192"/>
      <c r="G28" s="185"/>
      <c r="H28" s="147"/>
      <c r="I28" s="146"/>
      <c r="J28" s="180"/>
      <c r="K28" s="185"/>
      <c r="L28" s="147"/>
      <c r="M28" s="146"/>
      <c r="N28" s="180"/>
      <c r="O28" s="185"/>
      <c r="P28" s="147"/>
      <c r="Q28" s="146"/>
      <c r="R28" s="180"/>
      <c r="S28" s="185"/>
      <c r="T28" s="147"/>
      <c r="U28" s="146"/>
      <c r="V28" s="203"/>
      <c r="W28" s="185"/>
      <c r="X28" s="269"/>
    </row>
    <row r="29" spans="1:24" ht="15.75" customHeight="1">
      <c r="A29" s="216"/>
      <c r="B29" s="217"/>
      <c r="C29" s="232"/>
      <c r="D29" s="147"/>
      <c r="E29" s="146"/>
      <c r="F29" s="192"/>
      <c r="G29" s="185"/>
      <c r="H29" s="147"/>
      <c r="I29" s="146"/>
      <c r="J29" s="180"/>
      <c r="K29" s="185"/>
      <c r="L29" s="147"/>
      <c r="M29" s="146"/>
      <c r="N29" s="180"/>
      <c r="O29" s="185"/>
      <c r="P29" s="147"/>
      <c r="Q29" s="146"/>
      <c r="R29" s="180"/>
      <c r="S29" s="185"/>
      <c r="T29" s="147"/>
      <c r="U29" s="146"/>
      <c r="V29" s="203"/>
      <c r="W29" s="185"/>
      <c r="X29" s="269"/>
    </row>
    <row r="30" spans="1:24" ht="15.75" customHeight="1">
      <c r="A30" s="197"/>
      <c r="B30" s="198"/>
      <c r="C30" s="231"/>
      <c r="D30" s="150"/>
      <c r="E30" s="151"/>
      <c r="F30" s="202"/>
      <c r="G30" s="200"/>
      <c r="H30" s="150"/>
      <c r="I30" s="151"/>
      <c r="J30" s="201"/>
      <c r="K30" s="200"/>
      <c r="L30" s="150"/>
      <c r="M30" s="151"/>
      <c r="N30" s="201"/>
      <c r="O30" s="200"/>
      <c r="P30" s="150"/>
      <c r="Q30" s="151"/>
      <c r="R30" s="201"/>
      <c r="S30" s="200"/>
      <c r="T30" s="150"/>
      <c r="U30" s="151"/>
      <c r="V30" s="204"/>
      <c r="W30" s="200"/>
      <c r="X30" s="269"/>
    </row>
    <row r="31" spans="1:24" ht="15.75" customHeight="1">
      <c r="A31" s="197"/>
      <c r="B31" s="198"/>
      <c r="C31" s="230"/>
      <c r="D31" s="150"/>
      <c r="E31" s="151"/>
      <c r="F31" s="202"/>
      <c r="G31" s="200"/>
      <c r="H31" s="150"/>
      <c r="I31" s="151"/>
      <c r="J31" s="201"/>
      <c r="K31" s="200"/>
      <c r="L31" s="147"/>
      <c r="M31" s="146"/>
      <c r="N31" s="180"/>
      <c r="O31" s="200"/>
      <c r="P31" s="150"/>
      <c r="Q31" s="151"/>
      <c r="R31" s="201"/>
      <c r="S31" s="200"/>
      <c r="T31" s="150"/>
      <c r="U31" s="151"/>
      <c r="V31" s="203"/>
      <c r="W31" s="200"/>
      <c r="X31" s="269"/>
    </row>
    <row r="32" spans="1:24" ht="15.75" customHeight="1">
      <c r="A32" s="197"/>
      <c r="B32" s="198"/>
      <c r="C32" s="230"/>
      <c r="D32" s="150"/>
      <c r="E32" s="151"/>
      <c r="F32" s="202"/>
      <c r="G32" s="200"/>
      <c r="H32" s="150"/>
      <c r="I32" s="151"/>
      <c r="J32" s="201"/>
      <c r="K32" s="200"/>
      <c r="L32" s="150"/>
      <c r="M32" s="151"/>
      <c r="N32" s="201"/>
      <c r="O32" s="200"/>
      <c r="P32" s="150"/>
      <c r="Q32" s="151"/>
      <c r="R32" s="201"/>
      <c r="S32" s="200"/>
      <c r="T32" s="150"/>
      <c r="U32" s="151"/>
      <c r="V32" s="204"/>
      <c r="W32" s="200"/>
      <c r="X32" s="269"/>
    </row>
    <row r="33" spans="1:24" ht="15.75" customHeight="1">
      <c r="A33" s="197"/>
      <c r="B33" s="198"/>
      <c r="C33" s="231"/>
      <c r="D33" s="150"/>
      <c r="E33" s="151"/>
      <c r="F33" s="202"/>
      <c r="G33" s="200"/>
      <c r="H33" s="150"/>
      <c r="I33" s="151"/>
      <c r="J33" s="201"/>
      <c r="K33" s="200"/>
      <c r="L33" s="150"/>
      <c r="M33" s="151"/>
      <c r="N33" s="201"/>
      <c r="O33" s="200"/>
      <c r="P33" s="150"/>
      <c r="Q33" s="151"/>
      <c r="R33" s="201"/>
      <c r="S33" s="200"/>
      <c r="T33" s="150"/>
      <c r="U33" s="151"/>
      <c r="V33" s="204"/>
      <c r="W33" s="200"/>
      <c r="X33" s="269"/>
    </row>
    <row r="34" spans="1:24" ht="15.75" customHeight="1">
      <c r="A34" s="197"/>
      <c r="B34" s="198"/>
      <c r="C34" s="231"/>
      <c r="D34" s="150"/>
      <c r="E34" s="151"/>
      <c r="F34" s="202"/>
      <c r="G34" s="200"/>
      <c r="H34" s="150"/>
      <c r="I34" s="151"/>
      <c r="J34" s="201"/>
      <c r="K34" s="200"/>
      <c r="L34" s="150"/>
      <c r="M34" s="151"/>
      <c r="N34" s="201"/>
      <c r="O34" s="200"/>
      <c r="P34" s="150"/>
      <c r="Q34" s="151"/>
      <c r="R34" s="201"/>
      <c r="S34" s="200"/>
      <c r="T34" s="150"/>
      <c r="U34" s="151"/>
      <c r="V34" s="204"/>
      <c r="W34" s="200"/>
      <c r="X34" s="269"/>
    </row>
    <row r="35" spans="1:24" ht="15.75" customHeight="1">
      <c r="A35" s="216"/>
      <c r="B35" s="217"/>
      <c r="C35" s="232"/>
      <c r="D35" s="147"/>
      <c r="E35" s="146"/>
      <c r="F35" s="192"/>
      <c r="G35" s="185"/>
      <c r="H35" s="147"/>
      <c r="I35" s="146"/>
      <c r="J35" s="180"/>
      <c r="K35" s="185"/>
      <c r="L35" s="147"/>
      <c r="M35" s="146"/>
      <c r="N35" s="180"/>
      <c r="O35" s="185"/>
      <c r="P35" s="147"/>
      <c r="Q35" s="146"/>
      <c r="R35" s="180"/>
      <c r="S35" s="185"/>
      <c r="T35" s="147"/>
      <c r="U35" s="146"/>
      <c r="V35" s="203"/>
      <c r="W35" s="185"/>
      <c r="X35" s="269"/>
    </row>
    <row r="36" spans="1:24" ht="15.75" customHeight="1">
      <c r="A36" s="216"/>
      <c r="B36" s="217"/>
      <c r="C36" s="232"/>
      <c r="D36" s="147"/>
      <c r="E36" s="146"/>
      <c r="F36" s="192"/>
      <c r="G36" s="185"/>
      <c r="H36" s="147"/>
      <c r="I36" s="146"/>
      <c r="J36" s="180"/>
      <c r="K36" s="185"/>
      <c r="L36" s="147"/>
      <c r="M36" s="146"/>
      <c r="N36" s="180"/>
      <c r="O36" s="185"/>
      <c r="P36" s="147"/>
      <c r="Q36" s="146"/>
      <c r="R36" s="180"/>
      <c r="S36" s="185"/>
      <c r="T36" s="147"/>
      <c r="U36" s="146"/>
      <c r="V36" s="203"/>
      <c r="W36" s="185"/>
      <c r="X36" s="269"/>
    </row>
    <row r="37" spans="1:24" ht="15.75" customHeight="1">
      <c r="A37" s="197"/>
      <c r="B37" s="198"/>
      <c r="C37" s="231"/>
      <c r="D37" s="150"/>
      <c r="E37" s="151"/>
      <c r="F37" s="202"/>
      <c r="G37" s="200"/>
      <c r="H37" s="150"/>
      <c r="I37" s="151"/>
      <c r="J37" s="201"/>
      <c r="K37" s="200"/>
      <c r="L37" s="150"/>
      <c r="M37" s="151"/>
      <c r="N37" s="201"/>
      <c r="O37" s="200"/>
      <c r="P37" s="150"/>
      <c r="Q37" s="151"/>
      <c r="R37" s="201"/>
      <c r="S37" s="200"/>
      <c r="T37" s="150"/>
      <c r="U37" s="151"/>
      <c r="V37" s="204"/>
      <c r="W37" s="200"/>
      <c r="X37" s="269"/>
    </row>
    <row r="38" spans="1:24" ht="15.75" customHeight="1">
      <c r="A38" s="216"/>
      <c r="B38" s="217"/>
      <c r="C38" s="232"/>
      <c r="D38" s="147"/>
      <c r="E38" s="146"/>
      <c r="F38" s="192"/>
      <c r="G38" s="185"/>
      <c r="H38" s="147"/>
      <c r="I38" s="146"/>
      <c r="J38" s="180"/>
      <c r="K38" s="185"/>
      <c r="L38" s="147"/>
      <c r="M38" s="146"/>
      <c r="N38" s="180"/>
      <c r="O38" s="185"/>
      <c r="P38" s="147"/>
      <c r="Q38" s="146"/>
      <c r="R38" s="180"/>
      <c r="S38" s="185"/>
      <c r="T38" s="147"/>
      <c r="U38" s="146"/>
      <c r="V38" s="203"/>
      <c r="W38" s="185"/>
      <c r="X38" s="269"/>
    </row>
    <row r="39" spans="1:24" ht="15.75" customHeight="1">
      <c r="A39" s="197"/>
      <c r="B39" s="198"/>
      <c r="C39" s="231"/>
      <c r="D39" s="150"/>
      <c r="E39" s="151"/>
      <c r="F39" s="202"/>
      <c r="G39" s="200"/>
      <c r="H39" s="150"/>
      <c r="I39" s="151"/>
      <c r="J39" s="201"/>
      <c r="K39" s="200"/>
      <c r="L39" s="150"/>
      <c r="M39" s="151"/>
      <c r="N39" s="201"/>
      <c r="O39" s="200"/>
      <c r="P39" s="150"/>
      <c r="Q39" s="151"/>
      <c r="R39" s="201"/>
      <c r="S39" s="200"/>
      <c r="T39" s="150"/>
      <c r="U39" s="151"/>
      <c r="V39" s="204"/>
      <c r="W39" s="200"/>
      <c r="X39" s="269"/>
    </row>
    <row r="40" spans="1:24" ht="15.75" customHeight="1">
      <c r="A40" s="216"/>
      <c r="B40" s="217"/>
      <c r="C40" s="232"/>
      <c r="D40" s="147"/>
      <c r="E40" s="146"/>
      <c r="F40" s="192"/>
      <c r="G40" s="185"/>
      <c r="H40" s="147"/>
      <c r="I40" s="146"/>
      <c r="J40" s="180"/>
      <c r="K40" s="185"/>
      <c r="L40" s="147"/>
      <c r="M40" s="146"/>
      <c r="N40" s="180"/>
      <c r="O40" s="185"/>
      <c r="P40" s="147"/>
      <c r="Q40" s="146"/>
      <c r="R40" s="180"/>
      <c r="S40" s="185"/>
      <c r="T40" s="147"/>
      <c r="U40" s="146"/>
      <c r="V40" s="203"/>
      <c r="W40" s="185"/>
      <c r="X40" s="269"/>
    </row>
    <row r="41" spans="1:24" ht="15.75" customHeight="1">
      <c r="A41" s="197"/>
      <c r="B41" s="198"/>
      <c r="C41" s="231"/>
      <c r="D41" s="150"/>
      <c r="E41" s="151"/>
      <c r="F41" s="202"/>
      <c r="G41" s="200"/>
      <c r="H41" s="150"/>
      <c r="I41" s="151"/>
      <c r="J41" s="201"/>
      <c r="K41" s="200"/>
      <c r="L41" s="150"/>
      <c r="M41" s="151"/>
      <c r="N41" s="201"/>
      <c r="O41" s="200"/>
      <c r="P41" s="150"/>
      <c r="Q41" s="151"/>
      <c r="R41" s="201"/>
      <c r="S41" s="200"/>
      <c r="T41" s="150"/>
      <c r="U41" s="151"/>
      <c r="V41" s="204"/>
      <c r="W41" s="200"/>
      <c r="X41" s="269"/>
    </row>
    <row r="42" spans="1:24" ht="15.75" customHeight="1">
      <c r="A42" s="197"/>
      <c r="B42" s="198"/>
      <c r="C42" s="231"/>
      <c r="D42" s="150"/>
      <c r="E42" s="151"/>
      <c r="F42" s="202"/>
      <c r="G42" s="200"/>
      <c r="H42" s="150"/>
      <c r="I42" s="151"/>
      <c r="J42" s="201"/>
      <c r="K42" s="200"/>
      <c r="L42" s="150"/>
      <c r="M42" s="151"/>
      <c r="N42" s="201"/>
      <c r="O42" s="200"/>
      <c r="P42" s="150"/>
      <c r="Q42" s="151"/>
      <c r="R42" s="201"/>
      <c r="S42" s="200"/>
      <c r="T42" s="150"/>
      <c r="U42" s="151"/>
      <c r="V42" s="204"/>
      <c r="W42" s="200"/>
      <c r="X42" s="269"/>
    </row>
    <row r="43" spans="1:24" ht="15.75" customHeight="1">
      <c r="A43" s="197"/>
      <c r="B43" s="198"/>
      <c r="C43" s="231"/>
      <c r="D43" s="150"/>
      <c r="E43" s="151"/>
      <c r="F43" s="202"/>
      <c r="G43" s="200"/>
      <c r="H43" s="150"/>
      <c r="I43" s="151"/>
      <c r="J43" s="201"/>
      <c r="K43" s="200"/>
      <c r="L43" s="150"/>
      <c r="M43" s="151"/>
      <c r="N43" s="201"/>
      <c r="O43" s="200"/>
      <c r="P43" s="150"/>
      <c r="Q43" s="151"/>
      <c r="R43" s="201"/>
      <c r="S43" s="200"/>
      <c r="T43" s="150"/>
      <c r="U43" s="151"/>
      <c r="V43" s="204"/>
      <c r="W43" s="200"/>
      <c r="X43" s="269"/>
    </row>
    <row r="44" spans="1:24" ht="15.75" customHeight="1">
      <c r="A44" s="216"/>
      <c r="B44" s="217"/>
      <c r="C44" s="232"/>
      <c r="D44" s="147"/>
      <c r="E44" s="146"/>
      <c r="F44" s="192"/>
      <c r="G44" s="185"/>
      <c r="H44" s="147"/>
      <c r="I44" s="146"/>
      <c r="J44" s="180"/>
      <c r="K44" s="185"/>
      <c r="L44" s="147"/>
      <c r="M44" s="146"/>
      <c r="N44" s="180"/>
      <c r="O44" s="185"/>
      <c r="P44" s="147"/>
      <c r="Q44" s="146"/>
      <c r="R44" s="180"/>
      <c r="S44" s="185"/>
      <c r="T44" s="147"/>
      <c r="U44" s="146"/>
      <c r="V44" s="203"/>
      <c r="W44" s="185"/>
      <c r="X44" s="269"/>
    </row>
    <row r="45" spans="1:24" ht="15.75" customHeight="1">
      <c r="A45" s="197"/>
      <c r="B45" s="198"/>
      <c r="C45" s="231"/>
      <c r="D45" s="150"/>
      <c r="E45" s="151"/>
      <c r="F45" s="202"/>
      <c r="G45" s="200"/>
      <c r="H45" s="150"/>
      <c r="I45" s="151"/>
      <c r="J45" s="201"/>
      <c r="K45" s="200"/>
      <c r="L45" s="150"/>
      <c r="M45" s="151"/>
      <c r="N45" s="201"/>
      <c r="O45" s="200"/>
      <c r="P45" s="150"/>
      <c r="Q45" s="151"/>
      <c r="R45" s="201"/>
      <c r="S45" s="200"/>
      <c r="T45" s="150"/>
      <c r="U45" s="151"/>
      <c r="V45" s="204"/>
      <c r="W45" s="200"/>
      <c r="X45" s="269"/>
    </row>
    <row r="46" spans="1:24" ht="15.75" customHeight="1">
      <c r="A46" s="216"/>
      <c r="B46" s="217"/>
      <c r="C46" s="232"/>
      <c r="D46" s="147"/>
      <c r="E46" s="146"/>
      <c r="F46" s="192"/>
      <c r="G46" s="185"/>
      <c r="H46" s="147"/>
      <c r="I46" s="146"/>
      <c r="J46" s="180"/>
      <c r="K46" s="185"/>
      <c r="L46" s="147"/>
      <c r="M46" s="146"/>
      <c r="N46" s="180"/>
      <c r="O46" s="185"/>
      <c r="P46" s="147"/>
      <c r="Q46" s="146"/>
      <c r="R46" s="180"/>
      <c r="S46" s="185"/>
      <c r="T46" s="147"/>
      <c r="U46" s="146"/>
      <c r="V46" s="203"/>
      <c r="W46" s="185"/>
      <c r="X46" s="269"/>
    </row>
    <row r="47" spans="1:24" ht="15.75" customHeight="1">
      <c r="A47" s="218"/>
      <c r="B47" s="219"/>
      <c r="C47" s="233"/>
      <c r="D47" s="159"/>
      <c r="E47" s="160"/>
      <c r="F47" s="220"/>
      <c r="G47" s="221"/>
      <c r="H47" s="159"/>
      <c r="I47" s="160"/>
      <c r="J47" s="222"/>
      <c r="K47" s="221"/>
      <c r="L47" s="159"/>
      <c r="M47" s="160"/>
      <c r="N47" s="222"/>
      <c r="O47" s="221"/>
      <c r="P47" s="159"/>
      <c r="Q47" s="160"/>
      <c r="R47" s="222"/>
      <c r="S47" s="221"/>
      <c r="T47" s="159"/>
      <c r="U47" s="160"/>
      <c r="V47" s="223"/>
      <c r="W47" s="221"/>
      <c r="X47" s="270"/>
    </row>
    <row r="48" spans="1:24" ht="15.75" customHeight="1">
      <c r="A48" s="205"/>
      <c r="B48" s="206"/>
      <c r="C48" s="234"/>
      <c r="D48" s="152"/>
      <c r="E48" s="153" t="str">
        <f>CONCATENATE(FIXED(COUNTA(E5:E47),0,0),"　店")</f>
        <v>18　店</v>
      </c>
      <c r="F48" s="207">
        <f>SUM(F5:F47)</f>
        <v>42850</v>
      </c>
      <c r="G48" s="207">
        <f>SUM(G5:G47)</f>
        <v>0</v>
      </c>
      <c r="H48" s="152"/>
      <c r="I48" s="161" t="str">
        <f>CONCATENATE(FIXED(COUNTA(I5:I47),0,0),"　店")</f>
        <v>6　店</v>
      </c>
      <c r="J48" s="207">
        <f>SUM(J5:J47)</f>
        <v>3900</v>
      </c>
      <c r="K48" s="207">
        <f>SUM(K5:K47)</f>
        <v>0</v>
      </c>
      <c r="L48" s="152"/>
      <c r="M48" s="161" t="str">
        <f>CONCATENATE(FIXED(COUNTA(M5:M47),0,0),"　店")</f>
        <v>0　店</v>
      </c>
      <c r="N48" s="207">
        <f>SUM(N5:N47)</f>
        <v>0</v>
      </c>
      <c r="O48" s="207">
        <f>SUM(O5:O47)</f>
        <v>0</v>
      </c>
      <c r="P48" s="152"/>
      <c r="Q48" s="161" t="str">
        <f>CONCATENATE(FIXED(COUNTA(Q5:Q47),0,0),"　店")</f>
        <v>4　店</v>
      </c>
      <c r="R48" s="207">
        <f>SUM(R5:R47)</f>
        <v>1250</v>
      </c>
      <c r="S48" s="154">
        <f>SUM(S5:S47)</f>
        <v>0</v>
      </c>
      <c r="T48" s="152"/>
      <c r="U48" s="153" t="str">
        <f>CONCATENATE(FIXED(COUNTA(U5:U47),0,0),"　店")</f>
        <v>0　店</v>
      </c>
      <c r="V48" s="207">
        <f>SUM(V5:V47)</f>
        <v>0</v>
      </c>
      <c r="W48" s="244">
        <f>SUM(W5:W47)</f>
        <v>0</v>
      </c>
      <c r="X48" s="245">
        <f>SUM(X5:X47)</f>
        <v>0</v>
      </c>
    </row>
    <row r="49" spans="1:24" ht="15.75" customHeight="1">
      <c r="A49" s="162" t="s">
        <v>725</v>
      </c>
      <c r="B49" s="165"/>
      <c r="C49" s="235"/>
      <c r="D49" s="163"/>
      <c r="E49" s="164"/>
      <c r="F49" s="224"/>
      <c r="G49" s="276"/>
      <c r="H49" s="277"/>
      <c r="I49" s="278"/>
      <c r="J49" s="276"/>
      <c r="K49" s="276"/>
      <c r="L49" s="277"/>
      <c r="M49" s="278"/>
      <c r="N49" s="276"/>
      <c r="O49" s="276"/>
      <c r="P49" s="277"/>
      <c r="Q49" s="278"/>
      <c r="R49" s="276"/>
      <c r="S49" s="279"/>
      <c r="T49" s="277"/>
      <c r="U49" s="278"/>
      <c r="V49" s="280"/>
      <c r="W49" s="276"/>
      <c r="X49" s="243"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5"/>
      <c r="G60" s="75"/>
      <c r="J60" s="75"/>
      <c r="K60" s="75"/>
      <c r="N60" s="75"/>
      <c r="O60" s="75"/>
      <c r="R60" s="75"/>
      <c r="S60" s="75"/>
      <c r="V60" s="75"/>
      <c r="W60" s="75"/>
      <c r="X60" s="75"/>
    </row>
    <row r="61" spans="1:24" ht="13.5">
      <c r="A61" s="75"/>
      <c r="B61" s="75"/>
      <c r="F61" s="225"/>
      <c r="G61" s="75"/>
      <c r="J61" s="75"/>
      <c r="K61" s="75"/>
      <c r="N61" s="75"/>
      <c r="O61" s="75"/>
      <c r="R61" s="75"/>
      <c r="S61" s="75"/>
      <c r="V61" s="75"/>
      <c r="W61" s="75"/>
      <c r="X61" s="75"/>
    </row>
  </sheetData>
  <sheetProtection password="CC47"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9">
    <dataValidation type="whole" operator="lessThanOrEqual" allowBlank="1" showInputMessage="1" showErrorMessage="1" sqref="P5:P18 O20:P20 O23:P23 K5:K48 G5:G48 L5:L47 O24:O48 W5:W48 O5:O19 O21:O22 S5:S48">
      <formula1>O5</formula1>
    </dataValidation>
    <dataValidation type="whole" operator="lessThanOrEqual" allowBlank="1" showInputMessage="1" showErrorMessage="1" sqref="U21:U22 U19 T5:T25 U24:U25 T26:U47">
      <formula1>H21</formula1>
    </dataValidation>
    <dataValidation operator="lessThanOrEqual" allowBlank="1" showInputMessage="1" showErrorMessage="1" sqref="X5 G4 S4 K4 O4 P1:P2 H1:H2 F1:F2 W4:X4"/>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V5:V47">
      <formula1>G5</formula1>
    </dataValidation>
    <dataValidation type="whole" operator="lessThanOrEqual" allowBlank="1" showInputMessage="1" showErrorMessage="1" sqref="H5:H47">
      <formula1>W5</formula1>
    </dataValidation>
    <dataValidation type="whole" operator="lessThanOrEqual" showInputMessage="1" showErrorMessage="1" sqref="GO3:IV65536">
      <formula1>GM3</formula1>
    </dataValidation>
    <dataValidation type="whole" operator="lessThanOrEqual" showInputMessage="1" showErrorMessage="1" sqref="Y3:GN65536">
      <formula1>#REF!</formula1>
    </dataValidation>
    <dataValidation type="whole" operator="lessThanOrEqual" allowBlank="1" showInputMessage="1" showErrorMessage="1" sqref="X6:X48">
      <formula1>豊川市!#REF!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4" customWidth="1"/>
    <col min="2" max="2" width="10.625" style="74" customWidth="1"/>
    <col min="3" max="3" width="2.625" style="173"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4" customWidth="1"/>
  </cols>
  <sheetData>
    <row r="1" spans="1:24" ht="34.5" customHeight="1">
      <c r="A1" s="169" t="s">
        <v>1</v>
      </c>
      <c r="B1" s="338"/>
      <c r="C1" s="338"/>
      <c r="D1" s="338"/>
      <c r="E1" s="339"/>
      <c r="F1" s="350" t="s">
        <v>10</v>
      </c>
      <c r="G1" s="351"/>
      <c r="H1" s="170"/>
      <c r="I1" s="352"/>
      <c r="J1" s="352"/>
      <c r="K1" s="352"/>
      <c r="L1" s="352"/>
      <c r="M1" s="352"/>
      <c r="N1" s="352"/>
      <c r="O1" s="352"/>
      <c r="P1" s="171"/>
      <c r="Q1" s="166" t="s">
        <v>2</v>
      </c>
      <c r="R1" s="342"/>
      <c r="S1" s="335"/>
      <c r="T1" s="335"/>
      <c r="U1" s="336"/>
      <c r="V1" s="259" t="s">
        <v>34</v>
      </c>
      <c r="W1" s="343"/>
      <c r="X1" s="344"/>
    </row>
    <row r="2" spans="1:24" ht="34.5" customHeight="1">
      <c r="A2" s="172"/>
      <c r="B2" s="340"/>
      <c r="C2" s="340"/>
      <c r="D2" s="340"/>
      <c r="E2" s="341"/>
      <c r="F2" s="350" t="s">
        <v>35</v>
      </c>
      <c r="G2" s="351"/>
      <c r="H2" s="170"/>
      <c r="I2" s="352"/>
      <c r="J2" s="352"/>
      <c r="K2" s="352"/>
      <c r="L2" s="352"/>
      <c r="M2" s="352"/>
      <c r="N2" s="352"/>
      <c r="O2" s="352"/>
      <c r="P2" s="171"/>
      <c r="Q2" s="166" t="s">
        <v>11</v>
      </c>
      <c r="R2" s="347">
        <f>A6+A30</f>
        <v>0</v>
      </c>
      <c r="S2" s="348"/>
      <c r="T2" s="348"/>
      <c r="U2" s="349"/>
      <c r="V2" s="260"/>
      <c r="W2" s="345"/>
      <c r="X2" s="346"/>
    </row>
    <row r="3" spans="1:24" ht="22.5" customHeight="1">
      <c r="A3" s="261"/>
      <c r="B3" s="261"/>
      <c r="C3" s="262"/>
      <c r="D3" s="263"/>
      <c r="E3" s="264"/>
      <c r="F3" s="264"/>
      <c r="G3" s="264"/>
      <c r="H3" s="263"/>
      <c r="I3" s="265"/>
      <c r="J3" s="353"/>
      <c r="K3" s="354"/>
      <c r="L3" s="266"/>
      <c r="M3" s="264"/>
      <c r="N3" s="261"/>
      <c r="O3" s="261"/>
      <c r="P3" s="263"/>
      <c r="Q3" s="265"/>
      <c r="R3" s="261"/>
      <c r="S3" s="261"/>
      <c r="T3" s="266"/>
      <c r="U3" s="264"/>
      <c r="V3" s="264"/>
      <c r="W3" s="261"/>
      <c r="X3" s="267"/>
    </row>
    <row r="4" spans="1:24" s="281" customFormat="1" ht="15.75" customHeight="1">
      <c r="A4" s="355" t="s">
        <v>0</v>
      </c>
      <c r="B4" s="356"/>
      <c r="C4" s="226"/>
      <c r="D4" s="357" t="s">
        <v>3</v>
      </c>
      <c r="E4" s="358"/>
      <c r="F4" s="359"/>
      <c r="G4" s="142" t="s">
        <v>7</v>
      </c>
      <c r="H4" s="357" t="s">
        <v>4</v>
      </c>
      <c r="I4" s="358"/>
      <c r="J4" s="359"/>
      <c r="K4" s="141" t="s">
        <v>7</v>
      </c>
      <c r="L4" s="357" t="s">
        <v>5</v>
      </c>
      <c r="M4" s="358"/>
      <c r="N4" s="359"/>
      <c r="O4" s="141" t="s">
        <v>7</v>
      </c>
      <c r="P4" s="357" t="s">
        <v>6</v>
      </c>
      <c r="Q4" s="358"/>
      <c r="R4" s="359"/>
      <c r="S4" s="141" t="s">
        <v>7</v>
      </c>
      <c r="T4" s="360"/>
      <c r="U4" s="358"/>
      <c r="V4" s="359"/>
      <c r="W4" s="142"/>
      <c r="X4" s="142" t="s">
        <v>9</v>
      </c>
    </row>
    <row r="5" spans="1:24" ht="15.75" customHeight="1">
      <c r="A5" s="241" t="s">
        <v>483</v>
      </c>
      <c r="B5" s="175"/>
      <c r="C5" s="227">
        <v>0</v>
      </c>
      <c r="D5" s="143" t="s">
        <v>485</v>
      </c>
      <c r="E5" s="144" t="s">
        <v>486</v>
      </c>
      <c r="F5" s="176">
        <v>4500</v>
      </c>
      <c r="G5" s="177"/>
      <c r="H5" s="143">
        <v>230730202010</v>
      </c>
      <c r="I5" s="144" t="s">
        <v>487</v>
      </c>
      <c r="J5" s="178">
        <v>700</v>
      </c>
      <c r="K5" s="271"/>
      <c r="L5" s="143"/>
      <c r="M5" s="144"/>
      <c r="N5" s="179"/>
      <c r="O5" s="272"/>
      <c r="P5" s="145"/>
      <c r="Q5" s="146"/>
      <c r="R5" s="180"/>
      <c r="S5" s="273"/>
      <c r="T5" s="143"/>
      <c r="U5" s="144"/>
      <c r="V5" s="181"/>
      <c r="W5" s="177"/>
      <c r="X5" s="268" t="s">
        <v>488</v>
      </c>
    </row>
    <row r="6" spans="1:24" ht="15.75" customHeight="1">
      <c r="A6" s="182">
        <f>SUM(G26,K26,O26,S26,W26)</f>
        <v>0</v>
      </c>
      <c r="B6" s="183">
        <f>SUM(F26,J26,N26,R26,V26)</f>
        <v>12450</v>
      </c>
      <c r="C6" s="228">
        <v>0</v>
      </c>
      <c r="D6" s="147" t="s">
        <v>489</v>
      </c>
      <c r="E6" s="146" t="s">
        <v>490</v>
      </c>
      <c r="F6" s="184">
        <v>2950</v>
      </c>
      <c r="G6" s="185"/>
      <c r="H6" s="147"/>
      <c r="I6" s="146"/>
      <c r="J6" s="186"/>
      <c r="K6" s="274"/>
      <c r="L6" s="147"/>
      <c r="M6" s="146"/>
      <c r="N6" s="187"/>
      <c r="O6" s="275"/>
      <c r="P6" s="147"/>
      <c r="Q6" s="146"/>
      <c r="R6" s="180"/>
      <c r="S6" s="273"/>
      <c r="T6" s="147"/>
      <c r="U6" s="146"/>
      <c r="V6" s="188"/>
      <c r="W6" s="185"/>
      <c r="X6" s="269" t="s">
        <v>491</v>
      </c>
    </row>
    <row r="7" spans="1:24" ht="15.75" customHeight="1">
      <c r="A7" s="189"/>
      <c r="B7" s="190"/>
      <c r="C7" s="229" t="s">
        <v>492</v>
      </c>
      <c r="D7" s="147" t="s">
        <v>493</v>
      </c>
      <c r="E7" s="146" t="s">
        <v>494</v>
      </c>
      <c r="F7" s="184">
        <v>550</v>
      </c>
      <c r="G7" s="185"/>
      <c r="H7" s="147"/>
      <c r="I7" s="146"/>
      <c r="J7" s="186"/>
      <c r="K7" s="274"/>
      <c r="L7" s="147"/>
      <c r="M7" s="146"/>
      <c r="N7" s="187"/>
      <c r="O7" s="275"/>
      <c r="P7" s="147"/>
      <c r="Q7" s="146"/>
      <c r="R7" s="180"/>
      <c r="S7" s="273"/>
      <c r="T7" s="147"/>
      <c r="U7" s="146"/>
      <c r="V7" s="188"/>
      <c r="W7" s="185"/>
      <c r="X7" s="269"/>
    </row>
    <row r="8" spans="1:24" ht="15.75" customHeight="1">
      <c r="A8" s="189"/>
      <c r="B8" s="190"/>
      <c r="C8" s="229" t="s">
        <v>495</v>
      </c>
      <c r="D8" s="147" t="s">
        <v>496</v>
      </c>
      <c r="E8" s="146" t="s">
        <v>497</v>
      </c>
      <c r="F8" s="184">
        <v>350</v>
      </c>
      <c r="G8" s="185"/>
      <c r="H8" s="147"/>
      <c r="I8" s="146"/>
      <c r="J8" s="186"/>
      <c r="K8" s="274"/>
      <c r="L8" s="147"/>
      <c r="M8" s="146"/>
      <c r="N8" s="192"/>
      <c r="O8" s="273"/>
      <c r="P8" s="147"/>
      <c r="Q8" s="146"/>
      <c r="R8" s="180"/>
      <c r="S8" s="273"/>
      <c r="T8" s="147"/>
      <c r="U8" s="146"/>
      <c r="V8" s="188"/>
      <c r="W8" s="185"/>
      <c r="X8" s="269" t="s">
        <v>498</v>
      </c>
    </row>
    <row r="9" spans="1:24" ht="15.75" customHeight="1">
      <c r="A9" s="189"/>
      <c r="B9" s="190"/>
      <c r="C9" s="229" t="s">
        <v>492</v>
      </c>
      <c r="D9" s="147" t="s">
        <v>499</v>
      </c>
      <c r="E9" s="146" t="s">
        <v>500</v>
      </c>
      <c r="F9" s="184">
        <v>650</v>
      </c>
      <c r="G9" s="185"/>
      <c r="H9" s="147"/>
      <c r="I9" s="146"/>
      <c r="J9" s="192"/>
      <c r="K9" s="273"/>
      <c r="L9" s="147"/>
      <c r="M9" s="146"/>
      <c r="N9" s="192"/>
      <c r="O9" s="273"/>
      <c r="P9" s="147"/>
      <c r="Q9" s="146"/>
      <c r="R9" s="180"/>
      <c r="S9" s="185"/>
      <c r="T9" s="147"/>
      <c r="U9" s="146"/>
      <c r="V9" s="188"/>
      <c r="W9" s="185"/>
      <c r="X9" s="269" t="s">
        <v>720</v>
      </c>
    </row>
    <row r="10" spans="1:24" ht="15.75" customHeight="1">
      <c r="A10" s="189"/>
      <c r="B10" s="190"/>
      <c r="C10" s="229" t="s">
        <v>492</v>
      </c>
      <c r="D10" s="147" t="s">
        <v>501</v>
      </c>
      <c r="E10" s="146" t="s">
        <v>502</v>
      </c>
      <c r="F10" s="184">
        <v>1250</v>
      </c>
      <c r="G10" s="185"/>
      <c r="H10" s="147"/>
      <c r="I10" s="146"/>
      <c r="J10" s="192"/>
      <c r="K10" s="273"/>
      <c r="L10" s="147"/>
      <c r="M10" s="146"/>
      <c r="N10" s="192"/>
      <c r="O10" s="273"/>
      <c r="P10" s="147"/>
      <c r="Q10" s="146"/>
      <c r="R10" s="180"/>
      <c r="S10" s="185"/>
      <c r="T10" s="147"/>
      <c r="U10" s="146"/>
      <c r="V10" s="188"/>
      <c r="W10" s="185"/>
      <c r="X10" s="269">
        <v>0</v>
      </c>
    </row>
    <row r="11" spans="1:24" ht="15.75" customHeight="1">
      <c r="A11" s="189"/>
      <c r="B11" s="190"/>
      <c r="C11" s="229" t="s">
        <v>492</v>
      </c>
      <c r="D11" s="147" t="s">
        <v>503</v>
      </c>
      <c r="E11" s="146" t="s">
        <v>504</v>
      </c>
      <c r="F11" s="184">
        <v>850</v>
      </c>
      <c r="G11" s="185"/>
      <c r="H11" s="148"/>
      <c r="I11" s="149"/>
      <c r="J11" s="180"/>
      <c r="K11" s="185"/>
      <c r="L11" s="148"/>
      <c r="M11" s="149"/>
      <c r="N11" s="192"/>
      <c r="O11" s="185"/>
      <c r="P11" s="147"/>
      <c r="Q11" s="146"/>
      <c r="R11" s="180"/>
      <c r="S11" s="185"/>
      <c r="T11" s="147"/>
      <c r="U11" s="146"/>
      <c r="V11" s="188"/>
      <c r="W11" s="193"/>
      <c r="X11" s="269">
        <v>0</v>
      </c>
    </row>
    <row r="12" spans="1:24" ht="15.75" customHeight="1">
      <c r="A12" s="189"/>
      <c r="B12" s="190"/>
      <c r="C12" s="229" t="s">
        <v>492</v>
      </c>
      <c r="D12" s="147" t="s">
        <v>505</v>
      </c>
      <c r="E12" s="146" t="s">
        <v>506</v>
      </c>
      <c r="F12" s="184">
        <v>650</v>
      </c>
      <c r="G12" s="185"/>
      <c r="H12" s="147"/>
      <c r="I12" s="146"/>
      <c r="J12" s="180"/>
      <c r="K12" s="185"/>
      <c r="L12" s="147"/>
      <c r="M12" s="146"/>
      <c r="N12" s="180"/>
      <c r="O12" s="185"/>
      <c r="P12" s="147"/>
      <c r="Q12" s="146"/>
      <c r="R12" s="180"/>
      <c r="S12" s="185"/>
      <c r="T12" s="147"/>
      <c r="U12" s="146"/>
      <c r="V12" s="188"/>
      <c r="W12" s="185"/>
      <c r="X12" s="269">
        <v>0</v>
      </c>
    </row>
    <row r="13" spans="1:24" ht="15.75" customHeight="1">
      <c r="A13" s="189"/>
      <c r="B13" s="190"/>
      <c r="C13" s="229"/>
      <c r="D13" s="147"/>
      <c r="E13" s="146"/>
      <c r="F13" s="184"/>
      <c r="G13" s="185"/>
      <c r="H13" s="147"/>
      <c r="I13" s="146"/>
      <c r="J13" s="180"/>
      <c r="K13" s="185"/>
      <c r="L13" s="147"/>
      <c r="M13" s="146"/>
      <c r="N13" s="180"/>
      <c r="O13" s="185"/>
      <c r="P13" s="147"/>
      <c r="Q13" s="146"/>
      <c r="R13" s="180"/>
      <c r="S13" s="185"/>
      <c r="T13" s="147"/>
      <c r="U13" s="146"/>
      <c r="V13" s="188"/>
      <c r="W13" s="185"/>
      <c r="X13" s="269">
        <v>0</v>
      </c>
    </row>
    <row r="14" spans="1:24" ht="15.75" customHeight="1">
      <c r="A14" s="189"/>
      <c r="B14" s="190"/>
      <c r="C14" s="229"/>
      <c r="D14" s="147"/>
      <c r="E14" s="146"/>
      <c r="F14" s="184"/>
      <c r="G14" s="185"/>
      <c r="H14" s="147"/>
      <c r="I14" s="146"/>
      <c r="J14" s="180"/>
      <c r="K14" s="185"/>
      <c r="L14" s="147"/>
      <c r="M14" s="146"/>
      <c r="N14" s="180"/>
      <c r="O14" s="185"/>
      <c r="P14" s="147"/>
      <c r="Q14" s="146"/>
      <c r="R14" s="180"/>
      <c r="S14" s="185"/>
      <c r="T14" s="147"/>
      <c r="U14" s="146"/>
      <c r="V14" s="188"/>
      <c r="W14" s="185"/>
      <c r="X14" s="269">
        <v>0</v>
      </c>
    </row>
    <row r="15" spans="1:24" ht="15.75" customHeight="1">
      <c r="A15" s="194"/>
      <c r="B15" s="195"/>
      <c r="C15" s="229"/>
      <c r="D15" s="147"/>
      <c r="E15" s="146"/>
      <c r="F15" s="184"/>
      <c r="G15" s="185"/>
      <c r="H15" s="147"/>
      <c r="I15" s="146"/>
      <c r="J15" s="180"/>
      <c r="K15" s="185"/>
      <c r="L15" s="147"/>
      <c r="M15" s="146"/>
      <c r="N15" s="180"/>
      <c r="O15" s="185"/>
      <c r="P15" s="147"/>
      <c r="Q15" s="146"/>
      <c r="R15" s="180"/>
      <c r="S15" s="185"/>
      <c r="T15" s="147"/>
      <c r="U15" s="146"/>
      <c r="V15" s="188"/>
      <c r="W15" s="185"/>
      <c r="X15" s="269">
        <v>0</v>
      </c>
    </row>
    <row r="16" spans="1:24" ht="15.75" customHeight="1">
      <c r="A16" s="191"/>
      <c r="B16" s="196"/>
      <c r="C16" s="229"/>
      <c r="D16" s="147"/>
      <c r="E16" s="146"/>
      <c r="F16" s="184"/>
      <c r="G16" s="185"/>
      <c r="H16" s="147"/>
      <c r="I16" s="146"/>
      <c r="J16" s="180"/>
      <c r="K16" s="185"/>
      <c r="L16" s="147"/>
      <c r="M16" s="146"/>
      <c r="N16" s="180"/>
      <c r="O16" s="185"/>
      <c r="P16" s="147"/>
      <c r="Q16" s="146"/>
      <c r="R16" s="180"/>
      <c r="S16" s="185"/>
      <c r="T16" s="147"/>
      <c r="U16" s="146"/>
      <c r="V16" s="188"/>
      <c r="W16" s="185"/>
      <c r="X16" s="269">
        <v>0</v>
      </c>
    </row>
    <row r="17" spans="1:24" ht="15.75" customHeight="1">
      <c r="A17" s="191"/>
      <c r="B17" s="196"/>
      <c r="C17" s="229"/>
      <c r="D17" s="147"/>
      <c r="E17" s="146"/>
      <c r="F17" s="184"/>
      <c r="G17" s="185"/>
      <c r="H17" s="147"/>
      <c r="I17" s="146"/>
      <c r="J17" s="180"/>
      <c r="K17" s="185"/>
      <c r="L17" s="147"/>
      <c r="M17" s="146"/>
      <c r="N17" s="180"/>
      <c r="O17" s="185"/>
      <c r="P17" s="147"/>
      <c r="Q17" s="146"/>
      <c r="R17" s="180"/>
      <c r="S17" s="185"/>
      <c r="T17" s="147"/>
      <c r="U17" s="146"/>
      <c r="V17" s="188"/>
      <c r="W17" s="185"/>
      <c r="X17" s="269">
        <v>0</v>
      </c>
    </row>
    <row r="18" spans="1:24" ht="15.75" customHeight="1">
      <c r="A18" s="197"/>
      <c r="B18" s="198"/>
      <c r="C18" s="230"/>
      <c r="D18" s="150"/>
      <c r="E18" s="151"/>
      <c r="F18" s="199"/>
      <c r="G18" s="200"/>
      <c r="H18" s="150"/>
      <c r="I18" s="151"/>
      <c r="J18" s="201"/>
      <c r="K18" s="200"/>
      <c r="L18" s="147"/>
      <c r="M18" s="146"/>
      <c r="N18" s="180"/>
      <c r="O18" s="200"/>
      <c r="P18" s="150"/>
      <c r="Q18" s="151"/>
      <c r="R18" s="201"/>
      <c r="S18" s="200"/>
      <c r="T18" s="150"/>
      <c r="U18" s="151"/>
      <c r="V18" s="188"/>
      <c r="W18" s="200"/>
      <c r="X18" s="269">
        <v>0</v>
      </c>
    </row>
    <row r="19" spans="1:24" ht="15.75" customHeight="1">
      <c r="A19" s="197"/>
      <c r="B19" s="198"/>
      <c r="C19" s="230"/>
      <c r="D19" s="150"/>
      <c r="E19" s="151"/>
      <c r="F19" s="202"/>
      <c r="G19" s="200"/>
      <c r="H19" s="150"/>
      <c r="I19" s="151"/>
      <c r="J19" s="201"/>
      <c r="K19" s="200"/>
      <c r="L19" s="147"/>
      <c r="M19" s="146"/>
      <c r="N19" s="180"/>
      <c r="O19" s="200"/>
      <c r="P19" s="150"/>
      <c r="Q19" s="151"/>
      <c r="R19" s="201"/>
      <c r="S19" s="200"/>
      <c r="T19" s="150"/>
      <c r="U19" s="151"/>
      <c r="V19" s="203"/>
      <c r="W19" s="200"/>
      <c r="X19" s="269">
        <v>0</v>
      </c>
    </row>
    <row r="20" spans="1:24" ht="15.75" customHeight="1">
      <c r="A20" s="197"/>
      <c r="B20" s="198"/>
      <c r="C20" s="230"/>
      <c r="D20" s="150"/>
      <c r="E20" s="151"/>
      <c r="F20" s="199"/>
      <c r="G20" s="200"/>
      <c r="H20" s="150"/>
      <c r="I20" s="151"/>
      <c r="J20" s="201"/>
      <c r="K20" s="200"/>
      <c r="L20" s="147"/>
      <c r="M20" s="146"/>
      <c r="N20" s="180"/>
      <c r="O20" s="200"/>
      <c r="P20" s="150"/>
      <c r="Q20" s="151"/>
      <c r="R20" s="201"/>
      <c r="S20" s="200"/>
      <c r="T20" s="150"/>
      <c r="U20" s="151"/>
      <c r="V20" s="188"/>
      <c r="W20" s="200"/>
      <c r="X20" s="269">
        <v>0</v>
      </c>
    </row>
    <row r="21" spans="1:24" ht="15.75" customHeight="1">
      <c r="A21" s="197"/>
      <c r="B21" s="198"/>
      <c r="C21" s="230"/>
      <c r="D21" s="150"/>
      <c r="E21" s="151"/>
      <c r="F21" s="202"/>
      <c r="G21" s="200"/>
      <c r="H21" s="150"/>
      <c r="I21" s="151"/>
      <c r="J21" s="201"/>
      <c r="K21" s="200"/>
      <c r="L21" s="147"/>
      <c r="M21" s="146"/>
      <c r="N21" s="180"/>
      <c r="O21" s="200"/>
      <c r="P21" s="150"/>
      <c r="Q21" s="151"/>
      <c r="R21" s="201"/>
      <c r="S21" s="200"/>
      <c r="T21" s="150"/>
      <c r="U21" s="151"/>
      <c r="V21" s="203"/>
      <c r="W21" s="200"/>
      <c r="X21" s="269">
        <v>0</v>
      </c>
    </row>
    <row r="22" spans="1:24" ht="15.75" customHeight="1">
      <c r="A22" s="197"/>
      <c r="B22" s="198"/>
      <c r="C22" s="230"/>
      <c r="D22" s="150"/>
      <c r="E22" s="151"/>
      <c r="F22" s="202"/>
      <c r="G22" s="200"/>
      <c r="H22" s="150"/>
      <c r="I22" s="151"/>
      <c r="J22" s="201"/>
      <c r="K22" s="200"/>
      <c r="L22" s="147"/>
      <c r="M22" s="146"/>
      <c r="N22" s="180"/>
      <c r="O22" s="200"/>
      <c r="P22" s="150"/>
      <c r="Q22" s="151"/>
      <c r="R22" s="201"/>
      <c r="S22" s="200"/>
      <c r="T22" s="150"/>
      <c r="U22" s="151"/>
      <c r="V22" s="203"/>
      <c r="W22" s="200"/>
      <c r="X22" s="269">
        <v>0</v>
      </c>
    </row>
    <row r="23" spans="1:24" ht="15.75" customHeight="1">
      <c r="A23" s="197"/>
      <c r="B23" s="198"/>
      <c r="C23" s="230"/>
      <c r="D23" s="150"/>
      <c r="E23" s="151"/>
      <c r="F23" s="199"/>
      <c r="G23" s="200"/>
      <c r="H23" s="150"/>
      <c r="I23" s="151"/>
      <c r="J23" s="201"/>
      <c r="K23" s="200"/>
      <c r="L23" s="147"/>
      <c r="M23" s="146"/>
      <c r="N23" s="180"/>
      <c r="O23" s="200"/>
      <c r="P23" s="150"/>
      <c r="Q23" s="151"/>
      <c r="R23" s="201"/>
      <c r="S23" s="200"/>
      <c r="T23" s="150"/>
      <c r="U23" s="151"/>
      <c r="V23" s="188"/>
      <c r="W23" s="200"/>
      <c r="X23" s="269">
        <v>0</v>
      </c>
    </row>
    <row r="24" spans="1:24" ht="15.75" customHeight="1">
      <c r="A24" s="197"/>
      <c r="B24" s="198"/>
      <c r="C24" s="230"/>
      <c r="D24" s="150"/>
      <c r="E24" s="151"/>
      <c r="F24" s="202"/>
      <c r="G24" s="200"/>
      <c r="H24" s="150"/>
      <c r="I24" s="151"/>
      <c r="J24" s="201"/>
      <c r="K24" s="200"/>
      <c r="L24" s="147"/>
      <c r="M24" s="146"/>
      <c r="N24" s="180"/>
      <c r="O24" s="200"/>
      <c r="P24" s="150"/>
      <c r="Q24" s="151"/>
      <c r="R24" s="201"/>
      <c r="S24" s="200"/>
      <c r="T24" s="150"/>
      <c r="U24" s="151"/>
      <c r="V24" s="203"/>
      <c r="W24" s="200"/>
      <c r="X24" s="269">
        <v>0</v>
      </c>
    </row>
    <row r="25" spans="1:24" ht="15.75" customHeight="1">
      <c r="A25" s="197"/>
      <c r="B25" s="198"/>
      <c r="C25" s="230"/>
      <c r="D25" s="150"/>
      <c r="E25" s="151"/>
      <c r="F25" s="202"/>
      <c r="G25" s="200"/>
      <c r="H25" s="150"/>
      <c r="I25" s="151"/>
      <c r="J25" s="201"/>
      <c r="K25" s="200"/>
      <c r="L25" s="150"/>
      <c r="M25" s="151"/>
      <c r="N25" s="201"/>
      <c r="O25" s="200"/>
      <c r="P25" s="150"/>
      <c r="Q25" s="151"/>
      <c r="R25" s="201"/>
      <c r="S25" s="200"/>
      <c r="T25" s="150"/>
      <c r="U25" s="151"/>
      <c r="V25" s="204"/>
      <c r="W25" s="200"/>
      <c r="X25" s="270">
        <v>0</v>
      </c>
    </row>
    <row r="26" spans="1:24" ht="15.75" customHeight="1">
      <c r="A26" s="205"/>
      <c r="B26" s="206"/>
      <c r="C26" s="236"/>
      <c r="D26" s="152"/>
      <c r="E26" s="153" t="str">
        <f>CONCATENATE(FIXED(COUNTA(E5:E25),0,0),"　店")</f>
        <v>8　店</v>
      </c>
      <c r="F26" s="207">
        <f>SUM(F5:F25)</f>
        <v>11750</v>
      </c>
      <c r="G26" s="154">
        <f>SUM(G5:G25)</f>
        <v>0</v>
      </c>
      <c r="H26" s="152"/>
      <c r="I26" s="153" t="str">
        <f>CONCATENATE(FIXED(COUNTA(I5:I25),0,0),"　店")</f>
        <v>1　店</v>
      </c>
      <c r="J26" s="207">
        <f>SUM(J5:J25)</f>
        <v>700</v>
      </c>
      <c r="K26" s="154">
        <f>SUM(K5:K25)</f>
        <v>0</v>
      </c>
      <c r="L26" s="152"/>
      <c r="M26" s="153" t="str">
        <f>CONCATENATE(FIXED(COUNTA(M5:M25),0,0),"　店")</f>
        <v>0　店</v>
      </c>
      <c r="N26" s="207">
        <f>SUM(N5:N25)</f>
        <v>0</v>
      </c>
      <c r="O26" s="154">
        <f>SUM(O5:O25)</f>
        <v>0</v>
      </c>
      <c r="P26" s="152"/>
      <c r="Q26" s="153" t="str">
        <f>CONCATENATE(FIXED(COUNTA(Q5:Q25),0,0),"　店")</f>
        <v>0　店</v>
      </c>
      <c r="R26" s="207">
        <f>SUM(R5:R25)</f>
        <v>0</v>
      </c>
      <c r="S26" s="154">
        <f>SUM(S5:S25)</f>
        <v>0</v>
      </c>
      <c r="T26" s="152"/>
      <c r="U26" s="153" t="str">
        <f>CONCATENATE(FIXED(COUNTA(U5:U25),0,0),"　店")</f>
        <v>0　店</v>
      </c>
      <c r="V26" s="207">
        <f>SUM(V5:V25)</f>
        <v>0</v>
      </c>
      <c r="W26" s="154">
        <f>SUM(W5:W25)</f>
        <v>0</v>
      </c>
      <c r="X26" s="73">
        <f>SUM(X5:X25)</f>
        <v>0</v>
      </c>
    </row>
    <row r="27" spans="1:24" s="282" customFormat="1" ht="15.75" customHeight="1">
      <c r="A27" s="208"/>
      <c r="B27" s="208"/>
      <c r="C27" s="231"/>
      <c r="D27" s="155"/>
      <c r="E27" s="151"/>
      <c r="F27" s="209"/>
      <c r="G27" s="156"/>
      <c r="H27" s="155"/>
      <c r="I27" s="151"/>
      <c r="J27" s="209"/>
      <c r="K27" s="156"/>
      <c r="L27" s="155"/>
      <c r="M27" s="151"/>
      <c r="N27" s="209"/>
      <c r="O27" s="156"/>
      <c r="P27" s="155"/>
      <c r="Q27" s="151"/>
      <c r="R27" s="209"/>
      <c r="S27" s="156"/>
      <c r="T27" s="155"/>
      <c r="U27" s="151"/>
      <c r="V27" s="156"/>
      <c r="W27" s="156"/>
      <c r="X27" s="140"/>
    </row>
    <row r="28" spans="1:24" s="281" customFormat="1" ht="15.75" customHeight="1">
      <c r="A28" s="355" t="s">
        <v>0</v>
      </c>
      <c r="B28" s="356"/>
      <c r="C28" s="237"/>
      <c r="D28" s="357" t="s">
        <v>3</v>
      </c>
      <c r="E28" s="358"/>
      <c r="F28" s="359"/>
      <c r="G28" s="142" t="s">
        <v>7</v>
      </c>
      <c r="H28" s="357" t="s">
        <v>4</v>
      </c>
      <c r="I28" s="358"/>
      <c r="J28" s="359"/>
      <c r="K28" s="141" t="s">
        <v>7</v>
      </c>
      <c r="L28" s="357" t="s">
        <v>5</v>
      </c>
      <c r="M28" s="358"/>
      <c r="N28" s="359"/>
      <c r="O28" s="141" t="s">
        <v>7</v>
      </c>
      <c r="P28" s="357" t="s">
        <v>6</v>
      </c>
      <c r="Q28" s="358"/>
      <c r="R28" s="359"/>
      <c r="S28" s="141" t="s">
        <v>7</v>
      </c>
      <c r="T28" s="360"/>
      <c r="U28" s="358"/>
      <c r="V28" s="359"/>
      <c r="W28" s="142"/>
      <c r="X28" s="142" t="s">
        <v>9</v>
      </c>
    </row>
    <row r="29" spans="1:24" ht="15.75" customHeight="1">
      <c r="A29" s="240" t="s">
        <v>523</v>
      </c>
      <c r="B29" s="211"/>
      <c r="C29" s="238">
        <v>0</v>
      </c>
      <c r="D29" s="157" t="s">
        <v>507</v>
      </c>
      <c r="E29" s="158" t="s">
        <v>508</v>
      </c>
      <c r="F29" s="212">
        <v>900</v>
      </c>
      <c r="G29" s="213"/>
      <c r="H29" s="157"/>
      <c r="I29" s="158"/>
      <c r="J29" s="214"/>
      <c r="K29" s="213"/>
      <c r="L29" s="157"/>
      <c r="M29" s="158"/>
      <c r="N29" s="214"/>
      <c r="O29" s="213"/>
      <c r="P29" s="157">
        <v>230770405001</v>
      </c>
      <c r="Q29" s="158" t="s">
        <v>509</v>
      </c>
      <c r="R29" s="214">
        <v>200</v>
      </c>
      <c r="S29" s="213"/>
      <c r="T29" s="157"/>
      <c r="U29" s="158"/>
      <c r="V29" s="215"/>
      <c r="W29" s="213"/>
      <c r="X29" s="268" t="s">
        <v>510</v>
      </c>
    </row>
    <row r="30" spans="1:24" ht="15.75" customHeight="1">
      <c r="A30" s="182">
        <f>SUM(G48,K48,O48,S48,W48)</f>
        <v>0</v>
      </c>
      <c r="B30" s="183">
        <f>SUM(F48,J48,N48,R48,V48)</f>
        <v>2950</v>
      </c>
      <c r="C30" s="232">
        <v>0</v>
      </c>
      <c r="D30" s="147" t="s">
        <v>511</v>
      </c>
      <c r="E30" s="146" t="s">
        <v>512</v>
      </c>
      <c r="F30" s="192">
        <v>300</v>
      </c>
      <c r="G30" s="185"/>
      <c r="H30" s="147"/>
      <c r="I30" s="146"/>
      <c r="J30" s="180"/>
      <c r="K30" s="185"/>
      <c r="L30" s="147"/>
      <c r="M30" s="146"/>
      <c r="N30" s="180"/>
      <c r="O30" s="185"/>
      <c r="P30" s="147"/>
      <c r="Q30" s="146"/>
      <c r="R30" s="180"/>
      <c r="S30" s="185"/>
      <c r="T30" s="147"/>
      <c r="U30" s="146"/>
      <c r="V30" s="203"/>
      <c r="W30" s="185"/>
      <c r="X30" s="269" t="s">
        <v>513</v>
      </c>
    </row>
    <row r="31" spans="1:24" ht="15.75" customHeight="1">
      <c r="A31" s="197"/>
      <c r="B31" s="198"/>
      <c r="C31" s="231">
        <v>0</v>
      </c>
      <c r="D31" s="150" t="s">
        <v>514</v>
      </c>
      <c r="E31" s="151" t="s">
        <v>515</v>
      </c>
      <c r="F31" s="202">
        <v>400</v>
      </c>
      <c r="G31" s="200"/>
      <c r="H31" s="150"/>
      <c r="I31" s="151"/>
      <c r="J31" s="201"/>
      <c r="K31" s="200"/>
      <c r="L31" s="150"/>
      <c r="M31" s="151"/>
      <c r="N31" s="201"/>
      <c r="O31" s="200"/>
      <c r="P31" s="150"/>
      <c r="Q31" s="151"/>
      <c r="R31" s="201"/>
      <c r="S31" s="200"/>
      <c r="T31" s="150"/>
      <c r="U31" s="151"/>
      <c r="V31" s="204"/>
      <c r="W31" s="200"/>
      <c r="X31" s="269" t="s">
        <v>516</v>
      </c>
    </row>
    <row r="32" spans="1:24" ht="15.75" customHeight="1">
      <c r="A32" s="197"/>
      <c r="B32" s="198"/>
      <c r="C32" s="231">
        <v>0</v>
      </c>
      <c r="D32" s="150" t="s">
        <v>517</v>
      </c>
      <c r="E32" s="151" t="s">
        <v>518</v>
      </c>
      <c r="F32" s="202">
        <v>800</v>
      </c>
      <c r="G32" s="200"/>
      <c r="H32" s="150"/>
      <c r="I32" s="151"/>
      <c r="J32" s="201"/>
      <c r="K32" s="200"/>
      <c r="L32" s="150"/>
      <c r="M32" s="151"/>
      <c r="N32" s="201"/>
      <c r="O32" s="200"/>
      <c r="P32" s="150"/>
      <c r="Q32" s="151"/>
      <c r="R32" s="201"/>
      <c r="S32" s="200"/>
      <c r="T32" s="150"/>
      <c r="U32" s="151"/>
      <c r="V32" s="204"/>
      <c r="W32" s="200"/>
      <c r="X32" s="269">
        <v>0</v>
      </c>
    </row>
    <row r="33" spans="1:24" ht="15.75" customHeight="1">
      <c r="A33" s="216"/>
      <c r="B33" s="217"/>
      <c r="C33" s="232">
        <v>0</v>
      </c>
      <c r="D33" s="147" t="s">
        <v>519</v>
      </c>
      <c r="E33" s="146" t="s">
        <v>520</v>
      </c>
      <c r="F33" s="192">
        <v>50</v>
      </c>
      <c r="G33" s="185"/>
      <c r="H33" s="147"/>
      <c r="I33" s="146"/>
      <c r="J33" s="180"/>
      <c r="K33" s="185"/>
      <c r="L33" s="147"/>
      <c r="M33" s="146"/>
      <c r="N33" s="180"/>
      <c r="O33" s="185"/>
      <c r="P33" s="147"/>
      <c r="Q33" s="146"/>
      <c r="R33" s="180"/>
      <c r="S33" s="185"/>
      <c r="T33" s="147"/>
      <c r="U33" s="146"/>
      <c r="V33" s="203"/>
      <c r="W33" s="185"/>
      <c r="X33" s="269" t="s">
        <v>488</v>
      </c>
    </row>
    <row r="34" spans="1:24" ht="15.75" customHeight="1">
      <c r="A34" s="216"/>
      <c r="B34" s="217"/>
      <c r="C34" s="232">
        <v>0</v>
      </c>
      <c r="D34" s="147" t="s">
        <v>521</v>
      </c>
      <c r="E34" s="146" t="s">
        <v>522</v>
      </c>
      <c r="F34" s="192">
        <v>300</v>
      </c>
      <c r="G34" s="185"/>
      <c r="H34" s="147"/>
      <c r="I34" s="146"/>
      <c r="J34" s="180"/>
      <c r="K34" s="185"/>
      <c r="L34" s="147"/>
      <c r="M34" s="146"/>
      <c r="N34" s="180"/>
      <c r="O34" s="185"/>
      <c r="P34" s="147"/>
      <c r="Q34" s="146"/>
      <c r="R34" s="180"/>
      <c r="S34" s="185"/>
      <c r="T34" s="147"/>
      <c r="U34" s="146"/>
      <c r="V34" s="203"/>
      <c r="W34" s="185"/>
      <c r="X34" s="269" t="s">
        <v>491</v>
      </c>
    </row>
    <row r="35" spans="1:24" ht="15.75" customHeight="1">
      <c r="A35" s="197"/>
      <c r="B35" s="198"/>
      <c r="C35" s="231"/>
      <c r="D35" s="150"/>
      <c r="E35" s="151"/>
      <c r="F35" s="202"/>
      <c r="G35" s="200"/>
      <c r="H35" s="150"/>
      <c r="I35" s="151"/>
      <c r="J35" s="201"/>
      <c r="K35" s="200"/>
      <c r="L35" s="150"/>
      <c r="M35" s="151"/>
      <c r="N35" s="201"/>
      <c r="O35" s="200"/>
      <c r="P35" s="150"/>
      <c r="Q35" s="151"/>
      <c r="R35" s="201"/>
      <c r="S35" s="200"/>
      <c r="T35" s="150"/>
      <c r="U35" s="151"/>
      <c r="V35" s="204"/>
      <c r="W35" s="200"/>
      <c r="X35" s="269">
        <v>0</v>
      </c>
    </row>
    <row r="36" spans="1:24" ht="15.75" customHeight="1">
      <c r="A36" s="216"/>
      <c r="B36" s="217"/>
      <c r="C36" s="232"/>
      <c r="D36" s="147"/>
      <c r="E36" s="146"/>
      <c r="F36" s="192"/>
      <c r="G36" s="185"/>
      <c r="H36" s="147"/>
      <c r="I36" s="146"/>
      <c r="J36" s="180"/>
      <c r="K36" s="185"/>
      <c r="L36" s="147"/>
      <c r="M36" s="146"/>
      <c r="N36" s="180"/>
      <c r="O36" s="185"/>
      <c r="P36" s="147"/>
      <c r="Q36" s="146"/>
      <c r="R36" s="180"/>
      <c r="S36" s="185"/>
      <c r="T36" s="147"/>
      <c r="U36" s="146"/>
      <c r="V36" s="203"/>
      <c r="W36" s="185"/>
      <c r="X36" s="269">
        <v>0</v>
      </c>
    </row>
    <row r="37" spans="1:24" ht="15.75" customHeight="1">
      <c r="A37" s="197"/>
      <c r="B37" s="198"/>
      <c r="C37" s="231"/>
      <c r="D37" s="150"/>
      <c r="E37" s="151"/>
      <c r="F37" s="202"/>
      <c r="G37" s="200"/>
      <c r="H37" s="150"/>
      <c r="I37" s="151"/>
      <c r="J37" s="201"/>
      <c r="K37" s="200"/>
      <c r="L37" s="150"/>
      <c r="M37" s="151"/>
      <c r="N37" s="201"/>
      <c r="O37" s="200"/>
      <c r="P37" s="150"/>
      <c r="Q37" s="151"/>
      <c r="R37" s="201"/>
      <c r="S37" s="200"/>
      <c r="T37" s="150"/>
      <c r="U37" s="151"/>
      <c r="V37" s="204"/>
      <c r="W37" s="200"/>
      <c r="X37" s="269">
        <v>0</v>
      </c>
    </row>
    <row r="38" spans="1:24" ht="15.75" customHeight="1">
      <c r="A38" s="216"/>
      <c r="B38" s="217"/>
      <c r="C38" s="232"/>
      <c r="D38" s="147"/>
      <c r="E38" s="146"/>
      <c r="F38" s="192"/>
      <c r="G38" s="185"/>
      <c r="H38" s="147"/>
      <c r="I38" s="146"/>
      <c r="J38" s="180"/>
      <c r="K38" s="185"/>
      <c r="L38" s="147"/>
      <c r="M38" s="146"/>
      <c r="N38" s="180"/>
      <c r="O38" s="185"/>
      <c r="P38" s="147"/>
      <c r="Q38" s="146"/>
      <c r="R38" s="180"/>
      <c r="S38" s="185"/>
      <c r="T38" s="147"/>
      <c r="U38" s="146"/>
      <c r="V38" s="203"/>
      <c r="W38" s="185"/>
      <c r="X38" s="269">
        <v>0</v>
      </c>
    </row>
    <row r="39" spans="1:24" ht="15.75" customHeight="1">
      <c r="A39" s="197"/>
      <c r="B39" s="198"/>
      <c r="C39" s="231"/>
      <c r="D39" s="150"/>
      <c r="E39" s="151"/>
      <c r="F39" s="202"/>
      <c r="G39" s="200"/>
      <c r="H39" s="150"/>
      <c r="I39" s="151"/>
      <c r="J39" s="201"/>
      <c r="K39" s="200"/>
      <c r="L39" s="150"/>
      <c r="M39" s="151"/>
      <c r="N39" s="201"/>
      <c r="O39" s="200"/>
      <c r="P39" s="150"/>
      <c r="Q39" s="151"/>
      <c r="R39" s="201"/>
      <c r="S39" s="200"/>
      <c r="T39" s="150"/>
      <c r="U39" s="151"/>
      <c r="V39" s="204"/>
      <c r="W39" s="200"/>
      <c r="X39" s="269">
        <v>0</v>
      </c>
    </row>
    <row r="40" spans="1:24" ht="15.75" customHeight="1">
      <c r="A40" s="197"/>
      <c r="B40" s="198"/>
      <c r="C40" s="231"/>
      <c r="D40" s="150"/>
      <c r="E40" s="151"/>
      <c r="F40" s="202"/>
      <c r="G40" s="200"/>
      <c r="H40" s="150"/>
      <c r="I40" s="151"/>
      <c r="J40" s="201"/>
      <c r="K40" s="200"/>
      <c r="L40" s="150"/>
      <c r="M40" s="151"/>
      <c r="N40" s="201"/>
      <c r="O40" s="200"/>
      <c r="P40" s="150"/>
      <c r="Q40" s="151"/>
      <c r="R40" s="201"/>
      <c r="S40" s="200"/>
      <c r="T40" s="150"/>
      <c r="U40" s="151"/>
      <c r="V40" s="204"/>
      <c r="W40" s="200"/>
      <c r="X40" s="269">
        <v>0</v>
      </c>
    </row>
    <row r="41" spans="1:24" ht="15.75" customHeight="1">
      <c r="A41" s="216"/>
      <c r="B41" s="217"/>
      <c r="C41" s="232"/>
      <c r="D41" s="147"/>
      <c r="E41" s="146"/>
      <c r="F41" s="192"/>
      <c r="G41" s="185"/>
      <c r="H41" s="147"/>
      <c r="I41" s="146"/>
      <c r="J41" s="180"/>
      <c r="K41" s="185"/>
      <c r="L41" s="147"/>
      <c r="M41" s="146"/>
      <c r="N41" s="180"/>
      <c r="O41" s="185"/>
      <c r="P41" s="147"/>
      <c r="Q41" s="146"/>
      <c r="R41" s="180"/>
      <c r="S41" s="185"/>
      <c r="T41" s="147"/>
      <c r="U41" s="146"/>
      <c r="V41" s="203"/>
      <c r="W41" s="185"/>
      <c r="X41" s="269">
        <v>0</v>
      </c>
    </row>
    <row r="42" spans="1:24" ht="15.75" customHeight="1">
      <c r="A42" s="197"/>
      <c r="B42" s="198"/>
      <c r="C42" s="231"/>
      <c r="D42" s="150"/>
      <c r="E42" s="151"/>
      <c r="F42" s="202"/>
      <c r="G42" s="200"/>
      <c r="H42" s="150"/>
      <c r="I42" s="151"/>
      <c r="J42" s="201"/>
      <c r="K42" s="200"/>
      <c r="L42" s="150"/>
      <c r="M42" s="151"/>
      <c r="N42" s="201"/>
      <c r="O42" s="200"/>
      <c r="P42" s="150"/>
      <c r="Q42" s="151"/>
      <c r="R42" s="201"/>
      <c r="S42" s="200"/>
      <c r="T42" s="150"/>
      <c r="U42" s="151"/>
      <c r="V42" s="204"/>
      <c r="W42" s="200"/>
      <c r="X42" s="269">
        <v>0</v>
      </c>
    </row>
    <row r="43" spans="1:24" ht="15.75" customHeight="1">
      <c r="A43" s="216"/>
      <c r="B43" s="217"/>
      <c r="C43" s="232"/>
      <c r="D43" s="147"/>
      <c r="E43" s="146"/>
      <c r="F43" s="192"/>
      <c r="G43" s="185"/>
      <c r="H43" s="147"/>
      <c r="I43" s="146"/>
      <c r="J43" s="180"/>
      <c r="K43" s="185"/>
      <c r="L43" s="147"/>
      <c r="M43" s="146"/>
      <c r="N43" s="180"/>
      <c r="O43" s="185"/>
      <c r="P43" s="147"/>
      <c r="Q43" s="146"/>
      <c r="R43" s="180"/>
      <c r="S43" s="185"/>
      <c r="T43" s="147"/>
      <c r="U43" s="146"/>
      <c r="V43" s="203"/>
      <c r="W43" s="185"/>
      <c r="X43" s="269">
        <v>0</v>
      </c>
    </row>
    <row r="44" spans="1:24" ht="15.75" customHeight="1">
      <c r="A44" s="197"/>
      <c r="B44" s="198"/>
      <c r="C44" s="231"/>
      <c r="D44" s="150"/>
      <c r="E44" s="151"/>
      <c r="F44" s="202"/>
      <c r="G44" s="200"/>
      <c r="H44" s="150"/>
      <c r="I44" s="151"/>
      <c r="J44" s="201"/>
      <c r="K44" s="200"/>
      <c r="L44" s="150"/>
      <c r="M44" s="151"/>
      <c r="N44" s="201"/>
      <c r="O44" s="200"/>
      <c r="P44" s="150"/>
      <c r="Q44" s="151"/>
      <c r="R44" s="201"/>
      <c r="S44" s="200"/>
      <c r="T44" s="150"/>
      <c r="U44" s="151"/>
      <c r="V44" s="204"/>
      <c r="W44" s="200"/>
      <c r="X44" s="269">
        <v>0</v>
      </c>
    </row>
    <row r="45" spans="1:24" ht="15.75" customHeight="1">
      <c r="A45" s="216"/>
      <c r="B45" s="217"/>
      <c r="C45" s="232"/>
      <c r="D45" s="147"/>
      <c r="E45" s="146"/>
      <c r="F45" s="192"/>
      <c r="G45" s="185"/>
      <c r="H45" s="147"/>
      <c r="I45" s="146"/>
      <c r="J45" s="180"/>
      <c r="K45" s="185"/>
      <c r="L45" s="147"/>
      <c r="M45" s="146"/>
      <c r="N45" s="180"/>
      <c r="O45" s="185"/>
      <c r="P45" s="147"/>
      <c r="Q45" s="146"/>
      <c r="R45" s="180"/>
      <c r="S45" s="185"/>
      <c r="T45" s="147"/>
      <c r="U45" s="146"/>
      <c r="V45" s="203"/>
      <c r="W45" s="185"/>
      <c r="X45" s="269">
        <v>0</v>
      </c>
    </row>
    <row r="46" spans="1:24" ht="15.75" customHeight="1">
      <c r="A46" s="197"/>
      <c r="B46" s="198"/>
      <c r="C46" s="231"/>
      <c r="D46" s="150"/>
      <c r="E46" s="151"/>
      <c r="F46" s="202"/>
      <c r="G46" s="200"/>
      <c r="H46" s="150"/>
      <c r="I46" s="151"/>
      <c r="J46" s="201"/>
      <c r="K46" s="200"/>
      <c r="L46" s="150"/>
      <c r="M46" s="151"/>
      <c r="N46" s="201"/>
      <c r="O46" s="200"/>
      <c r="P46" s="150"/>
      <c r="Q46" s="151"/>
      <c r="R46" s="201"/>
      <c r="S46" s="200"/>
      <c r="T46" s="150"/>
      <c r="U46" s="151"/>
      <c r="V46" s="204"/>
      <c r="W46" s="200"/>
      <c r="X46" s="269">
        <v>0</v>
      </c>
    </row>
    <row r="47" spans="1:24" ht="15.75" customHeight="1">
      <c r="A47" s="218"/>
      <c r="B47" s="219"/>
      <c r="C47" s="233"/>
      <c r="D47" s="159"/>
      <c r="E47" s="160"/>
      <c r="F47" s="220"/>
      <c r="G47" s="221"/>
      <c r="H47" s="159"/>
      <c r="I47" s="160"/>
      <c r="J47" s="222"/>
      <c r="K47" s="221"/>
      <c r="L47" s="159"/>
      <c r="M47" s="160"/>
      <c r="N47" s="222"/>
      <c r="O47" s="221"/>
      <c r="P47" s="159"/>
      <c r="Q47" s="160"/>
      <c r="R47" s="222"/>
      <c r="S47" s="221"/>
      <c r="T47" s="159"/>
      <c r="U47" s="160"/>
      <c r="V47" s="223"/>
      <c r="W47" s="221"/>
      <c r="X47" s="270">
        <v>0</v>
      </c>
    </row>
    <row r="48" spans="1:24" ht="15.75" customHeight="1">
      <c r="A48" s="205"/>
      <c r="B48" s="206"/>
      <c r="C48" s="234"/>
      <c r="D48" s="152"/>
      <c r="E48" s="153" t="str">
        <f>CONCATENATE(FIXED(COUNTA(E29:E47),0,0),"　店")</f>
        <v>6　店</v>
      </c>
      <c r="F48" s="207">
        <f>SUM(F29:F47)</f>
        <v>2750</v>
      </c>
      <c r="G48" s="207">
        <f>SUM(G29:G47)</f>
        <v>0</v>
      </c>
      <c r="H48" s="152"/>
      <c r="I48" s="161" t="str">
        <f>CONCATENATE(FIXED(COUNTA(I29:I47),0,0),"　店")</f>
        <v>0　店</v>
      </c>
      <c r="J48" s="207">
        <f>SUM(J29:J47)</f>
        <v>0</v>
      </c>
      <c r="K48" s="207">
        <f>SUM(K29:K47)</f>
        <v>0</v>
      </c>
      <c r="L48" s="152"/>
      <c r="M48" s="161" t="str">
        <f>CONCATENATE(FIXED(COUNTA(M29:M47),0,0),"　店")</f>
        <v>0　店</v>
      </c>
      <c r="N48" s="207">
        <f>SUM(N29:N47)</f>
        <v>0</v>
      </c>
      <c r="O48" s="207">
        <f>SUM(O29:O47)</f>
        <v>0</v>
      </c>
      <c r="P48" s="152"/>
      <c r="Q48" s="161" t="str">
        <f>CONCATENATE(FIXED(COUNTA(Q29:Q47),0,0),"　店")</f>
        <v>1　店</v>
      </c>
      <c r="R48" s="207">
        <f>SUM(R29:R47)</f>
        <v>200</v>
      </c>
      <c r="S48" s="154">
        <f>SUM(S29:S47)</f>
        <v>0</v>
      </c>
      <c r="T48" s="152"/>
      <c r="U48" s="153" t="str">
        <f>CONCATENATE(FIXED(COUNTA(U29:U47),0,0),"　店")</f>
        <v>0　店</v>
      </c>
      <c r="V48" s="207">
        <f>SUM(V29:V47)</f>
        <v>0</v>
      </c>
      <c r="W48" s="244">
        <f>SUM(W29:W47)</f>
        <v>0</v>
      </c>
      <c r="X48" s="245">
        <f>SUM(X29:X47)</f>
        <v>0</v>
      </c>
    </row>
    <row r="49" spans="1:24" ht="15.75" customHeight="1">
      <c r="A49" s="162" t="s">
        <v>725</v>
      </c>
      <c r="B49" s="165"/>
      <c r="C49" s="235"/>
      <c r="D49" s="163"/>
      <c r="E49" s="164"/>
      <c r="F49" s="224"/>
      <c r="G49" s="276"/>
      <c r="H49" s="277"/>
      <c r="I49" s="278"/>
      <c r="J49" s="276"/>
      <c r="K49" s="276"/>
      <c r="L49" s="277"/>
      <c r="M49" s="278"/>
      <c r="N49" s="276"/>
      <c r="O49" s="276"/>
      <c r="P49" s="277"/>
      <c r="Q49" s="278"/>
      <c r="R49" s="276"/>
      <c r="S49" s="279"/>
      <c r="T49" s="277"/>
      <c r="U49" s="278"/>
      <c r="V49" s="280"/>
      <c r="W49" s="276"/>
      <c r="X49" s="243"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5"/>
      <c r="G60" s="75"/>
      <c r="J60" s="75"/>
      <c r="K60" s="75"/>
      <c r="N60" s="75"/>
      <c r="O60" s="75"/>
      <c r="R60" s="75"/>
      <c r="S60" s="75"/>
      <c r="V60" s="75"/>
      <c r="W60" s="75"/>
      <c r="X60" s="75"/>
    </row>
    <row r="61" spans="1:24" ht="13.5">
      <c r="A61" s="75"/>
      <c r="B61" s="75"/>
      <c r="F61" s="225"/>
      <c r="G61" s="75"/>
      <c r="J61" s="75"/>
      <c r="K61" s="75"/>
      <c r="N61" s="75"/>
      <c r="O61" s="75"/>
      <c r="R61" s="75"/>
      <c r="S61" s="75"/>
      <c r="V61" s="75"/>
      <c r="W61" s="75"/>
      <c r="X61" s="75"/>
    </row>
  </sheetData>
  <sheetProtection password="CC47" sheet="1" objects="1" scenarios="1" formatCells="0"/>
  <mergeCells count="21">
    <mergeCell ref="W1:X2"/>
    <mergeCell ref="H4:J4"/>
    <mergeCell ref="R1:U1"/>
    <mergeCell ref="R2:U2"/>
    <mergeCell ref="L4:N4"/>
    <mergeCell ref="T28:V28"/>
    <mergeCell ref="P4:R4"/>
    <mergeCell ref="I2:O2"/>
    <mergeCell ref="J3:K3"/>
    <mergeCell ref="I1:O1"/>
    <mergeCell ref="T4:V4"/>
    <mergeCell ref="F1:G1"/>
    <mergeCell ref="B1:E2"/>
    <mergeCell ref="D4:F4"/>
    <mergeCell ref="L28:N28"/>
    <mergeCell ref="P28:R28"/>
    <mergeCell ref="A4:B4"/>
    <mergeCell ref="F2:G2"/>
    <mergeCell ref="A28:B28"/>
    <mergeCell ref="D28:F28"/>
    <mergeCell ref="H28:J28"/>
  </mergeCells>
  <conditionalFormatting sqref="G5">
    <cfRule type="cellIs" priority="1" dxfId="0" operator="lessThan" stopIfTrue="1">
      <formula>$F$5</formula>
    </cfRule>
  </conditionalFormatting>
  <dataValidations count="7">
    <dataValidation type="whole" operator="lessThanOrEqual" allowBlank="1" showInputMessage="1" showErrorMessage="1" sqref="W5:W27 G5:G27 K29:K48 G29:G48 K5:K27 S5:S27 W29:W48 O29:O48 S29:S48 O5:O27">
      <formula1>V5</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U24:U25 U21:U22 T27:U27 T29:U47 T5:T25 U19">
      <formula1>H24</formula1>
    </dataValidation>
    <dataValidation operator="lessThanOrEqual" allowBlank="1" showInputMessage="1" showErrorMessage="1" sqref="H1:H65536 G4 W4 S4 K4 O4 P1:P65536 G28 W28 S28 L3:L65536 O28 F1:F2 K28"/>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GO3:IV65536">
      <formula1>GM3</formula1>
    </dataValidation>
    <dataValidation type="whole" operator="lessThanOrEqual" showInputMessage="1" showErrorMessage="1" sqref="Y3:GN65536">
      <formula1>#REF!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4" customWidth="1"/>
    <col min="2" max="2" width="10.625" style="74" customWidth="1"/>
    <col min="3" max="3" width="2.625" style="173"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4" customWidth="1"/>
  </cols>
  <sheetData>
    <row r="1" spans="1:24" ht="34.5" customHeight="1">
      <c r="A1" s="169" t="s">
        <v>1</v>
      </c>
      <c r="B1" s="338"/>
      <c r="C1" s="338"/>
      <c r="D1" s="338"/>
      <c r="E1" s="339"/>
      <c r="F1" s="350" t="s">
        <v>10</v>
      </c>
      <c r="G1" s="351"/>
      <c r="H1" s="170"/>
      <c r="I1" s="352"/>
      <c r="J1" s="352"/>
      <c r="K1" s="352"/>
      <c r="L1" s="352"/>
      <c r="M1" s="352"/>
      <c r="N1" s="352"/>
      <c r="O1" s="352"/>
      <c r="P1" s="171"/>
      <c r="Q1" s="166" t="s">
        <v>2</v>
      </c>
      <c r="R1" s="342"/>
      <c r="S1" s="335"/>
      <c r="T1" s="335"/>
      <c r="U1" s="336"/>
      <c r="V1" s="259" t="s">
        <v>34</v>
      </c>
      <c r="W1" s="343"/>
      <c r="X1" s="344"/>
    </row>
    <row r="2" spans="1:24" ht="34.5" customHeight="1">
      <c r="A2" s="172"/>
      <c r="B2" s="340"/>
      <c r="C2" s="340"/>
      <c r="D2" s="340"/>
      <c r="E2" s="341"/>
      <c r="F2" s="350" t="s">
        <v>35</v>
      </c>
      <c r="G2" s="351"/>
      <c r="H2" s="170"/>
      <c r="I2" s="352"/>
      <c r="J2" s="352"/>
      <c r="K2" s="352"/>
      <c r="L2" s="352"/>
      <c r="M2" s="352"/>
      <c r="N2" s="352"/>
      <c r="O2" s="352"/>
      <c r="P2" s="171"/>
      <c r="Q2" s="166" t="s">
        <v>11</v>
      </c>
      <c r="R2" s="347">
        <f>A6</f>
        <v>0</v>
      </c>
      <c r="S2" s="348"/>
      <c r="T2" s="348"/>
      <c r="U2" s="349"/>
      <c r="V2" s="260"/>
      <c r="W2" s="345"/>
      <c r="X2" s="346"/>
    </row>
    <row r="3" spans="1:24" ht="22.5" customHeight="1">
      <c r="A3" s="261"/>
      <c r="B3" s="261"/>
      <c r="C3" s="262"/>
      <c r="D3" s="263"/>
      <c r="E3" s="264"/>
      <c r="F3" s="264"/>
      <c r="G3" s="264"/>
      <c r="H3" s="263"/>
      <c r="I3" s="265"/>
      <c r="J3" s="353"/>
      <c r="K3" s="354"/>
      <c r="L3" s="266"/>
      <c r="M3" s="264"/>
      <c r="N3" s="261"/>
      <c r="O3" s="261"/>
      <c r="P3" s="263"/>
      <c r="Q3" s="265"/>
      <c r="R3" s="261"/>
      <c r="S3" s="261"/>
      <c r="T3" s="266"/>
      <c r="U3" s="264"/>
      <c r="V3" s="264"/>
      <c r="W3" s="261"/>
      <c r="X3" s="267"/>
    </row>
    <row r="4" spans="1:24" s="281" customFormat="1" ht="15.75" customHeight="1">
      <c r="A4" s="355" t="s">
        <v>0</v>
      </c>
      <c r="B4" s="356"/>
      <c r="C4" s="226"/>
      <c r="D4" s="357" t="s">
        <v>3</v>
      </c>
      <c r="E4" s="358"/>
      <c r="F4" s="359"/>
      <c r="G4" s="142" t="s">
        <v>7</v>
      </c>
      <c r="H4" s="357" t="s">
        <v>4</v>
      </c>
      <c r="I4" s="358"/>
      <c r="J4" s="359"/>
      <c r="K4" s="141" t="s">
        <v>7</v>
      </c>
      <c r="L4" s="357" t="s">
        <v>5</v>
      </c>
      <c r="M4" s="358"/>
      <c r="N4" s="359"/>
      <c r="O4" s="141" t="s">
        <v>7</v>
      </c>
      <c r="P4" s="357" t="s">
        <v>6</v>
      </c>
      <c r="Q4" s="358"/>
      <c r="R4" s="359"/>
      <c r="S4" s="141" t="s">
        <v>7</v>
      </c>
      <c r="T4" s="360"/>
      <c r="U4" s="358"/>
      <c r="V4" s="359"/>
      <c r="W4" s="142"/>
      <c r="X4" s="142" t="s">
        <v>9</v>
      </c>
    </row>
    <row r="5" spans="1:24" ht="15.75" customHeight="1">
      <c r="A5" s="241" t="s">
        <v>605</v>
      </c>
      <c r="B5" s="175"/>
      <c r="C5" s="227">
        <v>0</v>
      </c>
      <c r="D5" s="143" t="s">
        <v>524</v>
      </c>
      <c r="E5" s="144" t="s">
        <v>525</v>
      </c>
      <c r="F5" s="176">
        <v>10450</v>
      </c>
      <c r="G5" s="177"/>
      <c r="H5" s="143" t="s">
        <v>526</v>
      </c>
      <c r="I5" s="144" t="s">
        <v>527</v>
      </c>
      <c r="J5" s="178">
        <v>2450</v>
      </c>
      <c r="K5" s="271"/>
      <c r="L5" s="143"/>
      <c r="M5" s="144"/>
      <c r="N5" s="179"/>
      <c r="O5" s="272"/>
      <c r="P5" s="145">
        <v>230710405001</v>
      </c>
      <c r="Q5" s="146" t="s">
        <v>528</v>
      </c>
      <c r="R5" s="180">
        <v>3800</v>
      </c>
      <c r="S5" s="273"/>
      <c r="T5" s="143"/>
      <c r="U5" s="144"/>
      <c r="V5" s="181"/>
      <c r="W5" s="177"/>
      <c r="X5" s="268" t="s">
        <v>529</v>
      </c>
    </row>
    <row r="6" spans="1:24" ht="15.75" customHeight="1">
      <c r="A6" s="182">
        <f>SUM(G48,K48,O48,S48,W48)</f>
        <v>0</v>
      </c>
      <c r="B6" s="183">
        <f>SUM(F48,J48,N48,R48,V48)</f>
        <v>92350</v>
      </c>
      <c r="C6" s="228">
        <v>0</v>
      </c>
      <c r="D6" s="147" t="s">
        <v>530</v>
      </c>
      <c r="E6" s="146" t="s">
        <v>531</v>
      </c>
      <c r="F6" s="184">
        <v>3200</v>
      </c>
      <c r="G6" s="185"/>
      <c r="H6" s="147" t="s">
        <v>532</v>
      </c>
      <c r="I6" s="146" t="s">
        <v>533</v>
      </c>
      <c r="J6" s="186">
        <v>850</v>
      </c>
      <c r="K6" s="274"/>
      <c r="L6" s="147"/>
      <c r="M6" s="146"/>
      <c r="N6" s="187"/>
      <c r="O6" s="275"/>
      <c r="P6" s="147">
        <v>230710405003</v>
      </c>
      <c r="Q6" s="146" t="s">
        <v>534</v>
      </c>
      <c r="R6" s="180">
        <v>250</v>
      </c>
      <c r="S6" s="273"/>
      <c r="T6" s="147"/>
      <c r="U6" s="146"/>
      <c r="V6" s="188"/>
      <c r="W6" s="185"/>
      <c r="X6" s="269" t="s">
        <v>700</v>
      </c>
    </row>
    <row r="7" spans="1:24" ht="15.75" customHeight="1">
      <c r="A7" s="189"/>
      <c r="B7" s="190"/>
      <c r="C7" s="229">
        <v>0</v>
      </c>
      <c r="D7" s="147" t="s">
        <v>535</v>
      </c>
      <c r="E7" s="146" t="s">
        <v>536</v>
      </c>
      <c r="F7" s="184">
        <v>3150</v>
      </c>
      <c r="G7" s="185"/>
      <c r="H7" s="147" t="s">
        <v>537</v>
      </c>
      <c r="I7" s="146" t="s">
        <v>538</v>
      </c>
      <c r="J7" s="186">
        <v>2050</v>
      </c>
      <c r="K7" s="274"/>
      <c r="L7" s="147"/>
      <c r="M7" s="146"/>
      <c r="N7" s="187"/>
      <c r="O7" s="275"/>
      <c r="P7" s="147"/>
      <c r="Q7" s="146"/>
      <c r="R7" s="180"/>
      <c r="S7" s="273"/>
      <c r="T7" s="147"/>
      <c r="U7" s="146"/>
      <c r="V7" s="188"/>
      <c r="W7" s="185"/>
      <c r="X7" s="269" t="s">
        <v>701</v>
      </c>
    </row>
    <row r="8" spans="1:24" ht="15.75" customHeight="1">
      <c r="A8" s="189"/>
      <c r="B8" s="190"/>
      <c r="C8" s="229">
        <v>0</v>
      </c>
      <c r="D8" s="147" t="s">
        <v>539</v>
      </c>
      <c r="E8" s="146" t="s">
        <v>540</v>
      </c>
      <c r="F8" s="184">
        <v>4750</v>
      </c>
      <c r="G8" s="185"/>
      <c r="H8" s="147" t="s">
        <v>541</v>
      </c>
      <c r="I8" s="146" t="s">
        <v>542</v>
      </c>
      <c r="J8" s="186">
        <v>650</v>
      </c>
      <c r="K8" s="274"/>
      <c r="L8" s="147"/>
      <c r="M8" s="146"/>
      <c r="N8" s="192"/>
      <c r="O8" s="273"/>
      <c r="P8" s="147"/>
      <c r="Q8" s="146"/>
      <c r="R8" s="180"/>
      <c r="S8" s="273"/>
      <c r="T8" s="147"/>
      <c r="U8" s="146"/>
      <c r="V8" s="188"/>
      <c r="W8" s="185"/>
      <c r="X8" s="269" t="s">
        <v>698</v>
      </c>
    </row>
    <row r="9" spans="1:24" ht="15.75" customHeight="1">
      <c r="A9" s="189"/>
      <c r="B9" s="190"/>
      <c r="C9" s="229">
        <v>0</v>
      </c>
      <c r="D9" s="147" t="s">
        <v>543</v>
      </c>
      <c r="E9" s="146" t="s">
        <v>544</v>
      </c>
      <c r="F9" s="184">
        <v>1700</v>
      </c>
      <c r="G9" s="185"/>
      <c r="H9" s="147" t="s">
        <v>545</v>
      </c>
      <c r="I9" s="146" t="s">
        <v>546</v>
      </c>
      <c r="J9" s="192">
        <v>1600</v>
      </c>
      <c r="K9" s="273"/>
      <c r="L9" s="147"/>
      <c r="M9" s="146"/>
      <c r="N9" s="192"/>
      <c r="O9" s="273"/>
      <c r="P9" s="147"/>
      <c r="Q9" s="146"/>
      <c r="R9" s="180"/>
      <c r="S9" s="185"/>
      <c r="T9" s="147"/>
      <c r="U9" s="146"/>
      <c r="V9" s="188"/>
      <c r="W9" s="185"/>
      <c r="X9" s="269">
        <v>0</v>
      </c>
    </row>
    <row r="10" spans="1:24" ht="15.75" customHeight="1">
      <c r="A10" s="189"/>
      <c r="B10" s="190"/>
      <c r="C10" s="229">
        <v>0</v>
      </c>
      <c r="D10" s="147" t="s">
        <v>547</v>
      </c>
      <c r="E10" s="146" t="s">
        <v>548</v>
      </c>
      <c r="F10" s="184">
        <v>1400</v>
      </c>
      <c r="G10" s="185"/>
      <c r="H10" s="147" t="s">
        <v>549</v>
      </c>
      <c r="I10" s="146" t="s">
        <v>550</v>
      </c>
      <c r="J10" s="192">
        <v>900</v>
      </c>
      <c r="K10" s="273"/>
      <c r="L10" s="147"/>
      <c r="M10" s="146"/>
      <c r="N10" s="192"/>
      <c r="O10" s="273"/>
      <c r="P10" s="147"/>
      <c r="Q10" s="146"/>
      <c r="R10" s="180"/>
      <c r="S10" s="185"/>
      <c r="T10" s="147"/>
      <c r="U10" s="146"/>
      <c r="V10" s="188"/>
      <c r="W10" s="185"/>
      <c r="X10" s="269">
        <v>0</v>
      </c>
    </row>
    <row r="11" spans="1:24" ht="15.75" customHeight="1">
      <c r="A11" s="189"/>
      <c r="B11" s="190"/>
      <c r="C11" s="229">
        <v>0</v>
      </c>
      <c r="D11" s="147" t="s">
        <v>551</v>
      </c>
      <c r="E11" s="146" t="s">
        <v>552</v>
      </c>
      <c r="F11" s="184">
        <v>2000</v>
      </c>
      <c r="G11" s="185"/>
      <c r="H11" s="148" t="s">
        <v>553</v>
      </c>
      <c r="I11" s="149" t="s">
        <v>554</v>
      </c>
      <c r="J11" s="180">
        <v>800</v>
      </c>
      <c r="K11" s="185"/>
      <c r="L11" s="148"/>
      <c r="M11" s="149"/>
      <c r="N11" s="192"/>
      <c r="O11" s="185"/>
      <c r="P11" s="147"/>
      <c r="Q11" s="146"/>
      <c r="R11" s="180"/>
      <c r="S11" s="185"/>
      <c r="T11" s="147"/>
      <c r="U11" s="146"/>
      <c r="V11" s="188"/>
      <c r="W11" s="193"/>
      <c r="X11" s="269">
        <v>0</v>
      </c>
    </row>
    <row r="12" spans="1:24" ht="15.75" customHeight="1">
      <c r="A12" s="189"/>
      <c r="B12" s="190"/>
      <c r="C12" s="229">
        <v>0</v>
      </c>
      <c r="D12" s="147" t="s">
        <v>555</v>
      </c>
      <c r="E12" s="146" t="s">
        <v>556</v>
      </c>
      <c r="F12" s="184">
        <v>2300</v>
      </c>
      <c r="G12" s="185"/>
      <c r="H12" s="147"/>
      <c r="I12" s="146"/>
      <c r="J12" s="180"/>
      <c r="K12" s="185"/>
      <c r="L12" s="147"/>
      <c r="M12" s="146"/>
      <c r="N12" s="180"/>
      <c r="O12" s="185"/>
      <c r="P12" s="147"/>
      <c r="Q12" s="146"/>
      <c r="R12" s="180"/>
      <c r="S12" s="185"/>
      <c r="T12" s="147"/>
      <c r="U12" s="146"/>
      <c r="V12" s="188"/>
      <c r="W12" s="185"/>
      <c r="X12" s="269"/>
    </row>
    <row r="13" spans="1:24" ht="15.75" customHeight="1">
      <c r="A13" s="189"/>
      <c r="B13" s="190"/>
      <c r="C13" s="229">
        <v>0</v>
      </c>
      <c r="D13" s="147" t="s">
        <v>557</v>
      </c>
      <c r="E13" s="146" t="s">
        <v>558</v>
      </c>
      <c r="F13" s="184">
        <v>2300</v>
      </c>
      <c r="G13" s="185"/>
      <c r="H13" s="147"/>
      <c r="I13" s="146"/>
      <c r="J13" s="180"/>
      <c r="K13" s="185"/>
      <c r="L13" s="147"/>
      <c r="M13" s="146"/>
      <c r="N13" s="180"/>
      <c r="O13" s="185"/>
      <c r="P13" s="147"/>
      <c r="Q13" s="146"/>
      <c r="R13" s="180"/>
      <c r="S13" s="185"/>
      <c r="T13" s="147"/>
      <c r="U13" s="146"/>
      <c r="V13" s="188"/>
      <c r="W13" s="185"/>
      <c r="X13" s="269"/>
    </row>
    <row r="14" spans="1:24" ht="15.75" customHeight="1">
      <c r="A14" s="189"/>
      <c r="B14" s="190"/>
      <c r="C14" s="229">
        <v>0</v>
      </c>
      <c r="D14" s="147" t="s">
        <v>559</v>
      </c>
      <c r="E14" s="146" t="s">
        <v>560</v>
      </c>
      <c r="F14" s="184">
        <v>2200</v>
      </c>
      <c r="G14" s="185"/>
      <c r="H14" s="147"/>
      <c r="I14" s="146"/>
      <c r="J14" s="180"/>
      <c r="K14" s="185"/>
      <c r="L14" s="147"/>
      <c r="M14" s="146"/>
      <c r="N14" s="180"/>
      <c r="O14" s="185"/>
      <c r="P14" s="147"/>
      <c r="Q14" s="146"/>
      <c r="R14" s="180"/>
      <c r="S14" s="185"/>
      <c r="T14" s="147"/>
      <c r="U14" s="146"/>
      <c r="V14" s="188"/>
      <c r="W14" s="185"/>
      <c r="X14" s="269"/>
    </row>
    <row r="15" spans="1:24" ht="15.75" customHeight="1">
      <c r="A15" s="194"/>
      <c r="B15" s="195"/>
      <c r="C15" s="229">
        <v>0</v>
      </c>
      <c r="D15" s="147" t="s">
        <v>561</v>
      </c>
      <c r="E15" s="146" t="s">
        <v>562</v>
      </c>
      <c r="F15" s="184">
        <v>2300</v>
      </c>
      <c r="G15" s="185"/>
      <c r="H15" s="147"/>
      <c r="I15" s="146"/>
      <c r="J15" s="180"/>
      <c r="K15" s="185"/>
      <c r="L15" s="147"/>
      <c r="M15" s="146"/>
      <c r="N15" s="180"/>
      <c r="O15" s="185"/>
      <c r="P15" s="147"/>
      <c r="Q15" s="146"/>
      <c r="R15" s="180"/>
      <c r="S15" s="185"/>
      <c r="T15" s="147"/>
      <c r="U15" s="146"/>
      <c r="V15" s="188"/>
      <c r="W15" s="185"/>
      <c r="X15" s="269"/>
    </row>
    <row r="16" spans="1:24" ht="15.75" customHeight="1">
      <c r="A16" s="191"/>
      <c r="B16" s="196"/>
      <c r="C16" s="229">
        <v>0</v>
      </c>
      <c r="D16" s="147" t="s">
        <v>563</v>
      </c>
      <c r="E16" s="146" t="s">
        <v>564</v>
      </c>
      <c r="F16" s="184">
        <v>1400</v>
      </c>
      <c r="G16" s="185"/>
      <c r="H16" s="147"/>
      <c r="I16" s="146"/>
      <c r="J16" s="180"/>
      <c r="K16" s="185"/>
      <c r="L16" s="147"/>
      <c r="M16" s="146"/>
      <c r="N16" s="180"/>
      <c r="O16" s="185"/>
      <c r="P16" s="147"/>
      <c r="Q16" s="146"/>
      <c r="R16" s="180"/>
      <c r="S16" s="185"/>
      <c r="T16" s="147"/>
      <c r="U16" s="146"/>
      <c r="V16" s="188"/>
      <c r="W16" s="185"/>
      <c r="X16" s="269"/>
    </row>
    <row r="17" spans="1:24" ht="15.75" customHeight="1">
      <c r="A17" s="191"/>
      <c r="B17" s="196"/>
      <c r="C17" s="229">
        <v>0</v>
      </c>
      <c r="D17" s="147" t="s">
        <v>565</v>
      </c>
      <c r="E17" s="146" t="s">
        <v>566</v>
      </c>
      <c r="F17" s="184">
        <v>2100</v>
      </c>
      <c r="G17" s="185"/>
      <c r="H17" s="147"/>
      <c r="I17" s="146"/>
      <c r="J17" s="180"/>
      <c r="K17" s="185"/>
      <c r="L17" s="147"/>
      <c r="M17" s="146"/>
      <c r="N17" s="180"/>
      <c r="O17" s="185"/>
      <c r="P17" s="147"/>
      <c r="Q17" s="146"/>
      <c r="R17" s="180"/>
      <c r="S17" s="185"/>
      <c r="T17" s="147"/>
      <c r="U17" s="146"/>
      <c r="V17" s="188"/>
      <c r="W17" s="185"/>
      <c r="X17" s="269"/>
    </row>
    <row r="18" spans="1:24" ht="15.75" customHeight="1">
      <c r="A18" s="197"/>
      <c r="B18" s="198"/>
      <c r="C18" s="230">
        <v>0</v>
      </c>
      <c r="D18" s="150" t="s">
        <v>567</v>
      </c>
      <c r="E18" s="151" t="s">
        <v>568</v>
      </c>
      <c r="F18" s="199">
        <v>3500</v>
      </c>
      <c r="G18" s="200"/>
      <c r="H18" s="150"/>
      <c r="I18" s="151"/>
      <c r="J18" s="201"/>
      <c r="K18" s="200"/>
      <c r="L18" s="147"/>
      <c r="M18" s="146"/>
      <c r="N18" s="180"/>
      <c r="O18" s="200"/>
      <c r="P18" s="150"/>
      <c r="Q18" s="151"/>
      <c r="R18" s="201"/>
      <c r="S18" s="200"/>
      <c r="T18" s="150"/>
      <c r="U18" s="151"/>
      <c r="V18" s="188"/>
      <c r="W18" s="200"/>
      <c r="X18" s="269"/>
    </row>
    <row r="19" spans="1:24" ht="15.75" customHeight="1">
      <c r="A19" s="197"/>
      <c r="B19" s="198"/>
      <c r="C19" s="230">
        <v>0</v>
      </c>
      <c r="D19" s="150" t="s">
        <v>569</v>
      </c>
      <c r="E19" s="151" t="s">
        <v>570</v>
      </c>
      <c r="F19" s="202">
        <v>2800</v>
      </c>
      <c r="G19" s="200"/>
      <c r="H19" s="150"/>
      <c r="I19" s="151"/>
      <c r="J19" s="201"/>
      <c r="K19" s="200"/>
      <c r="L19" s="147"/>
      <c r="M19" s="146"/>
      <c r="N19" s="180"/>
      <c r="O19" s="200"/>
      <c r="P19" s="150"/>
      <c r="Q19" s="151"/>
      <c r="R19" s="201"/>
      <c r="S19" s="200"/>
      <c r="T19" s="150"/>
      <c r="U19" s="151"/>
      <c r="V19" s="203"/>
      <c r="W19" s="200"/>
      <c r="X19" s="269"/>
    </row>
    <row r="20" spans="1:24" ht="15.75" customHeight="1">
      <c r="A20" s="197"/>
      <c r="B20" s="198"/>
      <c r="C20" s="230">
        <v>0</v>
      </c>
      <c r="D20" s="150" t="s">
        <v>571</v>
      </c>
      <c r="E20" s="151" t="s">
        <v>572</v>
      </c>
      <c r="F20" s="199">
        <v>3300</v>
      </c>
      <c r="G20" s="200"/>
      <c r="H20" s="150"/>
      <c r="I20" s="151"/>
      <c r="J20" s="201"/>
      <c r="K20" s="200"/>
      <c r="L20" s="147"/>
      <c r="M20" s="146"/>
      <c r="N20" s="180"/>
      <c r="O20" s="200"/>
      <c r="P20" s="150"/>
      <c r="Q20" s="151"/>
      <c r="R20" s="201"/>
      <c r="S20" s="200"/>
      <c r="T20" s="150"/>
      <c r="U20" s="151"/>
      <c r="V20" s="188"/>
      <c r="W20" s="200"/>
      <c r="X20" s="269"/>
    </row>
    <row r="21" spans="1:24" ht="15.75" customHeight="1">
      <c r="A21" s="197"/>
      <c r="B21" s="198"/>
      <c r="C21" s="230">
        <v>0</v>
      </c>
      <c r="D21" s="150" t="s">
        <v>573</v>
      </c>
      <c r="E21" s="151" t="s">
        <v>574</v>
      </c>
      <c r="F21" s="202">
        <v>1500</v>
      </c>
      <c r="G21" s="200"/>
      <c r="H21" s="150"/>
      <c r="I21" s="151"/>
      <c r="J21" s="201"/>
      <c r="K21" s="200"/>
      <c r="L21" s="147"/>
      <c r="M21" s="146"/>
      <c r="N21" s="180"/>
      <c r="O21" s="200"/>
      <c r="P21" s="150"/>
      <c r="Q21" s="151"/>
      <c r="R21" s="201"/>
      <c r="S21" s="200"/>
      <c r="T21" s="150"/>
      <c r="U21" s="151"/>
      <c r="V21" s="203"/>
      <c r="W21" s="200"/>
      <c r="X21" s="269"/>
    </row>
    <row r="22" spans="1:24" ht="15.75" customHeight="1">
      <c r="A22" s="197"/>
      <c r="B22" s="198"/>
      <c r="C22" s="230">
        <v>0</v>
      </c>
      <c r="D22" s="150" t="s">
        <v>575</v>
      </c>
      <c r="E22" s="151" t="s">
        <v>576</v>
      </c>
      <c r="F22" s="202">
        <v>1650</v>
      </c>
      <c r="G22" s="200"/>
      <c r="H22" s="150"/>
      <c r="I22" s="151"/>
      <c r="J22" s="201"/>
      <c r="K22" s="200"/>
      <c r="L22" s="147"/>
      <c r="M22" s="146"/>
      <c r="N22" s="180"/>
      <c r="O22" s="200"/>
      <c r="P22" s="150"/>
      <c r="Q22" s="151"/>
      <c r="R22" s="201"/>
      <c r="S22" s="200"/>
      <c r="T22" s="150"/>
      <c r="U22" s="151"/>
      <c r="V22" s="203"/>
      <c r="W22" s="200"/>
      <c r="X22" s="269"/>
    </row>
    <row r="23" spans="1:24" ht="15.75" customHeight="1">
      <c r="A23" s="197"/>
      <c r="B23" s="198"/>
      <c r="C23" s="230">
        <v>0</v>
      </c>
      <c r="D23" s="150" t="s">
        <v>577</v>
      </c>
      <c r="E23" s="151" t="s">
        <v>578</v>
      </c>
      <c r="F23" s="199">
        <v>1550</v>
      </c>
      <c r="G23" s="200"/>
      <c r="H23" s="150"/>
      <c r="I23" s="151"/>
      <c r="J23" s="201"/>
      <c r="K23" s="200"/>
      <c r="L23" s="147"/>
      <c r="M23" s="146"/>
      <c r="N23" s="180"/>
      <c r="O23" s="200"/>
      <c r="P23" s="150"/>
      <c r="Q23" s="151"/>
      <c r="R23" s="201"/>
      <c r="S23" s="200"/>
      <c r="T23" s="150"/>
      <c r="U23" s="151"/>
      <c r="V23" s="188"/>
      <c r="W23" s="200"/>
      <c r="X23" s="269"/>
    </row>
    <row r="24" spans="1:24" ht="15.75" customHeight="1">
      <c r="A24" s="197"/>
      <c r="B24" s="198"/>
      <c r="C24" s="230">
        <v>0</v>
      </c>
      <c r="D24" s="150" t="s">
        <v>579</v>
      </c>
      <c r="E24" s="151" t="s">
        <v>580</v>
      </c>
      <c r="F24" s="202">
        <v>2000</v>
      </c>
      <c r="G24" s="200"/>
      <c r="H24" s="150"/>
      <c r="I24" s="151"/>
      <c r="J24" s="201"/>
      <c r="K24" s="200"/>
      <c r="L24" s="147"/>
      <c r="M24" s="146"/>
      <c r="N24" s="180"/>
      <c r="O24" s="200"/>
      <c r="P24" s="150"/>
      <c r="Q24" s="151"/>
      <c r="R24" s="201"/>
      <c r="S24" s="200"/>
      <c r="T24" s="150"/>
      <c r="U24" s="151"/>
      <c r="V24" s="203"/>
      <c r="W24" s="200"/>
      <c r="X24" s="269"/>
    </row>
    <row r="25" spans="1:24" ht="15.75" customHeight="1">
      <c r="A25" s="197"/>
      <c r="B25" s="198"/>
      <c r="C25" s="230">
        <v>0</v>
      </c>
      <c r="D25" s="150" t="s">
        <v>581</v>
      </c>
      <c r="E25" s="151" t="s">
        <v>582</v>
      </c>
      <c r="F25" s="202">
        <v>3550</v>
      </c>
      <c r="G25" s="200"/>
      <c r="H25" s="150"/>
      <c r="I25" s="151"/>
      <c r="J25" s="201"/>
      <c r="K25" s="200"/>
      <c r="L25" s="150"/>
      <c r="M25" s="151"/>
      <c r="N25" s="201"/>
      <c r="O25" s="200"/>
      <c r="P25" s="150"/>
      <c r="Q25" s="151"/>
      <c r="R25" s="201"/>
      <c r="S25" s="200"/>
      <c r="T25" s="150"/>
      <c r="U25" s="151"/>
      <c r="V25" s="204"/>
      <c r="W25" s="200"/>
      <c r="X25" s="269"/>
    </row>
    <row r="26" spans="1:24" ht="15.75" customHeight="1">
      <c r="A26" s="197"/>
      <c r="B26" s="198"/>
      <c r="C26" s="231">
        <v>0</v>
      </c>
      <c r="D26" s="150" t="s">
        <v>583</v>
      </c>
      <c r="E26" s="151" t="s">
        <v>584</v>
      </c>
      <c r="F26" s="202">
        <v>1450</v>
      </c>
      <c r="G26" s="200"/>
      <c r="H26" s="150"/>
      <c r="I26" s="151"/>
      <c r="J26" s="201"/>
      <c r="K26" s="200"/>
      <c r="L26" s="150"/>
      <c r="M26" s="151"/>
      <c r="N26" s="201"/>
      <c r="O26" s="200"/>
      <c r="P26" s="150"/>
      <c r="Q26" s="151"/>
      <c r="R26" s="201"/>
      <c r="S26" s="200"/>
      <c r="T26" s="150"/>
      <c r="U26" s="151"/>
      <c r="V26" s="204"/>
      <c r="W26" s="200"/>
      <c r="X26" s="269"/>
    </row>
    <row r="27" spans="1:24" ht="15.75" customHeight="1">
      <c r="A27" s="197"/>
      <c r="B27" s="198"/>
      <c r="C27" s="231">
        <v>0</v>
      </c>
      <c r="D27" s="150" t="s">
        <v>585</v>
      </c>
      <c r="E27" s="151" t="s">
        <v>586</v>
      </c>
      <c r="F27" s="202">
        <v>1600</v>
      </c>
      <c r="G27" s="200"/>
      <c r="H27" s="150"/>
      <c r="I27" s="151"/>
      <c r="J27" s="201"/>
      <c r="K27" s="200"/>
      <c r="L27" s="150"/>
      <c r="M27" s="151"/>
      <c r="N27" s="201"/>
      <c r="O27" s="200"/>
      <c r="P27" s="150"/>
      <c r="Q27" s="151"/>
      <c r="R27" s="201"/>
      <c r="S27" s="200"/>
      <c r="T27" s="150"/>
      <c r="U27" s="151"/>
      <c r="V27" s="204"/>
      <c r="W27" s="200"/>
      <c r="X27" s="269"/>
    </row>
    <row r="28" spans="1:24" ht="15.75" customHeight="1">
      <c r="A28" s="216"/>
      <c r="B28" s="217"/>
      <c r="C28" s="232">
        <v>0</v>
      </c>
      <c r="D28" s="147" t="s">
        <v>587</v>
      </c>
      <c r="E28" s="146" t="s">
        <v>588</v>
      </c>
      <c r="F28" s="192">
        <v>1400</v>
      </c>
      <c r="G28" s="185"/>
      <c r="H28" s="147"/>
      <c r="I28" s="146"/>
      <c r="J28" s="180"/>
      <c r="K28" s="185"/>
      <c r="L28" s="147"/>
      <c r="M28" s="146"/>
      <c r="N28" s="180"/>
      <c r="O28" s="185"/>
      <c r="P28" s="147"/>
      <c r="Q28" s="146"/>
      <c r="R28" s="180"/>
      <c r="S28" s="185"/>
      <c r="T28" s="147"/>
      <c r="U28" s="146"/>
      <c r="V28" s="203"/>
      <c r="W28" s="185"/>
      <c r="X28" s="269"/>
    </row>
    <row r="29" spans="1:24" ht="15.75" customHeight="1">
      <c r="A29" s="216"/>
      <c r="B29" s="217"/>
      <c r="C29" s="232">
        <v>0</v>
      </c>
      <c r="D29" s="147" t="s">
        <v>589</v>
      </c>
      <c r="E29" s="146" t="s">
        <v>590</v>
      </c>
      <c r="F29" s="192">
        <v>1700</v>
      </c>
      <c r="G29" s="185"/>
      <c r="H29" s="147"/>
      <c r="I29" s="146"/>
      <c r="J29" s="180"/>
      <c r="K29" s="185"/>
      <c r="L29" s="147"/>
      <c r="M29" s="146"/>
      <c r="N29" s="180"/>
      <c r="O29" s="185"/>
      <c r="P29" s="147"/>
      <c r="Q29" s="146"/>
      <c r="R29" s="180"/>
      <c r="S29" s="185"/>
      <c r="T29" s="147"/>
      <c r="U29" s="146"/>
      <c r="V29" s="203"/>
      <c r="W29" s="185"/>
      <c r="X29" s="269"/>
    </row>
    <row r="30" spans="1:24" ht="15.75" customHeight="1">
      <c r="A30" s="197"/>
      <c r="B30" s="198"/>
      <c r="C30" s="231">
        <v>0</v>
      </c>
      <c r="D30" s="150" t="s">
        <v>591</v>
      </c>
      <c r="E30" s="151" t="s">
        <v>592</v>
      </c>
      <c r="F30" s="202">
        <v>1800</v>
      </c>
      <c r="G30" s="200"/>
      <c r="H30" s="150"/>
      <c r="I30" s="151"/>
      <c r="J30" s="201"/>
      <c r="K30" s="200"/>
      <c r="L30" s="150"/>
      <c r="M30" s="151"/>
      <c r="N30" s="201"/>
      <c r="O30" s="200"/>
      <c r="P30" s="150"/>
      <c r="Q30" s="151"/>
      <c r="R30" s="201"/>
      <c r="S30" s="200"/>
      <c r="T30" s="150"/>
      <c r="U30" s="151"/>
      <c r="V30" s="204"/>
      <c r="W30" s="200"/>
      <c r="X30" s="269"/>
    </row>
    <row r="31" spans="1:24" ht="15.75" customHeight="1">
      <c r="A31" s="197"/>
      <c r="B31" s="198"/>
      <c r="C31" s="230">
        <v>0</v>
      </c>
      <c r="D31" s="150" t="s">
        <v>593</v>
      </c>
      <c r="E31" s="151" t="s">
        <v>594</v>
      </c>
      <c r="F31" s="202">
        <v>1850</v>
      </c>
      <c r="G31" s="200"/>
      <c r="H31" s="150"/>
      <c r="I31" s="151"/>
      <c r="J31" s="201"/>
      <c r="K31" s="200"/>
      <c r="L31" s="147"/>
      <c r="M31" s="146"/>
      <c r="N31" s="180"/>
      <c r="O31" s="200"/>
      <c r="P31" s="150"/>
      <c r="Q31" s="151"/>
      <c r="R31" s="201"/>
      <c r="S31" s="200"/>
      <c r="T31" s="150"/>
      <c r="U31" s="151"/>
      <c r="V31" s="203"/>
      <c r="W31" s="200"/>
      <c r="X31" s="269"/>
    </row>
    <row r="32" spans="1:24" ht="15.75" customHeight="1">
      <c r="A32" s="197"/>
      <c r="B32" s="198"/>
      <c r="C32" s="230">
        <v>0</v>
      </c>
      <c r="D32" s="150" t="s">
        <v>595</v>
      </c>
      <c r="E32" s="151" t="s">
        <v>596</v>
      </c>
      <c r="F32" s="202">
        <v>1900</v>
      </c>
      <c r="G32" s="200"/>
      <c r="H32" s="150"/>
      <c r="I32" s="151"/>
      <c r="J32" s="201"/>
      <c r="K32" s="200"/>
      <c r="L32" s="150"/>
      <c r="M32" s="151"/>
      <c r="N32" s="201"/>
      <c r="O32" s="200"/>
      <c r="P32" s="150"/>
      <c r="Q32" s="151"/>
      <c r="R32" s="201"/>
      <c r="S32" s="200"/>
      <c r="T32" s="150"/>
      <c r="U32" s="151"/>
      <c r="V32" s="204"/>
      <c r="W32" s="200"/>
      <c r="X32" s="269"/>
    </row>
    <row r="33" spans="1:24" ht="15.75" customHeight="1">
      <c r="A33" s="197"/>
      <c r="B33" s="198"/>
      <c r="C33" s="231">
        <v>0</v>
      </c>
      <c r="D33" s="150" t="s">
        <v>597</v>
      </c>
      <c r="E33" s="151" t="s">
        <v>598</v>
      </c>
      <c r="F33" s="202">
        <v>2550</v>
      </c>
      <c r="G33" s="200"/>
      <c r="H33" s="150"/>
      <c r="I33" s="151"/>
      <c r="J33" s="201"/>
      <c r="K33" s="200"/>
      <c r="L33" s="150"/>
      <c r="M33" s="151"/>
      <c r="N33" s="201"/>
      <c r="O33" s="200"/>
      <c r="P33" s="150"/>
      <c r="Q33" s="151"/>
      <c r="R33" s="201"/>
      <c r="S33" s="200"/>
      <c r="T33" s="150"/>
      <c r="U33" s="151"/>
      <c r="V33" s="204"/>
      <c r="W33" s="200"/>
      <c r="X33" s="269"/>
    </row>
    <row r="34" spans="1:24" ht="15.75" customHeight="1">
      <c r="A34" s="197"/>
      <c r="B34" s="198"/>
      <c r="C34" s="231">
        <v>0</v>
      </c>
      <c r="D34" s="150" t="s">
        <v>599</v>
      </c>
      <c r="E34" s="151" t="s">
        <v>600</v>
      </c>
      <c r="F34" s="202">
        <v>2050</v>
      </c>
      <c r="G34" s="200"/>
      <c r="H34" s="150"/>
      <c r="I34" s="151"/>
      <c r="J34" s="201"/>
      <c r="K34" s="200"/>
      <c r="L34" s="150"/>
      <c r="M34" s="151"/>
      <c r="N34" s="201"/>
      <c r="O34" s="200"/>
      <c r="P34" s="150"/>
      <c r="Q34" s="151"/>
      <c r="R34" s="201"/>
      <c r="S34" s="200"/>
      <c r="T34" s="150"/>
      <c r="U34" s="151"/>
      <c r="V34" s="204"/>
      <c r="W34" s="200"/>
      <c r="X34" s="269"/>
    </row>
    <row r="35" spans="1:24" ht="15.75" customHeight="1">
      <c r="A35" s="216"/>
      <c r="B35" s="217"/>
      <c r="C35" s="232">
        <v>0</v>
      </c>
      <c r="D35" s="147" t="s">
        <v>601</v>
      </c>
      <c r="E35" s="146" t="s">
        <v>602</v>
      </c>
      <c r="F35" s="192">
        <v>1800</v>
      </c>
      <c r="G35" s="185"/>
      <c r="H35" s="147"/>
      <c r="I35" s="146"/>
      <c r="J35" s="180"/>
      <c r="K35" s="185"/>
      <c r="L35" s="147"/>
      <c r="M35" s="146"/>
      <c r="N35" s="180"/>
      <c r="O35" s="185"/>
      <c r="P35" s="147"/>
      <c r="Q35" s="146"/>
      <c r="R35" s="180"/>
      <c r="S35" s="185"/>
      <c r="T35" s="147"/>
      <c r="U35" s="146"/>
      <c r="V35" s="203"/>
      <c r="W35" s="185"/>
      <c r="X35" s="269"/>
    </row>
    <row r="36" spans="1:24" ht="15.75" customHeight="1">
      <c r="A36" s="216"/>
      <c r="B36" s="217"/>
      <c r="C36" s="232">
        <v>0</v>
      </c>
      <c r="D36" s="147" t="s">
        <v>603</v>
      </c>
      <c r="E36" s="146" t="s">
        <v>604</v>
      </c>
      <c r="F36" s="192">
        <v>1800</v>
      </c>
      <c r="G36" s="185"/>
      <c r="H36" s="147"/>
      <c r="I36" s="146"/>
      <c r="J36" s="180"/>
      <c r="K36" s="185"/>
      <c r="L36" s="147"/>
      <c r="M36" s="146"/>
      <c r="N36" s="180"/>
      <c r="O36" s="185"/>
      <c r="P36" s="147"/>
      <c r="Q36" s="146"/>
      <c r="R36" s="180"/>
      <c r="S36" s="185"/>
      <c r="T36" s="147"/>
      <c r="U36" s="146"/>
      <c r="V36" s="203"/>
      <c r="W36" s="185"/>
      <c r="X36" s="269"/>
    </row>
    <row r="37" spans="1:24" ht="15.75" customHeight="1">
      <c r="A37" s="197"/>
      <c r="B37" s="198"/>
      <c r="C37" s="231"/>
      <c r="D37" s="150"/>
      <c r="E37" s="151"/>
      <c r="F37" s="202"/>
      <c r="G37" s="200"/>
      <c r="H37" s="150"/>
      <c r="I37" s="151"/>
      <c r="J37" s="201"/>
      <c r="K37" s="200"/>
      <c r="L37" s="150"/>
      <c r="M37" s="151"/>
      <c r="N37" s="201"/>
      <c r="O37" s="200"/>
      <c r="P37" s="150"/>
      <c r="Q37" s="151"/>
      <c r="R37" s="201"/>
      <c r="S37" s="200"/>
      <c r="T37" s="150"/>
      <c r="U37" s="151"/>
      <c r="V37" s="204"/>
      <c r="W37" s="200"/>
      <c r="X37" s="269"/>
    </row>
    <row r="38" spans="1:24" ht="15.75" customHeight="1">
      <c r="A38" s="216"/>
      <c r="B38" s="217"/>
      <c r="C38" s="232"/>
      <c r="D38" s="147"/>
      <c r="E38" s="146"/>
      <c r="F38" s="192"/>
      <c r="G38" s="185"/>
      <c r="H38" s="147"/>
      <c r="I38" s="146"/>
      <c r="J38" s="180"/>
      <c r="K38" s="185"/>
      <c r="L38" s="147"/>
      <c r="M38" s="146"/>
      <c r="N38" s="180"/>
      <c r="O38" s="185"/>
      <c r="P38" s="147"/>
      <c r="Q38" s="146"/>
      <c r="R38" s="180"/>
      <c r="S38" s="185"/>
      <c r="T38" s="147"/>
      <c r="U38" s="146"/>
      <c r="V38" s="203"/>
      <c r="W38" s="185"/>
      <c r="X38" s="269"/>
    </row>
    <row r="39" spans="1:24" ht="15.75" customHeight="1">
      <c r="A39" s="197"/>
      <c r="B39" s="198"/>
      <c r="C39" s="231"/>
      <c r="D39" s="150"/>
      <c r="E39" s="151"/>
      <c r="F39" s="202"/>
      <c r="G39" s="200"/>
      <c r="H39" s="150"/>
      <c r="I39" s="151"/>
      <c r="J39" s="201"/>
      <c r="K39" s="200"/>
      <c r="L39" s="150"/>
      <c r="M39" s="151"/>
      <c r="N39" s="201"/>
      <c r="O39" s="200"/>
      <c r="P39" s="150"/>
      <c r="Q39" s="151"/>
      <c r="R39" s="201"/>
      <c r="S39" s="200"/>
      <c r="T39" s="150"/>
      <c r="U39" s="151"/>
      <c r="V39" s="204"/>
      <c r="W39" s="200"/>
      <c r="X39" s="269"/>
    </row>
    <row r="40" spans="1:24" ht="15.75" customHeight="1">
      <c r="A40" s="216"/>
      <c r="B40" s="217"/>
      <c r="C40" s="232"/>
      <c r="D40" s="147"/>
      <c r="E40" s="146"/>
      <c r="F40" s="192"/>
      <c r="G40" s="185"/>
      <c r="H40" s="147"/>
      <c r="I40" s="146"/>
      <c r="J40" s="180"/>
      <c r="K40" s="185"/>
      <c r="L40" s="147"/>
      <c r="M40" s="146"/>
      <c r="N40" s="180"/>
      <c r="O40" s="185"/>
      <c r="P40" s="147"/>
      <c r="Q40" s="146"/>
      <c r="R40" s="180"/>
      <c r="S40" s="185"/>
      <c r="T40" s="147"/>
      <c r="U40" s="146"/>
      <c r="V40" s="203"/>
      <c r="W40" s="185"/>
      <c r="X40" s="269"/>
    </row>
    <row r="41" spans="1:24" ht="15.75" customHeight="1">
      <c r="A41" s="197"/>
      <c r="B41" s="198"/>
      <c r="C41" s="231"/>
      <c r="D41" s="150"/>
      <c r="E41" s="151"/>
      <c r="F41" s="202"/>
      <c r="G41" s="200"/>
      <c r="H41" s="150"/>
      <c r="I41" s="151"/>
      <c r="J41" s="201"/>
      <c r="K41" s="200"/>
      <c r="L41" s="150"/>
      <c r="M41" s="151"/>
      <c r="N41" s="201"/>
      <c r="O41" s="200"/>
      <c r="P41" s="150"/>
      <c r="Q41" s="151"/>
      <c r="R41" s="201"/>
      <c r="S41" s="200"/>
      <c r="T41" s="150"/>
      <c r="U41" s="151"/>
      <c r="V41" s="204"/>
      <c r="W41" s="200"/>
      <c r="X41" s="269"/>
    </row>
    <row r="42" spans="1:24" ht="15.75" customHeight="1">
      <c r="A42" s="197"/>
      <c r="B42" s="198"/>
      <c r="C42" s="231"/>
      <c r="D42" s="150"/>
      <c r="E42" s="151"/>
      <c r="F42" s="202"/>
      <c r="G42" s="200"/>
      <c r="H42" s="150"/>
      <c r="I42" s="151"/>
      <c r="J42" s="201"/>
      <c r="K42" s="200"/>
      <c r="L42" s="150"/>
      <c r="M42" s="151"/>
      <c r="N42" s="201"/>
      <c r="O42" s="200"/>
      <c r="P42" s="150"/>
      <c r="Q42" s="151"/>
      <c r="R42" s="201"/>
      <c r="S42" s="200"/>
      <c r="T42" s="150"/>
      <c r="U42" s="151"/>
      <c r="V42" s="204"/>
      <c r="W42" s="200"/>
      <c r="X42" s="269"/>
    </row>
    <row r="43" spans="1:24" ht="15.75" customHeight="1">
      <c r="A43" s="197"/>
      <c r="B43" s="198"/>
      <c r="C43" s="231"/>
      <c r="D43" s="150"/>
      <c r="E43" s="151"/>
      <c r="F43" s="202"/>
      <c r="G43" s="200"/>
      <c r="H43" s="150"/>
      <c r="I43" s="151"/>
      <c r="J43" s="201"/>
      <c r="K43" s="200"/>
      <c r="L43" s="150"/>
      <c r="M43" s="151"/>
      <c r="N43" s="201"/>
      <c r="O43" s="200"/>
      <c r="P43" s="150"/>
      <c r="Q43" s="151"/>
      <c r="R43" s="201"/>
      <c r="S43" s="200"/>
      <c r="T43" s="150"/>
      <c r="U43" s="151"/>
      <c r="V43" s="204"/>
      <c r="W43" s="200"/>
      <c r="X43" s="269"/>
    </row>
    <row r="44" spans="1:24" ht="15.75" customHeight="1">
      <c r="A44" s="216"/>
      <c r="B44" s="217"/>
      <c r="C44" s="232"/>
      <c r="D44" s="147"/>
      <c r="E44" s="146"/>
      <c r="F44" s="192"/>
      <c r="G44" s="185"/>
      <c r="H44" s="147"/>
      <c r="I44" s="146"/>
      <c r="J44" s="180"/>
      <c r="K44" s="185"/>
      <c r="L44" s="147"/>
      <c r="M44" s="146"/>
      <c r="N44" s="180"/>
      <c r="O44" s="185"/>
      <c r="P44" s="147"/>
      <c r="Q44" s="146"/>
      <c r="R44" s="180"/>
      <c r="S44" s="185"/>
      <c r="T44" s="147"/>
      <c r="U44" s="146"/>
      <c r="V44" s="203"/>
      <c r="W44" s="185"/>
      <c r="X44" s="269"/>
    </row>
    <row r="45" spans="1:24" ht="15.75" customHeight="1">
      <c r="A45" s="197"/>
      <c r="B45" s="198"/>
      <c r="C45" s="231"/>
      <c r="D45" s="150"/>
      <c r="E45" s="151"/>
      <c r="F45" s="202"/>
      <c r="G45" s="200"/>
      <c r="H45" s="150"/>
      <c r="I45" s="151"/>
      <c r="J45" s="201"/>
      <c r="K45" s="200"/>
      <c r="L45" s="150"/>
      <c r="M45" s="151"/>
      <c r="N45" s="201"/>
      <c r="O45" s="200"/>
      <c r="P45" s="150"/>
      <c r="Q45" s="151"/>
      <c r="R45" s="201"/>
      <c r="S45" s="200"/>
      <c r="T45" s="150"/>
      <c r="U45" s="151"/>
      <c r="V45" s="204"/>
      <c r="W45" s="200"/>
      <c r="X45" s="269"/>
    </row>
    <row r="46" spans="1:24" ht="15.75" customHeight="1">
      <c r="A46" s="216"/>
      <c r="B46" s="217"/>
      <c r="C46" s="232"/>
      <c r="D46" s="147"/>
      <c r="E46" s="146"/>
      <c r="F46" s="192"/>
      <c r="G46" s="185"/>
      <c r="H46" s="147"/>
      <c r="I46" s="146"/>
      <c r="J46" s="180"/>
      <c r="K46" s="185"/>
      <c r="L46" s="147"/>
      <c r="M46" s="146"/>
      <c r="N46" s="180"/>
      <c r="O46" s="185"/>
      <c r="P46" s="147"/>
      <c r="Q46" s="146"/>
      <c r="R46" s="180"/>
      <c r="S46" s="185"/>
      <c r="T46" s="147"/>
      <c r="U46" s="146"/>
      <c r="V46" s="203"/>
      <c r="W46" s="185"/>
      <c r="X46" s="269"/>
    </row>
    <row r="47" spans="1:24" ht="15.75" customHeight="1">
      <c r="A47" s="218"/>
      <c r="B47" s="219"/>
      <c r="C47" s="233"/>
      <c r="D47" s="159"/>
      <c r="E47" s="160"/>
      <c r="F47" s="220"/>
      <c r="G47" s="221"/>
      <c r="H47" s="159"/>
      <c r="I47" s="160"/>
      <c r="J47" s="222"/>
      <c r="K47" s="221"/>
      <c r="L47" s="159"/>
      <c r="M47" s="160"/>
      <c r="N47" s="222"/>
      <c r="O47" s="221"/>
      <c r="P47" s="159"/>
      <c r="Q47" s="160"/>
      <c r="R47" s="222"/>
      <c r="S47" s="221"/>
      <c r="T47" s="159"/>
      <c r="U47" s="160"/>
      <c r="V47" s="223"/>
      <c r="W47" s="221"/>
      <c r="X47" s="270"/>
    </row>
    <row r="48" spans="1:24" ht="15.75" customHeight="1">
      <c r="A48" s="205"/>
      <c r="B48" s="206"/>
      <c r="C48" s="234"/>
      <c r="D48" s="152"/>
      <c r="E48" s="153" t="str">
        <f>CONCATENATE(FIXED(COUNTA(E5:E47),0,0),"　店")</f>
        <v>32　店</v>
      </c>
      <c r="F48" s="207">
        <f>SUM(F5:F47)</f>
        <v>79000</v>
      </c>
      <c r="G48" s="207">
        <f>SUM(G5:G47)</f>
        <v>0</v>
      </c>
      <c r="H48" s="152"/>
      <c r="I48" s="161" t="str">
        <f>CONCATENATE(FIXED(COUNTA(I5:I47),0,0),"　店")</f>
        <v>7　店</v>
      </c>
      <c r="J48" s="207">
        <f>SUM(J5:J47)</f>
        <v>9300</v>
      </c>
      <c r="K48" s="207">
        <f>SUM(K5:K47)</f>
        <v>0</v>
      </c>
      <c r="L48" s="152"/>
      <c r="M48" s="161" t="str">
        <f>CONCATENATE(FIXED(COUNTA(M5:M47),0,0),"　店")</f>
        <v>0　店</v>
      </c>
      <c r="N48" s="207">
        <f>SUM(N5:N47)</f>
        <v>0</v>
      </c>
      <c r="O48" s="207">
        <f>SUM(O5:O47)</f>
        <v>0</v>
      </c>
      <c r="P48" s="152"/>
      <c r="Q48" s="161" t="str">
        <f>CONCATENATE(FIXED(COUNTA(Q5:Q47),0,0),"　店")</f>
        <v>2　店</v>
      </c>
      <c r="R48" s="207">
        <f>SUM(R5:R47)</f>
        <v>4050</v>
      </c>
      <c r="S48" s="154">
        <f>SUM(S5:S47)</f>
        <v>0</v>
      </c>
      <c r="T48" s="152"/>
      <c r="U48" s="153" t="str">
        <f>CONCATENATE(FIXED(COUNTA(U5:U47),0,0),"　店")</f>
        <v>0　店</v>
      </c>
      <c r="V48" s="207">
        <f>SUM(V5:V47)</f>
        <v>0</v>
      </c>
      <c r="W48" s="244">
        <f>SUM(W5:W47)</f>
        <v>0</v>
      </c>
      <c r="X48" s="245">
        <f>SUM(X5:X47)</f>
        <v>0</v>
      </c>
    </row>
    <row r="49" spans="1:24" ht="15.75" customHeight="1">
      <c r="A49" s="162" t="s">
        <v>725</v>
      </c>
      <c r="B49" s="165"/>
      <c r="C49" s="235"/>
      <c r="D49" s="163"/>
      <c r="E49" s="164"/>
      <c r="F49" s="224"/>
      <c r="G49" s="276"/>
      <c r="H49" s="277"/>
      <c r="I49" s="278"/>
      <c r="J49" s="276"/>
      <c r="K49" s="276"/>
      <c r="L49" s="277"/>
      <c r="M49" s="278"/>
      <c r="N49" s="276"/>
      <c r="O49" s="276"/>
      <c r="P49" s="277"/>
      <c r="Q49" s="278"/>
      <c r="R49" s="276"/>
      <c r="S49" s="279"/>
      <c r="T49" s="277"/>
      <c r="U49" s="278"/>
      <c r="V49" s="280"/>
      <c r="W49" s="276"/>
      <c r="X49" s="243"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5"/>
      <c r="G60" s="75"/>
      <c r="J60" s="75"/>
      <c r="K60" s="75"/>
      <c r="N60" s="75"/>
      <c r="O60" s="75"/>
      <c r="R60" s="75"/>
      <c r="S60" s="75"/>
      <c r="V60" s="75"/>
      <c r="W60" s="75"/>
      <c r="X60" s="75"/>
    </row>
    <row r="61" spans="1:24" ht="13.5">
      <c r="A61" s="75"/>
      <c r="B61" s="75"/>
      <c r="F61" s="225"/>
      <c r="G61" s="75"/>
      <c r="J61" s="75"/>
      <c r="K61" s="75"/>
      <c r="N61" s="75"/>
      <c r="O61" s="75"/>
      <c r="R61" s="75"/>
      <c r="S61" s="75"/>
      <c r="V61" s="75"/>
      <c r="W61" s="75"/>
      <c r="X61" s="75"/>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allowBlank="1" showInputMessage="1" showErrorMessage="1" sqref="P5:P18 O20:P20 O23:P23 K5:K48 G5:G48 L5:L47 O24:O48 W5:W48 O5:O19 O21:O22 S5:S48">
      <formula1>O5</formula1>
    </dataValidation>
    <dataValidation type="whole" operator="lessThanOrEqual" allowBlank="1" showInputMessage="1" showErrorMessage="1" sqref="U21:U22 U19 T5:T25 U24:U25 T26:U47">
      <formula1>H21</formula1>
    </dataValidation>
    <dataValidation operator="lessThanOrEqual" allowBlank="1" showInputMessage="1" showErrorMessage="1" sqref="X5 G4 S4 K4 O4 P1:P2 H1:H2 F1:F2 W4:X4"/>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V5:V47">
      <formula1>G5</formula1>
    </dataValidation>
    <dataValidation type="whole" operator="lessThanOrEqual" allowBlank="1" showInputMessage="1" showErrorMessage="1" sqref="H5:H47">
      <formula1>W5</formula1>
    </dataValidation>
    <dataValidation type="whole" operator="lessThanOrEqual" showInputMessage="1" showErrorMessage="1" sqref="GO3:IV65536">
      <formula1>GM3</formula1>
    </dataValidation>
    <dataValidation type="whole" operator="lessThanOrEqual" showInputMessage="1" showErrorMessage="1" sqref="Y3:GN65536">
      <formula1>#REF!</formula1>
    </dataValidation>
    <dataValidation type="whole" operator="lessThanOrEqual" allowBlank="1" showInputMessage="1" showErrorMessage="1" sqref="X6:X48">
      <formula1>豊橋市!#REF!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5.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4" customWidth="1"/>
    <col min="2" max="2" width="10.625" style="74" customWidth="1"/>
    <col min="3" max="3" width="2.625" style="173"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4" customWidth="1"/>
  </cols>
  <sheetData>
    <row r="1" spans="1:24" ht="34.5" customHeight="1">
      <c r="A1" s="169" t="s">
        <v>1</v>
      </c>
      <c r="B1" s="338"/>
      <c r="C1" s="338"/>
      <c r="D1" s="338"/>
      <c r="E1" s="339"/>
      <c r="F1" s="350" t="s">
        <v>10</v>
      </c>
      <c r="G1" s="351"/>
      <c r="H1" s="170"/>
      <c r="I1" s="352"/>
      <c r="J1" s="352"/>
      <c r="K1" s="352"/>
      <c r="L1" s="352"/>
      <c r="M1" s="352"/>
      <c r="N1" s="352"/>
      <c r="O1" s="352"/>
      <c r="P1" s="171"/>
      <c r="Q1" s="166" t="s">
        <v>2</v>
      </c>
      <c r="R1" s="342"/>
      <c r="S1" s="335"/>
      <c r="T1" s="335"/>
      <c r="U1" s="336"/>
      <c r="V1" s="259" t="s">
        <v>34</v>
      </c>
      <c r="W1" s="343"/>
      <c r="X1" s="344"/>
    </row>
    <row r="2" spans="1:24" ht="34.5" customHeight="1">
      <c r="A2" s="172"/>
      <c r="B2" s="340"/>
      <c r="C2" s="340"/>
      <c r="D2" s="340"/>
      <c r="E2" s="341"/>
      <c r="F2" s="350" t="s">
        <v>35</v>
      </c>
      <c r="G2" s="351"/>
      <c r="H2" s="170"/>
      <c r="I2" s="352"/>
      <c r="J2" s="352"/>
      <c r="K2" s="352"/>
      <c r="L2" s="352"/>
      <c r="M2" s="352"/>
      <c r="N2" s="352"/>
      <c r="O2" s="352"/>
      <c r="P2" s="171"/>
      <c r="Q2" s="166" t="s">
        <v>11</v>
      </c>
      <c r="R2" s="347">
        <f>A6</f>
        <v>0</v>
      </c>
      <c r="S2" s="348"/>
      <c r="T2" s="348"/>
      <c r="U2" s="349"/>
      <c r="V2" s="260"/>
      <c r="W2" s="345"/>
      <c r="X2" s="346"/>
    </row>
    <row r="3" spans="1:24" ht="22.5" customHeight="1">
      <c r="A3" s="261"/>
      <c r="B3" s="261"/>
      <c r="C3" s="262"/>
      <c r="D3" s="263"/>
      <c r="E3" s="264"/>
      <c r="F3" s="264"/>
      <c r="G3" s="264"/>
      <c r="H3" s="263"/>
      <c r="I3" s="265"/>
      <c r="J3" s="353"/>
      <c r="K3" s="354"/>
      <c r="L3" s="266"/>
      <c r="M3" s="264"/>
      <c r="N3" s="261"/>
      <c r="O3" s="261"/>
      <c r="P3" s="263"/>
      <c r="Q3" s="265"/>
      <c r="R3" s="261"/>
      <c r="S3" s="261"/>
      <c r="T3" s="266"/>
      <c r="U3" s="264"/>
      <c r="V3" s="264"/>
      <c r="W3" s="261"/>
      <c r="X3" s="267"/>
    </row>
    <row r="4" spans="1:24" s="281" customFormat="1" ht="15.75" customHeight="1">
      <c r="A4" s="355" t="s">
        <v>0</v>
      </c>
      <c r="B4" s="356"/>
      <c r="C4" s="226"/>
      <c r="D4" s="357" t="s">
        <v>3</v>
      </c>
      <c r="E4" s="358"/>
      <c r="F4" s="359"/>
      <c r="G4" s="142" t="s">
        <v>7</v>
      </c>
      <c r="H4" s="357" t="s">
        <v>4</v>
      </c>
      <c r="I4" s="358"/>
      <c r="J4" s="359"/>
      <c r="K4" s="141" t="s">
        <v>7</v>
      </c>
      <c r="L4" s="357" t="s">
        <v>5</v>
      </c>
      <c r="M4" s="358"/>
      <c r="N4" s="359"/>
      <c r="O4" s="141" t="s">
        <v>7</v>
      </c>
      <c r="P4" s="357" t="s">
        <v>6</v>
      </c>
      <c r="Q4" s="358"/>
      <c r="R4" s="359"/>
      <c r="S4" s="141" t="s">
        <v>7</v>
      </c>
      <c r="T4" s="360"/>
      <c r="U4" s="358"/>
      <c r="V4" s="359"/>
      <c r="W4" s="142"/>
      <c r="X4" s="142" t="s">
        <v>9</v>
      </c>
    </row>
    <row r="5" spans="1:24" ht="15.75" customHeight="1">
      <c r="A5" s="241" t="s">
        <v>615</v>
      </c>
      <c r="B5" s="175"/>
      <c r="C5" s="227">
        <v>0</v>
      </c>
      <c r="D5" s="143" t="s">
        <v>606</v>
      </c>
      <c r="E5" s="144" t="s">
        <v>607</v>
      </c>
      <c r="F5" s="176">
        <v>7900</v>
      </c>
      <c r="G5" s="177"/>
      <c r="H5" s="143"/>
      <c r="I5" s="144"/>
      <c r="J5" s="178"/>
      <c r="K5" s="271"/>
      <c r="L5" s="143"/>
      <c r="M5" s="144"/>
      <c r="N5" s="179"/>
      <c r="O5" s="272"/>
      <c r="P5" s="145">
        <v>230780405001</v>
      </c>
      <c r="Q5" s="146" t="s">
        <v>608</v>
      </c>
      <c r="R5" s="180">
        <v>400</v>
      </c>
      <c r="S5" s="273"/>
      <c r="T5" s="143"/>
      <c r="U5" s="144"/>
      <c r="V5" s="181"/>
      <c r="W5" s="177"/>
      <c r="X5" s="268">
        <v>0</v>
      </c>
    </row>
    <row r="6" spans="1:24" ht="15.75" customHeight="1">
      <c r="A6" s="182">
        <f>SUM(G48,K48,O48,S48,W48)</f>
        <v>0</v>
      </c>
      <c r="B6" s="183">
        <f>SUM(F48,J48,N48,R48,V48)</f>
        <v>13700</v>
      </c>
      <c r="C6" s="228">
        <v>0</v>
      </c>
      <c r="D6" s="147" t="s">
        <v>609</v>
      </c>
      <c r="E6" s="146" t="s">
        <v>610</v>
      </c>
      <c r="F6" s="184">
        <v>1200</v>
      </c>
      <c r="G6" s="185"/>
      <c r="H6" s="147"/>
      <c r="I6" s="146"/>
      <c r="J6" s="186"/>
      <c r="K6" s="274"/>
      <c r="L6" s="147"/>
      <c r="M6" s="146"/>
      <c r="N6" s="187"/>
      <c r="O6" s="275"/>
      <c r="P6" s="147"/>
      <c r="Q6" s="146"/>
      <c r="R6" s="180"/>
      <c r="S6" s="273"/>
      <c r="T6" s="147"/>
      <c r="U6" s="146"/>
      <c r="V6" s="188"/>
      <c r="W6" s="185"/>
      <c r="X6" s="269">
        <v>0</v>
      </c>
    </row>
    <row r="7" spans="1:24" ht="15.75" customHeight="1">
      <c r="A7" s="189"/>
      <c r="B7" s="190"/>
      <c r="C7" s="229">
        <v>0</v>
      </c>
      <c r="D7" s="147" t="s">
        <v>611</v>
      </c>
      <c r="E7" s="146" t="s">
        <v>612</v>
      </c>
      <c r="F7" s="184">
        <v>750</v>
      </c>
      <c r="G7" s="185"/>
      <c r="H7" s="147"/>
      <c r="I7" s="146"/>
      <c r="J7" s="186"/>
      <c r="K7" s="274"/>
      <c r="L7" s="147"/>
      <c r="M7" s="146"/>
      <c r="N7" s="187"/>
      <c r="O7" s="275"/>
      <c r="P7" s="147"/>
      <c r="Q7" s="146"/>
      <c r="R7" s="180"/>
      <c r="S7" s="273"/>
      <c r="T7" s="147"/>
      <c r="U7" s="146"/>
      <c r="V7" s="188"/>
      <c r="W7" s="185"/>
      <c r="X7" s="269">
        <v>0</v>
      </c>
    </row>
    <row r="8" spans="1:24" ht="15.75" customHeight="1">
      <c r="A8" s="189"/>
      <c r="B8" s="190"/>
      <c r="C8" s="229">
        <v>0</v>
      </c>
      <c r="D8" s="147" t="s">
        <v>613</v>
      </c>
      <c r="E8" s="146" t="s">
        <v>614</v>
      </c>
      <c r="F8" s="184">
        <v>3450</v>
      </c>
      <c r="G8" s="185"/>
      <c r="H8" s="147"/>
      <c r="I8" s="146"/>
      <c r="J8" s="186"/>
      <c r="K8" s="274"/>
      <c r="L8" s="147"/>
      <c r="M8" s="146"/>
      <c r="N8" s="192"/>
      <c r="O8" s="273"/>
      <c r="P8" s="147"/>
      <c r="Q8" s="146"/>
      <c r="R8" s="180"/>
      <c r="S8" s="273"/>
      <c r="T8" s="147"/>
      <c r="U8" s="146"/>
      <c r="V8" s="188"/>
      <c r="W8" s="185"/>
      <c r="X8" s="269">
        <v>0</v>
      </c>
    </row>
    <row r="9" spans="1:24" ht="15.75" customHeight="1">
      <c r="A9" s="189"/>
      <c r="B9" s="190"/>
      <c r="C9" s="229"/>
      <c r="D9" s="147"/>
      <c r="E9" s="146"/>
      <c r="F9" s="184"/>
      <c r="G9" s="185"/>
      <c r="H9" s="147"/>
      <c r="I9" s="146"/>
      <c r="J9" s="192"/>
      <c r="K9" s="273"/>
      <c r="L9" s="147"/>
      <c r="M9" s="146"/>
      <c r="N9" s="192"/>
      <c r="O9" s="273"/>
      <c r="P9" s="147"/>
      <c r="Q9" s="146"/>
      <c r="R9" s="180"/>
      <c r="S9" s="185"/>
      <c r="T9" s="147"/>
      <c r="U9" s="146"/>
      <c r="V9" s="188"/>
      <c r="W9" s="185"/>
      <c r="X9" s="269"/>
    </row>
    <row r="10" spans="1:24" ht="15.75" customHeight="1">
      <c r="A10" s="189"/>
      <c r="B10" s="190"/>
      <c r="C10" s="229"/>
      <c r="D10" s="147"/>
      <c r="E10" s="146"/>
      <c r="F10" s="184"/>
      <c r="G10" s="185"/>
      <c r="H10" s="147"/>
      <c r="I10" s="146"/>
      <c r="J10" s="192"/>
      <c r="K10" s="273"/>
      <c r="L10" s="147"/>
      <c r="M10" s="146"/>
      <c r="N10" s="192"/>
      <c r="O10" s="273"/>
      <c r="P10" s="147"/>
      <c r="Q10" s="146"/>
      <c r="R10" s="180"/>
      <c r="S10" s="185"/>
      <c r="T10" s="147"/>
      <c r="U10" s="146"/>
      <c r="V10" s="188"/>
      <c r="W10" s="185"/>
      <c r="X10" s="269"/>
    </row>
    <row r="11" spans="1:24" ht="15.75" customHeight="1">
      <c r="A11" s="189"/>
      <c r="B11" s="190"/>
      <c r="C11" s="229"/>
      <c r="D11" s="147"/>
      <c r="E11" s="146"/>
      <c r="F11" s="184"/>
      <c r="G11" s="185"/>
      <c r="H11" s="148"/>
      <c r="I11" s="149"/>
      <c r="J11" s="180"/>
      <c r="K11" s="185"/>
      <c r="L11" s="148"/>
      <c r="M11" s="149"/>
      <c r="N11" s="192"/>
      <c r="O11" s="185"/>
      <c r="P11" s="147"/>
      <c r="Q11" s="146"/>
      <c r="R11" s="180"/>
      <c r="S11" s="185"/>
      <c r="T11" s="147"/>
      <c r="U11" s="146"/>
      <c r="V11" s="188"/>
      <c r="W11" s="193"/>
      <c r="X11" s="269"/>
    </row>
    <row r="12" spans="1:24" ht="15.75" customHeight="1">
      <c r="A12" s="189"/>
      <c r="B12" s="190"/>
      <c r="C12" s="229"/>
      <c r="D12" s="147"/>
      <c r="E12" s="146"/>
      <c r="F12" s="184"/>
      <c r="G12" s="185"/>
      <c r="H12" s="147"/>
      <c r="I12" s="146"/>
      <c r="J12" s="180"/>
      <c r="K12" s="185"/>
      <c r="L12" s="147"/>
      <c r="M12" s="146"/>
      <c r="N12" s="180"/>
      <c r="O12" s="185"/>
      <c r="P12" s="147"/>
      <c r="Q12" s="146"/>
      <c r="R12" s="180"/>
      <c r="S12" s="185"/>
      <c r="T12" s="147"/>
      <c r="U12" s="146"/>
      <c r="V12" s="188"/>
      <c r="W12" s="185"/>
      <c r="X12" s="269"/>
    </row>
    <row r="13" spans="1:24" ht="15.75" customHeight="1">
      <c r="A13" s="189"/>
      <c r="B13" s="190"/>
      <c r="C13" s="229"/>
      <c r="D13" s="147"/>
      <c r="E13" s="146"/>
      <c r="F13" s="184"/>
      <c r="G13" s="185"/>
      <c r="H13" s="147"/>
      <c r="I13" s="146"/>
      <c r="J13" s="180"/>
      <c r="K13" s="185"/>
      <c r="L13" s="147"/>
      <c r="M13" s="146"/>
      <c r="N13" s="180"/>
      <c r="O13" s="185"/>
      <c r="P13" s="147"/>
      <c r="Q13" s="146"/>
      <c r="R13" s="180"/>
      <c r="S13" s="185"/>
      <c r="T13" s="147"/>
      <c r="U13" s="146"/>
      <c r="V13" s="188"/>
      <c r="W13" s="185"/>
      <c r="X13" s="269"/>
    </row>
    <row r="14" spans="1:24" ht="15.75" customHeight="1">
      <c r="A14" s="189"/>
      <c r="B14" s="190"/>
      <c r="C14" s="229"/>
      <c r="D14" s="147"/>
      <c r="E14" s="146"/>
      <c r="F14" s="184"/>
      <c r="G14" s="185"/>
      <c r="H14" s="147"/>
      <c r="I14" s="146"/>
      <c r="J14" s="180"/>
      <c r="K14" s="185"/>
      <c r="L14" s="147"/>
      <c r="M14" s="146"/>
      <c r="N14" s="180"/>
      <c r="O14" s="185"/>
      <c r="P14" s="147"/>
      <c r="Q14" s="146"/>
      <c r="R14" s="180"/>
      <c r="S14" s="185"/>
      <c r="T14" s="147"/>
      <c r="U14" s="146"/>
      <c r="V14" s="188"/>
      <c r="W14" s="185"/>
      <c r="X14" s="269"/>
    </row>
    <row r="15" spans="1:24" ht="15.75" customHeight="1">
      <c r="A15" s="194"/>
      <c r="B15" s="195"/>
      <c r="C15" s="229"/>
      <c r="D15" s="147"/>
      <c r="E15" s="146"/>
      <c r="F15" s="184"/>
      <c r="G15" s="185"/>
      <c r="H15" s="147"/>
      <c r="I15" s="146"/>
      <c r="J15" s="180"/>
      <c r="K15" s="185"/>
      <c r="L15" s="147"/>
      <c r="M15" s="146"/>
      <c r="N15" s="180"/>
      <c r="O15" s="185"/>
      <c r="P15" s="147"/>
      <c r="Q15" s="146"/>
      <c r="R15" s="180"/>
      <c r="S15" s="185"/>
      <c r="T15" s="147"/>
      <c r="U15" s="146"/>
      <c r="V15" s="188"/>
      <c r="W15" s="185"/>
      <c r="X15" s="269"/>
    </row>
    <row r="16" spans="1:24" ht="15.75" customHeight="1">
      <c r="A16" s="191"/>
      <c r="B16" s="196"/>
      <c r="C16" s="229"/>
      <c r="D16" s="147"/>
      <c r="E16" s="146"/>
      <c r="F16" s="184"/>
      <c r="G16" s="185"/>
      <c r="H16" s="147"/>
      <c r="I16" s="146"/>
      <c r="J16" s="180"/>
      <c r="K16" s="185"/>
      <c r="L16" s="147"/>
      <c r="M16" s="146"/>
      <c r="N16" s="180"/>
      <c r="O16" s="185"/>
      <c r="P16" s="147"/>
      <c r="Q16" s="146"/>
      <c r="R16" s="180"/>
      <c r="S16" s="185"/>
      <c r="T16" s="147"/>
      <c r="U16" s="146"/>
      <c r="V16" s="188"/>
      <c r="W16" s="185"/>
      <c r="X16" s="269"/>
    </row>
    <row r="17" spans="1:24" ht="15.75" customHeight="1">
      <c r="A17" s="191"/>
      <c r="B17" s="196"/>
      <c r="C17" s="229"/>
      <c r="D17" s="147"/>
      <c r="E17" s="146"/>
      <c r="F17" s="184"/>
      <c r="G17" s="185"/>
      <c r="H17" s="147"/>
      <c r="I17" s="146"/>
      <c r="J17" s="180"/>
      <c r="K17" s="185"/>
      <c r="L17" s="147"/>
      <c r="M17" s="146"/>
      <c r="N17" s="180"/>
      <c r="O17" s="185"/>
      <c r="P17" s="147"/>
      <c r="Q17" s="146"/>
      <c r="R17" s="180"/>
      <c r="S17" s="185"/>
      <c r="T17" s="147"/>
      <c r="U17" s="146"/>
      <c r="V17" s="188"/>
      <c r="W17" s="185"/>
      <c r="X17" s="269"/>
    </row>
    <row r="18" spans="1:24" ht="15.75" customHeight="1">
      <c r="A18" s="197"/>
      <c r="B18" s="198"/>
      <c r="C18" s="230"/>
      <c r="D18" s="150"/>
      <c r="E18" s="151"/>
      <c r="F18" s="199"/>
      <c r="G18" s="200"/>
      <c r="H18" s="150"/>
      <c r="I18" s="151"/>
      <c r="J18" s="201"/>
      <c r="K18" s="200"/>
      <c r="L18" s="147"/>
      <c r="M18" s="146"/>
      <c r="N18" s="180"/>
      <c r="O18" s="200"/>
      <c r="P18" s="150"/>
      <c r="Q18" s="151"/>
      <c r="R18" s="201"/>
      <c r="S18" s="200"/>
      <c r="T18" s="150"/>
      <c r="U18" s="151"/>
      <c r="V18" s="188"/>
      <c r="W18" s="200"/>
      <c r="X18" s="269"/>
    </row>
    <row r="19" spans="1:24" ht="15.75" customHeight="1">
      <c r="A19" s="197"/>
      <c r="B19" s="198"/>
      <c r="C19" s="230"/>
      <c r="D19" s="150"/>
      <c r="E19" s="151"/>
      <c r="F19" s="202"/>
      <c r="G19" s="200"/>
      <c r="H19" s="150"/>
      <c r="I19" s="151"/>
      <c r="J19" s="201"/>
      <c r="K19" s="200"/>
      <c r="L19" s="147"/>
      <c r="M19" s="146"/>
      <c r="N19" s="180"/>
      <c r="O19" s="200"/>
      <c r="P19" s="150"/>
      <c r="Q19" s="151"/>
      <c r="R19" s="201"/>
      <c r="S19" s="200"/>
      <c r="T19" s="150"/>
      <c r="U19" s="151"/>
      <c r="V19" s="203"/>
      <c r="W19" s="200"/>
      <c r="X19" s="269"/>
    </row>
    <row r="20" spans="1:24" ht="15.75" customHeight="1">
      <c r="A20" s="197"/>
      <c r="B20" s="198"/>
      <c r="C20" s="230"/>
      <c r="D20" s="150"/>
      <c r="E20" s="151"/>
      <c r="F20" s="199"/>
      <c r="G20" s="200"/>
      <c r="H20" s="150"/>
      <c r="I20" s="151"/>
      <c r="J20" s="201"/>
      <c r="K20" s="200"/>
      <c r="L20" s="147"/>
      <c r="M20" s="146"/>
      <c r="N20" s="180"/>
      <c r="O20" s="200"/>
      <c r="P20" s="150"/>
      <c r="Q20" s="151"/>
      <c r="R20" s="201"/>
      <c r="S20" s="200"/>
      <c r="T20" s="150"/>
      <c r="U20" s="151"/>
      <c r="V20" s="188"/>
      <c r="W20" s="200"/>
      <c r="X20" s="269"/>
    </row>
    <row r="21" spans="1:24" ht="15.75" customHeight="1">
      <c r="A21" s="197"/>
      <c r="B21" s="198"/>
      <c r="C21" s="230"/>
      <c r="D21" s="150"/>
      <c r="E21" s="151"/>
      <c r="F21" s="202"/>
      <c r="G21" s="200"/>
      <c r="H21" s="150"/>
      <c r="I21" s="151"/>
      <c r="J21" s="201"/>
      <c r="K21" s="200"/>
      <c r="L21" s="147"/>
      <c r="M21" s="146"/>
      <c r="N21" s="180"/>
      <c r="O21" s="200"/>
      <c r="P21" s="150"/>
      <c r="Q21" s="151"/>
      <c r="R21" s="201"/>
      <c r="S21" s="200"/>
      <c r="T21" s="150"/>
      <c r="U21" s="151"/>
      <c r="V21" s="203"/>
      <c r="W21" s="200"/>
      <c r="X21" s="269"/>
    </row>
    <row r="22" spans="1:24" ht="15.75" customHeight="1">
      <c r="A22" s="197"/>
      <c r="B22" s="198"/>
      <c r="C22" s="230"/>
      <c r="D22" s="150"/>
      <c r="E22" s="151"/>
      <c r="F22" s="202"/>
      <c r="G22" s="200"/>
      <c r="H22" s="150"/>
      <c r="I22" s="151"/>
      <c r="J22" s="201"/>
      <c r="K22" s="200"/>
      <c r="L22" s="147"/>
      <c r="M22" s="146"/>
      <c r="N22" s="180"/>
      <c r="O22" s="200"/>
      <c r="P22" s="150"/>
      <c r="Q22" s="151"/>
      <c r="R22" s="201"/>
      <c r="S22" s="200"/>
      <c r="T22" s="150"/>
      <c r="U22" s="151"/>
      <c r="V22" s="203"/>
      <c r="W22" s="200"/>
      <c r="X22" s="269"/>
    </row>
    <row r="23" spans="1:24" ht="15.75" customHeight="1">
      <c r="A23" s="197"/>
      <c r="B23" s="198"/>
      <c r="C23" s="230"/>
      <c r="D23" s="150"/>
      <c r="E23" s="151"/>
      <c r="F23" s="199"/>
      <c r="G23" s="200"/>
      <c r="H23" s="150"/>
      <c r="I23" s="151"/>
      <c r="J23" s="201"/>
      <c r="K23" s="200"/>
      <c r="L23" s="147"/>
      <c r="M23" s="146"/>
      <c r="N23" s="180"/>
      <c r="O23" s="200"/>
      <c r="P23" s="150"/>
      <c r="Q23" s="151"/>
      <c r="R23" s="201"/>
      <c r="S23" s="200"/>
      <c r="T23" s="150"/>
      <c r="U23" s="151"/>
      <c r="V23" s="188"/>
      <c r="W23" s="200"/>
      <c r="X23" s="269"/>
    </row>
    <row r="24" spans="1:24" ht="15.75" customHeight="1">
      <c r="A24" s="197"/>
      <c r="B24" s="198"/>
      <c r="C24" s="230"/>
      <c r="D24" s="150"/>
      <c r="E24" s="151"/>
      <c r="F24" s="202"/>
      <c r="G24" s="200"/>
      <c r="H24" s="150"/>
      <c r="I24" s="151"/>
      <c r="J24" s="201"/>
      <c r="K24" s="200"/>
      <c r="L24" s="147"/>
      <c r="M24" s="146"/>
      <c r="N24" s="180"/>
      <c r="O24" s="200"/>
      <c r="P24" s="150"/>
      <c r="Q24" s="151"/>
      <c r="R24" s="201"/>
      <c r="S24" s="200"/>
      <c r="T24" s="150"/>
      <c r="U24" s="151"/>
      <c r="V24" s="203"/>
      <c r="W24" s="200"/>
      <c r="X24" s="269"/>
    </row>
    <row r="25" spans="1:24" ht="15.75" customHeight="1">
      <c r="A25" s="197"/>
      <c r="B25" s="198"/>
      <c r="C25" s="230"/>
      <c r="D25" s="150"/>
      <c r="E25" s="151"/>
      <c r="F25" s="202"/>
      <c r="G25" s="200"/>
      <c r="H25" s="150"/>
      <c r="I25" s="151"/>
      <c r="J25" s="201"/>
      <c r="K25" s="200"/>
      <c r="L25" s="150"/>
      <c r="M25" s="151"/>
      <c r="N25" s="201"/>
      <c r="O25" s="200"/>
      <c r="P25" s="150"/>
      <c r="Q25" s="151"/>
      <c r="R25" s="201"/>
      <c r="S25" s="200"/>
      <c r="T25" s="150"/>
      <c r="U25" s="151"/>
      <c r="V25" s="204"/>
      <c r="W25" s="200"/>
      <c r="X25" s="269"/>
    </row>
    <row r="26" spans="1:24" ht="15.75" customHeight="1">
      <c r="A26" s="197"/>
      <c r="B26" s="198"/>
      <c r="C26" s="231"/>
      <c r="D26" s="150"/>
      <c r="E26" s="151"/>
      <c r="F26" s="202"/>
      <c r="G26" s="200"/>
      <c r="H26" s="150"/>
      <c r="I26" s="151"/>
      <c r="J26" s="201"/>
      <c r="K26" s="200"/>
      <c r="L26" s="150"/>
      <c r="M26" s="151"/>
      <c r="N26" s="201"/>
      <c r="O26" s="200"/>
      <c r="P26" s="150"/>
      <c r="Q26" s="151"/>
      <c r="R26" s="201"/>
      <c r="S26" s="200"/>
      <c r="T26" s="150"/>
      <c r="U26" s="151"/>
      <c r="V26" s="204"/>
      <c r="W26" s="200"/>
      <c r="X26" s="269"/>
    </row>
    <row r="27" spans="1:24" ht="15.75" customHeight="1">
      <c r="A27" s="197"/>
      <c r="B27" s="198"/>
      <c r="C27" s="231"/>
      <c r="D27" s="150"/>
      <c r="E27" s="151"/>
      <c r="F27" s="202"/>
      <c r="G27" s="200"/>
      <c r="H27" s="150"/>
      <c r="I27" s="151"/>
      <c r="J27" s="201"/>
      <c r="K27" s="200"/>
      <c r="L27" s="150"/>
      <c r="M27" s="151"/>
      <c r="N27" s="201"/>
      <c r="O27" s="200"/>
      <c r="P27" s="150"/>
      <c r="Q27" s="151"/>
      <c r="R27" s="201"/>
      <c r="S27" s="200"/>
      <c r="T27" s="150"/>
      <c r="U27" s="151"/>
      <c r="V27" s="204"/>
      <c r="W27" s="200"/>
      <c r="X27" s="269"/>
    </row>
    <row r="28" spans="1:24" ht="15.75" customHeight="1">
      <c r="A28" s="216"/>
      <c r="B28" s="217"/>
      <c r="C28" s="232"/>
      <c r="D28" s="147"/>
      <c r="E28" s="146"/>
      <c r="F28" s="192"/>
      <c r="G28" s="185"/>
      <c r="H28" s="147"/>
      <c r="I28" s="146"/>
      <c r="J28" s="180"/>
      <c r="K28" s="185"/>
      <c r="L28" s="147"/>
      <c r="M28" s="146"/>
      <c r="N28" s="180"/>
      <c r="O28" s="185"/>
      <c r="P28" s="147"/>
      <c r="Q28" s="146"/>
      <c r="R28" s="180"/>
      <c r="S28" s="185"/>
      <c r="T28" s="147"/>
      <c r="U28" s="146"/>
      <c r="V28" s="203"/>
      <c r="W28" s="185"/>
      <c r="X28" s="269"/>
    </row>
    <row r="29" spans="1:24" ht="15.75" customHeight="1">
      <c r="A29" s="216"/>
      <c r="B29" s="217"/>
      <c r="C29" s="232"/>
      <c r="D29" s="147"/>
      <c r="E29" s="146"/>
      <c r="F29" s="192"/>
      <c r="G29" s="185"/>
      <c r="H29" s="147"/>
      <c r="I29" s="146"/>
      <c r="J29" s="180"/>
      <c r="K29" s="185"/>
      <c r="L29" s="147"/>
      <c r="M29" s="146"/>
      <c r="N29" s="180"/>
      <c r="O29" s="185"/>
      <c r="P29" s="147"/>
      <c r="Q29" s="146"/>
      <c r="R29" s="180"/>
      <c r="S29" s="185"/>
      <c r="T29" s="147"/>
      <c r="U29" s="146"/>
      <c r="V29" s="203"/>
      <c r="W29" s="185"/>
      <c r="X29" s="269"/>
    </row>
    <row r="30" spans="1:24" ht="15.75" customHeight="1">
      <c r="A30" s="197"/>
      <c r="B30" s="198"/>
      <c r="C30" s="231"/>
      <c r="D30" s="150"/>
      <c r="E30" s="151"/>
      <c r="F30" s="202"/>
      <c r="G30" s="200"/>
      <c r="H30" s="150"/>
      <c r="I30" s="151"/>
      <c r="J30" s="201"/>
      <c r="K30" s="200"/>
      <c r="L30" s="150"/>
      <c r="M30" s="151"/>
      <c r="N30" s="201"/>
      <c r="O30" s="200"/>
      <c r="P30" s="150"/>
      <c r="Q30" s="151"/>
      <c r="R30" s="201"/>
      <c r="S30" s="200"/>
      <c r="T30" s="150"/>
      <c r="U30" s="151"/>
      <c r="V30" s="204"/>
      <c r="W30" s="200"/>
      <c r="X30" s="269"/>
    </row>
    <row r="31" spans="1:24" ht="15.75" customHeight="1">
      <c r="A31" s="197"/>
      <c r="B31" s="198"/>
      <c r="C31" s="230"/>
      <c r="D31" s="150"/>
      <c r="E31" s="151"/>
      <c r="F31" s="202"/>
      <c r="G31" s="200"/>
      <c r="H31" s="150"/>
      <c r="I31" s="151"/>
      <c r="J31" s="201"/>
      <c r="K31" s="200"/>
      <c r="L31" s="147"/>
      <c r="M31" s="146"/>
      <c r="N31" s="180"/>
      <c r="O31" s="200"/>
      <c r="P31" s="150"/>
      <c r="Q31" s="151"/>
      <c r="R31" s="201"/>
      <c r="S31" s="200"/>
      <c r="T31" s="150"/>
      <c r="U31" s="151"/>
      <c r="V31" s="203"/>
      <c r="W31" s="200"/>
      <c r="X31" s="269"/>
    </row>
    <row r="32" spans="1:24" ht="15.75" customHeight="1">
      <c r="A32" s="197"/>
      <c r="B32" s="198"/>
      <c r="C32" s="230"/>
      <c r="D32" s="150"/>
      <c r="E32" s="151"/>
      <c r="F32" s="202"/>
      <c r="G32" s="200"/>
      <c r="H32" s="150"/>
      <c r="I32" s="151"/>
      <c r="J32" s="201"/>
      <c r="K32" s="200"/>
      <c r="L32" s="150"/>
      <c r="M32" s="151"/>
      <c r="N32" s="201"/>
      <c r="O32" s="200"/>
      <c r="P32" s="150"/>
      <c r="Q32" s="151"/>
      <c r="R32" s="201"/>
      <c r="S32" s="200"/>
      <c r="T32" s="150"/>
      <c r="U32" s="151"/>
      <c r="V32" s="204"/>
      <c r="W32" s="200"/>
      <c r="X32" s="269"/>
    </row>
    <row r="33" spans="1:24" ht="15.75" customHeight="1">
      <c r="A33" s="197"/>
      <c r="B33" s="198"/>
      <c r="C33" s="231"/>
      <c r="D33" s="150"/>
      <c r="E33" s="151"/>
      <c r="F33" s="202"/>
      <c r="G33" s="200"/>
      <c r="H33" s="150"/>
      <c r="I33" s="151"/>
      <c r="J33" s="201"/>
      <c r="K33" s="200"/>
      <c r="L33" s="150"/>
      <c r="M33" s="151"/>
      <c r="N33" s="201"/>
      <c r="O33" s="200"/>
      <c r="P33" s="150"/>
      <c r="Q33" s="151"/>
      <c r="R33" s="201"/>
      <c r="S33" s="200"/>
      <c r="T33" s="150"/>
      <c r="U33" s="151"/>
      <c r="V33" s="204"/>
      <c r="W33" s="200"/>
      <c r="X33" s="269"/>
    </row>
    <row r="34" spans="1:24" ht="15.75" customHeight="1">
      <c r="A34" s="197"/>
      <c r="B34" s="198"/>
      <c r="C34" s="231"/>
      <c r="D34" s="150"/>
      <c r="E34" s="151"/>
      <c r="F34" s="202"/>
      <c r="G34" s="200"/>
      <c r="H34" s="150"/>
      <c r="I34" s="151"/>
      <c r="J34" s="201"/>
      <c r="K34" s="200"/>
      <c r="L34" s="150"/>
      <c r="M34" s="151"/>
      <c r="N34" s="201"/>
      <c r="O34" s="200"/>
      <c r="P34" s="150"/>
      <c r="Q34" s="151"/>
      <c r="R34" s="201"/>
      <c r="S34" s="200"/>
      <c r="T34" s="150"/>
      <c r="U34" s="151"/>
      <c r="V34" s="204"/>
      <c r="W34" s="200"/>
      <c r="X34" s="269"/>
    </row>
    <row r="35" spans="1:24" ht="15.75" customHeight="1">
      <c r="A35" s="216"/>
      <c r="B35" s="217"/>
      <c r="C35" s="232"/>
      <c r="D35" s="147"/>
      <c r="E35" s="146"/>
      <c r="F35" s="192"/>
      <c r="G35" s="185"/>
      <c r="H35" s="147"/>
      <c r="I35" s="146"/>
      <c r="J35" s="180"/>
      <c r="K35" s="185"/>
      <c r="L35" s="147"/>
      <c r="M35" s="146"/>
      <c r="N35" s="180"/>
      <c r="O35" s="185"/>
      <c r="P35" s="147"/>
      <c r="Q35" s="146"/>
      <c r="R35" s="180"/>
      <c r="S35" s="185"/>
      <c r="T35" s="147"/>
      <c r="U35" s="146"/>
      <c r="V35" s="203"/>
      <c r="W35" s="185"/>
      <c r="X35" s="269"/>
    </row>
    <row r="36" spans="1:24" ht="15.75" customHeight="1">
      <c r="A36" s="216"/>
      <c r="B36" s="217"/>
      <c r="C36" s="232"/>
      <c r="D36" s="147"/>
      <c r="E36" s="146"/>
      <c r="F36" s="192"/>
      <c r="G36" s="185"/>
      <c r="H36" s="147"/>
      <c r="I36" s="146"/>
      <c r="J36" s="180"/>
      <c r="K36" s="185"/>
      <c r="L36" s="147"/>
      <c r="M36" s="146"/>
      <c r="N36" s="180"/>
      <c r="O36" s="185"/>
      <c r="P36" s="147"/>
      <c r="Q36" s="146"/>
      <c r="R36" s="180"/>
      <c r="S36" s="185"/>
      <c r="T36" s="147"/>
      <c r="U36" s="146"/>
      <c r="V36" s="203"/>
      <c r="W36" s="185"/>
      <c r="X36" s="269"/>
    </row>
    <row r="37" spans="1:24" ht="15.75" customHeight="1">
      <c r="A37" s="197"/>
      <c r="B37" s="198"/>
      <c r="C37" s="231"/>
      <c r="D37" s="150"/>
      <c r="E37" s="151"/>
      <c r="F37" s="202"/>
      <c r="G37" s="200"/>
      <c r="H37" s="150"/>
      <c r="I37" s="151"/>
      <c r="J37" s="201"/>
      <c r="K37" s="200"/>
      <c r="L37" s="150"/>
      <c r="M37" s="151"/>
      <c r="N37" s="201"/>
      <c r="O37" s="200"/>
      <c r="P37" s="150"/>
      <c r="Q37" s="151"/>
      <c r="R37" s="201"/>
      <c r="S37" s="200"/>
      <c r="T37" s="150"/>
      <c r="U37" s="151"/>
      <c r="V37" s="204"/>
      <c r="W37" s="200"/>
      <c r="X37" s="269"/>
    </row>
    <row r="38" spans="1:24" ht="15.75" customHeight="1">
      <c r="A38" s="216"/>
      <c r="B38" s="217"/>
      <c r="C38" s="232"/>
      <c r="D38" s="147"/>
      <c r="E38" s="146"/>
      <c r="F38" s="192"/>
      <c r="G38" s="185"/>
      <c r="H38" s="147"/>
      <c r="I38" s="146"/>
      <c r="J38" s="180"/>
      <c r="K38" s="185"/>
      <c r="L38" s="147"/>
      <c r="M38" s="146"/>
      <c r="N38" s="180"/>
      <c r="O38" s="185"/>
      <c r="P38" s="147"/>
      <c r="Q38" s="146"/>
      <c r="R38" s="180"/>
      <c r="S38" s="185"/>
      <c r="T38" s="147"/>
      <c r="U38" s="146"/>
      <c r="V38" s="203"/>
      <c r="W38" s="185"/>
      <c r="X38" s="269"/>
    </row>
    <row r="39" spans="1:24" ht="15.75" customHeight="1">
      <c r="A39" s="197"/>
      <c r="B39" s="198"/>
      <c r="C39" s="231"/>
      <c r="D39" s="150"/>
      <c r="E39" s="151"/>
      <c r="F39" s="202"/>
      <c r="G39" s="200"/>
      <c r="H39" s="150"/>
      <c r="I39" s="151"/>
      <c r="J39" s="201"/>
      <c r="K39" s="200"/>
      <c r="L39" s="150"/>
      <c r="M39" s="151"/>
      <c r="N39" s="201"/>
      <c r="O39" s="200"/>
      <c r="P39" s="150"/>
      <c r="Q39" s="151"/>
      <c r="R39" s="201"/>
      <c r="S39" s="200"/>
      <c r="T39" s="150"/>
      <c r="U39" s="151"/>
      <c r="V39" s="204"/>
      <c r="W39" s="200"/>
      <c r="X39" s="269"/>
    </row>
    <row r="40" spans="1:24" ht="15.75" customHeight="1">
      <c r="A40" s="216"/>
      <c r="B40" s="217"/>
      <c r="C40" s="232"/>
      <c r="D40" s="147"/>
      <c r="E40" s="146"/>
      <c r="F40" s="192"/>
      <c r="G40" s="185"/>
      <c r="H40" s="147"/>
      <c r="I40" s="146"/>
      <c r="J40" s="180"/>
      <c r="K40" s="185"/>
      <c r="L40" s="147"/>
      <c r="M40" s="146"/>
      <c r="N40" s="180"/>
      <c r="O40" s="185"/>
      <c r="P40" s="147"/>
      <c r="Q40" s="146"/>
      <c r="R40" s="180"/>
      <c r="S40" s="185"/>
      <c r="T40" s="147"/>
      <c r="U40" s="146"/>
      <c r="V40" s="203"/>
      <c r="W40" s="185"/>
      <c r="X40" s="269"/>
    </row>
    <row r="41" spans="1:24" ht="15.75" customHeight="1">
      <c r="A41" s="197"/>
      <c r="B41" s="198"/>
      <c r="C41" s="231"/>
      <c r="D41" s="150"/>
      <c r="E41" s="151"/>
      <c r="F41" s="202"/>
      <c r="G41" s="200"/>
      <c r="H41" s="150"/>
      <c r="I41" s="151"/>
      <c r="J41" s="201"/>
      <c r="K41" s="200"/>
      <c r="L41" s="150"/>
      <c r="M41" s="151"/>
      <c r="N41" s="201"/>
      <c r="O41" s="200"/>
      <c r="P41" s="150"/>
      <c r="Q41" s="151"/>
      <c r="R41" s="201"/>
      <c r="S41" s="200"/>
      <c r="T41" s="150"/>
      <c r="U41" s="151"/>
      <c r="V41" s="204"/>
      <c r="W41" s="200"/>
      <c r="X41" s="269"/>
    </row>
    <row r="42" spans="1:24" ht="15.75" customHeight="1">
      <c r="A42" s="197"/>
      <c r="B42" s="198"/>
      <c r="C42" s="231"/>
      <c r="D42" s="150"/>
      <c r="E42" s="151"/>
      <c r="F42" s="202"/>
      <c r="G42" s="200"/>
      <c r="H42" s="150"/>
      <c r="I42" s="151"/>
      <c r="J42" s="201"/>
      <c r="K42" s="200"/>
      <c r="L42" s="150"/>
      <c r="M42" s="151"/>
      <c r="N42" s="201"/>
      <c r="O42" s="200"/>
      <c r="P42" s="150"/>
      <c r="Q42" s="151"/>
      <c r="R42" s="201"/>
      <c r="S42" s="200"/>
      <c r="T42" s="150"/>
      <c r="U42" s="151"/>
      <c r="V42" s="204"/>
      <c r="W42" s="200"/>
      <c r="X42" s="269"/>
    </row>
    <row r="43" spans="1:24" ht="15.75" customHeight="1">
      <c r="A43" s="197"/>
      <c r="B43" s="198"/>
      <c r="C43" s="231"/>
      <c r="D43" s="150"/>
      <c r="E43" s="151"/>
      <c r="F43" s="202"/>
      <c r="G43" s="200"/>
      <c r="H43" s="150"/>
      <c r="I43" s="151"/>
      <c r="J43" s="201"/>
      <c r="K43" s="200"/>
      <c r="L43" s="150"/>
      <c r="M43" s="151"/>
      <c r="N43" s="201"/>
      <c r="O43" s="200"/>
      <c r="P43" s="150"/>
      <c r="Q43" s="151"/>
      <c r="R43" s="201"/>
      <c r="S43" s="200"/>
      <c r="T43" s="150"/>
      <c r="U43" s="151"/>
      <c r="V43" s="204"/>
      <c r="W43" s="200"/>
      <c r="X43" s="269"/>
    </row>
    <row r="44" spans="1:24" ht="15.75" customHeight="1">
      <c r="A44" s="216"/>
      <c r="B44" s="217"/>
      <c r="C44" s="232"/>
      <c r="D44" s="147"/>
      <c r="E44" s="146"/>
      <c r="F44" s="192"/>
      <c r="G44" s="185"/>
      <c r="H44" s="147"/>
      <c r="I44" s="146"/>
      <c r="J44" s="180"/>
      <c r="K44" s="185"/>
      <c r="L44" s="147"/>
      <c r="M44" s="146"/>
      <c r="N44" s="180"/>
      <c r="O44" s="185"/>
      <c r="P44" s="147"/>
      <c r="Q44" s="146"/>
      <c r="R44" s="180"/>
      <c r="S44" s="185"/>
      <c r="T44" s="147"/>
      <c r="U44" s="146"/>
      <c r="V44" s="203"/>
      <c r="W44" s="185"/>
      <c r="X44" s="269"/>
    </row>
    <row r="45" spans="1:24" ht="15.75" customHeight="1">
      <c r="A45" s="197"/>
      <c r="B45" s="198"/>
      <c r="C45" s="231"/>
      <c r="D45" s="150"/>
      <c r="E45" s="151"/>
      <c r="F45" s="202"/>
      <c r="G45" s="200"/>
      <c r="H45" s="150"/>
      <c r="I45" s="151"/>
      <c r="J45" s="201"/>
      <c r="K45" s="200"/>
      <c r="L45" s="150"/>
      <c r="M45" s="151"/>
      <c r="N45" s="201"/>
      <c r="O45" s="200"/>
      <c r="P45" s="150"/>
      <c r="Q45" s="151"/>
      <c r="R45" s="201"/>
      <c r="S45" s="200"/>
      <c r="T45" s="150"/>
      <c r="U45" s="151"/>
      <c r="V45" s="204"/>
      <c r="W45" s="200"/>
      <c r="X45" s="269"/>
    </row>
    <row r="46" spans="1:24" ht="15.75" customHeight="1">
      <c r="A46" s="216"/>
      <c r="B46" s="217"/>
      <c r="C46" s="232"/>
      <c r="D46" s="147"/>
      <c r="E46" s="146"/>
      <c r="F46" s="192"/>
      <c r="G46" s="185"/>
      <c r="H46" s="147"/>
      <c r="I46" s="146"/>
      <c r="J46" s="180"/>
      <c r="K46" s="185"/>
      <c r="L46" s="147"/>
      <c r="M46" s="146"/>
      <c r="N46" s="180"/>
      <c r="O46" s="185"/>
      <c r="P46" s="147"/>
      <c r="Q46" s="146"/>
      <c r="R46" s="180"/>
      <c r="S46" s="185"/>
      <c r="T46" s="147"/>
      <c r="U46" s="146"/>
      <c r="V46" s="203"/>
      <c r="W46" s="185"/>
      <c r="X46" s="269"/>
    </row>
    <row r="47" spans="1:24" ht="15.75" customHeight="1">
      <c r="A47" s="218"/>
      <c r="B47" s="219"/>
      <c r="C47" s="233"/>
      <c r="D47" s="159"/>
      <c r="E47" s="160"/>
      <c r="F47" s="220"/>
      <c r="G47" s="221"/>
      <c r="H47" s="159"/>
      <c r="I47" s="160"/>
      <c r="J47" s="222"/>
      <c r="K47" s="221"/>
      <c r="L47" s="159"/>
      <c r="M47" s="160"/>
      <c r="N47" s="222"/>
      <c r="O47" s="221"/>
      <c r="P47" s="159"/>
      <c r="Q47" s="160"/>
      <c r="R47" s="222"/>
      <c r="S47" s="221"/>
      <c r="T47" s="159"/>
      <c r="U47" s="160"/>
      <c r="V47" s="223"/>
      <c r="W47" s="221"/>
      <c r="X47" s="270"/>
    </row>
    <row r="48" spans="1:24" ht="15.75" customHeight="1">
      <c r="A48" s="205"/>
      <c r="B48" s="206"/>
      <c r="C48" s="234"/>
      <c r="D48" s="152"/>
      <c r="E48" s="153" t="str">
        <f>CONCATENATE(FIXED(COUNTA(E5:E47),0,0),"　店")</f>
        <v>4　店</v>
      </c>
      <c r="F48" s="207">
        <f>SUM(F5:F47)</f>
        <v>13300</v>
      </c>
      <c r="G48" s="207">
        <f>SUM(G5:G47)</f>
        <v>0</v>
      </c>
      <c r="H48" s="152"/>
      <c r="I48" s="161" t="str">
        <f>CONCATENATE(FIXED(COUNTA(I5:I47),0,0),"　店")</f>
        <v>0　店</v>
      </c>
      <c r="J48" s="207">
        <f>SUM(J5:J47)</f>
        <v>0</v>
      </c>
      <c r="K48" s="207">
        <f>SUM(K5:K47)</f>
        <v>0</v>
      </c>
      <c r="L48" s="152"/>
      <c r="M48" s="161" t="str">
        <f>CONCATENATE(FIXED(COUNTA(M5:M47),0,0),"　店")</f>
        <v>0　店</v>
      </c>
      <c r="N48" s="207">
        <f>SUM(N5:N47)</f>
        <v>0</v>
      </c>
      <c r="O48" s="207">
        <f>SUM(O5:O47)</f>
        <v>0</v>
      </c>
      <c r="P48" s="152"/>
      <c r="Q48" s="161" t="str">
        <f>CONCATENATE(FIXED(COUNTA(Q5:Q47),0,0),"　店")</f>
        <v>1　店</v>
      </c>
      <c r="R48" s="207">
        <f>SUM(R5:R47)</f>
        <v>400</v>
      </c>
      <c r="S48" s="154">
        <f>SUM(S5:S47)</f>
        <v>0</v>
      </c>
      <c r="T48" s="152"/>
      <c r="U48" s="153" t="str">
        <f>CONCATENATE(FIXED(COUNTA(U5:U47),0,0),"　店")</f>
        <v>0　店</v>
      </c>
      <c r="V48" s="207">
        <f>SUM(V5:V47)</f>
        <v>0</v>
      </c>
      <c r="W48" s="244">
        <f>SUM(W5:W47)</f>
        <v>0</v>
      </c>
      <c r="X48" s="245">
        <f>SUM(X5:X47)</f>
        <v>0</v>
      </c>
    </row>
    <row r="49" spans="1:24" ht="15.75" customHeight="1">
      <c r="A49" s="162" t="s">
        <v>725</v>
      </c>
      <c r="B49" s="165"/>
      <c r="C49" s="235"/>
      <c r="D49" s="163"/>
      <c r="E49" s="164"/>
      <c r="F49" s="224"/>
      <c r="G49" s="276"/>
      <c r="H49" s="277"/>
      <c r="I49" s="278"/>
      <c r="J49" s="276"/>
      <c r="K49" s="276"/>
      <c r="L49" s="277"/>
      <c r="M49" s="278"/>
      <c r="N49" s="276"/>
      <c r="O49" s="276"/>
      <c r="P49" s="277"/>
      <c r="Q49" s="278"/>
      <c r="R49" s="276"/>
      <c r="S49" s="279"/>
      <c r="T49" s="277"/>
      <c r="U49" s="278"/>
      <c r="V49" s="280"/>
      <c r="W49" s="276"/>
      <c r="X49" s="243"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5"/>
      <c r="G60" s="75"/>
      <c r="J60" s="75"/>
      <c r="K60" s="75"/>
      <c r="N60" s="75"/>
      <c r="O60" s="75"/>
      <c r="R60" s="75"/>
      <c r="S60" s="75"/>
      <c r="V60" s="75"/>
      <c r="W60" s="75"/>
      <c r="X60" s="75"/>
    </row>
    <row r="61" spans="1:24" ht="13.5">
      <c r="A61" s="75"/>
      <c r="B61" s="75"/>
      <c r="F61" s="225"/>
      <c r="G61" s="75"/>
      <c r="J61" s="75"/>
      <c r="K61" s="75"/>
      <c r="N61" s="75"/>
      <c r="O61" s="75"/>
      <c r="R61" s="75"/>
      <c r="S61" s="75"/>
      <c r="V61" s="75"/>
      <c r="W61" s="75"/>
      <c r="X61" s="75"/>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allowBlank="1" showInputMessage="1" showErrorMessage="1" sqref="P5:P18 O20:P20 O23:P23 K5:K48 G5:G48 L5:L47 O24:O48 W5:W48 O5:O19 O21:O22 S5:S48">
      <formula1>O5</formula1>
    </dataValidation>
    <dataValidation type="whole" operator="lessThanOrEqual" allowBlank="1" showInputMessage="1" showErrorMessage="1" sqref="U21:U22 U19 T5:T25 U24:U25 T26:U47">
      <formula1>H21</formula1>
    </dataValidation>
    <dataValidation operator="lessThanOrEqual" allowBlank="1" showInputMessage="1" showErrorMessage="1" sqref="X5 G4 S4 K4 O4 P1:P2 H1:H2 F1:F2 W4:X4"/>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V5:V47">
      <formula1>G5</formula1>
    </dataValidation>
    <dataValidation type="whole" operator="lessThanOrEqual" allowBlank="1" showInputMessage="1" showErrorMessage="1" sqref="H5:H47">
      <formula1>W5</formula1>
    </dataValidation>
    <dataValidation type="whole" operator="lessThanOrEqual" showInputMessage="1" showErrorMessage="1" sqref="GO3:IV65536">
      <formula1>GM3</formula1>
    </dataValidation>
    <dataValidation type="whole" operator="lessThanOrEqual" showInputMessage="1" showErrorMessage="1" sqref="Y3:GN65536">
      <formula1>#REF!</formula1>
    </dataValidation>
    <dataValidation type="whole" operator="lessThanOrEqual" allowBlank="1" showInputMessage="1" showErrorMessage="1" sqref="X6:X48">
      <formula1>田原市!#REF!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
      <selection activeCell="L32" sqref="A32:L49"/>
    </sheetView>
  </sheetViews>
  <sheetFormatPr defaultColWidth="9.00390625" defaultRowHeight="13.5"/>
  <cols>
    <col min="1" max="1" width="3.625" style="124" customWidth="1"/>
    <col min="2" max="3" width="8.625" style="124" customWidth="1"/>
    <col min="4" max="4" width="112.375" style="124" customWidth="1"/>
    <col min="5" max="5" width="3.625" style="0" customWidth="1"/>
  </cols>
  <sheetData>
    <row r="1" spans="1:5" ht="13.5">
      <c r="A1" s="19"/>
      <c r="B1" s="19"/>
      <c r="C1" s="19"/>
      <c r="D1" s="19"/>
      <c r="E1" s="4"/>
    </row>
    <row r="2" spans="1:5" ht="24">
      <c r="A2" s="289" t="s">
        <v>31</v>
      </c>
      <c r="B2" s="289"/>
      <c r="C2" s="289"/>
      <c r="D2" s="289"/>
      <c r="E2" s="289"/>
    </row>
    <row r="3" spans="1:5" ht="18.75" customHeight="1">
      <c r="A3" s="101"/>
      <c r="B3" s="101"/>
      <c r="C3" s="101"/>
      <c r="D3" s="101"/>
      <c r="E3" s="2"/>
    </row>
    <row r="4" spans="1:5" ht="18.75">
      <c r="A4" s="102"/>
      <c r="B4" s="102"/>
      <c r="C4" s="2"/>
      <c r="D4" s="2"/>
      <c r="E4" s="2"/>
    </row>
    <row r="5" spans="1:4" s="103" customFormat="1" ht="12">
      <c r="A5" s="5"/>
      <c r="B5" s="5" t="s">
        <v>640</v>
      </c>
      <c r="C5" s="5"/>
      <c r="D5" s="5"/>
    </row>
    <row r="6" spans="1:4" s="103" customFormat="1" ht="6" customHeight="1">
      <c r="A6" s="5"/>
      <c r="B6" s="5"/>
      <c r="C6" s="5"/>
      <c r="D6" s="5"/>
    </row>
    <row r="7" spans="1:4" s="103" customFormat="1" ht="12">
      <c r="A7" s="5"/>
      <c r="B7" s="5" t="s">
        <v>641</v>
      </c>
      <c r="C7" s="5"/>
      <c r="D7" s="5"/>
    </row>
    <row r="8" spans="1:4" s="103" customFormat="1" ht="6" customHeight="1">
      <c r="A8" s="5"/>
      <c r="B8" s="5"/>
      <c r="C8" s="5"/>
      <c r="D8" s="5"/>
    </row>
    <row r="9" spans="1:4" s="103" customFormat="1" ht="12">
      <c r="A9" s="5"/>
      <c r="B9" s="5" t="s">
        <v>642</v>
      </c>
      <c r="C9" s="5"/>
      <c r="D9" s="5"/>
    </row>
    <row r="10" spans="1:4" s="103" customFormat="1" ht="6" customHeight="1">
      <c r="A10" s="5"/>
      <c r="B10" s="5"/>
      <c r="C10" s="5"/>
      <c r="D10" s="5"/>
    </row>
    <row r="11" spans="1:4" s="103" customFormat="1" ht="12">
      <c r="A11" s="5"/>
      <c r="B11" s="5" t="s">
        <v>643</v>
      </c>
      <c r="C11" s="5"/>
      <c r="D11" s="5"/>
    </row>
    <row r="12" spans="1:4" s="103" customFormat="1" ht="6" customHeight="1">
      <c r="A12" s="5"/>
      <c r="B12" s="5"/>
      <c r="C12" s="5"/>
      <c r="D12" s="5"/>
    </row>
    <row r="13" spans="1:4" s="103" customFormat="1" ht="12">
      <c r="A13" s="5"/>
      <c r="B13" s="5" t="s">
        <v>644</v>
      </c>
      <c r="C13" s="5"/>
      <c r="D13" s="5"/>
    </row>
    <row r="14" spans="1:4" s="103" customFormat="1" ht="6" customHeight="1">
      <c r="A14" s="5"/>
      <c r="B14" s="5"/>
      <c r="C14" s="5"/>
      <c r="D14" s="5"/>
    </row>
    <row r="15" spans="1:4" s="103" customFormat="1" ht="12">
      <c r="A15" s="5"/>
      <c r="B15" s="5" t="s">
        <v>645</v>
      </c>
      <c r="C15" s="5"/>
      <c r="D15" s="5"/>
    </row>
    <row r="16" spans="1:4" s="103" customFormat="1" ht="6" customHeight="1">
      <c r="A16" s="5" t="s">
        <v>646</v>
      </c>
      <c r="B16" s="5"/>
      <c r="C16" s="5"/>
      <c r="D16" s="5"/>
    </row>
    <row r="17" spans="1:4" s="103" customFormat="1" ht="12">
      <c r="A17" s="5"/>
      <c r="B17" s="5"/>
      <c r="C17" s="5"/>
      <c r="D17" s="5"/>
    </row>
    <row r="18" spans="1:4" s="103" customFormat="1" ht="12">
      <c r="A18" s="5"/>
      <c r="B18" s="5"/>
      <c r="C18" s="5"/>
      <c r="D18" s="5"/>
    </row>
    <row r="19" spans="1:4" s="103" customFormat="1" ht="12">
      <c r="A19" s="5"/>
      <c r="B19" s="5"/>
      <c r="C19" s="5"/>
      <c r="D19" s="5"/>
    </row>
    <row r="20" spans="1:4" s="103" customFormat="1" ht="12">
      <c r="A20" s="5"/>
      <c r="B20" s="5"/>
      <c r="C20" s="5"/>
      <c r="D20" s="5"/>
    </row>
    <row r="21" spans="1:4" s="103" customFormat="1" ht="12">
      <c r="A21" s="5"/>
      <c r="B21" s="5"/>
      <c r="C21" s="5"/>
      <c r="D21" s="5"/>
    </row>
    <row r="22" spans="1:4" s="103" customFormat="1" ht="12">
      <c r="A22" s="5"/>
      <c r="B22" s="5"/>
      <c r="C22" s="5"/>
      <c r="D22" s="5"/>
    </row>
    <row r="23" spans="1:4" s="103" customFormat="1" ht="12">
      <c r="A23" s="5"/>
      <c r="B23" s="104"/>
      <c r="C23" s="105"/>
      <c r="D23" s="106"/>
    </row>
    <row r="24" spans="1:5" s="103" customFormat="1" ht="18.75">
      <c r="A24" s="107"/>
      <c r="B24" s="290" t="s">
        <v>32</v>
      </c>
      <c r="C24" s="291"/>
      <c r="D24" s="292"/>
      <c r="E24" s="111"/>
    </row>
    <row r="25" spans="1:5" s="103" customFormat="1" ht="6" customHeight="1">
      <c r="A25" s="107"/>
      <c r="B25" s="108"/>
      <c r="C25" s="109"/>
      <c r="D25" s="110"/>
      <c r="E25" s="111"/>
    </row>
    <row r="26" spans="1:5" s="103" customFormat="1" ht="18.75">
      <c r="A26" s="107"/>
      <c r="B26" s="290" t="s">
        <v>33</v>
      </c>
      <c r="C26" s="291"/>
      <c r="D26" s="292"/>
      <c r="E26" s="111"/>
    </row>
    <row r="27" spans="1:5" s="103" customFormat="1" ht="18.75" customHeight="1">
      <c r="A27" s="112"/>
      <c r="B27" s="113"/>
      <c r="C27" s="114"/>
      <c r="D27" s="115"/>
      <c r="E27" s="116"/>
    </row>
    <row r="28" spans="1:4" s="103" customFormat="1" ht="18.75" customHeight="1">
      <c r="A28" s="5"/>
      <c r="B28" s="117"/>
      <c r="C28" s="118"/>
      <c r="D28" s="119"/>
    </row>
    <row r="29" spans="1:4" s="103" customFormat="1" ht="12">
      <c r="A29" s="5"/>
      <c r="B29" s="117" t="s">
        <v>647</v>
      </c>
      <c r="C29" s="118"/>
      <c r="D29" s="119"/>
    </row>
    <row r="30" spans="1:4" s="103" customFormat="1" ht="6" customHeight="1">
      <c r="A30" s="5"/>
      <c r="B30" s="117"/>
      <c r="C30" s="118"/>
      <c r="D30" s="119"/>
    </row>
    <row r="31" spans="1:4" s="103" customFormat="1" ht="12">
      <c r="A31" s="5"/>
      <c r="B31" s="117" t="s">
        <v>648</v>
      </c>
      <c r="C31" s="118"/>
      <c r="D31" s="119"/>
    </row>
    <row r="32" spans="1:4" s="103" customFormat="1" ht="6" customHeight="1">
      <c r="A32" s="5"/>
      <c r="B32" s="117"/>
      <c r="C32" s="118"/>
      <c r="D32" s="119"/>
    </row>
    <row r="33" spans="1:4" s="103" customFormat="1" ht="12">
      <c r="A33" s="5"/>
      <c r="B33" s="117" t="s">
        <v>649</v>
      </c>
      <c r="C33" s="118"/>
      <c r="D33" s="119"/>
    </row>
    <row r="34" spans="1:4" s="103" customFormat="1" ht="6" customHeight="1">
      <c r="A34" s="5"/>
      <c r="B34" s="117"/>
      <c r="C34" s="118"/>
      <c r="D34" s="119"/>
    </row>
    <row r="35" spans="1:4" s="103" customFormat="1" ht="12">
      <c r="A35" s="5"/>
      <c r="B35" s="117" t="s">
        <v>650</v>
      </c>
      <c r="C35" s="118"/>
      <c r="D35" s="119"/>
    </row>
    <row r="36" spans="1:4" s="103" customFormat="1" ht="6" customHeight="1">
      <c r="A36" s="5"/>
      <c r="B36" s="117"/>
      <c r="C36" s="118"/>
      <c r="D36" s="119"/>
    </row>
    <row r="37" spans="1:4" s="103" customFormat="1" ht="12">
      <c r="A37" s="5"/>
      <c r="B37" s="117" t="s">
        <v>651</v>
      </c>
      <c r="C37" s="118"/>
      <c r="D37" s="119"/>
    </row>
    <row r="38" spans="1:4" s="103" customFormat="1" ht="6" customHeight="1">
      <c r="A38" s="5"/>
      <c r="B38" s="117"/>
      <c r="C38" s="118"/>
      <c r="D38" s="119"/>
    </row>
    <row r="39" spans="1:4" s="103" customFormat="1" ht="12">
      <c r="A39" s="5"/>
      <c r="B39" s="117" t="s">
        <v>652</v>
      </c>
      <c r="C39" s="118"/>
      <c r="D39" s="120"/>
    </row>
    <row r="40" spans="1:4" s="103" customFormat="1" ht="6" customHeight="1">
      <c r="A40" s="5"/>
      <c r="B40" s="117"/>
      <c r="C40" s="118"/>
      <c r="D40" s="120"/>
    </row>
    <row r="41" spans="1:4" s="103" customFormat="1" ht="12">
      <c r="A41" s="5"/>
      <c r="B41" s="117" t="s">
        <v>653</v>
      </c>
      <c r="C41" s="118"/>
      <c r="D41" s="119"/>
    </row>
    <row r="42" spans="1:4" s="103" customFormat="1" ht="6" customHeight="1">
      <c r="A42" s="5"/>
      <c r="B42" s="117"/>
      <c r="C42" s="118"/>
      <c r="D42" s="119"/>
    </row>
    <row r="43" spans="1:4" s="103" customFormat="1" ht="12">
      <c r="A43" s="5"/>
      <c r="B43" s="117" t="s">
        <v>654</v>
      </c>
      <c r="C43" s="118"/>
      <c r="D43" s="119"/>
    </row>
    <row r="44" spans="1:4" s="103" customFormat="1" ht="6" customHeight="1">
      <c r="A44" s="5"/>
      <c r="B44" s="117"/>
      <c r="C44" s="118"/>
      <c r="D44" s="119"/>
    </row>
    <row r="45" spans="1:4" s="103" customFormat="1" ht="12">
      <c r="A45" s="5"/>
      <c r="B45" s="117" t="s">
        <v>655</v>
      </c>
      <c r="C45" s="118"/>
      <c r="D45" s="119"/>
    </row>
    <row r="46" spans="1:4" s="103" customFormat="1" ht="6" customHeight="1">
      <c r="A46" s="5"/>
      <c r="B46" s="117"/>
      <c r="C46" s="118"/>
      <c r="D46" s="119"/>
    </row>
    <row r="47" spans="1:4" s="103" customFormat="1" ht="12">
      <c r="A47" s="5"/>
      <c r="B47" s="117" t="s">
        <v>656</v>
      </c>
      <c r="C47" s="118"/>
      <c r="D47" s="119"/>
    </row>
    <row r="48" spans="1:4" s="103" customFormat="1" ht="6" customHeight="1">
      <c r="A48" s="5"/>
      <c r="B48" s="117"/>
      <c r="C48" s="118"/>
      <c r="D48" s="119"/>
    </row>
    <row r="49" spans="1:4" s="103" customFormat="1" ht="12">
      <c r="A49" s="5"/>
      <c r="B49" s="117" t="s">
        <v>657</v>
      </c>
      <c r="C49" s="118"/>
      <c r="D49" s="119"/>
    </row>
    <row r="50" spans="1:4" ht="13.5" customHeight="1">
      <c r="A50" s="5"/>
      <c r="B50" s="121"/>
      <c r="C50" s="122"/>
      <c r="D50" s="123"/>
    </row>
    <row r="51" spans="1:4" ht="13.5">
      <c r="A51" s="5"/>
      <c r="B51" s="5"/>
      <c r="C51" s="5"/>
      <c r="D51" s="5"/>
    </row>
    <row r="52" spans="1:4" ht="13.5">
      <c r="A52" s="5"/>
      <c r="B52" s="5"/>
      <c r="C52" s="5"/>
      <c r="D52" s="5"/>
    </row>
    <row r="53" spans="1:4" ht="13.5">
      <c r="A53" s="5"/>
      <c r="B53" s="5"/>
      <c r="C53" s="5"/>
      <c r="D53" s="5"/>
    </row>
  </sheetData>
  <sheetProtection password="CC47"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53"/>
  <sheetViews>
    <sheetView zoomScale="85" zoomScaleNormal="85" zoomScaleSheetLayoutView="100" zoomScalePageLayoutView="0" workbookViewId="0" topLeftCell="A1">
      <selection activeCell="L32" sqref="A32:L49"/>
    </sheetView>
  </sheetViews>
  <sheetFormatPr defaultColWidth="9.00390625" defaultRowHeight="13.5"/>
  <cols>
    <col min="1" max="1" width="3.625" style="124" customWidth="1"/>
    <col min="2" max="3" width="8.625" style="124" customWidth="1"/>
    <col min="4" max="4" width="80.625" style="124" customWidth="1"/>
    <col min="5" max="5" width="31.625" style="124" customWidth="1"/>
    <col min="6" max="6" width="3.625" style="0" customWidth="1"/>
  </cols>
  <sheetData>
    <row r="1" spans="1:6" ht="13.5">
      <c r="A1" s="16"/>
      <c r="B1" s="16"/>
      <c r="C1" s="16"/>
      <c r="D1" s="16"/>
      <c r="E1" s="16"/>
      <c r="F1" s="1"/>
    </row>
    <row r="2" spans="1:6" ht="24">
      <c r="A2" s="289" t="s">
        <v>19</v>
      </c>
      <c r="B2" s="289"/>
      <c r="C2" s="289"/>
      <c r="D2" s="289"/>
      <c r="E2" s="289"/>
      <c r="F2" s="289"/>
    </row>
    <row r="3" spans="1:6" ht="18.75">
      <c r="A3" s="102"/>
      <c r="B3" s="102"/>
      <c r="C3" s="102"/>
      <c r="D3" s="102"/>
      <c r="E3" s="102"/>
      <c r="F3" s="2"/>
    </row>
    <row r="4" spans="1:6" ht="13.5" customHeight="1">
      <c r="A4" s="12" t="s">
        <v>658</v>
      </c>
      <c r="B4" s="13"/>
      <c r="C4" s="102"/>
      <c r="D4" s="102"/>
      <c r="E4" s="102"/>
      <c r="F4" s="2"/>
    </row>
    <row r="5" spans="1:6" ht="13.5" customHeight="1">
      <c r="A5" s="12"/>
      <c r="B5" s="13"/>
      <c r="C5" s="102"/>
      <c r="D5" s="102"/>
      <c r="E5" s="102"/>
      <c r="F5" s="2"/>
    </row>
    <row r="6" spans="1:6" ht="18.75">
      <c r="A6" s="12" t="s">
        <v>659</v>
      </c>
      <c r="B6" s="13"/>
      <c r="C6" s="102"/>
      <c r="D6" s="102"/>
      <c r="E6" s="102"/>
      <c r="F6" s="2"/>
    </row>
    <row r="7" spans="1:6" ht="6" customHeight="1">
      <c r="A7" s="13"/>
      <c r="B7" s="13"/>
      <c r="C7" s="102"/>
      <c r="D7" s="102"/>
      <c r="E7" s="102"/>
      <c r="F7" s="2"/>
    </row>
    <row r="8" spans="1:6" ht="13.5">
      <c r="A8" s="19" t="s">
        <v>660</v>
      </c>
      <c r="B8" s="17"/>
      <c r="C8" s="10"/>
      <c r="D8" s="10"/>
      <c r="E8" s="10"/>
      <c r="F8" s="4"/>
    </row>
    <row r="9" spans="1:6" ht="6" customHeight="1">
      <c r="A9" s="19"/>
      <c r="B9" s="17"/>
      <c r="C9" s="10"/>
      <c r="D9" s="10"/>
      <c r="E9" s="10"/>
      <c r="F9" s="3"/>
    </row>
    <row r="10" spans="1:6" ht="13.5">
      <c r="A10" s="19" t="s">
        <v>661</v>
      </c>
      <c r="B10" s="17"/>
      <c r="C10" s="10"/>
      <c r="D10" s="10"/>
      <c r="E10" s="10"/>
      <c r="F10" s="4"/>
    </row>
    <row r="11" spans="1:6" ht="6" customHeight="1">
      <c r="A11" s="17"/>
      <c r="B11" s="17"/>
      <c r="C11" s="10"/>
      <c r="D11" s="10"/>
      <c r="E11" s="10"/>
      <c r="F11" s="4"/>
    </row>
    <row r="12" spans="1:6" ht="13.5" customHeight="1">
      <c r="A12" s="14" t="s">
        <v>662</v>
      </c>
      <c r="B12" s="13"/>
      <c r="C12" s="102"/>
      <c r="D12" s="102"/>
      <c r="E12" s="102"/>
      <c r="F12" s="2"/>
    </row>
    <row r="13" spans="1:6" ht="6" customHeight="1">
      <c r="A13" s="14"/>
      <c r="B13" s="13"/>
      <c r="C13" s="102"/>
      <c r="D13" s="102"/>
      <c r="E13" s="102"/>
      <c r="F13" s="2"/>
    </row>
    <row r="14" spans="1:6" ht="13.5" customHeight="1">
      <c r="A14" s="14" t="s">
        <v>663</v>
      </c>
      <c r="B14" s="13"/>
      <c r="C14" s="102"/>
      <c r="D14" s="102"/>
      <c r="E14" s="102"/>
      <c r="F14" s="2"/>
    </row>
    <row r="15" spans="1:6" ht="6" customHeight="1">
      <c r="A15" s="14"/>
      <c r="B15" s="13"/>
      <c r="C15" s="102"/>
      <c r="D15" s="102"/>
      <c r="E15" s="102"/>
      <c r="F15" s="2"/>
    </row>
    <row r="16" spans="1:6" ht="13.5" customHeight="1">
      <c r="A16" s="14" t="s">
        <v>664</v>
      </c>
      <c r="B16" s="13"/>
      <c r="C16" s="102"/>
      <c r="D16" s="102"/>
      <c r="E16" s="102"/>
      <c r="F16" s="2"/>
    </row>
    <row r="17" spans="1:5" ht="13.5">
      <c r="A17" s="6"/>
      <c r="B17" s="6"/>
      <c r="C17" s="4"/>
      <c r="D17" s="4"/>
      <c r="E17" s="4"/>
    </row>
    <row r="18" spans="1:6" ht="13.5">
      <c r="A18" s="125"/>
      <c r="B18" s="293" t="s">
        <v>665</v>
      </c>
      <c r="C18" s="294"/>
      <c r="D18" s="19"/>
      <c r="E18" s="19"/>
      <c r="F18" s="4"/>
    </row>
    <row r="19" spans="1:6" ht="6" customHeight="1">
      <c r="A19" s="126"/>
      <c r="B19" s="126"/>
      <c r="C19" s="127"/>
      <c r="D19" s="19"/>
      <c r="E19" s="19"/>
      <c r="F19" s="4"/>
    </row>
    <row r="20" spans="1:6" ht="6" customHeight="1">
      <c r="A20" s="126"/>
      <c r="B20" s="128"/>
      <c r="C20" s="129"/>
      <c r="D20" s="130"/>
      <c r="E20" s="18"/>
      <c r="F20" s="4"/>
    </row>
    <row r="21" spans="1:6" ht="13.5">
      <c r="A21" s="20"/>
      <c r="B21" s="131" t="s">
        <v>666</v>
      </c>
      <c r="C21" s="132"/>
      <c r="D21" s="133"/>
      <c r="E21" s="132"/>
      <c r="F21" s="4"/>
    </row>
    <row r="22" spans="1:6" ht="6" customHeight="1">
      <c r="A22" s="20"/>
      <c r="B22" s="134"/>
      <c r="C22" s="135"/>
      <c r="D22" s="136"/>
      <c r="E22" s="125"/>
      <c r="F22" s="4"/>
    </row>
    <row r="23" spans="1:6" ht="13.5">
      <c r="A23" s="20"/>
      <c r="B23" s="20"/>
      <c r="C23" s="20"/>
      <c r="D23" s="20"/>
      <c r="E23" s="20"/>
      <c r="F23" s="4"/>
    </row>
    <row r="24" spans="1:6" ht="13.5">
      <c r="A24" s="20"/>
      <c r="B24" s="20" t="s">
        <v>667</v>
      </c>
      <c r="C24" s="20"/>
      <c r="D24" s="20"/>
      <c r="E24" s="20"/>
      <c r="F24" s="4"/>
    </row>
    <row r="25" spans="1:6" ht="6" customHeight="1">
      <c r="A25" s="20"/>
      <c r="B25" s="20"/>
      <c r="C25" s="20"/>
      <c r="D25" s="20"/>
      <c r="E25" s="20"/>
      <c r="F25" s="4"/>
    </row>
    <row r="26" spans="1:6" ht="13.5">
      <c r="A26" s="20"/>
      <c r="B26" s="20" t="s">
        <v>668</v>
      </c>
      <c r="C26" s="20"/>
      <c r="D26" s="20"/>
      <c r="E26" s="20"/>
      <c r="F26" s="4"/>
    </row>
    <row r="27" spans="1:6" ht="6" customHeight="1">
      <c r="A27" s="20"/>
      <c r="B27" s="20"/>
      <c r="C27" s="20"/>
      <c r="D27" s="20"/>
      <c r="E27" s="20"/>
      <c r="F27" s="4"/>
    </row>
    <row r="28" spans="1:6" ht="13.5">
      <c r="A28" s="20"/>
      <c r="B28" s="20" t="s">
        <v>669</v>
      </c>
      <c r="C28" s="20"/>
      <c r="D28" s="20"/>
      <c r="E28" s="20"/>
      <c r="F28" s="4"/>
    </row>
    <row r="29" spans="1:6" ht="13.5">
      <c r="A29" s="20"/>
      <c r="B29" s="20"/>
      <c r="C29" s="20"/>
      <c r="D29" s="20"/>
      <c r="E29" s="20"/>
      <c r="F29" s="4"/>
    </row>
    <row r="30" spans="1:6" ht="13.5" customHeight="1">
      <c r="A30" s="102"/>
      <c r="B30" s="102"/>
      <c r="C30" s="102"/>
      <c r="D30" s="102"/>
      <c r="E30" s="102"/>
      <c r="F30" s="2"/>
    </row>
    <row r="31" spans="1:6" ht="13.5" customHeight="1">
      <c r="A31" s="12" t="s">
        <v>670</v>
      </c>
      <c r="B31" s="13"/>
      <c r="C31" s="13"/>
      <c r="D31" s="13"/>
      <c r="E31" s="13"/>
      <c r="F31" s="2"/>
    </row>
    <row r="32" spans="1:6" ht="13.5" customHeight="1">
      <c r="A32" s="13"/>
      <c r="B32" s="13"/>
      <c r="C32" s="13"/>
      <c r="D32" s="13"/>
      <c r="E32" s="13"/>
      <c r="F32" s="2"/>
    </row>
    <row r="33" spans="1:6" ht="13.5" customHeight="1">
      <c r="A33" s="14" t="s">
        <v>671</v>
      </c>
      <c r="B33" s="13"/>
      <c r="C33" s="13"/>
      <c r="D33" s="13"/>
      <c r="E33" s="13"/>
      <c r="F33" s="2"/>
    </row>
    <row r="34" spans="1:6" ht="6" customHeight="1">
      <c r="A34" s="14"/>
      <c r="B34" s="13"/>
      <c r="C34" s="13"/>
      <c r="D34" s="13"/>
      <c r="E34" s="13"/>
      <c r="F34" s="2"/>
    </row>
    <row r="35" spans="1:6" ht="13.5" customHeight="1">
      <c r="A35" s="14" t="s">
        <v>672</v>
      </c>
      <c r="B35" s="13"/>
      <c r="C35" s="13"/>
      <c r="D35" s="13"/>
      <c r="E35" s="13"/>
      <c r="F35" s="2"/>
    </row>
    <row r="36" spans="1:6" ht="6" customHeight="1">
      <c r="A36" s="14"/>
      <c r="B36" s="13"/>
      <c r="C36" s="13"/>
      <c r="D36" s="13"/>
      <c r="E36" s="13"/>
      <c r="F36" s="2"/>
    </row>
    <row r="37" spans="1:6" ht="13.5" customHeight="1">
      <c r="A37" s="14" t="s">
        <v>673</v>
      </c>
      <c r="B37" s="13"/>
      <c r="C37" s="13"/>
      <c r="D37" s="13"/>
      <c r="E37" s="13"/>
      <c r="F37" s="2"/>
    </row>
    <row r="38" spans="1:6" ht="6" customHeight="1">
      <c r="A38" s="14"/>
      <c r="B38" s="13"/>
      <c r="C38" s="13"/>
      <c r="D38" s="13"/>
      <c r="E38" s="13"/>
      <c r="F38" s="2"/>
    </row>
    <row r="39" spans="1:6" ht="14.25">
      <c r="A39" s="14" t="s">
        <v>674</v>
      </c>
      <c r="B39" s="13"/>
      <c r="C39" s="13"/>
      <c r="D39" s="13"/>
      <c r="E39" s="13"/>
      <c r="F39" s="2"/>
    </row>
    <row r="40" spans="1:6" ht="6" customHeight="1">
      <c r="A40" s="14"/>
      <c r="B40" s="13"/>
      <c r="C40" s="13"/>
      <c r="D40" s="13"/>
      <c r="E40" s="13"/>
      <c r="F40" s="2"/>
    </row>
    <row r="41" spans="1:6" ht="13.5" customHeight="1">
      <c r="A41" s="14" t="s">
        <v>675</v>
      </c>
      <c r="B41" s="13"/>
      <c r="C41" s="13"/>
      <c r="D41" s="13"/>
      <c r="E41" s="13"/>
      <c r="F41" s="2"/>
    </row>
    <row r="42" spans="1:6" ht="6" customHeight="1">
      <c r="A42" s="14"/>
      <c r="B42" s="13"/>
      <c r="C42" s="13"/>
      <c r="D42" s="13"/>
      <c r="E42" s="13"/>
      <c r="F42" s="2"/>
    </row>
    <row r="43" spans="1:6" ht="13.5" customHeight="1">
      <c r="A43" s="14" t="s">
        <v>676</v>
      </c>
      <c r="B43" s="13"/>
      <c r="C43" s="13"/>
      <c r="D43" s="13"/>
      <c r="E43" s="13"/>
      <c r="F43" s="2"/>
    </row>
    <row r="44" spans="1:6" ht="13.5" customHeight="1">
      <c r="A44" s="12"/>
      <c r="B44" s="12"/>
      <c r="C44" s="12"/>
      <c r="D44" s="12"/>
      <c r="E44" s="12"/>
      <c r="F44" s="2"/>
    </row>
    <row r="45" spans="1:6" ht="13.5" customHeight="1">
      <c r="A45" s="12"/>
      <c r="B45" s="12"/>
      <c r="C45" s="12"/>
      <c r="D45" s="12"/>
      <c r="E45" s="12"/>
      <c r="F45" s="2"/>
    </row>
    <row r="46" spans="1:6" ht="13.5" customHeight="1">
      <c r="A46" s="12" t="s">
        <v>677</v>
      </c>
      <c r="B46" s="13"/>
      <c r="C46" s="13"/>
      <c r="D46" s="13"/>
      <c r="E46" s="13"/>
      <c r="F46" s="2"/>
    </row>
    <row r="47" spans="1:6" ht="13.5" customHeight="1">
      <c r="A47" s="13"/>
      <c r="B47" s="13"/>
      <c r="C47" s="13"/>
      <c r="D47" s="13"/>
      <c r="E47" s="13"/>
      <c r="F47" s="2"/>
    </row>
    <row r="48" spans="1:6" ht="13.5" customHeight="1">
      <c r="A48" s="14" t="s">
        <v>678</v>
      </c>
      <c r="B48" s="13"/>
      <c r="C48" s="13"/>
      <c r="D48" s="13"/>
      <c r="E48" s="13"/>
      <c r="F48" s="2"/>
    </row>
    <row r="49" spans="1:6" ht="6" customHeight="1">
      <c r="A49" s="14"/>
      <c r="B49" s="12"/>
      <c r="C49" s="12"/>
      <c r="D49" s="12"/>
      <c r="E49" s="12"/>
      <c r="F49" s="2"/>
    </row>
    <row r="50" spans="1:6" ht="13.5" customHeight="1">
      <c r="A50" s="14" t="s">
        <v>679</v>
      </c>
      <c r="B50" s="12"/>
      <c r="C50" s="12"/>
      <c r="D50" s="12"/>
      <c r="E50" s="12"/>
      <c r="F50" s="2"/>
    </row>
    <row r="51" spans="1:6" ht="13.5" customHeight="1">
      <c r="A51" s="102"/>
      <c r="B51" s="102"/>
      <c r="C51" s="102"/>
      <c r="D51" s="102"/>
      <c r="E51" s="102"/>
      <c r="F51" s="2"/>
    </row>
    <row r="52" spans="1:6" ht="13.5">
      <c r="A52" s="17" t="s">
        <v>680</v>
      </c>
      <c r="B52" s="17"/>
      <c r="C52" s="10"/>
      <c r="D52" s="10"/>
      <c r="E52" s="10"/>
      <c r="F52" s="4"/>
    </row>
    <row r="53" spans="1:6" ht="13.5">
      <c r="A53" s="17"/>
      <c r="B53" s="17"/>
      <c r="C53" s="10"/>
      <c r="D53" s="10"/>
      <c r="E53" s="10"/>
      <c r="F53" s="4"/>
    </row>
  </sheetData>
  <sheetProtection password="CC47"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F54"/>
  <sheetViews>
    <sheetView zoomScale="85" zoomScaleNormal="85" zoomScaleSheetLayoutView="100" zoomScalePageLayoutView="0" workbookViewId="0" topLeftCell="A1">
      <selection activeCell="L32" sqref="A32:L49"/>
    </sheetView>
  </sheetViews>
  <sheetFormatPr defaultColWidth="9.00390625" defaultRowHeight="13.5"/>
  <cols>
    <col min="1" max="1" width="3.625" style="124" customWidth="1"/>
    <col min="2" max="3" width="8.625" style="124" customWidth="1"/>
    <col min="4" max="4" width="80.625" style="124" customWidth="1"/>
    <col min="5" max="5" width="31.625" style="124" customWidth="1"/>
    <col min="6" max="6" width="3.625" style="0" customWidth="1"/>
  </cols>
  <sheetData>
    <row r="1" spans="1:6" ht="13.5">
      <c r="A1" s="17"/>
      <c r="B1" s="17"/>
      <c r="C1" s="10"/>
      <c r="D1" s="10"/>
      <c r="E1" s="10"/>
      <c r="F1" s="4"/>
    </row>
    <row r="2" spans="1:6" ht="13.5">
      <c r="A2" s="17" t="s">
        <v>681</v>
      </c>
      <c r="B2" s="17"/>
      <c r="C2" s="10"/>
      <c r="D2" s="10"/>
      <c r="E2" s="10"/>
      <c r="F2" s="4"/>
    </row>
    <row r="3" spans="1:6" ht="6" customHeight="1">
      <c r="A3" s="17"/>
      <c r="B3" s="17"/>
      <c r="C3" s="10"/>
      <c r="D3" s="10"/>
      <c r="E3" s="10"/>
      <c r="F3" s="4"/>
    </row>
    <row r="4" spans="1:6" ht="13.5">
      <c r="A4" s="19" t="s">
        <v>682</v>
      </c>
      <c r="B4" s="17"/>
      <c r="C4" s="10"/>
      <c r="D4" s="10"/>
      <c r="E4" s="10"/>
      <c r="F4" s="4"/>
    </row>
    <row r="5" spans="1:6" ht="6" customHeight="1">
      <c r="A5" s="19"/>
      <c r="B5" s="17"/>
      <c r="C5" s="10"/>
      <c r="D5" s="10"/>
      <c r="E5" s="10"/>
      <c r="F5" s="4"/>
    </row>
    <row r="6" spans="1:6" ht="13.5">
      <c r="A6" s="19" t="s">
        <v>683</v>
      </c>
      <c r="B6" s="17"/>
      <c r="C6" s="10"/>
      <c r="D6" s="10"/>
      <c r="E6" s="10"/>
      <c r="F6" s="4"/>
    </row>
    <row r="7" spans="1:6" ht="13.5">
      <c r="A7" s="17"/>
      <c r="B7" s="17"/>
      <c r="C7" s="10"/>
      <c r="D7" s="10"/>
      <c r="E7" s="10"/>
      <c r="F7" s="4"/>
    </row>
    <row r="8" spans="1:6" ht="13.5">
      <c r="A8" s="19"/>
      <c r="B8" s="19" t="s">
        <v>684</v>
      </c>
      <c r="C8" s="18"/>
      <c r="D8" s="18"/>
      <c r="E8" s="18"/>
      <c r="F8" s="4"/>
    </row>
    <row r="9" spans="1:6" s="138" customFormat="1" ht="6" customHeight="1">
      <c r="A9" s="18"/>
      <c r="B9" s="18"/>
      <c r="C9" s="18"/>
      <c r="D9" s="18"/>
      <c r="E9" s="18"/>
      <c r="F9" s="137"/>
    </row>
    <row r="10" spans="1:6" ht="19.5" customHeight="1">
      <c r="A10" s="18"/>
      <c r="B10" s="295" t="s">
        <v>685</v>
      </c>
      <c r="C10" s="296"/>
      <c r="D10" s="297"/>
      <c r="E10" s="139"/>
      <c r="F10" s="4"/>
    </row>
    <row r="11" spans="1:6" ht="19.5" customHeight="1">
      <c r="A11" s="18"/>
      <c r="B11" s="298" t="s">
        <v>686</v>
      </c>
      <c r="C11" s="299"/>
      <c r="D11" s="300"/>
      <c r="E11" s="139"/>
      <c r="F11" s="4"/>
    </row>
    <row r="12" spans="1:6" ht="13.5">
      <c r="A12" s="18"/>
      <c r="B12" s="18"/>
      <c r="C12" s="18"/>
      <c r="D12" s="18"/>
      <c r="E12" s="18"/>
      <c r="F12" s="4"/>
    </row>
    <row r="13" spans="1:6" ht="13.5">
      <c r="A13" s="18"/>
      <c r="B13" s="18"/>
      <c r="C13" s="18"/>
      <c r="D13" s="18"/>
      <c r="E13" s="18"/>
      <c r="F13" s="4"/>
    </row>
    <row r="14" spans="1:6" ht="13.5">
      <c r="A14" s="19"/>
      <c r="B14" s="19" t="s">
        <v>687</v>
      </c>
      <c r="C14" s="19"/>
      <c r="D14" s="19"/>
      <c r="E14" s="19"/>
      <c r="F14" s="4"/>
    </row>
    <row r="15" spans="1:6" s="138" customFormat="1" ht="6" customHeight="1">
      <c r="A15" s="18"/>
      <c r="B15" s="18"/>
      <c r="C15" s="18"/>
      <c r="D15" s="18"/>
      <c r="E15" s="18"/>
      <c r="F15" s="137"/>
    </row>
    <row r="16" spans="1:6" ht="19.5" customHeight="1">
      <c r="A16" s="18"/>
      <c r="B16" s="295" t="s">
        <v>688</v>
      </c>
      <c r="C16" s="296"/>
      <c r="D16" s="297"/>
      <c r="E16" s="139"/>
      <c r="F16" s="4"/>
    </row>
    <row r="17" spans="1:6" ht="19.5" customHeight="1">
      <c r="A17" s="18"/>
      <c r="B17" s="298" t="s">
        <v>689</v>
      </c>
      <c r="C17" s="299"/>
      <c r="D17" s="300"/>
      <c r="E17" s="139"/>
      <c r="F17" s="4"/>
    </row>
    <row r="18" spans="1:6" ht="13.5">
      <c r="A18" s="4"/>
      <c r="B18" s="4"/>
      <c r="C18" s="4"/>
      <c r="D18" s="4"/>
      <c r="E18" s="4"/>
      <c r="F18" s="4"/>
    </row>
    <row r="19" spans="1:6" ht="13.5">
      <c r="A19" s="4"/>
      <c r="B19" s="4"/>
      <c r="C19" s="4"/>
      <c r="D19" s="4"/>
      <c r="E19" s="4"/>
      <c r="F19" s="4"/>
    </row>
    <row r="20" spans="1:5" ht="13.5">
      <c r="A20" s="17" t="s">
        <v>690</v>
      </c>
      <c r="B20" s="17"/>
      <c r="C20" s="4"/>
      <c r="D20" s="4"/>
      <c r="E20" s="4"/>
    </row>
    <row r="21" spans="1:5" ht="13.5">
      <c r="A21" s="17"/>
      <c r="B21" s="17"/>
      <c r="C21" s="4"/>
      <c r="D21" s="4"/>
      <c r="E21" s="4"/>
    </row>
    <row r="22" spans="1:5" ht="13.5">
      <c r="A22" s="4"/>
      <c r="B22" s="4"/>
      <c r="C22" s="4"/>
      <c r="D22" s="4"/>
      <c r="E22" s="4"/>
    </row>
    <row r="23" spans="1:5" ht="13.5">
      <c r="A23" s="17" t="s">
        <v>691</v>
      </c>
      <c r="B23" s="17"/>
      <c r="C23" s="4"/>
      <c r="D23" s="4"/>
      <c r="E23" s="4"/>
    </row>
    <row r="24" spans="1:5" ht="6" customHeight="1">
      <c r="A24" s="17"/>
      <c r="B24" s="17"/>
      <c r="C24" s="4"/>
      <c r="D24" s="4"/>
      <c r="E24" s="4"/>
    </row>
    <row r="25" spans="1:5" ht="13.5">
      <c r="A25" s="16" t="s">
        <v>20</v>
      </c>
      <c r="B25" s="16"/>
      <c r="C25" s="4"/>
      <c r="D25" s="4"/>
      <c r="E25" s="4"/>
    </row>
    <row r="26" spans="1:5" ht="6" customHeight="1">
      <c r="A26" s="16"/>
      <c r="B26" s="16"/>
      <c r="C26" s="4"/>
      <c r="D26" s="4"/>
      <c r="E26" s="4"/>
    </row>
    <row r="27" spans="1:5" ht="13.5" customHeight="1">
      <c r="A27" s="16"/>
      <c r="B27" s="16"/>
      <c r="C27" s="4"/>
      <c r="D27" s="4"/>
      <c r="E27" s="4"/>
    </row>
    <row r="28" spans="1:5" ht="13.5">
      <c r="A28" s="16" t="s">
        <v>21</v>
      </c>
      <c r="B28" s="16"/>
      <c r="C28" s="4"/>
      <c r="D28" s="4"/>
      <c r="E28" s="4"/>
    </row>
    <row r="29" spans="1:5" ht="6" customHeight="1">
      <c r="A29" s="16"/>
      <c r="B29" s="16"/>
      <c r="C29" s="4"/>
      <c r="D29" s="4"/>
      <c r="E29" s="4"/>
    </row>
    <row r="30" spans="1:5" ht="13.5">
      <c r="A30" s="5" t="s">
        <v>22</v>
      </c>
      <c r="B30" s="5"/>
      <c r="C30" s="5"/>
      <c r="D30" s="5"/>
      <c r="E30" s="5"/>
    </row>
    <row r="31" spans="1:5" ht="6" customHeight="1">
      <c r="A31" s="5"/>
      <c r="B31" s="5"/>
      <c r="C31" s="5"/>
      <c r="D31" s="5"/>
      <c r="E31" s="5"/>
    </row>
    <row r="32" spans="1:5" ht="13.5">
      <c r="A32" s="5" t="s">
        <v>23</v>
      </c>
      <c r="B32" s="5"/>
      <c r="C32" s="5"/>
      <c r="D32" s="5"/>
      <c r="E32" s="5"/>
    </row>
    <row r="33" spans="1:5" ht="6" customHeight="1">
      <c r="A33" s="5"/>
      <c r="B33" s="5"/>
      <c r="C33" s="5"/>
      <c r="D33" s="5"/>
      <c r="E33" s="5"/>
    </row>
    <row r="34" spans="1:5" ht="13.5">
      <c r="A34" s="5" t="s">
        <v>24</v>
      </c>
      <c r="B34" s="5"/>
      <c r="C34" s="5"/>
      <c r="D34" s="5"/>
      <c r="E34" s="5"/>
    </row>
    <row r="35" spans="1:5" ht="6" customHeight="1">
      <c r="A35" s="5"/>
      <c r="B35" s="5"/>
      <c r="C35" s="5"/>
      <c r="D35" s="5"/>
      <c r="E35" s="5"/>
    </row>
    <row r="36" spans="1:5" ht="13.5">
      <c r="A36" s="5" t="s">
        <v>25</v>
      </c>
      <c r="B36" s="5"/>
      <c r="C36" s="5"/>
      <c r="D36" s="5"/>
      <c r="E36" s="5"/>
    </row>
    <row r="37" spans="1:5" ht="6" customHeight="1">
      <c r="A37" s="5"/>
      <c r="B37" s="5"/>
      <c r="C37" s="5"/>
      <c r="D37" s="5"/>
      <c r="E37" s="5"/>
    </row>
    <row r="38" spans="1:5" ht="13.5">
      <c r="A38" s="5" t="s">
        <v>26</v>
      </c>
      <c r="B38" s="5"/>
      <c r="C38" s="5"/>
      <c r="D38" s="5"/>
      <c r="E38" s="5"/>
    </row>
    <row r="39" spans="1:5" ht="6" customHeight="1">
      <c r="A39" s="5"/>
      <c r="B39" s="5"/>
      <c r="C39" s="5"/>
      <c r="D39" s="5"/>
      <c r="E39" s="5"/>
    </row>
    <row r="40" spans="1:5" ht="13.5">
      <c r="A40" s="5" t="s">
        <v>27</v>
      </c>
      <c r="B40" s="5"/>
      <c r="C40" s="5"/>
      <c r="D40" s="5"/>
      <c r="E40" s="5"/>
    </row>
    <row r="41" spans="1:5" ht="6" customHeight="1">
      <c r="A41" s="5"/>
      <c r="B41" s="5"/>
      <c r="C41" s="5"/>
      <c r="D41" s="5"/>
      <c r="E41" s="5"/>
    </row>
    <row r="42" spans="1:5" ht="13.5">
      <c r="A42" s="5" t="s">
        <v>28</v>
      </c>
      <c r="B42" s="5"/>
      <c r="C42" s="5"/>
      <c r="D42" s="5"/>
      <c r="E42" s="5"/>
    </row>
    <row r="43" spans="1:5" ht="13.5" customHeight="1">
      <c r="A43" s="16"/>
      <c r="B43" s="16"/>
      <c r="C43" s="4"/>
      <c r="D43" s="4"/>
      <c r="E43" s="4"/>
    </row>
    <row r="44" spans="1:5" ht="13.5">
      <c r="A44" s="6" t="s">
        <v>692</v>
      </c>
      <c r="B44" s="6"/>
      <c r="C44" s="4"/>
      <c r="D44" s="4"/>
      <c r="E44" s="4"/>
    </row>
    <row r="45" spans="1:6" ht="13.5">
      <c r="A45" s="16" t="s">
        <v>693</v>
      </c>
      <c r="B45" s="16"/>
      <c r="C45" s="20"/>
      <c r="D45" s="20"/>
      <c r="E45" s="20"/>
      <c r="F45" s="4"/>
    </row>
    <row r="46" spans="1:6" ht="13.5">
      <c r="A46" s="5"/>
      <c r="B46" s="5"/>
      <c r="C46" s="20"/>
      <c r="D46" s="20"/>
      <c r="E46" s="20"/>
      <c r="F46" s="4"/>
    </row>
    <row r="47" spans="1:6" ht="13.5">
      <c r="A47" s="5" t="s">
        <v>694</v>
      </c>
      <c r="B47" s="5"/>
      <c r="C47" s="20"/>
      <c r="D47" s="20"/>
      <c r="E47" s="20"/>
      <c r="F47" s="4"/>
    </row>
    <row r="48" spans="1:6" ht="6" customHeight="1">
      <c r="A48" s="16"/>
      <c r="B48" s="5"/>
      <c r="C48" s="20"/>
      <c r="D48" s="20"/>
      <c r="E48" s="20"/>
      <c r="F48" s="4"/>
    </row>
    <row r="49" spans="1:6" ht="13.5">
      <c r="A49" s="5" t="s">
        <v>695</v>
      </c>
      <c r="B49" s="5"/>
      <c r="C49" s="20"/>
      <c r="D49" s="20"/>
      <c r="E49" s="20"/>
      <c r="F49" s="4"/>
    </row>
    <row r="50" spans="1:6" ht="13.5">
      <c r="A50" s="16"/>
      <c r="B50" s="5"/>
      <c r="C50" s="20"/>
      <c r="D50" s="20"/>
      <c r="E50" s="20"/>
      <c r="F50" s="4"/>
    </row>
    <row r="51" spans="1:6" ht="13.5">
      <c r="A51" s="19" t="s">
        <v>696</v>
      </c>
      <c r="B51" s="19"/>
      <c r="C51" s="19"/>
      <c r="D51" s="19"/>
      <c r="E51" s="19"/>
      <c r="F51" s="4"/>
    </row>
    <row r="52" spans="1:5" ht="13.5">
      <c r="A52" s="6" t="s">
        <v>697</v>
      </c>
      <c r="B52" s="6"/>
      <c r="C52" s="4"/>
      <c r="D52" s="4"/>
      <c r="E52" s="4"/>
    </row>
    <row r="53" spans="1:5" ht="13.5">
      <c r="A53" s="6"/>
      <c r="B53" s="6"/>
      <c r="C53" s="4"/>
      <c r="D53" s="4"/>
      <c r="E53" s="4"/>
    </row>
    <row r="54" spans="1:5" ht="13.5">
      <c r="A54" s="5"/>
      <c r="B54" s="5"/>
      <c r="C54" s="5"/>
      <c r="D54" s="5"/>
      <c r="E54" s="5"/>
    </row>
  </sheetData>
  <sheetProtection password="CC47"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tabColor rgb="FF0000FF"/>
    <pageSetUpPr fitToPage="1"/>
  </sheetPr>
  <dimension ref="A1:U43"/>
  <sheetViews>
    <sheetView tabSelected="1" zoomScale="85" zoomScaleNormal="85" zoomScalePageLayoutView="0" workbookViewId="0" topLeftCell="A1">
      <selection activeCell="Y9" sqref="Y9"/>
    </sheetView>
  </sheetViews>
  <sheetFormatPr defaultColWidth="9.00390625" defaultRowHeight="13.5"/>
  <cols>
    <col min="1" max="1" width="12.625" style="71" customWidth="1"/>
    <col min="2" max="2" width="3.625" style="72" customWidth="1"/>
    <col min="3" max="4" width="8.625" style="72" customWidth="1"/>
    <col min="5" max="5" width="3.625" style="72" customWidth="1"/>
    <col min="6" max="7" width="8.625" style="72" customWidth="1"/>
    <col min="8" max="8" width="3.625" style="72" customWidth="1"/>
    <col min="9" max="10" width="8.625" style="72" customWidth="1"/>
    <col min="11" max="11" width="3.625" style="72" customWidth="1"/>
    <col min="12" max="13" width="8.625" style="72" customWidth="1"/>
    <col min="14" max="14" width="3.625" style="72" customWidth="1"/>
    <col min="15" max="16" width="8.625" style="72" customWidth="1"/>
    <col min="17" max="17" width="3.625" style="70" customWidth="1"/>
    <col min="18" max="21" width="8.625" style="70" customWidth="1"/>
    <col min="22" max="16384" width="9.00390625" style="70" customWidth="1"/>
  </cols>
  <sheetData>
    <row r="1" spans="1:21" s="29" customFormat="1" ht="30" customHeight="1">
      <c r="A1" s="23" t="s">
        <v>1</v>
      </c>
      <c r="B1" s="363"/>
      <c r="C1" s="338"/>
      <c r="D1" s="338"/>
      <c r="E1" s="339"/>
      <c r="F1" s="333" t="s">
        <v>10</v>
      </c>
      <c r="G1" s="334"/>
      <c r="H1" s="335"/>
      <c r="I1" s="335"/>
      <c r="J1" s="335"/>
      <c r="K1" s="335"/>
      <c r="L1" s="335"/>
      <c r="M1" s="335"/>
      <c r="N1" s="336"/>
      <c r="O1" s="25" t="s">
        <v>2</v>
      </c>
      <c r="P1" s="337"/>
      <c r="Q1" s="337"/>
      <c r="R1" s="337"/>
      <c r="S1" s="255" t="s">
        <v>34</v>
      </c>
      <c r="T1" s="325"/>
      <c r="U1" s="326"/>
    </row>
    <row r="2" spans="1:21" s="29" customFormat="1" ht="30" customHeight="1">
      <c r="A2" s="24"/>
      <c r="B2" s="340"/>
      <c r="C2" s="340"/>
      <c r="D2" s="340"/>
      <c r="E2" s="341"/>
      <c r="F2" s="333" t="s">
        <v>35</v>
      </c>
      <c r="G2" s="334"/>
      <c r="H2" s="335"/>
      <c r="I2" s="335"/>
      <c r="J2" s="335"/>
      <c r="K2" s="335"/>
      <c r="L2" s="335"/>
      <c r="M2" s="335"/>
      <c r="N2" s="336"/>
      <c r="O2" s="25" t="s">
        <v>11</v>
      </c>
      <c r="P2" s="323">
        <f>S27</f>
        <v>0</v>
      </c>
      <c r="Q2" s="323"/>
      <c r="R2" s="324"/>
      <c r="S2" s="256"/>
      <c r="T2" s="327"/>
      <c r="U2" s="328"/>
    </row>
    <row r="3" spans="1:21" ht="30" customHeight="1">
      <c r="A3" s="249" t="s">
        <v>620</v>
      </c>
      <c r="B3" s="30"/>
      <c r="C3" s="30"/>
      <c r="D3" s="30"/>
      <c r="E3" s="31"/>
      <c r="F3" s="31"/>
      <c r="G3" s="31"/>
      <c r="H3" s="31"/>
      <c r="I3" s="31"/>
      <c r="J3" s="31"/>
      <c r="K3" s="31"/>
      <c r="L3" s="31"/>
      <c r="M3" s="31"/>
      <c r="N3" s="31"/>
      <c r="O3" s="30"/>
      <c r="P3" s="31"/>
      <c r="Q3" s="32"/>
      <c r="R3" s="33"/>
      <c r="S3" s="34"/>
      <c r="T3" s="253"/>
      <c r="U3" s="253" t="s">
        <v>724</v>
      </c>
    </row>
    <row r="4" spans="1:21" ht="24" customHeight="1">
      <c r="A4" s="250" t="s">
        <v>0</v>
      </c>
      <c r="B4" s="319" t="s">
        <v>3</v>
      </c>
      <c r="C4" s="320"/>
      <c r="D4" s="321"/>
      <c r="E4" s="322" t="s">
        <v>4</v>
      </c>
      <c r="F4" s="320"/>
      <c r="G4" s="321"/>
      <c r="H4" s="322" t="s">
        <v>5</v>
      </c>
      <c r="I4" s="320"/>
      <c r="J4" s="321"/>
      <c r="K4" s="322" t="s">
        <v>6</v>
      </c>
      <c r="L4" s="320"/>
      <c r="M4" s="321"/>
      <c r="N4" s="319"/>
      <c r="O4" s="320"/>
      <c r="P4" s="321"/>
      <c r="Q4" s="332" t="s">
        <v>37</v>
      </c>
      <c r="R4" s="320"/>
      <c r="S4" s="321"/>
      <c r="T4" s="315" t="s">
        <v>9</v>
      </c>
      <c r="U4" s="316"/>
    </row>
    <row r="5" spans="1:21" ht="24" customHeight="1">
      <c r="A5" s="246" t="s">
        <v>44</v>
      </c>
      <c r="B5" s="35">
        <f>VALUE(TRIM(LEFT('刈谷市・高浜市・碧南市'!E18,2)))</f>
        <v>8</v>
      </c>
      <c r="C5" s="36">
        <f>'刈谷市・高浜市・碧南市'!F18</f>
        <v>27550</v>
      </c>
      <c r="D5" s="37">
        <f>'刈谷市・高浜市・碧南市'!G18</f>
        <v>0</v>
      </c>
      <c r="E5" s="38">
        <f>VALUE(TRIM(LEFT('刈谷市・高浜市・碧南市'!I18,2)))</f>
        <v>3</v>
      </c>
      <c r="F5" s="36">
        <f>'刈谷市・高浜市・碧南市'!J18</f>
        <v>3300</v>
      </c>
      <c r="G5" s="36">
        <f>'刈谷市・高浜市・碧南市'!K18</f>
        <v>0</v>
      </c>
      <c r="H5" s="39">
        <f>VALUE(TRIM(LEFT('刈谷市・高浜市・碧南市'!M18,2)))</f>
        <v>3</v>
      </c>
      <c r="I5" s="36">
        <f>'刈谷市・高浜市・碧南市'!N18</f>
        <v>1050</v>
      </c>
      <c r="J5" s="40">
        <f>'刈谷市・高浜市・碧南市'!O18</f>
        <v>0</v>
      </c>
      <c r="K5" s="39">
        <f>VALUE(TRIM(LEFT('刈谷市・高浜市・碧南市'!Q18,2)))</f>
        <v>4</v>
      </c>
      <c r="L5" s="36">
        <f>'刈谷市・高浜市・碧南市'!R18</f>
        <v>1900</v>
      </c>
      <c r="M5" s="37">
        <f>'刈谷市・高浜市・碧南市'!S18</f>
        <v>0</v>
      </c>
      <c r="N5" s="39"/>
      <c r="O5" s="38"/>
      <c r="P5" s="37"/>
      <c r="Q5" s="41">
        <f aca="true" t="shared" si="0" ref="Q5:Q20">SUM(B5,E5,H5,K5,N5)</f>
        <v>18</v>
      </c>
      <c r="R5" s="42">
        <f aca="true" t="shared" si="1" ref="R5:R20">SUM(C5,F5,I5,L5,O5)</f>
        <v>33800</v>
      </c>
      <c r="S5" s="43">
        <f aca="true" t="shared" si="2" ref="S5:S20">SUM(,P5,M5,J5,G5,D5)</f>
        <v>0</v>
      </c>
      <c r="T5" s="309"/>
      <c r="U5" s="310"/>
    </row>
    <row r="6" spans="1:21" ht="24" customHeight="1">
      <c r="A6" s="247" t="s">
        <v>621</v>
      </c>
      <c r="B6" s="44">
        <f>VALUE(TRIM(LEFT('刈谷市・高浜市・碧南市'!E29,2)))</f>
        <v>4</v>
      </c>
      <c r="C6" s="45">
        <f>'刈谷市・高浜市・碧南市'!F29</f>
        <v>8450</v>
      </c>
      <c r="D6" s="46">
        <f>'刈谷市・高浜市・碧南市'!G29</f>
        <v>0</v>
      </c>
      <c r="E6" s="47">
        <f>VALUE(TRIM(LEFT('刈谷市・高浜市・碧南市'!I29,2)))</f>
        <v>1</v>
      </c>
      <c r="F6" s="45">
        <f>'刈谷市・高浜市・碧南市'!J29</f>
        <v>600</v>
      </c>
      <c r="G6" s="45">
        <f>'刈谷市・高浜市・碧南市'!K29</f>
        <v>0</v>
      </c>
      <c r="H6" s="48">
        <f>VALUE(TRIM(LEFT('刈谷市・高浜市・碧南市'!M29,2)))</f>
        <v>0</v>
      </c>
      <c r="I6" s="45">
        <f>'刈谷市・高浜市・碧南市'!N29</f>
        <v>0</v>
      </c>
      <c r="J6" s="49">
        <f>'刈谷市・高浜市・碧南市'!O29</f>
        <v>0</v>
      </c>
      <c r="K6" s="48">
        <f>VALUE(TRIM(LEFT('刈谷市・高浜市・碧南市'!Q29,2)))</f>
        <v>2</v>
      </c>
      <c r="L6" s="45">
        <f>'刈谷市・高浜市・碧南市'!R29</f>
        <v>350</v>
      </c>
      <c r="M6" s="46">
        <f>'刈谷市・高浜市・碧南市'!S29</f>
        <v>0</v>
      </c>
      <c r="N6" s="48"/>
      <c r="O6" s="47"/>
      <c r="P6" s="46"/>
      <c r="Q6" s="50">
        <f t="shared" si="0"/>
        <v>7</v>
      </c>
      <c r="R6" s="51">
        <f t="shared" si="1"/>
        <v>9400</v>
      </c>
      <c r="S6" s="52">
        <f t="shared" si="2"/>
        <v>0</v>
      </c>
      <c r="T6" s="311"/>
      <c r="U6" s="312"/>
    </row>
    <row r="7" spans="1:21" ht="24" customHeight="1">
      <c r="A7" s="247" t="s">
        <v>46</v>
      </c>
      <c r="B7" s="44">
        <f>VALUE(TRIM(LEFT('刈谷市・高浜市・碧南市'!E48,2)))</f>
        <v>8</v>
      </c>
      <c r="C7" s="45">
        <f>'刈谷市・高浜市・碧南市'!F48</f>
        <v>14750</v>
      </c>
      <c r="D7" s="46">
        <f>'刈谷市・高浜市・碧南市'!G48</f>
        <v>0</v>
      </c>
      <c r="E7" s="47">
        <f>VALUE(TRIM(LEFT('刈谷市・高浜市・碧南市'!I48,2)))</f>
        <v>1</v>
      </c>
      <c r="F7" s="45">
        <f>'刈谷市・高浜市・碧南市'!J48</f>
        <v>1000</v>
      </c>
      <c r="G7" s="45">
        <f>'刈谷市・高浜市・碧南市'!K48</f>
        <v>0</v>
      </c>
      <c r="H7" s="48">
        <f>VALUE(TRIM(LEFT('刈谷市・高浜市・碧南市'!M48,2)))</f>
        <v>0</v>
      </c>
      <c r="I7" s="45">
        <f>'刈谷市・高浜市・碧南市'!N48</f>
        <v>0</v>
      </c>
      <c r="J7" s="49">
        <f>'刈谷市・高浜市・碧南市'!O48</f>
        <v>0</v>
      </c>
      <c r="K7" s="48">
        <f>VALUE(TRIM(LEFT('刈谷市・高浜市・碧南市'!Q48,2)))</f>
        <v>2</v>
      </c>
      <c r="L7" s="45">
        <f>'刈谷市・高浜市・碧南市'!R48</f>
        <v>1000</v>
      </c>
      <c r="M7" s="46">
        <f>'刈谷市・高浜市・碧南市'!S48</f>
        <v>0</v>
      </c>
      <c r="N7" s="48"/>
      <c r="O7" s="47"/>
      <c r="P7" s="46"/>
      <c r="Q7" s="50">
        <f t="shared" si="0"/>
        <v>11</v>
      </c>
      <c r="R7" s="51">
        <f t="shared" si="1"/>
        <v>16750</v>
      </c>
      <c r="S7" s="52">
        <f t="shared" si="2"/>
        <v>0</v>
      </c>
      <c r="T7" s="311"/>
      <c r="U7" s="312"/>
    </row>
    <row r="8" spans="1:21" ht="24" customHeight="1">
      <c r="A8" s="247" t="s">
        <v>108</v>
      </c>
      <c r="B8" s="44">
        <f>VALUE(TRIM(LEFT('安城市・知立市'!E26,2)))</f>
        <v>16</v>
      </c>
      <c r="C8" s="45">
        <f>'安城市・知立市'!F26</f>
        <v>37600</v>
      </c>
      <c r="D8" s="46">
        <f>'安城市・知立市'!G26</f>
        <v>0</v>
      </c>
      <c r="E8" s="47">
        <f>VALUE(TRIM(LEFT('安城市・知立市'!I26,2)))</f>
        <v>5</v>
      </c>
      <c r="F8" s="45">
        <f>'安城市・知立市'!J26</f>
        <v>4250</v>
      </c>
      <c r="G8" s="45">
        <f>'安城市・知立市'!K26</f>
        <v>0</v>
      </c>
      <c r="H8" s="48">
        <f>VALUE(TRIM(LEFT('安城市・知立市'!M26,2)))</f>
        <v>0</v>
      </c>
      <c r="I8" s="45">
        <f>'安城市・知立市'!N26</f>
        <v>0</v>
      </c>
      <c r="J8" s="49">
        <f>'安城市・知立市'!O26</f>
        <v>0</v>
      </c>
      <c r="K8" s="48">
        <f>VALUE(TRIM(LEFT('安城市・知立市'!Q26,2)))</f>
        <v>2</v>
      </c>
      <c r="L8" s="45">
        <f>'安城市・知立市'!R26</f>
        <v>1150</v>
      </c>
      <c r="M8" s="46">
        <f>'安城市・知立市'!S26</f>
        <v>0</v>
      </c>
      <c r="N8" s="48"/>
      <c r="O8" s="47"/>
      <c r="P8" s="46"/>
      <c r="Q8" s="50">
        <f t="shared" si="0"/>
        <v>23</v>
      </c>
      <c r="R8" s="51">
        <f t="shared" si="1"/>
        <v>43000</v>
      </c>
      <c r="S8" s="52">
        <f t="shared" si="2"/>
        <v>0</v>
      </c>
      <c r="T8" s="311"/>
      <c r="U8" s="312"/>
    </row>
    <row r="9" spans="1:21" ht="24" customHeight="1">
      <c r="A9" s="248" t="s">
        <v>109</v>
      </c>
      <c r="B9" s="44">
        <f>VALUE(TRIM(LEFT('安城市・知立市'!E48,2)))</f>
        <v>6</v>
      </c>
      <c r="C9" s="45">
        <f>'安城市・知立市'!F48</f>
        <v>14000</v>
      </c>
      <c r="D9" s="46">
        <f>'安城市・知立市'!G48</f>
        <v>0</v>
      </c>
      <c r="E9" s="47">
        <f>VALUE(TRIM(LEFT('安城市・知立市'!I48,2)))</f>
        <v>1</v>
      </c>
      <c r="F9" s="45">
        <f>'安城市・知立市'!J48</f>
        <v>2750</v>
      </c>
      <c r="G9" s="45">
        <f>'安城市・知立市'!K48</f>
        <v>0</v>
      </c>
      <c r="H9" s="48">
        <f>VALUE(TRIM(LEFT('安城市・知立市'!M48,2)))</f>
        <v>0</v>
      </c>
      <c r="I9" s="45">
        <f>'安城市・知立市'!N48</f>
        <v>0</v>
      </c>
      <c r="J9" s="49">
        <f>'安城市・知立市'!O48</f>
        <v>0</v>
      </c>
      <c r="K9" s="48">
        <f>VALUE(TRIM(LEFT('安城市・知立市'!Q48,2)))</f>
        <v>2</v>
      </c>
      <c r="L9" s="45">
        <f>'安城市・知立市'!R48</f>
        <v>750</v>
      </c>
      <c r="M9" s="46">
        <f>'安城市・知立市'!S48</f>
        <v>0</v>
      </c>
      <c r="N9" s="48"/>
      <c r="O9" s="47"/>
      <c r="P9" s="46"/>
      <c r="Q9" s="50">
        <f t="shared" si="0"/>
        <v>9</v>
      </c>
      <c r="R9" s="51">
        <f t="shared" si="1"/>
        <v>17500</v>
      </c>
      <c r="S9" s="52">
        <f t="shared" si="2"/>
        <v>0</v>
      </c>
      <c r="T9" s="311"/>
      <c r="U9" s="312"/>
    </row>
    <row r="10" spans="1:21" ht="24" customHeight="1">
      <c r="A10" s="248" t="s">
        <v>622</v>
      </c>
      <c r="B10" s="44">
        <f>VALUE(TRIM(LEFT('豊田市'!E48,2)))</f>
        <v>40</v>
      </c>
      <c r="C10" s="45">
        <f>'豊田市'!F48</f>
        <v>83600</v>
      </c>
      <c r="D10" s="46">
        <f>'豊田市'!G48</f>
        <v>0</v>
      </c>
      <c r="E10" s="47">
        <f>VALUE(TRIM(LEFT('豊田市'!I48,2)))</f>
        <v>4</v>
      </c>
      <c r="F10" s="45">
        <f>'豊田市'!J48</f>
        <v>6150</v>
      </c>
      <c r="G10" s="45">
        <f>'豊田市'!K48</f>
        <v>0</v>
      </c>
      <c r="H10" s="48">
        <f>VALUE(TRIM(LEFT('豊田市'!M48,2)))</f>
        <v>0</v>
      </c>
      <c r="I10" s="45">
        <f>'豊田市'!N48</f>
        <v>0</v>
      </c>
      <c r="J10" s="49">
        <f>'豊田市'!O48</f>
        <v>0</v>
      </c>
      <c r="K10" s="48">
        <f>VALUE(TRIM(LEFT('豊田市'!Q48,2)))</f>
        <v>14</v>
      </c>
      <c r="L10" s="45">
        <f>'豊田市'!R48</f>
        <v>7050</v>
      </c>
      <c r="M10" s="46">
        <f>'豊田市'!S48</f>
        <v>0</v>
      </c>
      <c r="N10" s="48"/>
      <c r="O10" s="47"/>
      <c r="P10" s="46"/>
      <c r="Q10" s="50">
        <f t="shared" si="0"/>
        <v>58</v>
      </c>
      <c r="R10" s="51">
        <f t="shared" si="1"/>
        <v>96800</v>
      </c>
      <c r="S10" s="52">
        <f t="shared" si="2"/>
        <v>0</v>
      </c>
      <c r="T10" s="311"/>
      <c r="U10" s="312"/>
    </row>
    <row r="11" spans="1:21" ht="24" customHeight="1">
      <c r="A11" s="248" t="s">
        <v>286</v>
      </c>
      <c r="B11" s="44">
        <f>VALUE(TRIM(LEFT('みよし市・岡崎市'!E12,2)))</f>
        <v>3</v>
      </c>
      <c r="C11" s="45">
        <f>'みよし市・岡崎市'!F12</f>
        <v>12350</v>
      </c>
      <c r="D11" s="46">
        <f>'みよし市・岡崎市'!G12</f>
        <v>0</v>
      </c>
      <c r="E11" s="47">
        <f>VALUE(TRIM(LEFT('みよし市・岡崎市'!I12,2)))</f>
        <v>1</v>
      </c>
      <c r="F11" s="45">
        <f>'みよし市・岡崎市'!J12</f>
        <v>1450</v>
      </c>
      <c r="G11" s="45">
        <f>'みよし市・岡崎市'!K12</f>
        <v>0</v>
      </c>
      <c r="H11" s="48">
        <f>VALUE(TRIM(LEFT('みよし市・岡崎市'!M12,2)))</f>
        <v>0</v>
      </c>
      <c r="I11" s="45">
        <f>'みよし市・岡崎市'!N12</f>
        <v>0</v>
      </c>
      <c r="J11" s="49">
        <f>'みよし市・岡崎市'!O12</f>
        <v>0</v>
      </c>
      <c r="K11" s="48">
        <f>VALUE(TRIM(LEFT('みよし市・岡崎市'!Q12,2)))</f>
        <v>1</v>
      </c>
      <c r="L11" s="45">
        <f>'みよし市・岡崎市'!R12</f>
        <v>650</v>
      </c>
      <c r="M11" s="46">
        <f>'みよし市・岡崎市'!S12</f>
        <v>0</v>
      </c>
      <c r="N11" s="48"/>
      <c r="O11" s="47"/>
      <c r="P11" s="46"/>
      <c r="Q11" s="50">
        <f t="shared" si="0"/>
        <v>5</v>
      </c>
      <c r="R11" s="51">
        <f t="shared" si="1"/>
        <v>14450</v>
      </c>
      <c r="S11" s="52">
        <f t="shared" si="2"/>
        <v>0</v>
      </c>
      <c r="T11" s="311"/>
      <c r="U11" s="312"/>
    </row>
    <row r="12" spans="1:21" ht="24" customHeight="1">
      <c r="A12" s="248" t="s">
        <v>287</v>
      </c>
      <c r="B12" s="44">
        <f>VALUE(TRIM(LEFT('みよし市・岡崎市'!E48,2)))</f>
        <v>28</v>
      </c>
      <c r="C12" s="45">
        <f>'みよし市・岡崎市'!F48</f>
        <v>76650</v>
      </c>
      <c r="D12" s="46">
        <f>'みよし市・岡崎市'!G48</f>
        <v>0</v>
      </c>
      <c r="E12" s="47">
        <f>VALUE(TRIM(LEFT('みよし市・岡崎市'!I48,2)))</f>
        <v>6</v>
      </c>
      <c r="F12" s="45">
        <f>'みよし市・岡崎市'!J48</f>
        <v>6750</v>
      </c>
      <c r="G12" s="45">
        <f>'みよし市・岡崎市'!K48</f>
        <v>0</v>
      </c>
      <c r="H12" s="48">
        <f>VALUE(TRIM(LEFT('みよし市・岡崎市'!M48,2)))</f>
        <v>1</v>
      </c>
      <c r="I12" s="45">
        <f>'みよし市・岡崎市'!N48</f>
        <v>1600</v>
      </c>
      <c r="J12" s="49">
        <f>'みよし市・岡崎市'!O48</f>
        <v>0</v>
      </c>
      <c r="K12" s="48">
        <f>VALUE(TRIM(LEFT('みよし市・岡崎市'!Q48,2)))</f>
        <v>7</v>
      </c>
      <c r="L12" s="45">
        <f>'みよし市・岡崎市'!R48</f>
        <v>3250</v>
      </c>
      <c r="M12" s="46">
        <f>'みよし市・岡崎市'!S48</f>
        <v>0</v>
      </c>
      <c r="N12" s="48"/>
      <c r="O12" s="47"/>
      <c r="P12" s="46"/>
      <c r="Q12" s="50">
        <f t="shared" si="0"/>
        <v>42</v>
      </c>
      <c r="R12" s="51">
        <f t="shared" si="1"/>
        <v>88250</v>
      </c>
      <c r="S12" s="52">
        <f t="shared" si="2"/>
        <v>0</v>
      </c>
      <c r="T12" s="311"/>
      <c r="U12" s="312"/>
    </row>
    <row r="13" spans="1:21" ht="24" customHeight="1">
      <c r="A13" s="247" t="s">
        <v>375</v>
      </c>
      <c r="B13" s="44">
        <f>VALUE(TRIM(LEFT('額田郡・西尾市・蒲郡市'!E14,2)))</f>
        <v>1</v>
      </c>
      <c r="C13" s="45">
        <f>'額田郡・西尾市・蒲郡市'!F14</f>
        <v>7250</v>
      </c>
      <c r="D13" s="46">
        <f>'額田郡・西尾市・蒲郡市'!G14</f>
        <v>0</v>
      </c>
      <c r="E13" s="47">
        <f>VALUE(TRIM(LEFT('額田郡・西尾市・蒲郡市'!I14,2)))</f>
        <v>0</v>
      </c>
      <c r="F13" s="45">
        <f>'額田郡・西尾市・蒲郡市'!J14</f>
        <v>0</v>
      </c>
      <c r="G13" s="45">
        <f>'額田郡・西尾市・蒲郡市'!K14</f>
        <v>0</v>
      </c>
      <c r="H13" s="48">
        <f>VALUE(TRIM(LEFT('額田郡・西尾市・蒲郡市'!M14,2)))</f>
        <v>0</v>
      </c>
      <c r="I13" s="45">
        <f>'額田郡・西尾市・蒲郡市'!N14</f>
        <v>0</v>
      </c>
      <c r="J13" s="49">
        <f>'額田郡・西尾市・蒲郡市'!O14</f>
        <v>0</v>
      </c>
      <c r="K13" s="48">
        <f>VALUE(TRIM(LEFT('額田郡・西尾市・蒲郡市'!Q14,2)))</f>
        <v>1</v>
      </c>
      <c r="L13" s="45">
        <f>'額田郡・西尾市・蒲郡市'!R14</f>
        <v>350</v>
      </c>
      <c r="M13" s="46">
        <f>'額田郡・西尾市・蒲郡市'!S14</f>
        <v>0</v>
      </c>
      <c r="N13" s="48"/>
      <c r="O13" s="47"/>
      <c r="P13" s="46"/>
      <c r="Q13" s="50">
        <f t="shared" si="0"/>
        <v>2</v>
      </c>
      <c r="R13" s="51">
        <f t="shared" si="1"/>
        <v>7600</v>
      </c>
      <c r="S13" s="52">
        <f t="shared" si="2"/>
        <v>0</v>
      </c>
      <c r="T13" s="311"/>
      <c r="U13" s="312"/>
    </row>
    <row r="14" spans="1:21" ht="24" customHeight="1">
      <c r="A14" s="248" t="s">
        <v>376</v>
      </c>
      <c r="B14" s="44">
        <f>VALUE(TRIM(LEFT('額田郡・西尾市・蒲郡市'!E33,2)))</f>
        <v>9</v>
      </c>
      <c r="C14" s="45">
        <f>'額田郡・西尾市・蒲郡市'!F33</f>
        <v>34750</v>
      </c>
      <c r="D14" s="46">
        <f>'額田郡・西尾市・蒲郡市'!G33</f>
        <v>0</v>
      </c>
      <c r="E14" s="47">
        <f>VALUE(TRIM(LEFT('額田郡・西尾市・蒲郡市'!I33,2)))</f>
        <v>4</v>
      </c>
      <c r="F14" s="45">
        <f>'額田郡・西尾市・蒲郡市'!J33</f>
        <v>3200</v>
      </c>
      <c r="G14" s="45">
        <f>'額田郡・西尾市・蒲郡市'!K33</f>
        <v>0</v>
      </c>
      <c r="H14" s="48">
        <f>VALUE(TRIM(LEFT('額田郡・西尾市・蒲郡市'!M33,2)))</f>
        <v>1</v>
      </c>
      <c r="I14" s="45">
        <f>'額田郡・西尾市・蒲郡市'!N33</f>
        <v>150</v>
      </c>
      <c r="J14" s="49">
        <f>'額田郡・西尾市・蒲郡市'!O33</f>
        <v>0</v>
      </c>
      <c r="K14" s="48">
        <f>VALUE(TRIM(LEFT('額田郡・西尾市・蒲郡市'!Q33,2)))</f>
        <v>5</v>
      </c>
      <c r="L14" s="45">
        <f>'額田郡・西尾市・蒲郡市'!R33</f>
        <v>2450</v>
      </c>
      <c r="M14" s="46">
        <f>'額田郡・西尾市・蒲郡市'!S33</f>
        <v>0</v>
      </c>
      <c r="N14" s="48"/>
      <c r="O14" s="47"/>
      <c r="P14" s="46"/>
      <c r="Q14" s="50">
        <f t="shared" si="0"/>
        <v>19</v>
      </c>
      <c r="R14" s="51">
        <f t="shared" si="1"/>
        <v>40550</v>
      </c>
      <c r="S14" s="52">
        <f t="shared" si="2"/>
        <v>0</v>
      </c>
      <c r="T14" s="311"/>
      <c r="U14" s="312"/>
    </row>
    <row r="15" spans="1:21" ht="24" customHeight="1">
      <c r="A15" s="248" t="s">
        <v>377</v>
      </c>
      <c r="B15" s="44">
        <f>VALUE(TRIM(LEFT('額田郡・西尾市・蒲郡市'!E48,2)))</f>
        <v>2</v>
      </c>
      <c r="C15" s="45">
        <f>'額田郡・西尾市・蒲郡市'!F48</f>
        <v>17700</v>
      </c>
      <c r="D15" s="46">
        <f>'額田郡・西尾市・蒲郡市'!G48</f>
        <v>0</v>
      </c>
      <c r="E15" s="47">
        <f>VALUE(TRIM(LEFT('額田郡・西尾市・蒲郡市'!I48,2)))</f>
        <v>1</v>
      </c>
      <c r="F15" s="45">
        <f>'額田郡・西尾市・蒲郡市'!J48</f>
        <v>2000</v>
      </c>
      <c r="G15" s="45">
        <f>'額田郡・西尾市・蒲郡市'!K48</f>
        <v>0</v>
      </c>
      <c r="H15" s="48">
        <f>VALUE(TRIM(LEFT('額田郡・西尾市・蒲郡市'!M48,2)))</f>
        <v>0</v>
      </c>
      <c r="I15" s="45">
        <f>'額田郡・西尾市・蒲郡市'!N48</f>
        <v>0</v>
      </c>
      <c r="J15" s="49">
        <f>'額田郡・西尾市・蒲郡市'!O48</f>
        <v>0</v>
      </c>
      <c r="K15" s="48">
        <f>VALUE(TRIM(LEFT('額田郡・西尾市・蒲郡市'!Q48,2)))</f>
        <v>3</v>
      </c>
      <c r="L15" s="45">
        <f>'額田郡・西尾市・蒲郡市'!R48</f>
        <v>550</v>
      </c>
      <c r="M15" s="46">
        <f>'額田郡・西尾市・蒲郡市'!S48</f>
        <v>0</v>
      </c>
      <c r="N15" s="48"/>
      <c r="O15" s="47"/>
      <c r="P15" s="46"/>
      <c r="Q15" s="50">
        <f t="shared" si="0"/>
        <v>6</v>
      </c>
      <c r="R15" s="51">
        <f t="shared" si="1"/>
        <v>20250</v>
      </c>
      <c r="S15" s="52">
        <f t="shared" si="2"/>
        <v>0</v>
      </c>
      <c r="T15" s="311"/>
      <c r="U15" s="312"/>
    </row>
    <row r="16" spans="1:21" ht="24" customHeight="1">
      <c r="A16" s="248" t="s">
        <v>427</v>
      </c>
      <c r="B16" s="44">
        <f>VALUE(TRIM(LEFT('豊川市'!E48,2)))</f>
        <v>18</v>
      </c>
      <c r="C16" s="45">
        <f>'豊川市'!F48</f>
        <v>42850</v>
      </c>
      <c r="D16" s="46">
        <f>'豊川市'!G48</f>
        <v>0</v>
      </c>
      <c r="E16" s="47">
        <f>VALUE(TRIM(LEFT('豊川市'!I48,2)))</f>
        <v>6</v>
      </c>
      <c r="F16" s="45">
        <f>'豊川市'!J48</f>
        <v>3900</v>
      </c>
      <c r="G16" s="45">
        <f>'豊川市'!K48</f>
        <v>0</v>
      </c>
      <c r="H16" s="48">
        <f>VALUE(TRIM(LEFT('豊川市'!M48,2)))</f>
        <v>0</v>
      </c>
      <c r="I16" s="45">
        <f>'豊川市'!N48</f>
        <v>0</v>
      </c>
      <c r="J16" s="49">
        <f>'豊川市'!O48</f>
        <v>0</v>
      </c>
      <c r="K16" s="48">
        <f>VALUE(TRIM(LEFT('豊川市'!Q48,2)))</f>
        <v>4</v>
      </c>
      <c r="L16" s="45">
        <f>'豊川市'!R48</f>
        <v>1250</v>
      </c>
      <c r="M16" s="46">
        <f>'豊川市'!S48</f>
        <v>0</v>
      </c>
      <c r="N16" s="48"/>
      <c r="O16" s="47"/>
      <c r="P16" s="46"/>
      <c r="Q16" s="50">
        <f t="shared" si="0"/>
        <v>28</v>
      </c>
      <c r="R16" s="51">
        <f t="shared" si="1"/>
        <v>48000</v>
      </c>
      <c r="S16" s="52">
        <f t="shared" si="2"/>
        <v>0</v>
      </c>
      <c r="T16" s="311"/>
      <c r="U16" s="312"/>
    </row>
    <row r="17" spans="1:21" ht="24" customHeight="1">
      <c r="A17" s="248" t="s">
        <v>483</v>
      </c>
      <c r="B17" s="44">
        <f>VALUE(TRIM(LEFT('新城市・北設楽郡'!E26,2)))</f>
        <v>8</v>
      </c>
      <c r="C17" s="45">
        <f>'新城市・北設楽郡'!F26</f>
        <v>11750</v>
      </c>
      <c r="D17" s="46">
        <f>'新城市・北設楽郡'!G26</f>
        <v>0</v>
      </c>
      <c r="E17" s="47">
        <f>VALUE(TRIM(LEFT('新城市・北設楽郡'!I26,2)))</f>
        <v>1</v>
      </c>
      <c r="F17" s="45">
        <f>'新城市・北設楽郡'!J26</f>
        <v>700</v>
      </c>
      <c r="G17" s="45">
        <f>'新城市・北設楽郡'!K26</f>
        <v>0</v>
      </c>
      <c r="H17" s="48">
        <f>VALUE(TRIM(LEFT('新城市・北設楽郡'!M26,2)))</f>
        <v>0</v>
      </c>
      <c r="I17" s="45">
        <f>'新城市・北設楽郡'!N26</f>
        <v>0</v>
      </c>
      <c r="J17" s="49">
        <f>'新城市・北設楽郡'!O26</f>
        <v>0</v>
      </c>
      <c r="K17" s="48">
        <f>VALUE(TRIM(LEFT('新城市・北設楽郡'!Q26,2)))</f>
        <v>0</v>
      </c>
      <c r="L17" s="45">
        <f>'新城市・北設楽郡'!R26</f>
        <v>0</v>
      </c>
      <c r="M17" s="46">
        <f>'新城市・北設楽郡'!S26</f>
        <v>0</v>
      </c>
      <c r="N17" s="48"/>
      <c r="O17" s="47"/>
      <c r="P17" s="46"/>
      <c r="Q17" s="50">
        <f t="shared" si="0"/>
        <v>9</v>
      </c>
      <c r="R17" s="51">
        <f t="shared" si="1"/>
        <v>12450</v>
      </c>
      <c r="S17" s="52">
        <f t="shared" si="2"/>
        <v>0</v>
      </c>
      <c r="T17" s="311"/>
      <c r="U17" s="312"/>
    </row>
    <row r="18" spans="1:21" ht="24" customHeight="1">
      <c r="A18" s="248" t="s">
        <v>484</v>
      </c>
      <c r="B18" s="44">
        <f>VALUE(TRIM(LEFT('新城市・北設楽郡'!E48,2)))</f>
        <v>6</v>
      </c>
      <c r="C18" s="45">
        <f>'新城市・北設楽郡'!F48</f>
        <v>2750</v>
      </c>
      <c r="D18" s="46">
        <f>'新城市・北設楽郡'!G48</f>
        <v>0</v>
      </c>
      <c r="E18" s="47">
        <f>VALUE(TRIM(LEFT('新城市・北設楽郡'!I48,2)))</f>
        <v>0</v>
      </c>
      <c r="F18" s="45">
        <f>'新城市・北設楽郡'!J48</f>
        <v>0</v>
      </c>
      <c r="G18" s="45">
        <f>'新城市・北設楽郡'!K48</f>
        <v>0</v>
      </c>
      <c r="H18" s="48">
        <f>VALUE(TRIM(LEFT('新城市・北設楽郡'!M48,2)))</f>
        <v>0</v>
      </c>
      <c r="I18" s="45">
        <f>'新城市・北設楽郡'!N48</f>
        <v>0</v>
      </c>
      <c r="J18" s="49">
        <f>'新城市・北設楽郡'!O48</f>
        <v>0</v>
      </c>
      <c r="K18" s="48">
        <f>VALUE(TRIM(LEFT('新城市・北設楽郡'!Q48,2)))</f>
        <v>1</v>
      </c>
      <c r="L18" s="45">
        <f>'新城市・北設楽郡'!R48</f>
        <v>200</v>
      </c>
      <c r="M18" s="46">
        <f>'新城市・北設楽郡'!S48</f>
        <v>0</v>
      </c>
      <c r="N18" s="48"/>
      <c r="O18" s="47"/>
      <c r="P18" s="46"/>
      <c r="Q18" s="50">
        <f t="shared" si="0"/>
        <v>7</v>
      </c>
      <c r="R18" s="51">
        <f t="shared" si="1"/>
        <v>2950</v>
      </c>
      <c r="S18" s="52">
        <f t="shared" si="2"/>
        <v>0</v>
      </c>
      <c r="T18" s="311"/>
      <c r="U18" s="312"/>
    </row>
    <row r="19" spans="1:21" ht="24" customHeight="1">
      <c r="A19" s="248" t="s">
        <v>605</v>
      </c>
      <c r="B19" s="44">
        <f>VALUE(TRIM(LEFT('豊橋市'!E48,2)))</f>
        <v>32</v>
      </c>
      <c r="C19" s="45">
        <f>'豊橋市'!F48</f>
        <v>79000</v>
      </c>
      <c r="D19" s="46">
        <f>'豊橋市'!G48</f>
        <v>0</v>
      </c>
      <c r="E19" s="47">
        <f>VALUE(TRIM(LEFT('豊橋市'!I48,2)))</f>
        <v>7</v>
      </c>
      <c r="F19" s="45">
        <f>'豊橋市'!J48</f>
        <v>9300</v>
      </c>
      <c r="G19" s="45">
        <f>'豊橋市'!K48</f>
        <v>0</v>
      </c>
      <c r="H19" s="48">
        <f>VALUE(TRIM(LEFT('豊橋市'!M48,2)))</f>
        <v>0</v>
      </c>
      <c r="I19" s="45">
        <f>'豊橋市'!N48</f>
        <v>0</v>
      </c>
      <c r="J19" s="49">
        <f>'豊橋市'!O48</f>
        <v>0</v>
      </c>
      <c r="K19" s="48">
        <f>VALUE(TRIM(LEFT('豊橋市'!Q48,2)))</f>
        <v>2</v>
      </c>
      <c r="L19" s="45">
        <f>'豊橋市'!R48</f>
        <v>4050</v>
      </c>
      <c r="M19" s="46">
        <f>'豊橋市'!S48</f>
        <v>0</v>
      </c>
      <c r="N19" s="48"/>
      <c r="O19" s="47"/>
      <c r="P19" s="46"/>
      <c r="Q19" s="50">
        <f t="shared" si="0"/>
        <v>41</v>
      </c>
      <c r="R19" s="51">
        <f t="shared" si="1"/>
        <v>92350</v>
      </c>
      <c r="S19" s="52">
        <f t="shared" si="2"/>
        <v>0</v>
      </c>
      <c r="T19" s="311"/>
      <c r="U19" s="312"/>
    </row>
    <row r="20" spans="1:21" ht="24" customHeight="1">
      <c r="A20" s="88" t="s">
        <v>615</v>
      </c>
      <c r="B20" s="44">
        <f>VALUE(TRIM(LEFT('田原市'!E48,2)))</f>
        <v>4</v>
      </c>
      <c r="C20" s="45">
        <f>'田原市'!F48</f>
        <v>13300</v>
      </c>
      <c r="D20" s="46">
        <f>'田原市'!G48</f>
        <v>0</v>
      </c>
      <c r="E20" s="47">
        <f>VALUE(TRIM(LEFT('田原市'!I48,2)))</f>
        <v>0</v>
      </c>
      <c r="F20" s="45">
        <f>'田原市'!J48</f>
        <v>0</v>
      </c>
      <c r="G20" s="45">
        <f>'田原市'!K48</f>
        <v>0</v>
      </c>
      <c r="H20" s="48">
        <f>VALUE(TRIM(LEFT('田原市'!M48,2)))</f>
        <v>0</v>
      </c>
      <c r="I20" s="45">
        <f>'田原市'!N48</f>
        <v>0</v>
      </c>
      <c r="J20" s="49">
        <f>'田原市'!O48</f>
        <v>0</v>
      </c>
      <c r="K20" s="48">
        <f>VALUE(TRIM(LEFT('田原市'!Q48,2)))</f>
        <v>1</v>
      </c>
      <c r="L20" s="45">
        <f>'田原市'!R48</f>
        <v>400</v>
      </c>
      <c r="M20" s="46">
        <f>'田原市'!S48</f>
        <v>0</v>
      </c>
      <c r="N20" s="48"/>
      <c r="O20" s="47"/>
      <c r="P20" s="46"/>
      <c r="Q20" s="50">
        <f t="shared" si="0"/>
        <v>5</v>
      </c>
      <c r="R20" s="51">
        <f t="shared" si="1"/>
        <v>13700</v>
      </c>
      <c r="S20" s="52">
        <f t="shared" si="2"/>
        <v>0</v>
      </c>
      <c r="T20" s="313"/>
      <c r="U20" s="314"/>
    </row>
    <row r="21" spans="1:21" s="254" customFormat="1" ht="24" customHeight="1">
      <c r="A21" s="251" t="s">
        <v>38</v>
      </c>
      <c r="B21" s="53">
        <f aca="true" t="shared" si="3" ref="B21:M21">SUM(B5:B20)</f>
        <v>193</v>
      </c>
      <c r="C21" s="54">
        <f t="shared" si="3"/>
        <v>484300</v>
      </c>
      <c r="D21" s="55">
        <f t="shared" si="3"/>
        <v>0</v>
      </c>
      <c r="E21" s="56">
        <f t="shared" si="3"/>
        <v>41</v>
      </c>
      <c r="F21" s="54">
        <f t="shared" si="3"/>
        <v>45350</v>
      </c>
      <c r="G21" s="55">
        <f t="shared" si="3"/>
        <v>0</v>
      </c>
      <c r="H21" s="57">
        <f t="shared" si="3"/>
        <v>5</v>
      </c>
      <c r="I21" s="54">
        <f t="shared" si="3"/>
        <v>2800</v>
      </c>
      <c r="J21" s="58">
        <f t="shared" si="3"/>
        <v>0</v>
      </c>
      <c r="K21" s="57">
        <f t="shared" si="3"/>
        <v>51</v>
      </c>
      <c r="L21" s="54">
        <f t="shared" si="3"/>
        <v>25350</v>
      </c>
      <c r="M21" s="55">
        <f t="shared" si="3"/>
        <v>0</v>
      </c>
      <c r="N21" s="59"/>
      <c r="O21" s="54"/>
      <c r="P21" s="55"/>
      <c r="Q21" s="60">
        <f>SUM(Q5:Q20)</f>
        <v>290</v>
      </c>
      <c r="R21" s="61">
        <f>SUM(R5:R20)</f>
        <v>557800</v>
      </c>
      <c r="S21" s="62">
        <f>SUM(S5:S20)</f>
        <v>0</v>
      </c>
      <c r="T21" s="317"/>
      <c r="U21" s="318"/>
    </row>
    <row r="22" spans="1:21" ht="24.75" customHeight="1">
      <c r="A22" s="63"/>
      <c r="B22" s="64"/>
      <c r="C22" s="64"/>
      <c r="D22" s="64"/>
      <c r="E22" s="64"/>
      <c r="F22" s="64"/>
      <c r="G22" s="64"/>
      <c r="H22" s="64"/>
      <c r="I22" s="64"/>
      <c r="J22" s="64"/>
      <c r="K22" s="64"/>
      <c r="L22" s="64"/>
      <c r="M22" s="64"/>
      <c r="N22" s="64"/>
      <c r="O22" s="64"/>
      <c r="P22" s="64"/>
      <c r="Q22" s="65"/>
      <c r="R22" s="65"/>
      <c r="S22" s="65"/>
      <c r="T22" s="66"/>
      <c r="U22" s="66"/>
    </row>
    <row r="23" spans="1:21" ht="24" customHeight="1">
      <c r="A23" s="252" t="s">
        <v>617</v>
      </c>
      <c r="B23" s="329" t="s">
        <v>3</v>
      </c>
      <c r="C23" s="330"/>
      <c r="D23" s="331"/>
      <c r="E23" s="330" t="s">
        <v>4</v>
      </c>
      <c r="F23" s="330"/>
      <c r="G23" s="331"/>
      <c r="H23" s="329" t="s">
        <v>5</v>
      </c>
      <c r="I23" s="330"/>
      <c r="J23" s="331"/>
      <c r="K23" s="329" t="s">
        <v>6</v>
      </c>
      <c r="L23" s="330"/>
      <c r="M23" s="331"/>
      <c r="N23" s="329"/>
      <c r="O23" s="330"/>
      <c r="P23" s="331"/>
      <c r="Q23" s="329" t="s">
        <v>37</v>
      </c>
      <c r="R23" s="330"/>
      <c r="S23" s="331"/>
      <c r="T23" s="301" t="s">
        <v>618</v>
      </c>
      <c r="U23" s="302"/>
    </row>
    <row r="24" spans="1:21" ht="24" customHeight="1">
      <c r="A24" s="284" t="s">
        <v>616</v>
      </c>
      <c r="B24" s="76">
        <v>253</v>
      </c>
      <c r="C24" s="77">
        <v>502350</v>
      </c>
      <c r="D24" s="78">
        <v>0</v>
      </c>
      <c r="E24" s="79">
        <v>64</v>
      </c>
      <c r="F24" s="80">
        <v>69400</v>
      </c>
      <c r="G24" s="81">
        <v>0</v>
      </c>
      <c r="H24" s="82">
        <v>22</v>
      </c>
      <c r="I24" s="80">
        <v>9100</v>
      </c>
      <c r="J24" s="81">
        <v>0</v>
      </c>
      <c r="K24" s="82">
        <v>66</v>
      </c>
      <c r="L24" s="80">
        <v>36050</v>
      </c>
      <c r="M24" s="81">
        <v>0</v>
      </c>
      <c r="N24" s="82"/>
      <c r="O24" s="80"/>
      <c r="P24" s="81"/>
      <c r="Q24" s="82">
        <v>405</v>
      </c>
      <c r="R24" s="80">
        <v>616900</v>
      </c>
      <c r="S24" s="81">
        <v>0</v>
      </c>
      <c r="T24" s="303"/>
      <c r="U24" s="304"/>
    </row>
    <row r="25" spans="1:21" ht="24" customHeight="1">
      <c r="A25" s="285" t="s">
        <v>619</v>
      </c>
      <c r="B25" s="83">
        <v>263</v>
      </c>
      <c r="C25" s="84">
        <v>622200</v>
      </c>
      <c r="D25" s="85">
        <v>0</v>
      </c>
      <c r="E25" s="86">
        <v>74</v>
      </c>
      <c r="F25" s="84">
        <v>75650</v>
      </c>
      <c r="G25" s="85">
        <v>0</v>
      </c>
      <c r="H25" s="87">
        <v>21</v>
      </c>
      <c r="I25" s="84">
        <v>14900</v>
      </c>
      <c r="J25" s="85">
        <v>0</v>
      </c>
      <c r="K25" s="87">
        <v>54</v>
      </c>
      <c r="L25" s="84">
        <v>27550</v>
      </c>
      <c r="M25" s="85">
        <v>0</v>
      </c>
      <c r="N25" s="87"/>
      <c r="O25" s="84"/>
      <c r="P25" s="85"/>
      <c r="Q25" s="87">
        <v>412</v>
      </c>
      <c r="R25" s="84">
        <v>740300</v>
      </c>
      <c r="S25" s="85">
        <v>0</v>
      </c>
      <c r="T25" s="305"/>
      <c r="U25" s="306"/>
    </row>
    <row r="26" spans="1:21" ht="24" customHeight="1">
      <c r="A26" s="283" t="s">
        <v>620</v>
      </c>
      <c r="B26" s="83">
        <f>B21</f>
        <v>193</v>
      </c>
      <c r="C26" s="84">
        <f aca="true" t="shared" si="4" ref="C26:R26">C21</f>
        <v>484300</v>
      </c>
      <c r="D26" s="85">
        <f t="shared" si="4"/>
        <v>0</v>
      </c>
      <c r="E26" s="86">
        <f t="shared" si="4"/>
        <v>41</v>
      </c>
      <c r="F26" s="84">
        <f t="shared" si="4"/>
        <v>45350</v>
      </c>
      <c r="G26" s="85">
        <f t="shared" si="4"/>
        <v>0</v>
      </c>
      <c r="H26" s="87">
        <f t="shared" si="4"/>
        <v>5</v>
      </c>
      <c r="I26" s="84">
        <f t="shared" si="4"/>
        <v>2800</v>
      </c>
      <c r="J26" s="85">
        <f t="shared" si="4"/>
        <v>0</v>
      </c>
      <c r="K26" s="87">
        <f t="shared" si="4"/>
        <v>51</v>
      </c>
      <c r="L26" s="84">
        <f t="shared" si="4"/>
        <v>25350</v>
      </c>
      <c r="M26" s="85">
        <f t="shared" si="4"/>
        <v>0</v>
      </c>
      <c r="N26" s="87"/>
      <c r="O26" s="84"/>
      <c r="P26" s="85"/>
      <c r="Q26" s="87">
        <f t="shared" si="4"/>
        <v>290</v>
      </c>
      <c r="R26" s="89">
        <f t="shared" si="4"/>
        <v>557800</v>
      </c>
      <c r="S26" s="90">
        <f>S21</f>
        <v>0</v>
      </c>
      <c r="T26" s="307"/>
      <c r="U26" s="308"/>
    </row>
    <row r="27" spans="1:21" ht="24" customHeight="1">
      <c r="A27" s="91" t="s">
        <v>38</v>
      </c>
      <c r="B27" s="92">
        <f>SUM(B24:B26)</f>
        <v>709</v>
      </c>
      <c r="C27" s="93">
        <f>SUM(C24:C26)</f>
        <v>1608850</v>
      </c>
      <c r="D27" s="94">
        <f aca="true" t="shared" si="5" ref="D27:J27">SUM(D24:D26)</f>
        <v>0</v>
      </c>
      <c r="E27" s="95">
        <f t="shared" si="5"/>
        <v>179</v>
      </c>
      <c r="F27" s="93">
        <f t="shared" si="5"/>
        <v>190400</v>
      </c>
      <c r="G27" s="94">
        <f t="shared" si="5"/>
        <v>0</v>
      </c>
      <c r="H27" s="96">
        <f t="shared" si="5"/>
        <v>48</v>
      </c>
      <c r="I27" s="93">
        <f t="shared" si="5"/>
        <v>26800</v>
      </c>
      <c r="J27" s="94">
        <f t="shared" si="5"/>
        <v>0</v>
      </c>
      <c r="K27" s="96">
        <f>SUM(K24:K26)</f>
        <v>171</v>
      </c>
      <c r="L27" s="93">
        <f>SUM(L24:L26)</f>
        <v>88950</v>
      </c>
      <c r="M27" s="94">
        <f>SUM(M24:M26)</f>
        <v>0</v>
      </c>
      <c r="N27" s="96"/>
      <c r="O27" s="93"/>
      <c r="P27" s="94"/>
      <c r="Q27" s="96">
        <f>SUM(Q24:Q26)</f>
        <v>1107</v>
      </c>
      <c r="R27" s="93">
        <f>SUM(R24:R26)</f>
        <v>1915000</v>
      </c>
      <c r="S27" s="94">
        <f>SUM(S24:S26)</f>
        <v>0</v>
      </c>
      <c r="T27" s="301"/>
      <c r="U27" s="302"/>
    </row>
    <row r="28" spans="1:21" ht="24.75" customHeight="1">
      <c r="A28" s="257"/>
      <c r="B28" s="257"/>
      <c r="C28" s="257"/>
      <c r="D28" s="257"/>
      <c r="E28" s="257"/>
      <c r="F28" s="257"/>
      <c r="G28" s="257"/>
      <c r="H28" s="257"/>
      <c r="I28" s="257"/>
      <c r="J28" s="257"/>
      <c r="K28" s="257"/>
      <c r="L28" s="257"/>
      <c r="M28" s="257"/>
      <c r="N28" s="257"/>
      <c r="O28" s="257"/>
      <c r="P28" s="257"/>
      <c r="Q28" s="257"/>
      <c r="R28" s="257"/>
      <c r="S28" s="257"/>
      <c r="T28" s="257"/>
      <c r="U28" s="258" t="s">
        <v>8</v>
      </c>
    </row>
    <row r="29" spans="1:19" ht="24.75" customHeight="1">
      <c r="A29" s="67"/>
      <c r="B29" s="68"/>
      <c r="C29" s="68"/>
      <c r="D29" s="68"/>
      <c r="E29" s="68"/>
      <c r="F29" s="68"/>
      <c r="G29" s="68"/>
      <c r="H29" s="68"/>
      <c r="I29" s="68"/>
      <c r="J29" s="68"/>
      <c r="K29" s="68"/>
      <c r="L29" s="68"/>
      <c r="M29" s="68"/>
      <c r="N29" s="68"/>
      <c r="O29" s="68"/>
      <c r="P29" s="68"/>
      <c r="Q29" s="69"/>
      <c r="R29" s="69"/>
      <c r="S29" s="69"/>
    </row>
    <row r="30" spans="1:19" ht="13.5">
      <c r="A30" s="67"/>
      <c r="B30" s="68"/>
      <c r="C30" s="68"/>
      <c r="D30" s="68"/>
      <c r="E30" s="68"/>
      <c r="F30" s="68"/>
      <c r="G30" s="68"/>
      <c r="H30" s="68"/>
      <c r="I30" s="68"/>
      <c r="J30" s="68"/>
      <c r="K30" s="68"/>
      <c r="L30" s="68"/>
      <c r="M30" s="68"/>
      <c r="N30" s="68"/>
      <c r="O30" s="68"/>
      <c r="P30" s="68"/>
      <c r="Q30" s="69"/>
      <c r="R30" s="69"/>
      <c r="S30" s="69"/>
    </row>
    <row r="31" spans="1:19" ht="13.5">
      <c r="A31" s="67"/>
      <c r="B31" s="68"/>
      <c r="C31" s="68"/>
      <c r="D31" s="68"/>
      <c r="E31" s="68"/>
      <c r="F31" s="68"/>
      <c r="G31" s="68"/>
      <c r="H31" s="68"/>
      <c r="I31" s="68"/>
      <c r="J31" s="68"/>
      <c r="K31" s="68"/>
      <c r="L31" s="68"/>
      <c r="M31" s="68"/>
      <c r="N31" s="68"/>
      <c r="O31" s="68"/>
      <c r="P31" s="68"/>
      <c r="Q31" s="69"/>
      <c r="R31" s="69"/>
      <c r="S31" s="69"/>
    </row>
    <row r="32" spans="1:19" ht="13.5">
      <c r="A32" s="67"/>
      <c r="B32" s="68"/>
      <c r="C32" s="68"/>
      <c r="D32" s="68"/>
      <c r="E32" s="68"/>
      <c r="F32" s="68"/>
      <c r="G32" s="68"/>
      <c r="H32" s="68"/>
      <c r="I32" s="68"/>
      <c r="J32" s="68"/>
      <c r="K32" s="68"/>
      <c r="L32" s="68"/>
      <c r="M32" s="68"/>
      <c r="N32" s="68"/>
      <c r="O32" s="68"/>
      <c r="P32" s="68"/>
      <c r="Q32" s="69"/>
      <c r="R32" s="69"/>
      <c r="S32" s="69"/>
    </row>
    <row r="33" spans="1:19" ht="13.5">
      <c r="A33" s="67"/>
      <c r="B33" s="68"/>
      <c r="C33" s="68"/>
      <c r="D33" s="68"/>
      <c r="E33" s="68"/>
      <c r="F33" s="68"/>
      <c r="G33" s="68"/>
      <c r="H33" s="68"/>
      <c r="I33" s="68"/>
      <c r="J33" s="68"/>
      <c r="K33" s="68"/>
      <c r="L33" s="68"/>
      <c r="M33" s="68"/>
      <c r="N33" s="68"/>
      <c r="O33" s="68"/>
      <c r="P33" s="68"/>
      <c r="Q33" s="69"/>
      <c r="R33" s="69"/>
      <c r="S33" s="69"/>
    </row>
    <row r="34" spans="1:19" ht="13.5">
      <c r="A34" s="67"/>
      <c r="B34" s="68"/>
      <c r="C34" s="68"/>
      <c r="D34" s="68"/>
      <c r="E34" s="68"/>
      <c r="F34" s="68"/>
      <c r="G34" s="68"/>
      <c r="H34" s="68"/>
      <c r="I34" s="68"/>
      <c r="J34" s="68"/>
      <c r="K34" s="68"/>
      <c r="L34" s="68"/>
      <c r="M34" s="68"/>
      <c r="N34" s="68"/>
      <c r="O34" s="68"/>
      <c r="P34" s="68"/>
      <c r="Q34" s="69"/>
      <c r="R34" s="69"/>
      <c r="S34" s="69"/>
    </row>
    <row r="35" spans="1:19" ht="13.5">
      <c r="A35" s="67"/>
      <c r="B35" s="68"/>
      <c r="C35" s="68"/>
      <c r="D35" s="68"/>
      <c r="E35" s="68"/>
      <c r="F35" s="68"/>
      <c r="G35" s="68"/>
      <c r="H35" s="68"/>
      <c r="I35" s="68"/>
      <c r="J35" s="68"/>
      <c r="K35" s="68"/>
      <c r="L35" s="68"/>
      <c r="M35" s="68"/>
      <c r="N35" s="68"/>
      <c r="O35" s="68"/>
      <c r="P35" s="68"/>
      <c r="Q35" s="69"/>
      <c r="R35" s="69"/>
      <c r="S35" s="69"/>
    </row>
    <row r="36" spans="1:19" ht="13.5">
      <c r="A36" s="67"/>
      <c r="B36" s="68"/>
      <c r="C36" s="68"/>
      <c r="D36" s="68"/>
      <c r="E36" s="68"/>
      <c r="F36" s="68"/>
      <c r="G36" s="68"/>
      <c r="H36" s="68"/>
      <c r="I36" s="68"/>
      <c r="J36" s="68"/>
      <c r="K36" s="68"/>
      <c r="L36" s="68"/>
      <c r="M36" s="68"/>
      <c r="N36" s="68"/>
      <c r="O36" s="68"/>
      <c r="P36" s="68"/>
      <c r="Q36" s="69"/>
      <c r="R36" s="69"/>
      <c r="S36" s="69"/>
    </row>
    <row r="37" spans="1:19" ht="13.5">
      <c r="A37" s="67"/>
      <c r="B37" s="68"/>
      <c r="C37" s="68"/>
      <c r="D37" s="68"/>
      <c r="E37" s="68"/>
      <c r="F37" s="68"/>
      <c r="G37" s="68"/>
      <c r="H37" s="68"/>
      <c r="I37" s="68"/>
      <c r="J37" s="68"/>
      <c r="K37" s="68"/>
      <c r="L37" s="68"/>
      <c r="M37" s="68"/>
      <c r="N37" s="68"/>
      <c r="O37" s="68"/>
      <c r="P37" s="68"/>
      <c r="Q37" s="69"/>
      <c r="R37" s="69"/>
      <c r="S37" s="69"/>
    </row>
    <row r="38" spans="1:19" ht="13.5">
      <c r="A38" s="67"/>
      <c r="B38" s="68"/>
      <c r="C38" s="68"/>
      <c r="D38" s="68"/>
      <c r="E38" s="68"/>
      <c r="F38" s="68"/>
      <c r="G38" s="68"/>
      <c r="H38" s="68"/>
      <c r="I38" s="68"/>
      <c r="J38" s="68"/>
      <c r="K38" s="68"/>
      <c r="L38" s="68"/>
      <c r="M38" s="68"/>
      <c r="N38" s="68"/>
      <c r="O38" s="68"/>
      <c r="P38" s="68"/>
      <c r="Q38" s="69"/>
      <c r="R38" s="69"/>
      <c r="S38" s="69"/>
    </row>
    <row r="39" spans="1:19" ht="13.5">
      <c r="A39" s="67"/>
      <c r="B39" s="68"/>
      <c r="C39" s="68"/>
      <c r="D39" s="68"/>
      <c r="E39" s="68"/>
      <c r="F39" s="68"/>
      <c r="G39" s="68"/>
      <c r="H39" s="68"/>
      <c r="I39" s="68"/>
      <c r="J39" s="68"/>
      <c r="K39" s="68"/>
      <c r="L39" s="68"/>
      <c r="M39" s="68"/>
      <c r="N39" s="68"/>
      <c r="O39" s="68"/>
      <c r="P39" s="68"/>
      <c r="Q39" s="69"/>
      <c r="R39" s="69"/>
      <c r="S39" s="69"/>
    </row>
    <row r="40" spans="1:19" ht="13.5">
      <c r="A40" s="67"/>
      <c r="B40" s="68"/>
      <c r="C40" s="68"/>
      <c r="D40" s="68"/>
      <c r="E40" s="68"/>
      <c r="F40" s="68"/>
      <c r="G40" s="68"/>
      <c r="H40" s="68"/>
      <c r="I40" s="68"/>
      <c r="J40" s="68"/>
      <c r="K40" s="68"/>
      <c r="L40" s="68"/>
      <c r="M40" s="68"/>
      <c r="N40" s="68"/>
      <c r="O40" s="68"/>
      <c r="P40" s="68"/>
      <c r="Q40" s="69"/>
      <c r="R40" s="69"/>
      <c r="S40" s="69"/>
    </row>
    <row r="41" spans="1:19" ht="13.5">
      <c r="A41" s="67"/>
      <c r="B41" s="68"/>
      <c r="C41" s="68"/>
      <c r="D41" s="68"/>
      <c r="E41" s="68"/>
      <c r="F41" s="68"/>
      <c r="G41" s="68"/>
      <c r="H41" s="68"/>
      <c r="I41" s="68"/>
      <c r="J41" s="68"/>
      <c r="K41" s="68"/>
      <c r="L41" s="68"/>
      <c r="M41" s="68"/>
      <c r="N41" s="68"/>
      <c r="O41" s="68"/>
      <c r="P41" s="68"/>
      <c r="Q41" s="69"/>
      <c r="R41" s="69"/>
      <c r="S41" s="69"/>
    </row>
    <row r="42" spans="1:19" ht="13.5">
      <c r="A42" s="67"/>
      <c r="B42" s="68"/>
      <c r="C42" s="68"/>
      <c r="D42" s="68"/>
      <c r="E42" s="68"/>
      <c r="F42" s="68"/>
      <c r="G42" s="68"/>
      <c r="H42" s="68"/>
      <c r="I42" s="68"/>
      <c r="J42" s="68"/>
      <c r="K42" s="68"/>
      <c r="L42" s="68"/>
      <c r="M42" s="68"/>
      <c r="N42" s="68"/>
      <c r="O42" s="68"/>
      <c r="P42" s="68"/>
      <c r="Q42" s="69"/>
      <c r="R42" s="69"/>
      <c r="S42" s="69"/>
    </row>
    <row r="43" spans="1:19" ht="13.5">
      <c r="A43" s="67"/>
      <c r="B43" s="68"/>
      <c r="C43" s="68"/>
      <c r="D43" s="68"/>
      <c r="E43" s="68"/>
      <c r="F43" s="68"/>
      <c r="G43" s="68"/>
      <c r="H43" s="68"/>
      <c r="I43" s="68"/>
      <c r="J43" s="68"/>
      <c r="K43" s="68"/>
      <c r="L43" s="68"/>
      <c r="M43" s="68"/>
      <c r="N43" s="68"/>
      <c r="O43" s="68"/>
      <c r="P43" s="68"/>
      <c r="Q43" s="69"/>
      <c r="R43" s="69"/>
      <c r="S43" s="69"/>
    </row>
  </sheetData>
  <sheetProtection password="CC47" sheet="1" objects="1" scenarios="1" formatCells="0"/>
  <mergeCells count="26">
    <mergeCell ref="B23:D23"/>
    <mergeCell ref="E23:G23"/>
    <mergeCell ref="H23:J23"/>
    <mergeCell ref="K23:M23"/>
    <mergeCell ref="N23:P23"/>
    <mergeCell ref="K4:M4"/>
    <mergeCell ref="Q23:S23"/>
    <mergeCell ref="Q4:S4"/>
    <mergeCell ref="F1:G1"/>
    <mergeCell ref="F2:G2"/>
    <mergeCell ref="N4:P4"/>
    <mergeCell ref="H1:N1"/>
    <mergeCell ref="P1:R1"/>
    <mergeCell ref="H2:N2"/>
    <mergeCell ref="B1:E2"/>
    <mergeCell ref="B4:D4"/>
    <mergeCell ref="E4:G4"/>
    <mergeCell ref="H4:J4"/>
    <mergeCell ref="P2:R2"/>
    <mergeCell ref="T1:U2"/>
    <mergeCell ref="T27:U27"/>
    <mergeCell ref="T24:U26"/>
    <mergeCell ref="T23:U23"/>
    <mergeCell ref="T5:U20"/>
    <mergeCell ref="T4:U4"/>
    <mergeCell ref="T21:U21"/>
  </mergeCells>
  <dataValidations count="2">
    <dataValidation operator="lessThanOrEqual" allowBlank="1" showInputMessage="1" showErrorMessage="1" sqref="F1:F2"/>
    <dataValidation type="list" allowBlank="1" showInputMessage="1" showErrorMessage="1" sqref="P1">
      <formula1>"B5,B4,B3,B2,B1,A5,A4,A3,A2,A1,B5厚,B4厚,B3厚,B2厚,A6厚,A4厚,B3×4,B3×3,B3×2,B3+B4,B2+B3,B1+B2,三ツ折,はがき,横長B3,変形特殊,"</formula1>
    </dataValidation>
  </dataValidations>
  <hyperlinks>
    <hyperlink ref="A5:A8" location="2011後期・三重（コード付）.xls#桑名市・桑名郡・いなべ市・員弁郡!A1" display="桑名市"/>
    <hyperlink ref="A13" location="昭和区!A1" tooltip="津市ページへジャンプ" display="昭和区"/>
    <hyperlink ref="A9" location="北区!A1" tooltip="四日市市ページへジャンプ" display="北区"/>
    <hyperlink ref="A10:A12" location="2011後期・三重（コード付）.xls#三重郡・亀山市・鈴鹿市!A1" display="三重郡"/>
    <hyperlink ref="A14:A15" location="松阪市・多気郡!A1" display="松阪市"/>
    <hyperlink ref="A16:A17" location="伊勢市・度会郡!A1" display="伊勢市"/>
    <hyperlink ref="A5" location="桑名市・桑名郡・いなべ市・員弁郡!A1" tooltip="桑名市ページへジャンプ" display="桑名市"/>
    <hyperlink ref="A6" location="桑名市・桑名郡・いなべ市・員弁郡!A1" tooltip="桑名郡ページへジャンプ" display="桑名郡"/>
    <hyperlink ref="A7" location="中村区!A1" tooltip="いなべ市ページへジャンプ" display="中村区"/>
    <hyperlink ref="A8" location="西区!A1" tooltip="員弁郡ページへジャンプ" display="西区"/>
    <hyperlink ref="A10" location="豊田市!A1" tooltip="三重郡ページへジャンプ" display="豊田市"/>
    <hyperlink ref="A11" location="名東区!A1" tooltip="亀山市ページへジャンプ" display="名東区"/>
    <hyperlink ref="A12" location="守山区!A1" tooltip="鈴鹿市ページへジャンプ" display="守山区"/>
    <hyperlink ref="A14" location="天白区!A1" tooltip="松阪市ページへジャンプ" display="天白区"/>
    <hyperlink ref="A15" location="瑞穂区!A1" tooltip="多気郡ページへジャンプ" display="瑞穂区"/>
    <hyperlink ref="A16" location="豊川市!A1" tooltip="伊勢市ページへジャンプ" display="豊川市"/>
    <hyperlink ref="A5:A6" location="中区・東区!A1" tooltip="桑名郡ページへジャンプ" display="中区"/>
    <hyperlink ref="A5:A7" location="刈谷市・高浜市・碧南市!A1" tooltip="桑名郡ページへジャンプ" display="刈谷市"/>
    <hyperlink ref="A8:A9" location="安城市・知立市!A1" tooltip="員弁郡ページへジャンプ" display="安城市"/>
    <hyperlink ref="A11:A12" location="みよし市・岡崎市!A1" tooltip="鈴鹿市ページへジャンプ" display="みよし市"/>
    <hyperlink ref="A13:A15" location="額田郡・西尾市・蒲郡市!A1" tooltip="多気郡ページへジャンプ" display="額田郡"/>
    <hyperlink ref="A19" location="豊橋市!A1" display="豊橋市"/>
    <hyperlink ref="A20" location="田原市!A1" display="田原市"/>
    <hyperlink ref="A17:A18" location="新城市・北設楽郡!A1" display="新城市"/>
  </hyperlink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86"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1"/>
  <sheetViews>
    <sheetView zoomScalePageLayoutView="0" workbookViewId="0" topLeftCell="A1">
      <selection activeCell="A1" sqref="A1"/>
    </sheetView>
  </sheetViews>
  <sheetFormatPr defaultColWidth="9.00390625" defaultRowHeight="13.5"/>
  <sheetData/>
  <sheetProtection password="CC47"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97" r:id="rId2"/>
  <drawing r:id="rId1"/>
</worksheet>
</file>

<file path=xl/worksheets/sheet7.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N54" sqref="N54"/>
      <selection pane="topRight" activeCell="N54" sqref="N54"/>
      <selection pane="bottomLeft" activeCell="N54" sqref="N54"/>
      <selection pane="bottomRight" activeCell="A49" sqref="A49"/>
    </sheetView>
  </sheetViews>
  <sheetFormatPr defaultColWidth="9.00390625" defaultRowHeight="13.5"/>
  <cols>
    <col min="1" max="1" width="7.625" style="74" customWidth="1"/>
    <col min="2" max="2" width="10.625" style="74" customWidth="1"/>
    <col min="3" max="3" width="2.625" style="173"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4" customWidth="1"/>
  </cols>
  <sheetData>
    <row r="1" spans="1:24" ht="34.5" customHeight="1">
      <c r="A1" s="169" t="s">
        <v>1</v>
      </c>
      <c r="B1" s="338"/>
      <c r="C1" s="338"/>
      <c r="D1" s="338"/>
      <c r="E1" s="339"/>
      <c r="F1" s="350" t="s">
        <v>10</v>
      </c>
      <c r="G1" s="351"/>
      <c r="H1" s="170"/>
      <c r="I1" s="352"/>
      <c r="J1" s="352"/>
      <c r="K1" s="352"/>
      <c r="L1" s="352"/>
      <c r="M1" s="352"/>
      <c r="N1" s="352"/>
      <c r="O1" s="352"/>
      <c r="P1" s="171"/>
      <c r="Q1" s="166" t="s">
        <v>2</v>
      </c>
      <c r="R1" s="342"/>
      <c r="S1" s="335"/>
      <c r="T1" s="335"/>
      <c r="U1" s="336"/>
      <c r="V1" s="259" t="s">
        <v>34</v>
      </c>
      <c r="W1" s="343"/>
      <c r="X1" s="344"/>
    </row>
    <row r="2" spans="1:24" ht="34.5" customHeight="1">
      <c r="A2" s="172"/>
      <c r="B2" s="340"/>
      <c r="C2" s="340"/>
      <c r="D2" s="340"/>
      <c r="E2" s="341"/>
      <c r="F2" s="350" t="s">
        <v>35</v>
      </c>
      <c r="G2" s="351"/>
      <c r="H2" s="170"/>
      <c r="I2" s="352"/>
      <c r="J2" s="352"/>
      <c r="K2" s="352"/>
      <c r="L2" s="352"/>
      <c r="M2" s="352"/>
      <c r="N2" s="352"/>
      <c r="O2" s="352"/>
      <c r="P2" s="171"/>
      <c r="Q2" s="166" t="s">
        <v>11</v>
      </c>
      <c r="R2" s="347">
        <f>A6+A22+A33</f>
        <v>0</v>
      </c>
      <c r="S2" s="348"/>
      <c r="T2" s="348"/>
      <c r="U2" s="349"/>
      <c r="V2" s="260"/>
      <c r="W2" s="345"/>
      <c r="X2" s="346"/>
    </row>
    <row r="3" spans="1:24" ht="22.5" customHeight="1">
      <c r="A3" s="261"/>
      <c r="B3" s="261"/>
      <c r="C3" s="262"/>
      <c r="D3" s="263"/>
      <c r="E3" s="264"/>
      <c r="F3" s="264"/>
      <c r="G3" s="264"/>
      <c r="H3" s="263"/>
      <c r="I3" s="265"/>
      <c r="J3" s="353"/>
      <c r="K3" s="354"/>
      <c r="L3" s="266"/>
      <c r="M3" s="264"/>
      <c r="N3" s="261"/>
      <c r="O3" s="261"/>
      <c r="P3" s="263"/>
      <c r="Q3" s="265"/>
      <c r="R3" s="261"/>
      <c r="S3" s="261"/>
      <c r="T3" s="266"/>
      <c r="U3" s="264"/>
      <c r="V3" s="264"/>
      <c r="W3" s="261"/>
      <c r="X3" s="267"/>
    </row>
    <row r="4" spans="1:24" s="281" customFormat="1" ht="15.75" customHeight="1">
      <c r="A4" s="355" t="s">
        <v>0</v>
      </c>
      <c r="B4" s="356"/>
      <c r="C4" s="226"/>
      <c r="D4" s="357" t="s">
        <v>3</v>
      </c>
      <c r="E4" s="358"/>
      <c r="F4" s="359"/>
      <c r="G4" s="142" t="s">
        <v>7</v>
      </c>
      <c r="H4" s="357" t="s">
        <v>4</v>
      </c>
      <c r="I4" s="358"/>
      <c r="J4" s="359"/>
      <c r="K4" s="141" t="s">
        <v>7</v>
      </c>
      <c r="L4" s="357" t="s">
        <v>5</v>
      </c>
      <c r="M4" s="358"/>
      <c r="N4" s="359"/>
      <c r="O4" s="141" t="s">
        <v>7</v>
      </c>
      <c r="P4" s="357" t="s">
        <v>6</v>
      </c>
      <c r="Q4" s="358"/>
      <c r="R4" s="359"/>
      <c r="S4" s="141" t="s">
        <v>7</v>
      </c>
      <c r="T4" s="360"/>
      <c r="U4" s="358"/>
      <c r="V4" s="359"/>
      <c r="W4" s="142"/>
      <c r="X4" s="142" t="s">
        <v>9</v>
      </c>
    </row>
    <row r="5" spans="1:24" ht="15.75" customHeight="1">
      <c r="A5" s="241" t="s">
        <v>44</v>
      </c>
      <c r="B5" s="175"/>
      <c r="C5" s="227">
        <v>0</v>
      </c>
      <c r="D5" s="143" t="s">
        <v>47</v>
      </c>
      <c r="E5" s="144" t="s">
        <v>48</v>
      </c>
      <c r="F5" s="176">
        <v>4850</v>
      </c>
      <c r="G5" s="177"/>
      <c r="H5" s="143" t="s">
        <v>49</v>
      </c>
      <c r="I5" s="144" t="s">
        <v>50</v>
      </c>
      <c r="J5" s="178">
        <v>850</v>
      </c>
      <c r="K5" s="271"/>
      <c r="L5" s="143">
        <v>230615303010</v>
      </c>
      <c r="M5" s="144" t="s">
        <v>50</v>
      </c>
      <c r="N5" s="179">
        <v>550</v>
      </c>
      <c r="O5" s="272"/>
      <c r="P5" s="145" t="s">
        <v>51</v>
      </c>
      <c r="Q5" s="146" t="s">
        <v>52</v>
      </c>
      <c r="R5" s="180">
        <v>550</v>
      </c>
      <c r="S5" s="273"/>
      <c r="T5" s="143"/>
      <c r="U5" s="144"/>
      <c r="V5" s="181"/>
      <c r="W5" s="177"/>
      <c r="X5" s="268" t="s">
        <v>53</v>
      </c>
    </row>
    <row r="6" spans="1:24" ht="15.75" customHeight="1">
      <c r="A6" s="216">
        <f>SUM(G18,K18,O18,S18,W18)</f>
        <v>0</v>
      </c>
      <c r="B6" s="183">
        <f>SUM(F18,J18,N18,R18,V18)</f>
        <v>33800</v>
      </c>
      <c r="C6" s="228">
        <v>0</v>
      </c>
      <c r="D6" s="147" t="s">
        <v>54</v>
      </c>
      <c r="E6" s="146" t="s">
        <v>55</v>
      </c>
      <c r="F6" s="184">
        <v>4800</v>
      </c>
      <c r="G6" s="185"/>
      <c r="H6" s="147" t="s">
        <v>56</v>
      </c>
      <c r="I6" s="146" t="s">
        <v>57</v>
      </c>
      <c r="J6" s="186">
        <v>1500</v>
      </c>
      <c r="K6" s="274"/>
      <c r="L6" s="147">
        <v>230615303020</v>
      </c>
      <c r="M6" s="146" t="s">
        <v>58</v>
      </c>
      <c r="N6" s="187">
        <v>200</v>
      </c>
      <c r="O6" s="275"/>
      <c r="P6" s="147" t="s">
        <v>59</v>
      </c>
      <c r="Q6" s="146" t="s">
        <v>60</v>
      </c>
      <c r="R6" s="180">
        <v>250</v>
      </c>
      <c r="S6" s="273"/>
      <c r="T6" s="147"/>
      <c r="U6" s="146"/>
      <c r="V6" s="188"/>
      <c r="W6" s="185"/>
      <c r="X6" s="269" t="s">
        <v>699</v>
      </c>
    </row>
    <row r="7" spans="1:24" ht="15.75" customHeight="1">
      <c r="A7" s="189"/>
      <c r="B7" s="190"/>
      <c r="C7" s="229">
        <v>0</v>
      </c>
      <c r="D7" s="147" t="s">
        <v>61</v>
      </c>
      <c r="E7" s="146" t="s">
        <v>62</v>
      </c>
      <c r="F7" s="184">
        <v>1800</v>
      </c>
      <c r="G7" s="185"/>
      <c r="H7" s="147" t="s">
        <v>63</v>
      </c>
      <c r="I7" s="146" t="s">
        <v>58</v>
      </c>
      <c r="J7" s="186">
        <v>950</v>
      </c>
      <c r="K7" s="274"/>
      <c r="L7" s="147">
        <v>230615303030</v>
      </c>
      <c r="M7" s="146" t="s">
        <v>57</v>
      </c>
      <c r="N7" s="187">
        <v>300</v>
      </c>
      <c r="O7" s="275"/>
      <c r="P7" s="147" t="s">
        <v>64</v>
      </c>
      <c r="Q7" s="146" t="s">
        <v>65</v>
      </c>
      <c r="R7" s="180">
        <v>400</v>
      </c>
      <c r="S7" s="273"/>
      <c r="T7" s="147"/>
      <c r="U7" s="146"/>
      <c r="V7" s="188"/>
      <c r="W7" s="185"/>
      <c r="X7" s="269" t="s">
        <v>66</v>
      </c>
    </row>
    <row r="8" spans="1:24" ht="15.75" customHeight="1">
      <c r="A8" s="189"/>
      <c r="B8" s="190"/>
      <c r="C8" s="229">
        <v>0</v>
      </c>
      <c r="D8" s="147" t="s">
        <v>67</v>
      </c>
      <c r="E8" s="146" t="s">
        <v>68</v>
      </c>
      <c r="F8" s="184">
        <v>1850</v>
      </c>
      <c r="G8" s="185"/>
      <c r="H8" s="147"/>
      <c r="I8" s="146"/>
      <c r="J8" s="186"/>
      <c r="K8" s="274"/>
      <c r="L8" s="147"/>
      <c r="M8" s="146"/>
      <c r="N8" s="192"/>
      <c r="O8" s="273"/>
      <c r="P8" s="147" t="s">
        <v>69</v>
      </c>
      <c r="Q8" s="146" t="s">
        <v>57</v>
      </c>
      <c r="R8" s="180">
        <v>700</v>
      </c>
      <c r="S8" s="273"/>
      <c r="T8" s="147"/>
      <c r="U8" s="146"/>
      <c r="V8" s="188"/>
      <c r="W8" s="185"/>
      <c r="X8" s="269" t="s">
        <v>698</v>
      </c>
    </row>
    <row r="9" spans="1:24" ht="15.75" customHeight="1">
      <c r="A9" s="189"/>
      <c r="B9" s="190"/>
      <c r="C9" s="229">
        <v>0</v>
      </c>
      <c r="D9" s="147" t="s">
        <v>70</v>
      </c>
      <c r="E9" s="146" t="s">
        <v>71</v>
      </c>
      <c r="F9" s="184">
        <v>4950</v>
      </c>
      <c r="G9" s="185"/>
      <c r="H9" s="147"/>
      <c r="I9" s="146"/>
      <c r="J9" s="192"/>
      <c r="K9" s="273"/>
      <c r="L9" s="147"/>
      <c r="M9" s="146"/>
      <c r="N9" s="192"/>
      <c r="O9" s="273"/>
      <c r="P9" s="147"/>
      <c r="Q9" s="146"/>
      <c r="R9" s="180"/>
      <c r="S9" s="185"/>
      <c r="T9" s="147"/>
      <c r="U9" s="146"/>
      <c r="V9" s="188"/>
      <c r="W9" s="185"/>
      <c r="X9" s="269">
        <v>0</v>
      </c>
    </row>
    <row r="10" spans="1:24" ht="15.75" customHeight="1">
      <c r="A10" s="189"/>
      <c r="B10" s="190"/>
      <c r="C10" s="229">
        <v>0</v>
      </c>
      <c r="D10" s="147" t="s">
        <v>72</v>
      </c>
      <c r="E10" s="146" t="s">
        <v>73</v>
      </c>
      <c r="F10" s="184">
        <v>5250</v>
      </c>
      <c r="G10" s="185"/>
      <c r="H10" s="147"/>
      <c r="I10" s="146"/>
      <c r="J10" s="192"/>
      <c r="K10" s="273"/>
      <c r="L10" s="147"/>
      <c r="M10" s="146"/>
      <c r="N10" s="192"/>
      <c r="O10" s="273"/>
      <c r="P10" s="147"/>
      <c r="Q10" s="146"/>
      <c r="R10" s="180"/>
      <c r="S10" s="185"/>
      <c r="T10" s="147"/>
      <c r="U10" s="146"/>
      <c r="V10" s="188"/>
      <c r="W10" s="185"/>
      <c r="X10" s="269">
        <v>0</v>
      </c>
    </row>
    <row r="11" spans="1:24" ht="15.75" customHeight="1">
      <c r="A11" s="189"/>
      <c r="B11" s="190"/>
      <c r="C11" s="229">
        <v>0</v>
      </c>
      <c r="D11" s="147" t="s">
        <v>74</v>
      </c>
      <c r="E11" s="146" t="s">
        <v>75</v>
      </c>
      <c r="F11" s="184">
        <v>2050</v>
      </c>
      <c r="G11" s="185"/>
      <c r="H11" s="148"/>
      <c r="I11" s="149"/>
      <c r="J11" s="180"/>
      <c r="K11" s="185"/>
      <c r="L11" s="148"/>
      <c r="M11" s="149"/>
      <c r="N11" s="192"/>
      <c r="O11" s="185"/>
      <c r="P11" s="147"/>
      <c r="Q11" s="146"/>
      <c r="R11" s="180"/>
      <c r="S11" s="185"/>
      <c r="T11" s="147"/>
      <c r="U11" s="146"/>
      <c r="V11" s="188"/>
      <c r="W11" s="193"/>
      <c r="X11" s="269">
        <v>0</v>
      </c>
    </row>
    <row r="12" spans="1:24" ht="15.75" customHeight="1">
      <c r="A12" s="189"/>
      <c r="B12" s="190"/>
      <c r="C12" s="229">
        <v>0</v>
      </c>
      <c r="D12" s="147" t="s">
        <v>76</v>
      </c>
      <c r="E12" s="146" t="s">
        <v>77</v>
      </c>
      <c r="F12" s="184">
        <v>2000</v>
      </c>
      <c r="G12" s="185"/>
      <c r="H12" s="147"/>
      <c r="I12" s="146"/>
      <c r="J12" s="180"/>
      <c r="K12" s="185"/>
      <c r="L12" s="147"/>
      <c r="M12" s="146"/>
      <c r="N12" s="180"/>
      <c r="O12" s="185"/>
      <c r="P12" s="147"/>
      <c r="Q12" s="146"/>
      <c r="R12" s="180"/>
      <c r="S12" s="185"/>
      <c r="T12" s="147"/>
      <c r="U12" s="146"/>
      <c r="V12" s="188"/>
      <c r="W12" s="185"/>
      <c r="X12" s="269">
        <v>0</v>
      </c>
    </row>
    <row r="13" spans="1:24" ht="15.75" customHeight="1">
      <c r="A13" s="197"/>
      <c r="B13" s="198"/>
      <c r="C13" s="230"/>
      <c r="D13" s="150"/>
      <c r="E13" s="151"/>
      <c r="F13" s="202"/>
      <c r="G13" s="200"/>
      <c r="H13" s="150"/>
      <c r="I13" s="151"/>
      <c r="J13" s="201"/>
      <c r="K13" s="200"/>
      <c r="L13" s="150"/>
      <c r="M13" s="151"/>
      <c r="N13" s="201"/>
      <c r="O13" s="200"/>
      <c r="P13" s="150"/>
      <c r="Q13" s="151"/>
      <c r="R13" s="201"/>
      <c r="S13" s="200"/>
      <c r="T13" s="150"/>
      <c r="U13" s="151"/>
      <c r="V13" s="204"/>
      <c r="W13" s="200"/>
      <c r="X13" s="269">
        <v>0</v>
      </c>
    </row>
    <row r="14" spans="1:24" ht="15.75" customHeight="1">
      <c r="A14" s="197"/>
      <c r="B14" s="198"/>
      <c r="C14" s="230"/>
      <c r="D14" s="150"/>
      <c r="E14" s="151"/>
      <c r="F14" s="202"/>
      <c r="G14" s="200"/>
      <c r="H14" s="150"/>
      <c r="I14" s="151"/>
      <c r="J14" s="201"/>
      <c r="K14" s="200"/>
      <c r="L14" s="150"/>
      <c r="M14" s="151"/>
      <c r="N14" s="201"/>
      <c r="O14" s="200"/>
      <c r="P14" s="150"/>
      <c r="Q14" s="151"/>
      <c r="R14" s="201"/>
      <c r="S14" s="200"/>
      <c r="T14" s="150"/>
      <c r="U14" s="151"/>
      <c r="V14" s="204"/>
      <c r="W14" s="200"/>
      <c r="X14" s="269">
        <v>0</v>
      </c>
    </row>
    <row r="15" spans="1:24" ht="15.75" customHeight="1">
      <c r="A15" s="197"/>
      <c r="B15" s="198"/>
      <c r="C15" s="230"/>
      <c r="D15" s="150"/>
      <c r="E15" s="151"/>
      <c r="F15" s="202"/>
      <c r="G15" s="200"/>
      <c r="H15" s="150"/>
      <c r="I15" s="151"/>
      <c r="J15" s="201"/>
      <c r="K15" s="200"/>
      <c r="L15" s="150"/>
      <c r="M15" s="151"/>
      <c r="N15" s="201"/>
      <c r="O15" s="200"/>
      <c r="P15" s="150"/>
      <c r="Q15" s="151"/>
      <c r="R15" s="201"/>
      <c r="S15" s="200"/>
      <c r="T15" s="150"/>
      <c r="U15" s="151"/>
      <c r="V15" s="204"/>
      <c r="W15" s="200"/>
      <c r="X15" s="269">
        <v>0</v>
      </c>
    </row>
    <row r="16" spans="1:24" ht="15.75" customHeight="1">
      <c r="A16" s="197"/>
      <c r="B16" s="198"/>
      <c r="C16" s="230"/>
      <c r="D16" s="150"/>
      <c r="E16" s="151"/>
      <c r="F16" s="202"/>
      <c r="G16" s="200"/>
      <c r="H16" s="150"/>
      <c r="I16" s="151"/>
      <c r="J16" s="201"/>
      <c r="K16" s="200"/>
      <c r="L16" s="150"/>
      <c r="M16" s="151"/>
      <c r="N16" s="201"/>
      <c r="O16" s="200"/>
      <c r="P16" s="150"/>
      <c r="Q16" s="151"/>
      <c r="R16" s="201"/>
      <c r="S16" s="200"/>
      <c r="T16" s="150"/>
      <c r="U16" s="151"/>
      <c r="V16" s="204"/>
      <c r="W16" s="200"/>
      <c r="X16" s="269">
        <v>0</v>
      </c>
    </row>
    <row r="17" spans="1:24" ht="15.75" customHeight="1">
      <c r="A17" s="197"/>
      <c r="B17" s="198"/>
      <c r="C17" s="230"/>
      <c r="D17" s="150"/>
      <c r="E17" s="151"/>
      <c r="F17" s="202"/>
      <c r="G17" s="200"/>
      <c r="H17" s="150"/>
      <c r="I17" s="151"/>
      <c r="J17" s="201"/>
      <c r="K17" s="200"/>
      <c r="L17" s="150"/>
      <c r="M17" s="151"/>
      <c r="N17" s="201"/>
      <c r="O17" s="200"/>
      <c r="P17" s="150"/>
      <c r="Q17" s="151"/>
      <c r="R17" s="201"/>
      <c r="S17" s="200"/>
      <c r="T17" s="150"/>
      <c r="U17" s="151"/>
      <c r="V17" s="204"/>
      <c r="W17" s="200"/>
      <c r="X17" s="270">
        <v>0</v>
      </c>
    </row>
    <row r="18" spans="1:24" ht="15.75" customHeight="1">
      <c r="A18" s="205"/>
      <c r="B18" s="206"/>
      <c r="C18" s="236"/>
      <c r="D18" s="152"/>
      <c r="E18" s="153" t="str">
        <f>CONCATENATE(FIXED(COUNTA(E5:E17),0,0),"　店")</f>
        <v>8　店</v>
      </c>
      <c r="F18" s="207">
        <f>SUM(F5:F17)</f>
        <v>27550</v>
      </c>
      <c r="G18" s="154">
        <f>SUM(G5:G17)</f>
        <v>0</v>
      </c>
      <c r="H18" s="152"/>
      <c r="I18" s="153" t="str">
        <f>CONCATENATE(FIXED(COUNTA(I5:I17),0,0),"　店")</f>
        <v>3　店</v>
      </c>
      <c r="J18" s="207">
        <f>SUM(J5:J17)</f>
        <v>3300</v>
      </c>
      <c r="K18" s="154">
        <f>SUM(K5:K17)</f>
        <v>0</v>
      </c>
      <c r="L18" s="152"/>
      <c r="M18" s="153" t="str">
        <f>CONCATENATE(FIXED(COUNTA(M5:M17),0,0),"　店")</f>
        <v>3　店</v>
      </c>
      <c r="N18" s="207">
        <f>SUM(N5:N17)</f>
        <v>1050</v>
      </c>
      <c r="O18" s="154">
        <f>SUM(O5:O17)</f>
        <v>0</v>
      </c>
      <c r="P18" s="152"/>
      <c r="Q18" s="153" t="str">
        <f>CONCATENATE(FIXED(COUNTA(Q5:Q17),0,0),"　店")</f>
        <v>4　店</v>
      </c>
      <c r="R18" s="207">
        <f>SUM(R5:R17)</f>
        <v>1900</v>
      </c>
      <c r="S18" s="154">
        <f>SUM(S5:S17)</f>
        <v>0</v>
      </c>
      <c r="T18" s="152"/>
      <c r="U18" s="153" t="str">
        <f>CONCATENATE(FIXED(COUNTA(U5:U17),0,0),"　店")</f>
        <v>0　店</v>
      </c>
      <c r="V18" s="207">
        <f>SUM(V5:V17)</f>
        <v>0</v>
      </c>
      <c r="W18" s="154">
        <f>SUM(W5:W17)</f>
        <v>0</v>
      </c>
      <c r="X18" s="73">
        <f>SUM(X5:X17)</f>
        <v>0</v>
      </c>
    </row>
    <row r="19" spans="1:24" s="282" customFormat="1" ht="15.75" customHeight="1">
      <c r="A19" s="208"/>
      <c r="B19" s="208"/>
      <c r="C19" s="231"/>
      <c r="D19" s="155"/>
      <c r="E19" s="151"/>
      <c r="F19" s="209"/>
      <c r="G19" s="156"/>
      <c r="H19" s="155"/>
      <c r="I19" s="151"/>
      <c r="J19" s="209"/>
      <c r="K19" s="156"/>
      <c r="L19" s="155"/>
      <c r="M19" s="151"/>
      <c r="N19" s="209"/>
      <c r="O19" s="156"/>
      <c r="P19" s="155"/>
      <c r="Q19" s="151"/>
      <c r="R19" s="209"/>
      <c r="S19" s="156"/>
      <c r="T19" s="155"/>
      <c r="U19" s="151"/>
      <c r="V19" s="156"/>
      <c r="W19" s="156"/>
      <c r="X19" s="140"/>
    </row>
    <row r="20" spans="1:24" s="281" customFormat="1" ht="15.75" customHeight="1">
      <c r="A20" s="355" t="s">
        <v>0</v>
      </c>
      <c r="B20" s="356"/>
      <c r="C20" s="237"/>
      <c r="D20" s="357" t="s">
        <v>3</v>
      </c>
      <c r="E20" s="358"/>
      <c r="F20" s="359"/>
      <c r="G20" s="142" t="s">
        <v>7</v>
      </c>
      <c r="H20" s="357" t="s">
        <v>4</v>
      </c>
      <c r="I20" s="358"/>
      <c r="J20" s="359"/>
      <c r="K20" s="141" t="s">
        <v>7</v>
      </c>
      <c r="L20" s="357" t="s">
        <v>5</v>
      </c>
      <c r="M20" s="358"/>
      <c r="N20" s="359"/>
      <c r="O20" s="141" t="s">
        <v>7</v>
      </c>
      <c r="P20" s="357" t="s">
        <v>6</v>
      </c>
      <c r="Q20" s="358"/>
      <c r="R20" s="359"/>
      <c r="S20" s="141" t="s">
        <v>7</v>
      </c>
      <c r="T20" s="360"/>
      <c r="U20" s="358"/>
      <c r="V20" s="359"/>
      <c r="W20" s="142"/>
      <c r="X20" s="142" t="s">
        <v>9</v>
      </c>
    </row>
    <row r="21" spans="1:24" ht="15.75" customHeight="1">
      <c r="A21" s="210" t="s">
        <v>45</v>
      </c>
      <c r="B21" s="211"/>
      <c r="C21" s="238">
        <v>0</v>
      </c>
      <c r="D21" s="157" t="s">
        <v>78</v>
      </c>
      <c r="E21" s="158" t="s">
        <v>79</v>
      </c>
      <c r="F21" s="212">
        <v>2550</v>
      </c>
      <c r="G21" s="213"/>
      <c r="H21" s="157" t="s">
        <v>80</v>
      </c>
      <c r="I21" s="158" t="s">
        <v>81</v>
      </c>
      <c r="J21" s="214">
        <v>600</v>
      </c>
      <c r="K21" s="213"/>
      <c r="L21" s="157" t="s">
        <v>43</v>
      </c>
      <c r="M21" s="158"/>
      <c r="N21" s="214">
        <v>0</v>
      </c>
      <c r="O21" s="213"/>
      <c r="P21" s="157">
        <v>230620405001</v>
      </c>
      <c r="Q21" s="158" t="s">
        <v>81</v>
      </c>
      <c r="R21" s="214">
        <v>200</v>
      </c>
      <c r="S21" s="213"/>
      <c r="T21" s="157"/>
      <c r="U21" s="158"/>
      <c r="V21" s="215"/>
      <c r="W21" s="213"/>
      <c r="X21" s="268">
        <v>0</v>
      </c>
    </row>
    <row r="22" spans="1:24" ht="15.75" customHeight="1">
      <c r="A22" s="216">
        <f>SUM(G29,K29,O29,S29,W29)</f>
        <v>0</v>
      </c>
      <c r="B22" s="183">
        <f>SUM(F29,J29,N29,R29,V29)</f>
        <v>9400</v>
      </c>
      <c r="C22" s="232">
        <v>0</v>
      </c>
      <c r="D22" s="147" t="s">
        <v>82</v>
      </c>
      <c r="E22" s="146" t="s">
        <v>83</v>
      </c>
      <c r="F22" s="192">
        <v>1750</v>
      </c>
      <c r="G22" s="185"/>
      <c r="H22" s="147"/>
      <c r="I22" s="146"/>
      <c r="J22" s="180"/>
      <c r="K22" s="185"/>
      <c r="L22" s="147"/>
      <c r="M22" s="146"/>
      <c r="N22" s="180"/>
      <c r="O22" s="185"/>
      <c r="P22" s="147">
        <v>230620405002</v>
      </c>
      <c r="Q22" s="146" t="s">
        <v>84</v>
      </c>
      <c r="R22" s="180">
        <v>150</v>
      </c>
      <c r="S22" s="185"/>
      <c r="T22" s="147"/>
      <c r="U22" s="146"/>
      <c r="V22" s="203"/>
      <c r="W22" s="185"/>
      <c r="X22" s="269">
        <v>0</v>
      </c>
    </row>
    <row r="23" spans="1:24" ht="15.75" customHeight="1">
      <c r="A23" s="197"/>
      <c r="B23" s="198"/>
      <c r="C23" s="231">
        <v>0</v>
      </c>
      <c r="D23" s="150" t="s">
        <v>85</v>
      </c>
      <c r="E23" s="151" t="s">
        <v>86</v>
      </c>
      <c r="F23" s="202">
        <v>1550</v>
      </c>
      <c r="G23" s="200"/>
      <c r="H23" s="150"/>
      <c r="I23" s="151"/>
      <c r="J23" s="201"/>
      <c r="K23" s="200"/>
      <c r="L23" s="150"/>
      <c r="M23" s="151"/>
      <c r="N23" s="201"/>
      <c r="O23" s="200"/>
      <c r="P23" s="150"/>
      <c r="Q23" s="151"/>
      <c r="R23" s="201"/>
      <c r="S23" s="200"/>
      <c r="T23" s="150"/>
      <c r="U23" s="151"/>
      <c r="V23" s="204"/>
      <c r="W23" s="200"/>
      <c r="X23" s="269">
        <v>0</v>
      </c>
    </row>
    <row r="24" spans="1:24" ht="15.75" customHeight="1">
      <c r="A24" s="197"/>
      <c r="B24" s="198"/>
      <c r="C24" s="231">
        <v>0</v>
      </c>
      <c r="D24" s="150" t="s">
        <v>87</v>
      </c>
      <c r="E24" s="151" t="s">
        <v>88</v>
      </c>
      <c r="F24" s="202">
        <v>2600</v>
      </c>
      <c r="G24" s="200"/>
      <c r="H24" s="150"/>
      <c r="I24" s="151"/>
      <c r="J24" s="201"/>
      <c r="K24" s="200"/>
      <c r="L24" s="150"/>
      <c r="M24" s="151"/>
      <c r="N24" s="201"/>
      <c r="O24" s="200"/>
      <c r="P24" s="150"/>
      <c r="Q24" s="151"/>
      <c r="R24" s="201"/>
      <c r="S24" s="200"/>
      <c r="T24" s="150"/>
      <c r="U24" s="151"/>
      <c r="V24" s="204"/>
      <c r="W24" s="200"/>
      <c r="X24" s="269">
        <v>0</v>
      </c>
    </row>
    <row r="25" spans="1:24" ht="15.75" customHeight="1">
      <c r="A25" s="216"/>
      <c r="B25" s="217"/>
      <c r="C25" s="232"/>
      <c r="D25" s="147"/>
      <c r="E25" s="146"/>
      <c r="F25" s="192"/>
      <c r="G25" s="185"/>
      <c r="H25" s="147"/>
      <c r="I25" s="146"/>
      <c r="J25" s="180"/>
      <c r="K25" s="185"/>
      <c r="L25" s="147"/>
      <c r="M25" s="146"/>
      <c r="N25" s="180"/>
      <c r="O25" s="185"/>
      <c r="P25" s="147"/>
      <c r="Q25" s="146"/>
      <c r="R25" s="180"/>
      <c r="S25" s="185"/>
      <c r="T25" s="147"/>
      <c r="U25" s="146"/>
      <c r="V25" s="203"/>
      <c r="W25" s="185"/>
      <c r="X25" s="269"/>
    </row>
    <row r="26" spans="1:24" ht="15.75" customHeight="1">
      <c r="A26" s="216"/>
      <c r="B26" s="217"/>
      <c r="C26" s="232"/>
      <c r="D26" s="147"/>
      <c r="E26" s="146"/>
      <c r="F26" s="192"/>
      <c r="G26" s="185"/>
      <c r="H26" s="147"/>
      <c r="I26" s="146"/>
      <c r="J26" s="180"/>
      <c r="K26" s="185"/>
      <c r="L26" s="147"/>
      <c r="M26" s="146"/>
      <c r="N26" s="180"/>
      <c r="O26" s="185"/>
      <c r="P26" s="147"/>
      <c r="Q26" s="146"/>
      <c r="R26" s="180"/>
      <c r="S26" s="185"/>
      <c r="T26" s="147"/>
      <c r="U26" s="146"/>
      <c r="V26" s="203"/>
      <c r="W26" s="185"/>
      <c r="X26" s="269"/>
    </row>
    <row r="27" spans="1:24" ht="15.75" customHeight="1">
      <c r="A27" s="197"/>
      <c r="B27" s="198"/>
      <c r="C27" s="231"/>
      <c r="D27" s="150"/>
      <c r="E27" s="151"/>
      <c r="F27" s="202"/>
      <c r="G27" s="200"/>
      <c r="H27" s="150"/>
      <c r="I27" s="151"/>
      <c r="J27" s="201"/>
      <c r="K27" s="200"/>
      <c r="L27" s="150"/>
      <c r="M27" s="151"/>
      <c r="N27" s="201"/>
      <c r="O27" s="200"/>
      <c r="P27" s="150"/>
      <c r="Q27" s="151"/>
      <c r="R27" s="201"/>
      <c r="S27" s="200"/>
      <c r="T27" s="150"/>
      <c r="U27" s="151"/>
      <c r="V27" s="204"/>
      <c r="W27" s="200"/>
      <c r="X27" s="269"/>
    </row>
    <row r="28" spans="1:24" ht="15.75" customHeight="1">
      <c r="A28" s="218"/>
      <c r="B28" s="219"/>
      <c r="C28" s="233"/>
      <c r="D28" s="159"/>
      <c r="E28" s="160"/>
      <c r="F28" s="220"/>
      <c r="G28" s="221"/>
      <c r="H28" s="159"/>
      <c r="I28" s="160"/>
      <c r="J28" s="222"/>
      <c r="K28" s="221"/>
      <c r="L28" s="159"/>
      <c r="M28" s="160"/>
      <c r="N28" s="222"/>
      <c r="O28" s="221"/>
      <c r="P28" s="159"/>
      <c r="Q28" s="160"/>
      <c r="R28" s="222"/>
      <c r="S28" s="221"/>
      <c r="T28" s="159"/>
      <c r="U28" s="160"/>
      <c r="V28" s="223"/>
      <c r="W28" s="221"/>
      <c r="X28" s="270"/>
    </row>
    <row r="29" spans="1:24" ht="15.75" customHeight="1">
      <c r="A29" s="205"/>
      <c r="B29" s="206"/>
      <c r="C29" s="234"/>
      <c r="D29" s="152"/>
      <c r="E29" s="153" t="str">
        <f>CONCATENATE(FIXED(COUNTA(E21:E28),0,0),"　店")</f>
        <v>4　店</v>
      </c>
      <c r="F29" s="207">
        <f>SUM(F21:F28)</f>
        <v>8450</v>
      </c>
      <c r="G29" s="207">
        <f>SUM(G21:G28)</f>
        <v>0</v>
      </c>
      <c r="H29" s="152"/>
      <c r="I29" s="161" t="str">
        <f>CONCATENATE(FIXED(COUNTA(I21:I28),0,0),"　店")</f>
        <v>1　店</v>
      </c>
      <c r="J29" s="207">
        <f>SUM(J21:J28)</f>
        <v>600</v>
      </c>
      <c r="K29" s="207">
        <f>SUM(K21:K28)</f>
        <v>0</v>
      </c>
      <c r="L29" s="152"/>
      <c r="M29" s="161" t="str">
        <f>CONCATENATE(FIXED(COUNTA(M21:M28),0,0),"　店")</f>
        <v>0　店</v>
      </c>
      <c r="N29" s="207">
        <f>SUM(N21:N28)</f>
        <v>0</v>
      </c>
      <c r="O29" s="207">
        <f>SUM(O21:O28)</f>
        <v>0</v>
      </c>
      <c r="P29" s="152"/>
      <c r="Q29" s="161" t="str">
        <f>CONCATENATE(FIXED(COUNTA(Q21:Q28),0,0),"　店")</f>
        <v>2　店</v>
      </c>
      <c r="R29" s="207">
        <f>SUM(R21:R28)</f>
        <v>350</v>
      </c>
      <c r="S29" s="154">
        <f>SUM(S21:S28)</f>
        <v>0</v>
      </c>
      <c r="T29" s="152"/>
      <c r="U29" s="153" t="str">
        <f>CONCATENATE(FIXED(COUNTA(U21:U28),0,0),"　店")</f>
        <v>0　店</v>
      </c>
      <c r="V29" s="207">
        <f>SUM(V21:V28)</f>
        <v>0</v>
      </c>
      <c r="W29" s="244">
        <f>SUM(W21:W28)</f>
        <v>0</v>
      </c>
      <c r="X29" s="245">
        <f>SUM(X21:X28)</f>
        <v>0</v>
      </c>
    </row>
    <row r="30" spans="1:24" s="282" customFormat="1" ht="15.75" customHeight="1">
      <c r="A30" s="239"/>
      <c r="B30" s="239"/>
      <c r="C30" s="234"/>
      <c r="D30" s="168"/>
      <c r="E30" s="153"/>
      <c r="F30" s="167"/>
      <c r="G30" s="167"/>
      <c r="H30" s="168"/>
      <c r="I30" s="153"/>
      <c r="J30" s="167"/>
      <c r="K30" s="167"/>
      <c r="L30" s="168"/>
      <c r="M30" s="153"/>
      <c r="N30" s="167"/>
      <c r="O30" s="167"/>
      <c r="P30" s="168"/>
      <c r="Q30" s="153"/>
      <c r="R30" s="167"/>
      <c r="S30" s="167"/>
      <c r="T30" s="168"/>
      <c r="U30" s="153"/>
      <c r="V30" s="167"/>
      <c r="W30" s="167"/>
      <c r="X30" s="242"/>
    </row>
    <row r="31" spans="1:24" s="281" customFormat="1" ht="15.75" customHeight="1">
      <c r="A31" s="355" t="s">
        <v>0</v>
      </c>
      <c r="B31" s="356"/>
      <c r="C31" s="237"/>
      <c r="D31" s="357" t="s">
        <v>3</v>
      </c>
      <c r="E31" s="358"/>
      <c r="F31" s="359"/>
      <c r="G31" s="142" t="s">
        <v>7</v>
      </c>
      <c r="H31" s="357" t="s">
        <v>4</v>
      </c>
      <c r="I31" s="358"/>
      <c r="J31" s="359"/>
      <c r="K31" s="141" t="s">
        <v>7</v>
      </c>
      <c r="L31" s="357" t="s">
        <v>5</v>
      </c>
      <c r="M31" s="358"/>
      <c r="N31" s="359"/>
      <c r="O31" s="141" t="s">
        <v>7</v>
      </c>
      <c r="P31" s="357" t="s">
        <v>6</v>
      </c>
      <c r="Q31" s="358"/>
      <c r="R31" s="359"/>
      <c r="S31" s="141" t="s">
        <v>7</v>
      </c>
      <c r="T31" s="360"/>
      <c r="U31" s="358"/>
      <c r="V31" s="359"/>
      <c r="W31" s="142"/>
      <c r="X31" s="142" t="s">
        <v>9</v>
      </c>
    </row>
    <row r="32" spans="1:24" ht="15.75" customHeight="1">
      <c r="A32" s="210" t="s">
        <v>46</v>
      </c>
      <c r="B32" s="211"/>
      <c r="C32" s="238">
        <v>0</v>
      </c>
      <c r="D32" s="157" t="s">
        <v>89</v>
      </c>
      <c r="E32" s="158" t="s">
        <v>90</v>
      </c>
      <c r="F32" s="212">
        <v>1550</v>
      </c>
      <c r="G32" s="213"/>
      <c r="H32" s="157">
        <v>230625202020</v>
      </c>
      <c r="I32" s="158" t="s">
        <v>91</v>
      </c>
      <c r="J32" s="214">
        <v>1000</v>
      </c>
      <c r="K32" s="213"/>
      <c r="L32" s="157"/>
      <c r="M32" s="158"/>
      <c r="N32" s="214"/>
      <c r="O32" s="213"/>
      <c r="P32" s="157">
        <v>230625405001</v>
      </c>
      <c r="Q32" s="158" t="s">
        <v>92</v>
      </c>
      <c r="R32" s="214">
        <v>500</v>
      </c>
      <c r="S32" s="213"/>
      <c r="T32" s="157"/>
      <c r="U32" s="158"/>
      <c r="V32" s="215"/>
      <c r="W32" s="213"/>
      <c r="X32" s="268">
        <v>0</v>
      </c>
    </row>
    <row r="33" spans="1:24" ht="15.75" customHeight="1">
      <c r="A33" s="216">
        <f>SUM(G48,K48,O48,S48,W48)</f>
        <v>0</v>
      </c>
      <c r="B33" s="183">
        <f>SUM(F48,J48,N48,R48,V48)</f>
        <v>16750</v>
      </c>
      <c r="C33" s="232">
        <v>0</v>
      </c>
      <c r="D33" s="147" t="s">
        <v>93</v>
      </c>
      <c r="E33" s="146" t="s">
        <v>94</v>
      </c>
      <c r="F33" s="192">
        <v>1900</v>
      </c>
      <c r="G33" s="185"/>
      <c r="H33" s="147"/>
      <c r="I33" s="146"/>
      <c r="J33" s="180"/>
      <c r="K33" s="185"/>
      <c r="L33" s="147"/>
      <c r="M33" s="146"/>
      <c r="N33" s="180"/>
      <c r="O33" s="185"/>
      <c r="P33" s="147">
        <v>230625405002</v>
      </c>
      <c r="Q33" s="146" t="s">
        <v>95</v>
      </c>
      <c r="R33" s="180">
        <v>500</v>
      </c>
      <c r="S33" s="185"/>
      <c r="T33" s="147"/>
      <c r="U33" s="146"/>
      <c r="V33" s="203"/>
      <c r="W33" s="185"/>
      <c r="X33" s="269">
        <v>0</v>
      </c>
    </row>
    <row r="34" spans="1:24" ht="15.75" customHeight="1">
      <c r="A34" s="197"/>
      <c r="B34" s="198"/>
      <c r="C34" s="231">
        <v>0</v>
      </c>
      <c r="D34" s="150" t="s">
        <v>96</v>
      </c>
      <c r="E34" s="151" t="s">
        <v>97</v>
      </c>
      <c r="F34" s="202">
        <v>1550</v>
      </c>
      <c r="G34" s="200"/>
      <c r="H34" s="150"/>
      <c r="I34" s="151"/>
      <c r="J34" s="201"/>
      <c r="K34" s="200"/>
      <c r="L34" s="150"/>
      <c r="M34" s="151"/>
      <c r="N34" s="201"/>
      <c r="O34" s="200"/>
      <c r="P34" s="150"/>
      <c r="Q34" s="151"/>
      <c r="R34" s="201"/>
      <c r="S34" s="200"/>
      <c r="T34" s="150"/>
      <c r="U34" s="151"/>
      <c r="V34" s="204"/>
      <c r="W34" s="200"/>
      <c r="X34" s="269">
        <v>0</v>
      </c>
    </row>
    <row r="35" spans="1:24" ht="15.75" customHeight="1">
      <c r="A35" s="197"/>
      <c r="B35" s="198"/>
      <c r="C35" s="231">
        <v>0</v>
      </c>
      <c r="D35" s="150" t="s">
        <v>98</v>
      </c>
      <c r="E35" s="151" t="s">
        <v>99</v>
      </c>
      <c r="F35" s="202">
        <v>2000</v>
      </c>
      <c r="G35" s="200"/>
      <c r="H35" s="150"/>
      <c r="I35" s="151"/>
      <c r="J35" s="201"/>
      <c r="K35" s="200"/>
      <c r="L35" s="150"/>
      <c r="M35" s="151"/>
      <c r="N35" s="201"/>
      <c r="O35" s="200"/>
      <c r="P35" s="150"/>
      <c r="Q35" s="151"/>
      <c r="R35" s="201"/>
      <c r="S35" s="200"/>
      <c r="T35" s="150"/>
      <c r="U35" s="151"/>
      <c r="V35" s="204"/>
      <c r="W35" s="200"/>
      <c r="X35" s="269">
        <v>0</v>
      </c>
    </row>
    <row r="36" spans="1:24" ht="15.75" customHeight="1">
      <c r="A36" s="216"/>
      <c r="B36" s="217"/>
      <c r="C36" s="232">
        <v>0</v>
      </c>
      <c r="D36" s="147" t="s">
        <v>100</v>
      </c>
      <c r="E36" s="146" t="s">
        <v>101</v>
      </c>
      <c r="F36" s="192">
        <v>2050</v>
      </c>
      <c r="G36" s="185"/>
      <c r="H36" s="147"/>
      <c r="I36" s="146"/>
      <c r="J36" s="180"/>
      <c r="K36" s="185"/>
      <c r="L36" s="147"/>
      <c r="M36" s="146"/>
      <c r="N36" s="180"/>
      <c r="O36" s="185"/>
      <c r="P36" s="147"/>
      <c r="Q36" s="146"/>
      <c r="R36" s="180"/>
      <c r="S36" s="185"/>
      <c r="T36" s="147"/>
      <c r="U36" s="146"/>
      <c r="V36" s="203"/>
      <c r="W36" s="185"/>
      <c r="X36" s="269">
        <v>0</v>
      </c>
    </row>
    <row r="37" spans="1:24" ht="15.75" customHeight="1">
      <c r="A37" s="216"/>
      <c r="B37" s="217"/>
      <c r="C37" s="232">
        <v>0</v>
      </c>
      <c r="D37" s="147" t="s">
        <v>102</v>
      </c>
      <c r="E37" s="146" t="s">
        <v>103</v>
      </c>
      <c r="F37" s="192">
        <v>1800</v>
      </c>
      <c r="G37" s="185"/>
      <c r="H37" s="147"/>
      <c r="I37" s="146"/>
      <c r="J37" s="180"/>
      <c r="K37" s="185"/>
      <c r="L37" s="147"/>
      <c r="M37" s="146"/>
      <c r="N37" s="180"/>
      <c r="O37" s="185"/>
      <c r="P37" s="147"/>
      <c r="Q37" s="146"/>
      <c r="R37" s="180"/>
      <c r="S37" s="185"/>
      <c r="T37" s="147"/>
      <c r="U37" s="146"/>
      <c r="V37" s="203"/>
      <c r="W37" s="185"/>
      <c r="X37" s="269">
        <v>0</v>
      </c>
    </row>
    <row r="38" spans="1:24" ht="15.75" customHeight="1">
      <c r="A38" s="197"/>
      <c r="B38" s="198"/>
      <c r="C38" s="231">
        <v>0</v>
      </c>
      <c r="D38" s="150" t="s">
        <v>104</v>
      </c>
      <c r="E38" s="151" t="s">
        <v>105</v>
      </c>
      <c r="F38" s="202">
        <v>1900</v>
      </c>
      <c r="G38" s="200"/>
      <c r="H38" s="150"/>
      <c r="I38" s="151"/>
      <c r="J38" s="201"/>
      <c r="K38" s="200"/>
      <c r="L38" s="150"/>
      <c r="M38" s="151"/>
      <c r="N38" s="201"/>
      <c r="O38" s="200"/>
      <c r="P38" s="150"/>
      <c r="Q38" s="151"/>
      <c r="R38" s="201"/>
      <c r="S38" s="200"/>
      <c r="T38" s="150"/>
      <c r="U38" s="151"/>
      <c r="V38" s="204"/>
      <c r="W38" s="200"/>
      <c r="X38" s="269">
        <v>0</v>
      </c>
    </row>
    <row r="39" spans="1:24" ht="15.75" customHeight="1">
      <c r="A39" s="216"/>
      <c r="B39" s="217"/>
      <c r="C39" s="232">
        <v>0</v>
      </c>
      <c r="D39" s="147" t="s">
        <v>106</v>
      </c>
      <c r="E39" s="146" t="s">
        <v>107</v>
      </c>
      <c r="F39" s="192">
        <v>2000</v>
      </c>
      <c r="G39" s="185"/>
      <c r="H39" s="147"/>
      <c r="I39" s="146"/>
      <c r="J39" s="180"/>
      <c r="K39" s="185"/>
      <c r="L39" s="147"/>
      <c r="M39" s="146"/>
      <c r="N39" s="180"/>
      <c r="O39" s="185"/>
      <c r="P39" s="147"/>
      <c r="Q39" s="146"/>
      <c r="R39" s="180"/>
      <c r="S39" s="185"/>
      <c r="T39" s="147"/>
      <c r="U39" s="146"/>
      <c r="V39" s="203"/>
      <c r="W39" s="185"/>
      <c r="X39" s="269">
        <v>0</v>
      </c>
    </row>
    <row r="40" spans="1:24" ht="15.75" customHeight="1">
      <c r="A40" s="197"/>
      <c r="B40" s="198"/>
      <c r="C40" s="231"/>
      <c r="D40" s="150"/>
      <c r="E40" s="151"/>
      <c r="F40" s="202"/>
      <c r="G40" s="200"/>
      <c r="H40" s="150"/>
      <c r="I40" s="151"/>
      <c r="J40" s="201"/>
      <c r="K40" s="200"/>
      <c r="L40" s="150"/>
      <c r="M40" s="151"/>
      <c r="N40" s="201"/>
      <c r="O40" s="200"/>
      <c r="P40" s="150"/>
      <c r="Q40" s="151"/>
      <c r="R40" s="201"/>
      <c r="S40" s="200"/>
      <c r="T40" s="150"/>
      <c r="U40" s="151"/>
      <c r="V40" s="204"/>
      <c r="W40" s="200"/>
      <c r="X40" s="269"/>
    </row>
    <row r="41" spans="1:24" ht="15.75" customHeight="1">
      <c r="A41" s="216"/>
      <c r="B41" s="217"/>
      <c r="C41" s="232"/>
      <c r="D41" s="147"/>
      <c r="E41" s="146"/>
      <c r="F41" s="192"/>
      <c r="G41" s="185"/>
      <c r="H41" s="147"/>
      <c r="I41" s="146"/>
      <c r="J41" s="180"/>
      <c r="K41" s="185"/>
      <c r="L41" s="147"/>
      <c r="M41" s="146"/>
      <c r="N41" s="180"/>
      <c r="O41" s="185"/>
      <c r="P41" s="147"/>
      <c r="Q41" s="146"/>
      <c r="R41" s="180"/>
      <c r="S41" s="185"/>
      <c r="T41" s="147"/>
      <c r="U41" s="146"/>
      <c r="V41" s="203"/>
      <c r="W41" s="185"/>
      <c r="X41" s="269"/>
    </row>
    <row r="42" spans="1:24" ht="15.75" customHeight="1">
      <c r="A42" s="197"/>
      <c r="B42" s="198"/>
      <c r="C42" s="231"/>
      <c r="D42" s="150"/>
      <c r="E42" s="151"/>
      <c r="F42" s="202"/>
      <c r="G42" s="200"/>
      <c r="H42" s="150"/>
      <c r="I42" s="151"/>
      <c r="J42" s="201"/>
      <c r="K42" s="200"/>
      <c r="L42" s="150"/>
      <c r="M42" s="151"/>
      <c r="N42" s="201"/>
      <c r="O42" s="200"/>
      <c r="P42" s="150"/>
      <c r="Q42" s="151"/>
      <c r="R42" s="201"/>
      <c r="S42" s="200"/>
      <c r="T42" s="150"/>
      <c r="U42" s="151"/>
      <c r="V42" s="204"/>
      <c r="W42" s="200"/>
      <c r="X42" s="269"/>
    </row>
    <row r="43" spans="1:24" ht="15.75" customHeight="1">
      <c r="A43" s="197"/>
      <c r="B43" s="198"/>
      <c r="C43" s="231"/>
      <c r="D43" s="150"/>
      <c r="E43" s="151"/>
      <c r="F43" s="202"/>
      <c r="G43" s="200"/>
      <c r="H43" s="150"/>
      <c r="I43" s="151"/>
      <c r="J43" s="201"/>
      <c r="K43" s="200"/>
      <c r="L43" s="150"/>
      <c r="M43" s="151"/>
      <c r="N43" s="201"/>
      <c r="O43" s="200"/>
      <c r="P43" s="150"/>
      <c r="Q43" s="151"/>
      <c r="R43" s="201"/>
      <c r="S43" s="200"/>
      <c r="T43" s="150"/>
      <c r="U43" s="151"/>
      <c r="V43" s="204"/>
      <c r="W43" s="200"/>
      <c r="X43" s="269"/>
    </row>
    <row r="44" spans="1:24" ht="15.75" customHeight="1">
      <c r="A44" s="216"/>
      <c r="B44" s="217"/>
      <c r="C44" s="232"/>
      <c r="D44" s="147"/>
      <c r="E44" s="146"/>
      <c r="F44" s="192"/>
      <c r="G44" s="185"/>
      <c r="H44" s="147"/>
      <c r="I44" s="146"/>
      <c r="J44" s="180"/>
      <c r="K44" s="185"/>
      <c r="L44" s="147"/>
      <c r="M44" s="146"/>
      <c r="N44" s="180"/>
      <c r="O44" s="185"/>
      <c r="P44" s="147"/>
      <c r="Q44" s="146"/>
      <c r="R44" s="180"/>
      <c r="S44" s="185"/>
      <c r="T44" s="147"/>
      <c r="U44" s="146"/>
      <c r="V44" s="203"/>
      <c r="W44" s="185"/>
      <c r="X44" s="269"/>
    </row>
    <row r="45" spans="1:24" ht="15.75" customHeight="1">
      <c r="A45" s="197"/>
      <c r="B45" s="198"/>
      <c r="C45" s="231"/>
      <c r="D45" s="150"/>
      <c r="E45" s="151"/>
      <c r="F45" s="202"/>
      <c r="G45" s="200"/>
      <c r="H45" s="150"/>
      <c r="I45" s="151"/>
      <c r="J45" s="201"/>
      <c r="K45" s="200"/>
      <c r="L45" s="150"/>
      <c r="M45" s="151"/>
      <c r="N45" s="201"/>
      <c r="O45" s="200"/>
      <c r="P45" s="150"/>
      <c r="Q45" s="151"/>
      <c r="R45" s="201"/>
      <c r="S45" s="200"/>
      <c r="T45" s="150"/>
      <c r="U45" s="151"/>
      <c r="V45" s="204"/>
      <c r="W45" s="200"/>
      <c r="X45" s="269"/>
    </row>
    <row r="46" spans="1:24" ht="15.75" customHeight="1">
      <c r="A46" s="216"/>
      <c r="B46" s="217"/>
      <c r="C46" s="232"/>
      <c r="D46" s="147"/>
      <c r="E46" s="146"/>
      <c r="F46" s="192"/>
      <c r="G46" s="185"/>
      <c r="H46" s="147"/>
      <c r="I46" s="146"/>
      <c r="J46" s="180"/>
      <c r="K46" s="185"/>
      <c r="L46" s="147"/>
      <c r="M46" s="146"/>
      <c r="N46" s="180"/>
      <c r="O46" s="185"/>
      <c r="P46" s="147"/>
      <c r="Q46" s="146"/>
      <c r="R46" s="180"/>
      <c r="S46" s="185"/>
      <c r="T46" s="147"/>
      <c r="U46" s="146"/>
      <c r="V46" s="203"/>
      <c r="W46" s="185"/>
      <c r="X46" s="269"/>
    </row>
    <row r="47" spans="1:24" ht="15.75" customHeight="1">
      <c r="A47" s="218"/>
      <c r="B47" s="219"/>
      <c r="C47" s="233"/>
      <c r="D47" s="159"/>
      <c r="E47" s="160"/>
      <c r="F47" s="220"/>
      <c r="G47" s="221"/>
      <c r="H47" s="159"/>
      <c r="I47" s="160"/>
      <c r="J47" s="222"/>
      <c r="K47" s="221"/>
      <c r="L47" s="159"/>
      <c r="M47" s="160"/>
      <c r="N47" s="222"/>
      <c r="O47" s="221"/>
      <c r="P47" s="159"/>
      <c r="Q47" s="160"/>
      <c r="R47" s="222"/>
      <c r="S47" s="221"/>
      <c r="T47" s="159"/>
      <c r="U47" s="160"/>
      <c r="V47" s="223"/>
      <c r="W47" s="221"/>
      <c r="X47" s="270"/>
    </row>
    <row r="48" spans="1:24" ht="15.75" customHeight="1">
      <c r="A48" s="205"/>
      <c r="B48" s="206"/>
      <c r="C48" s="234"/>
      <c r="D48" s="152"/>
      <c r="E48" s="153" t="str">
        <f>CONCATENATE(FIXED(COUNTA(E32:E47),0,0),"　店")</f>
        <v>8　店</v>
      </c>
      <c r="F48" s="207">
        <f>SUM(F32:F47)</f>
        <v>14750</v>
      </c>
      <c r="G48" s="207">
        <f>SUM(G32:G47)</f>
        <v>0</v>
      </c>
      <c r="H48" s="152"/>
      <c r="I48" s="161" t="str">
        <f>CONCATENATE(FIXED(COUNTA(I32:I47),0,0),"　店")</f>
        <v>1　店</v>
      </c>
      <c r="J48" s="207">
        <f>SUM(J32:J47)</f>
        <v>1000</v>
      </c>
      <c r="K48" s="207">
        <f>SUM(K32:K47)</f>
        <v>0</v>
      </c>
      <c r="L48" s="152"/>
      <c r="M48" s="161" t="str">
        <f>CONCATENATE(FIXED(COUNTA(M32:M47),0,0),"　店")</f>
        <v>0　店</v>
      </c>
      <c r="N48" s="207">
        <f>SUM(N32:N47)</f>
        <v>0</v>
      </c>
      <c r="O48" s="207">
        <f>SUM(O32:O47)</f>
        <v>0</v>
      </c>
      <c r="P48" s="152"/>
      <c r="Q48" s="161" t="str">
        <f>CONCATENATE(FIXED(COUNTA(Q32:Q47),0,0),"　店")</f>
        <v>2　店</v>
      </c>
      <c r="R48" s="207">
        <f>SUM(R32:R47)</f>
        <v>1000</v>
      </c>
      <c r="S48" s="154">
        <f>SUM(S32:S47)</f>
        <v>0</v>
      </c>
      <c r="T48" s="152"/>
      <c r="U48" s="153" t="str">
        <f>CONCATENATE(FIXED(COUNTA(U32:U47),0,0),"　店")</f>
        <v>0　店</v>
      </c>
      <c r="V48" s="207">
        <f>SUM(V32:V47)</f>
        <v>0</v>
      </c>
      <c r="W48" s="244">
        <f>SUM(W32:W47)</f>
        <v>0</v>
      </c>
      <c r="X48" s="245">
        <f>SUM(X32:X47)</f>
        <v>0</v>
      </c>
    </row>
    <row r="49" spans="1:24" ht="15.75" customHeight="1">
      <c r="A49" s="162" t="s">
        <v>725</v>
      </c>
      <c r="B49" s="165"/>
      <c r="C49" s="235"/>
      <c r="D49" s="163"/>
      <c r="E49" s="164"/>
      <c r="F49" s="224"/>
      <c r="G49" s="276"/>
      <c r="H49" s="277"/>
      <c r="I49" s="278"/>
      <c r="J49" s="276"/>
      <c r="K49" s="276"/>
      <c r="L49" s="277"/>
      <c r="M49" s="278"/>
      <c r="N49" s="276"/>
      <c r="O49" s="276"/>
      <c r="P49" s="277"/>
      <c r="Q49" s="278"/>
      <c r="R49" s="276"/>
      <c r="S49" s="279"/>
      <c r="T49" s="277"/>
      <c r="U49" s="278"/>
      <c r="V49" s="280"/>
      <c r="W49" s="276"/>
      <c r="X49" s="243"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5"/>
      <c r="G60" s="75"/>
      <c r="J60" s="75"/>
      <c r="K60" s="75"/>
      <c r="N60" s="75"/>
      <c r="O60" s="75"/>
      <c r="R60" s="75"/>
      <c r="S60" s="75"/>
      <c r="V60" s="75"/>
      <c r="W60" s="75"/>
      <c r="X60" s="75"/>
    </row>
    <row r="61" spans="1:24" ht="13.5">
      <c r="A61" s="75"/>
      <c r="B61" s="75"/>
      <c r="F61" s="225"/>
      <c r="G61" s="75"/>
      <c r="J61" s="75"/>
      <c r="K61" s="75"/>
      <c r="N61" s="75"/>
      <c r="O61" s="75"/>
      <c r="R61" s="75"/>
      <c r="S61" s="75"/>
      <c r="V61" s="75"/>
      <c r="W61" s="75"/>
      <c r="X61" s="75"/>
    </row>
  </sheetData>
  <sheetProtection password="CC47" sheet="1" objects="1" scenarios="1" formatCells="0"/>
  <mergeCells count="27">
    <mergeCell ref="A31:B31"/>
    <mergeCell ref="D31:F31"/>
    <mergeCell ref="H31:J31"/>
    <mergeCell ref="L31:N31"/>
    <mergeCell ref="P31:R31"/>
    <mergeCell ref="T31:V31"/>
    <mergeCell ref="T4:V4"/>
    <mergeCell ref="A20:B20"/>
    <mergeCell ref="D20:F20"/>
    <mergeCell ref="H20:J20"/>
    <mergeCell ref="L20:N20"/>
    <mergeCell ref="P20:R20"/>
    <mergeCell ref="T20:V20"/>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G31 S31 W20:X20 O31 G20 S20 K31 O20 P1:P2 H1:H2 F1:F2 W31:X31 X4:X5 K20"/>
    <dataValidation type="whole" operator="lessThanOrEqual" allowBlank="1" showInputMessage="1" showErrorMessage="1" sqref="H19 H5:H17 H21:H28 H32:H47">
      <formula1>W19</formula1>
    </dataValidation>
    <dataValidation type="whole" operator="lessThanOrEqual" allowBlank="1" showInputMessage="1" showErrorMessage="1" sqref="T19:U19 T13:U17 T5:T12 T21:U28 T32:U47">
      <formula1>G19</formula1>
    </dataValidation>
    <dataValidation type="whole" operator="lessThanOrEqual" allowBlank="1" showInputMessage="1" showErrorMessage="1" sqref="V19 V5:V17 V21:V28 V32:V47">
      <formula1>G19</formula1>
    </dataValidation>
    <dataValidation type="whole" operator="lessThanOrEqual" allowBlank="1" showInputMessage="1" showErrorMessage="1" sqref="L19 K29:K30 K13:K19 L13:L17 K32:L32 O13:O19 O5:P12 S5:S19 W5:W19 G5:G19 G32:G48 K5:L12 G21:G30 O21:O30 K21:L28 W21:W30 S21:S30 L33:L47 W32:W48 O32:O48 S32:S48 K33:K48">
      <formula1>K19</formula1>
    </dataValidation>
    <dataValidation type="whole" operator="lessThanOrEqual" showInputMessage="1" showErrorMessage="1" sqref="GO3:IV65536">
      <formula1>GM3</formula1>
    </dataValidation>
    <dataValidation type="whole" operator="lessThanOrEqual" showInputMessage="1" showErrorMessage="1" sqref="Y3:GN65536">
      <formula1>#REF!</formula1>
    </dataValidation>
    <dataValidation type="whole" operator="lessThanOrEqual" allowBlank="1" showInputMessage="1" showErrorMessage="1" sqref="X21:X30 X6:X19 X32:X48">
      <formula1>刈谷市・高浜市・碧南市!#REF!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4" customWidth="1"/>
    <col min="2" max="2" width="10.625" style="74" customWidth="1"/>
    <col min="3" max="3" width="2.625" style="173"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4" customWidth="1"/>
  </cols>
  <sheetData>
    <row r="1" spans="1:24" ht="34.5" customHeight="1">
      <c r="A1" s="169" t="s">
        <v>1</v>
      </c>
      <c r="B1" s="338"/>
      <c r="C1" s="338"/>
      <c r="D1" s="338"/>
      <c r="E1" s="339"/>
      <c r="F1" s="350" t="s">
        <v>10</v>
      </c>
      <c r="G1" s="351"/>
      <c r="H1" s="170"/>
      <c r="I1" s="352"/>
      <c r="J1" s="352"/>
      <c r="K1" s="352"/>
      <c r="L1" s="352"/>
      <c r="M1" s="352"/>
      <c r="N1" s="352"/>
      <c r="O1" s="352"/>
      <c r="P1" s="171"/>
      <c r="Q1" s="166" t="s">
        <v>2</v>
      </c>
      <c r="R1" s="342"/>
      <c r="S1" s="335"/>
      <c r="T1" s="335"/>
      <c r="U1" s="336"/>
      <c r="V1" s="259" t="s">
        <v>34</v>
      </c>
      <c r="W1" s="343"/>
      <c r="X1" s="344"/>
    </row>
    <row r="2" spans="1:24" ht="34.5" customHeight="1">
      <c r="A2" s="172"/>
      <c r="B2" s="340"/>
      <c r="C2" s="340"/>
      <c r="D2" s="340"/>
      <c r="E2" s="341"/>
      <c r="F2" s="350" t="s">
        <v>35</v>
      </c>
      <c r="G2" s="351"/>
      <c r="H2" s="170"/>
      <c r="I2" s="352"/>
      <c r="J2" s="352"/>
      <c r="K2" s="352"/>
      <c r="L2" s="352"/>
      <c r="M2" s="352"/>
      <c r="N2" s="352"/>
      <c r="O2" s="352"/>
      <c r="P2" s="171"/>
      <c r="Q2" s="166" t="s">
        <v>11</v>
      </c>
      <c r="R2" s="347">
        <f>A6+A30</f>
        <v>0</v>
      </c>
      <c r="S2" s="348"/>
      <c r="T2" s="348"/>
      <c r="U2" s="349"/>
      <c r="V2" s="260"/>
      <c r="W2" s="345"/>
      <c r="X2" s="346"/>
    </row>
    <row r="3" spans="1:24" ht="22.5" customHeight="1">
      <c r="A3" s="261"/>
      <c r="B3" s="261"/>
      <c r="C3" s="262"/>
      <c r="D3" s="263"/>
      <c r="E3" s="264"/>
      <c r="F3" s="264"/>
      <c r="G3" s="264"/>
      <c r="H3" s="263"/>
      <c r="I3" s="265"/>
      <c r="J3" s="353"/>
      <c r="K3" s="354"/>
      <c r="L3" s="266"/>
      <c r="M3" s="264"/>
      <c r="N3" s="261"/>
      <c r="O3" s="261"/>
      <c r="P3" s="263"/>
      <c r="Q3" s="265"/>
      <c r="R3" s="261"/>
      <c r="S3" s="261"/>
      <c r="T3" s="266"/>
      <c r="U3" s="264"/>
      <c r="V3" s="264"/>
      <c r="W3" s="261"/>
      <c r="X3" s="267"/>
    </row>
    <row r="4" spans="1:24" s="281" customFormat="1" ht="15.75" customHeight="1">
      <c r="A4" s="355" t="s">
        <v>0</v>
      </c>
      <c r="B4" s="356"/>
      <c r="C4" s="226"/>
      <c r="D4" s="357" t="s">
        <v>3</v>
      </c>
      <c r="E4" s="358"/>
      <c r="F4" s="359"/>
      <c r="G4" s="142" t="s">
        <v>7</v>
      </c>
      <c r="H4" s="357" t="s">
        <v>4</v>
      </c>
      <c r="I4" s="358"/>
      <c r="J4" s="359"/>
      <c r="K4" s="141" t="s">
        <v>7</v>
      </c>
      <c r="L4" s="357" t="s">
        <v>5</v>
      </c>
      <c r="M4" s="358"/>
      <c r="N4" s="359"/>
      <c r="O4" s="141" t="s">
        <v>7</v>
      </c>
      <c r="P4" s="357" t="s">
        <v>6</v>
      </c>
      <c r="Q4" s="358"/>
      <c r="R4" s="359"/>
      <c r="S4" s="141" t="s">
        <v>7</v>
      </c>
      <c r="T4" s="360"/>
      <c r="U4" s="358"/>
      <c r="V4" s="359"/>
      <c r="W4" s="142"/>
      <c r="X4" s="142" t="s">
        <v>9</v>
      </c>
    </row>
    <row r="5" spans="1:24" ht="15.75" customHeight="1">
      <c r="A5" s="241" t="s">
        <v>108</v>
      </c>
      <c r="B5" s="175"/>
      <c r="C5" s="227">
        <v>0</v>
      </c>
      <c r="D5" s="143" t="s">
        <v>110</v>
      </c>
      <c r="E5" s="144" t="s">
        <v>111</v>
      </c>
      <c r="F5" s="176">
        <v>2600</v>
      </c>
      <c r="G5" s="177"/>
      <c r="H5" s="143" t="s">
        <v>112</v>
      </c>
      <c r="I5" s="144" t="s">
        <v>113</v>
      </c>
      <c r="J5" s="178">
        <v>1950</v>
      </c>
      <c r="K5" s="271"/>
      <c r="L5" s="143"/>
      <c r="M5" s="144"/>
      <c r="N5" s="179"/>
      <c r="O5" s="272"/>
      <c r="P5" s="145" t="s">
        <v>114</v>
      </c>
      <c r="Q5" s="146" t="s">
        <v>113</v>
      </c>
      <c r="R5" s="180">
        <v>550</v>
      </c>
      <c r="S5" s="273"/>
      <c r="T5" s="143"/>
      <c r="U5" s="144"/>
      <c r="V5" s="181"/>
      <c r="W5" s="177"/>
      <c r="X5" s="268">
        <v>0</v>
      </c>
    </row>
    <row r="6" spans="1:24" ht="15.75" customHeight="1">
      <c r="A6" s="182">
        <f>SUM(G26,K26,O26,S26,W26)</f>
        <v>0</v>
      </c>
      <c r="B6" s="183">
        <f>SUM(F26,J26,N26,R26,V26)</f>
        <v>43000</v>
      </c>
      <c r="C6" s="228">
        <v>0</v>
      </c>
      <c r="D6" s="147" t="s">
        <v>115</v>
      </c>
      <c r="E6" s="146" t="s">
        <v>116</v>
      </c>
      <c r="F6" s="184">
        <v>1750</v>
      </c>
      <c r="G6" s="185"/>
      <c r="H6" s="147" t="s">
        <v>117</v>
      </c>
      <c r="I6" s="146" t="s">
        <v>118</v>
      </c>
      <c r="J6" s="186">
        <v>250</v>
      </c>
      <c r="K6" s="274"/>
      <c r="L6" s="147"/>
      <c r="M6" s="146"/>
      <c r="N6" s="187"/>
      <c r="O6" s="275"/>
      <c r="P6" s="147" t="s">
        <v>119</v>
      </c>
      <c r="Q6" s="146" t="s">
        <v>120</v>
      </c>
      <c r="R6" s="180">
        <v>600</v>
      </c>
      <c r="S6" s="273"/>
      <c r="T6" s="147"/>
      <c r="U6" s="146"/>
      <c r="V6" s="188"/>
      <c r="W6" s="185"/>
      <c r="X6" s="269">
        <v>0</v>
      </c>
    </row>
    <row r="7" spans="1:24" ht="15.75" customHeight="1">
      <c r="A7" s="189"/>
      <c r="B7" s="190"/>
      <c r="C7" s="229">
        <v>0</v>
      </c>
      <c r="D7" s="147" t="s">
        <v>121</v>
      </c>
      <c r="E7" s="146" t="s">
        <v>122</v>
      </c>
      <c r="F7" s="184">
        <v>1250</v>
      </c>
      <c r="G7" s="185"/>
      <c r="H7" s="147" t="s">
        <v>123</v>
      </c>
      <c r="I7" s="146" t="s">
        <v>124</v>
      </c>
      <c r="J7" s="186">
        <v>1200</v>
      </c>
      <c r="K7" s="274"/>
      <c r="L7" s="147"/>
      <c r="M7" s="146"/>
      <c r="N7" s="187"/>
      <c r="O7" s="275"/>
      <c r="P7" s="147"/>
      <c r="Q7" s="146"/>
      <c r="R7" s="180"/>
      <c r="S7" s="273"/>
      <c r="T7" s="147"/>
      <c r="U7" s="146"/>
      <c r="V7" s="188"/>
      <c r="W7" s="185"/>
      <c r="X7" s="269">
        <v>0</v>
      </c>
    </row>
    <row r="8" spans="1:24" ht="15.75" customHeight="1">
      <c r="A8" s="189"/>
      <c r="B8" s="190"/>
      <c r="C8" s="229">
        <v>0</v>
      </c>
      <c r="D8" s="147" t="s">
        <v>125</v>
      </c>
      <c r="E8" s="146" t="s">
        <v>126</v>
      </c>
      <c r="F8" s="184">
        <v>1700</v>
      </c>
      <c r="G8" s="185"/>
      <c r="H8" s="147" t="s">
        <v>127</v>
      </c>
      <c r="I8" s="146" t="s">
        <v>128</v>
      </c>
      <c r="J8" s="186">
        <v>300</v>
      </c>
      <c r="K8" s="274"/>
      <c r="L8" s="147"/>
      <c r="M8" s="146"/>
      <c r="N8" s="192"/>
      <c r="O8" s="273"/>
      <c r="P8" s="147"/>
      <c r="Q8" s="146"/>
      <c r="R8" s="180"/>
      <c r="S8" s="273"/>
      <c r="T8" s="147"/>
      <c r="U8" s="146"/>
      <c r="V8" s="188"/>
      <c r="W8" s="185"/>
      <c r="X8" s="269">
        <v>0</v>
      </c>
    </row>
    <row r="9" spans="1:24" ht="15.75" customHeight="1">
      <c r="A9" s="189"/>
      <c r="B9" s="190"/>
      <c r="C9" s="229">
        <v>0</v>
      </c>
      <c r="D9" s="147" t="s">
        <v>129</v>
      </c>
      <c r="E9" s="146" t="s">
        <v>130</v>
      </c>
      <c r="F9" s="184">
        <v>1550</v>
      </c>
      <c r="G9" s="185"/>
      <c r="H9" s="147" t="s">
        <v>131</v>
      </c>
      <c r="I9" s="146" t="s">
        <v>132</v>
      </c>
      <c r="J9" s="192">
        <v>550</v>
      </c>
      <c r="K9" s="273"/>
      <c r="L9" s="147"/>
      <c r="M9" s="146"/>
      <c r="N9" s="192"/>
      <c r="O9" s="273"/>
      <c r="P9" s="147"/>
      <c r="Q9" s="146"/>
      <c r="R9" s="180"/>
      <c r="S9" s="185"/>
      <c r="T9" s="147"/>
      <c r="U9" s="146"/>
      <c r="V9" s="188"/>
      <c r="W9" s="185"/>
      <c r="X9" s="269">
        <v>0</v>
      </c>
    </row>
    <row r="10" spans="1:24" ht="15.75" customHeight="1">
      <c r="A10" s="189"/>
      <c r="B10" s="190"/>
      <c r="C10" s="229">
        <v>0</v>
      </c>
      <c r="D10" s="147" t="s">
        <v>133</v>
      </c>
      <c r="E10" s="146" t="s">
        <v>134</v>
      </c>
      <c r="F10" s="184">
        <v>1500</v>
      </c>
      <c r="G10" s="185"/>
      <c r="H10" s="147"/>
      <c r="I10" s="146"/>
      <c r="J10" s="192"/>
      <c r="K10" s="273"/>
      <c r="L10" s="147"/>
      <c r="M10" s="146"/>
      <c r="N10" s="192"/>
      <c r="O10" s="273"/>
      <c r="P10" s="147"/>
      <c r="Q10" s="146"/>
      <c r="R10" s="180"/>
      <c r="S10" s="185"/>
      <c r="T10" s="147"/>
      <c r="U10" s="146"/>
      <c r="V10" s="188"/>
      <c r="W10" s="185"/>
      <c r="X10" s="269">
        <v>0</v>
      </c>
    </row>
    <row r="11" spans="1:24" ht="15.75" customHeight="1">
      <c r="A11" s="189"/>
      <c r="B11" s="190"/>
      <c r="C11" s="229">
        <v>0</v>
      </c>
      <c r="D11" s="147" t="s">
        <v>135</v>
      </c>
      <c r="E11" s="146" t="s">
        <v>136</v>
      </c>
      <c r="F11" s="184">
        <v>1600</v>
      </c>
      <c r="G11" s="185"/>
      <c r="H11" s="148"/>
      <c r="I11" s="149"/>
      <c r="J11" s="180"/>
      <c r="K11" s="185"/>
      <c r="L11" s="148"/>
      <c r="M11" s="149"/>
      <c r="N11" s="192"/>
      <c r="O11" s="185"/>
      <c r="P11" s="147"/>
      <c r="Q11" s="146"/>
      <c r="R11" s="180"/>
      <c r="S11" s="185"/>
      <c r="T11" s="147"/>
      <c r="U11" s="146"/>
      <c r="V11" s="188"/>
      <c r="W11" s="193"/>
      <c r="X11" s="269">
        <v>0</v>
      </c>
    </row>
    <row r="12" spans="1:24" ht="15.75" customHeight="1">
      <c r="A12" s="189"/>
      <c r="B12" s="190"/>
      <c r="C12" s="229">
        <v>0</v>
      </c>
      <c r="D12" s="147" t="s">
        <v>137</v>
      </c>
      <c r="E12" s="146" t="s">
        <v>138</v>
      </c>
      <c r="F12" s="184">
        <v>1700</v>
      </c>
      <c r="G12" s="185"/>
      <c r="H12" s="147"/>
      <c r="I12" s="146"/>
      <c r="J12" s="180"/>
      <c r="K12" s="185"/>
      <c r="L12" s="147"/>
      <c r="M12" s="146"/>
      <c r="N12" s="180"/>
      <c r="O12" s="185"/>
      <c r="P12" s="147"/>
      <c r="Q12" s="146"/>
      <c r="R12" s="180"/>
      <c r="S12" s="185"/>
      <c r="T12" s="147"/>
      <c r="U12" s="146"/>
      <c r="V12" s="188"/>
      <c r="W12" s="185"/>
      <c r="X12" s="269">
        <v>0</v>
      </c>
    </row>
    <row r="13" spans="1:24" ht="15.75" customHeight="1">
      <c r="A13" s="189"/>
      <c r="B13" s="190"/>
      <c r="C13" s="229">
        <v>0</v>
      </c>
      <c r="D13" s="147" t="s">
        <v>139</v>
      </c>
      <c r="E13" s="146" t="s">
        <v>140</v>
      </c>
      <c r="F13" s="184">
        <v>5450</v>
      </c>
      <c r="G13" s="185"/>
      <c r="H13" s="147"/>
      <c r="I13" s="146"/>
      <c r="J13" s="180"/>
      <c r="K13" s="185"/>
      <c r="L13" s="147"/>
      <c r="M13" s="146"/>
      <c r="N13" s="180"/>
      <c r="O13" s="185"/>
      <c r="P13" s="147"/>
      <c r="Q13" s="146"/>
      <c r="R13" s="180"/>
      <c r="S13" s="185"/>
      <c r="T13" s="147"/>
      <c r="U13" s="146"/>
      <c r="V13" s="188"/>
      <c r="W13" s="185"/>
      <c r="X13" s="269">
        <v>0</v>
      </c>
    </row>
    <row r="14" spans="1:24" ht="15.75" customHeight="1">
      <c r="A14" s="189"/>
      <c r="B14" s="190"/>
      <c r="C14" s="229">
        <v>0</v>
      </c>
      <c r="D14" s="147" t="s">
        <v>141</v>
      </c>
      <c r="E14" s="146" t="s">
        <v>142</v>
      </c>
      <c r="F14" s="184">
        <v>2050</v>
      </c>
      <c r="G14" s="185"/>
      <c r="H14" s="147"/>
      <c r="I14" s="146"/>
      <c r="J14" s="180"/>
      <c r="K14" s="185"/>
      <c r="L14" s="147"/>
      <c r="M14" s="146"/>
      <c r="N14" s="180"/>
      <c r="O14" s="185"/>
      <c r="P14" s="147"/>
      <c r="Q14" s="146"/>
      <c r="R14" s="180"/>
      <c r="S14" s="185"/>
      <c r="T14" s="147"/>
      <c r="U14" s="146"/>
      <c r="V14" s="188"/>
      <c r="W14" s="185"/>
      <c r="X14" s="269">
        <v>0</v>
      </c>
    </row>
    <row r="15" spans="1:24" ht="15.75" customHeight="1">
      <c r="A15" s="194"/>
      <c r="B15" s="195"/>
      <c r="C15" s="229">
        <v>0</v>
      </c>
      <c r="D15" s="147" t="s">
        <v>143</v>
      </c>
      <c r="E15" s="146" t="s">
        <v>144</v>
      </c>
      <c r="F15" s="184">
        <v>1550</v>
      </c>
      <c r="G15" s="185"/>
      <c r="H15" s="147"/>
      <c r="I15" s="146"/>
      <c r="J15" s="180"/>
      <c r="K15" s="185"/>
      <c r="L15" s="147"/>
      <c r="M15" s="146"/>
      <c r="N15" s="180"/>
      <c r="O15" s="185"/>
      <c r="P15" s="147"/>
      <c r="Q15" s="146"/>
      <c r="R15" s="180"/>
      <c r="S15" s="185"/>
      <c r="T15" s="147"/>
      <c r="U15" s="146"/>
      <c r="V15" s="188"/>
      <c r="W15" s="185"/>
      <c r="X15" s="269">
        <v>0</v>
      </c>
    </row>
    <row r="16" spans="1:24" ht="15.75" customHeight="1">
      <c r="A16" s="191"/>
      <c r="B16" s="196"/>
      <c r="C16" s="229">
        <v>0</v>
      </c>
      <c r="D16" s="147" t="s">
        <v>145</v>
      </c>
      <c r="E16" s="146" t="s">
        <v>146</v>
      </c>
      <c r="F16" s="184">
        <v>5750</v>
      </c>
      <c r="G16" s="185"/>
      <c r="H16" s="147"/>
      <c r="I16" s="146"/>
      <c r="J16" s="180"/>
      <c r="K16" s="185"/>
      <c r="L16" s="147"/>
      <c r="M16" s="146"/>
      <c r="N16" s="180"/>
      <c r="O16" s="185"/>
      <c r="P16" s="147"/>
      <c r="Q16" s="146"/>
      <c r="R16" s="180"/>
      <c r="S16" s="185"/>
      <c r="T16" s="147"/>
      <c r="U16" s="146"/>
      <c r="V16" s="188"/>
      <c r="W16" s="185"/>
      <c r="X16" s="269">
        <v>0</v>
      </c>
    </row>
    <row r="17" spans="1:24" ht="15.75" customHeight="1">
      <c r="A17" s="191"/>
      <c r="B17" s="196"/>
      <c r="C17" s="229">
        <v>0</v>
      </c>
      <c r="D17" s="147" t="s">
        <v>147</v>
      </c>
      <c r="E17" s="146" t="s">
        <v>148</v>
      </c>
      <c r="F17" s="184">
        <v>2250</v>
      </c>
      <c r="G17" s="185"/>
      <c r="H17" s="147"/>
      <c r="I17" s="146"/>
      <c r="J17" s="180"/>
      <c r="K17" s="185"/>
      <c r="L17" s="147"/>
      <c r="M17" s="146"/>
      <c r="N17" s="180"/>
      <c r="O17" s="185"/>
      <c r="P17" s="147"/>
      <c r="Q17" s="146"/>
      <c r="R17" s="180"/>
      <c r="S17" s="185"/>
      <c r="T17" s="147"/>
      <c r="U17" s="146"/>
      <c r="V17" s="188"/>
      <c r="W17" s="185"/>
      <c r="X17" s="269">
        <v>0</v>
      </c>
    </row>
    <row r="18" spans="1:24" ht="15.75" customHeight="1">
      <c r="A18" s="197"/>
      <c r="B18" s="198"/>
      <c r="C18" s="230">
        <v>0</v>
      </c>
      <c r="D18" s="150" t="s">
        <v>149</v>
      </c>
      <c r="E18" s="151" t="s">
        <v>150</v>
      </c>
      <c r="F18" s="199">
        <v>3850</v>
      </c>
      <c r="G18" s="200"/>
      <c r="H18" s="150"/>
      <c r="I18" s="151"/>
      <c r="J18" s="201"/>
      <c r="K18" s="200"/>
      <c r="L18" s="147"/>
      <c r="M18" s="146"/>
      <c r="N18" s="180"/>
      <c r="O18" s="200"/>
      <c r="P18" s="150"/>
      <c r="Q18" s="151"/>
      <c r="R18" s="201"/>
      <c r="S18" s="200"/>
      <c r="T18" s="150"/>
      <c r="U18" s="151"/>
      <c r="V18" s="188"/>
      <c r="W18" s="200"/>
      <c r="X18" s="269">
        <v>0</v>
      </c>
    </row>
    <row r="19" spans="1:24" ht="15.75" customHeight="1">
      <c r="A19" s="197"/>
      <c r="B19" s="198"/>
      <c r="C19" s="230">
        <v>0</v>
      </c>
      <c r="D19" s="150" t="s">
        <v>151</v>
      </c>
      <c r="E19" s="151" t="s">
        <v>152</v>
      </c>
      <c r="F19" s="202">
        <v>1500</v>
      </c>
      <c r="G19" s="200"/>
      <c r="H19" s="150"/>
      <c r="I19" s="151"/>
      <c r="J19" s="201"/>
      <c r="K19" s="200"/>
      <c r="L19" s="147"/>
      <c r="M19" s="146"/>
      <c r="N19" s="180"/>
      <c r="O19" s="200"/>
      <c r="P19" s="150"/>
      <c r="Q19" s="151"/>
      <c r="R19" s="201"/>
      <c r="S19" s="200"/>
      <c r="T19" s="150"/>
      <c r="U19" s="151"/>
      <c r="V19" s="203"/>
      <c r="W19" s="200"/>
      <c r="X19" s="269">
        <v>0</v>
      </c>
    </row>
    <row r="20" spans="1:24" ht="15.75" customHeight="1">
      <c r="A20" s="197"/>
      <c r="B20" s="198"/>
      <c r="C20" s="230" t="s">
        <v>39</v>
      </c>
      <c r="D20" s="150" t="s">
        <v>153</v>
      </c>
      <c r="E20" s="151" t="s">
        <v>154</v>
      </c>
      <c r="F20" s="199">
        <v>1550</v>
      </c>
      <c r="G20" s="200"/>
      <c r="H20" s="150"/>
      <c r="I20" s="151"/>
      <c r="J20" s="201"/>
      <c r="K20" s="200"/>
      <c r="L20" s="147"/>
      <c r="M20" s="146"/>
      <c r="N20" s="180"/>
      <c r="O20" s="200"/>
      <c r="P20" s="150"/>
      <c r="Q20" s="151"/>
      <c r="R20" s="201"/>
      <c r="S20" s="200"/>
      <c r="T20" s="150"/>
      <c r="U20" s="151"/>
      <c r="V20" s="188"/>
      <c r="W20" s="200"/>
      <c r="X20" s="269" t="s">
        <v>716</v>
      </c>
    </row>
    <row r="21" spans="1:24" ht="15.75" customHeight="1">
      <c r="A21" s="197"/>
      <c r="B21" s="198"/>
      <c r="C21" s="230"/>
      <c r="D21" s="150"/>
      <c r="E21" s="151"/>
      <c r="F21" s="202"/>
      <c r="G21" s="200"/>
      <c r="H21" s="150"/>
      <c r="I21" s="151"/>
      <c r="J21" s="201"/>
      <c r="K21" s="200"/>
      <c r="L21" s="147"/>
      <c r="M21" s="146"/>
      <c r="N21" s="180"/>
      <c r="O21" s="200"/>
      <c r="P21" s="150"/>
      <c r="Q21" s="151"/>
      <c r="R21" s="201"/>
      <c r="S21" s="200"/>
      <c r="T21" s="150"/>
      <c r="U21" s="151"/>
      <c r="V21" s="203"/>
      <c r="W21" s="200"/>
      <c r="X21" s="269"/>
    </row>
    <row r="22" spans="1:24" ht="15.75" customHeight="1">
      <c r="A22" s="197"/>
      <c r="B22" s="198"/>
      <c r="C22" s="230"/>
      <c r="D22" s="150"/>
      <c r="E22" s="151"/>
      <c r="F22" s="202"/>
      <c r="G22" s="200"/>
      <c r="H22" s="150"/>
      <c r="I22" s="151"/>
      <c r="J22" s="201"/>
      <c r="K22" s="200"/>
      <c r="L22" s="147"/>
      <c r="M22" s="146"/>
      <c r="N22" s="180"/>
      <c r="O22" s="200"/>
      <c r="P22" s="150"/>
      <c r="Q22" s="151"/>
      <c r="R22" s="201"/>
      <c r="S22" s="200"/>
      <c r="T22" s="150"/>
      <c r="U22" s="151"/>
      <c r="V22" s="203"/>
      <c r="W22" s="200"/>
      <c r="X22" s="269"/>
    </row>
    <row r="23" spans="1:24" ht="15.75" customHeight="1">
      <c r="A23" s="197"/>
      <c r="B23" s="198"/>
      <c r="C23" s="230"/>
      <c r="D23" s="150"/>
      <c r="E23" s="151"/>
      <c r="F23" s="199"/>
      <c r="G23" s="200"/>
      <c r="H23" s="150"/>
      <c r="I23" s="151"/>
      <c r="J23" s="201"/>
      <c r="K23" s="200"/>
      <c r="L23" s="147"/>
      <c r="M23" s="146"/>
      <c r="N23" s="180"/>
      <c r="O23" s="200"/>
      <c r="P23" s="150"/>
      <c r="Q23" s="151"/>
      <c r="R23" s="201"/>
      <c r="S23" s="200"/>
      <c r="T23" s="150"/>
      <c r="U23" s="151"/>
      <c r="V23" s="188"/>
      <c r="W23" s="200"/>
      <c r="X23" s="269"/>
    </row>
    <row r="24" spans="1:24" ht="15.75" customHeight="1">
      <c r="A24" s="197"/>
      <c r="B24" s="198"/>
      <c r="C24" s="230"/>
      <c r="D24" s="150"/>
      <c r="E24" s="151"/>
      <c r="F24" s="202"/>
      <c r="G24" s="200"/>
      <c r="H24" s="150"/>
      <c r="I24" s="151"/>
      <c r="J24" s="201"/>
      <c r="K24" s="200"/>
      <c r="L24" s="147"/>
      <c r="M24" s="146"/>
      <c r="N24" s="180"/>
      <c r="O24" s="200"/>
      <c r="P24" s="150"/>
      <c r="Q24" s="151"/>
      <c r="R24" s="201"/>
      <c r="S24" s="200"/>
      <c r="T24" s="150"/>
      <c r="U24" s="151"/>
      <c r="V24" s="203"/>
      <c r="W24" s="200"/>
      <c r="X24" s="269"/>
    </row>
    <row r="25" spans="1:24" ht="15.75" customHeight="1">
      <c r="A25" s="197"/>
      <c r="B25" s="198"/>
      <c r="C25" s="230"/>
      <c r="D25" s="150"/>
      <c r="E25" s="151"/>
      <c r="F25" s="202"/>
      <c r="G25" s="200"/>
      <c r="H25" s="150"/>
      <c r="I25" s="151"/>
      <c r="J25" s="201"/>
      <c r="K25" s="200"/>
      <c r="L25" s="150"/>
      <c r="M25" s="151"/>
      <c r="N25" s="201"/>
      <c r="O25" s="200"/>
      <c r="P25" s="150"/>
      <c r="Q25" s="151"/>
      <c r="R25" s="201"/>
      <c r="S25" s="200"/>
      <c r="T25" s="150"/>
      <c r="U25" s="151"/>
      <c r="V25" s="204"/>
      <c r="W25" s="200"/>
      <c r="X25" s="270"/>
    </row>
    <row r="26" spans="1:24" ht="15.75" customHeight="1">
      <c r="A26" s="205"/>
      <c r="B26" s="206"/>
      <c r="C26" s="236"/>
      <c r="D26" s="152"/>
      <c r="E26" s="153" t="str">
        <f>CONCATENATE(FIXED(COUNTA(E5:E25),0,0),"　店")</f>
        <v>16　店</v>
      </c>
      <c r="F26" s="207">
        <f>SUM(F5:F25)</f>
        <v>37600</v>
      </c>
      <c r="G26" s="154">
        <f>SUM(G5:G25)</f>
        <v>0</v>
      </c>
      <c r="H26" s="152"/>
      <c r="I26" s="153" t="str">
        <f>CONCATENATE(FIXED(COUNTA(I5:I25),0,0),"　店")</f>
        <v>5　店</v>
      </c>
      <c r="J26" s="207">
        <f>SUM(J5:J25)</f>
        <v>4250</v>
      </c>
      <c r="K26" s="154">
        <f>SUM(K5:K25)</f>
        <v>0</v>
      </c>
      <c r="L26" s="152"/>
      <c r="M26" s="153" t="str">
        <f>CONCATENATE(FIXED(COUNTA(M5:M25),0,0),"　店")</f>
        <v>0　店</v>
      </c>
      <c r="N26" s="207">
        <f>SUM(N5:N25)</f>
        <v>0</v>
      </c>
      <c r="O26" s="154">
        <f>SUM(O5:O25)</f>
        <v>0</v>
      </c>
      <c r="P26" s="152"/>
      <c r="Q26" s="153" t="str">
        <f>CONCATENATE(FIXED(COUNTA(Q5:Q25),0,0),"　店")</f>
        <v>2　店</v>
      </c>
      <c r="R26" s="207">
        <f>SUM(R5:R25)</f>
        <v>1150</v>
      </c>
      <c r="S26" s="154">
        <f>SUM(S5:S25)</f>
        <v>0</v>
      </c>
      <c r="T26" s="152"/>
      <c r="U26" s="153" t="str">
        <f>CONCATENATE(FIXED(COUNTA(U5:U25),0,0),"　店")</f>
        <v>0　店</v>
      </c>
      <c r="V26" s="207">
        <f>SUM(V5:V25)</f>
        <v>0</v>
      </c>
      <c r="W26" s="154">
        <f>SUM(W5:W25)</f>
        <v>0</v>
      </c>
      <c r="X26" s="73">
        <f>SUM(X5:X25)</f>
        <v>0</v>
      </c>
    </row>
    <row r="27" spans="1:24" s="282" customFormat="1" ht="15.75" customHeight="1">
      <c r="A27" s="208"/>
      <c r="B27" s="208"/>
      <c r="C27" s="231"/>
      <c r="D27" s="155"/>
      <c r="E27" s="151"/>
      <c r="F27" s="209"/>
      <c r="G27" s="156"/>
      <c r="H27" s="155"/>
      <c r="I27" s="151"/>
      <c r="J27" s="209"/>
      <c r="K27" s="156"/>
      <c r="L27" s="155"/>
      <c r="M27" s="151"/>
      <c r="N27" s="209"/>
      <c r="O27" s="156"/>
      <c r="P27" s="155"/>
      <c r="Q27" s="151"/>
      <c r="R27" s="209"/>
      <c r="S27" s="156"/>
      <c r="T27" s="155"/>
      <c r="U27" s="151"/>
      <c r="V27" s="156"/>
      <c r="W27" s="156"/>
      <c r="X27" s="140"/>
    </row>
    <row r="28" spans="1:24" s="281" customFormat="1" ht="15.75" customHeight="1">
      <c r="A28" s="355" t="s">
        <v>0</v>
      </c>
      <c r="B28" s="356"/>
      <c r="C28" s="237"/>
      <c r="D28" s="357" t="s">
        <v>3</v>
      </c>
      <c r="E28" s="358"/>
      <c r="F28" s="359"/>
      <c r="G28" s="142" t="s">
        <v>7</v>
      </c>
      <c r="H28" s="357" t="s">
        <v>4</v>
      </c>
      <c r="I28" s="358"/>
      <c r="J28" s="359"/>
      <c r="K28" s="141" t="s">
        <v>7</v>
      </c>
      <c r="L28" s="357" t="s">
        <v>5</v>
      </c>
      <c r="M28" s="358"/>
      <c r="N28" s="359"/>
      <c r="O28" s="141" t="s">
        <v>7</v>
      </c>
      <c r="P28" s="357" t="s">
        <v>6</v>
      </c>
      <c r="Q28" s="358"/>
      <c r="R28" s="359"/>
      <c r="S28" s="141" t="s">
        <v>7</v>
      </c>
      <c r="T28" s="360"/>
      <c r="U28" s="358"/>
      <c r="V28" s="359"/>
      <c r="W28" s="142"/>
      <c r="X28" s="142" t="s">
        <v>9</v>
      </c>
    </row>
    <row r="29" spans="1:24" ht="15.75" customHeight="1">
      <c r="A29" s="210" t="s">
        <v>109</v>
      </c>
      <c r="B29" s="211"/>
      <c r="C29" s="238" t="s">
        <v>39</v>
      </c>
      <c r="D29" s="157" t="s">
        <v>155</v>
      </c>
      <c r="E29" s="158" t="s">
        <v>156</v>
      </c>
      <c r="F29" s="212">
        <v>5300</v>
      </c>
      <c r="G29" s="213"/>
      <c r="H29" s="157">
        <v>230610202010</v>
      </c>
      <c r="I29" s="158" t="s">
        <v>157</v>
      </c>
      <c r="J29" s="214">
        <v>2750</v>
      </c>
      <c r="K29" s="213"/>
      <c r="L29" s="157"/>
      <c r="M29" s="158"/>
      <c r="N29" s="214"/>
      <c r="O29" s="213"/>
      <c r="P29" s="157">
        <v>230610405001</v>
      </c>
      <c r="Q29" s="158" t="s">
        <v>157</v>
      </c>
      <c r="R29" s="214">
        <v>650</v>
      </c>
      <c r="S29" s="213"/>
      <c r="T29" s="157"/>
      <c r="U29" s="158"/>
      <c r="V29" s="215"/>
      <c r="W29" s="213"/>
      <c r="X29" s="268" t="s">
        <v>717</v>
      </c>
    </row>
    <row r="30" spans="1:24" ht="15.75" customHeight="1">
      <c r="A30" s="182">
        <f>SUM(G48,K48,O48,S48,W48)</f>
        <v>0</v>
      </c>
      <c r="B30" s="183">
        <f>SUM(F48,J48,N48,R48,V48)</f>
        <v>17500</v>
      </c>
      <c r="C30" s="232">
        <v>0</v>
      </c>
      <c r="D30" s="147" t="s">
        <v>158</v>
      </c>
      <c r="E30" s="146" t="s">
        <v>159</v>
      </c>
      <c r="F30" s="192">
        <v>2300</v>
      </c>
      <c r="G30" s="185"/>
      <c r="H30" s="147"/>
      <c r="I30" s="146"/>
      <c r="J30" s="180"/>
      <c r="K30" s="185"/>
      <c r="L30" s="147"/>
      <c r="M30" s="146"/>
      <c r="N30" s="180"/>
      <c r="O30" s="185"/>
      <c r="P30" s="147">
        <v>230610405002</v>
      </c>
      <c r="Q30" s="146" t="s">
        <v>160</v>
      </c>
      <c r="R30" s="180">
        <v>100</v>
      </c>
      <c r="S30" s="185"/>
      <c r="T30" s="147"/>
      <c r="U30" s="146"/>
      <c r="V30" s="203"/>
      <c r="W30" s="185"/>
      <c r="X30" s="269" t="s">
        <v>718</v>
      </c>
    </row>
    <row r="31" spans="1:24" ht="15.75" customHeight="1">
      <c r="A31" s="197"/>
      <c r="B31" s="198"/>
      <c r="C31" s="231">
        <v>0</v>
      </c>
      <c r="D31" s="150" t="s">
        <v>161</v>
      </c>
      <c r="E31" s="151" t="s">
        <v>162</v>
      </c>
      <c r="F31" s="202">
        <v>2200</v>
      </c>
      <c r="G31" s="200"/>
      <c r="H31" s="150"/>
      <c r="I31" s="151"/>
      <c r="J31" s="201"/>
      <c r="K31" s="200"/>
      <c r="L31" s="150"/>
      <c r="M31" s="151"/>
      <c r="N31" s="201"/>
      <c r="O31" s="200"/>
      <c r="P31" s="150"/>
      <c r="Q31" s="151"/>
      <c r="R31" s="201"/>
      <c r="S31" s="200"/>
      <c r="T31" s="150"/>
      <c r="U31" s="151"/>
      <c r="V31" s="204"/>
      <c r="W31" s="200"/>
      <c r="X31" s="269">
        <v>0</v>
      </c>
    </row>
    <row r="32" spans="1:24" ht="15.75" customHeight="1">
      <c r="A32" s="197"/>
      <c r="B32" s="198"/>
      <c r="C32" s="231">
        <v>0</v>
      </c>
      <c r="D32" s="150" t="s">
        <v>163</v>
      </c>
      <c r="E32" s="151" t="s">
        <v>164</v>
      </c>
      <c r="F32" s="202">
        <v>1250</v>
      </c>
      <c r="G32" s="200"/>
      <c r="H32" s="150"/>
      <c r="I32" s="151"/>
      <c r="J32" s="201"/>
      <c r="K32" s="200"/>
      <c r="L32" s="150"/>
      <c r="M32" s="151"/>
      <c r="N32" s="201"/>
      <c r="O32" s="200"/>
      <c r="P32" s="150"/>
      <c r="Q32" s="151"/>
      <c r="R32" s="201"/>
      <c r="S32" s="200"/>
      <c r="T32" s="150"/>
      <c r="U32" s="151"/>
      <c r="V32" s="204"/>
      <c r="W32" s="200"/>
      <c r="X32" s="269">
        <v>0</v>
      </c>
    </row>
    <row r="33" spans="1:24" ht="15.75" customHeight="1">
      <c r="A33" s="216"/>
      <c r="B33" s="217"/>
      <c r="C33" s="232">
        <v>0</v>
      </c>
      <c r="D33" s="147" t="s">
        <v>165</v>
      </c>
      <c r="E33" s="146" t="s">
        <v>166</v>
      </c>
      <c r="F33" s="192">
        <v>1600</v>
      </c>
      <c r="G33" s="185"/>
      <c r="H33" s="147"/>
      <c r="I33" s="146"/>
      <c r="J33" s="180"/>
      <c r="K33" s="185"/>
      <c r="L33" s="147"/>
      <c r="M33" s="146"/>
      <c r="N33" s="180"/>
      <c r="O33" s="185"/>
      <c r="P33" s="147"/>
      <c r="Q33" s="146"/>
      <c r="R33" s="180"/>
      <c r="S33" s="185"/>
      <c r="T33" s="147"/>
      <c r="U33" s="146"/>
      <c r="V33" s="203"/>
      <c r="W33" s="185"/>
      <c r="X33" s="269">
        <v>0</v>
      </c>
    </row>
    <row r="34" spans="1:24" ht="15.75" customHeight="1">
      <c r="A34" s="216"/>
      <c r="B34" s="217"/>
      <c r="C34" s="232">
        <v>0</v>
      </c>
      <c r="D34" s="147" t="s">
        <v>167</v>
      </c>
      <c r="E34" s="146" t="s">
        <v>168</v>
      </c>
      <c r="F34" s="192">
        <v>1350</v>
      </c>
      <c r="G34" s="185"/>
      <c r="H34" s="147"/>
      <c r="I34" s="146"/>
      <c r="J34" s="180"/>
      <c r="K34" s="185"/>
      <c r="L34" s="147"/>
      <c r="M34" s="146"/>
      <c r="N34" s="180"/>
      <c r="O34" s="185"/>
      <c r="P34" s="147"/>
      <c r="Q34" s="146"/>
      <c r="R34" s="180"/>
      <c r="S34" s="185"/>
      <c r="T34" s="147"/>
      <c r="U34" s="146"/>
      <c r="V34" s="203"/>
      <c r="W34" s="185"/>
      <c r="X34" s="269">
        <v>0</v>
      </c>
    </row>
    <row r="35" spans="1:24" ht="15.75" customHeight="1">
      <c r="A35" s="197"/>
      <c r="B35" s="198"/>
      <c r="C35" s="231"/>
      <c r="D35" s="150"/>
      <c r="E35" s="151"/>
      <c r="F35" s="202"/>
      <c r="G35" s="200"/>
      <c r="H35" s="150"/>
      <c r="I35" s="151"/>
      <c r="J35" s="201"/>
      <c r="K35" s="200"/>
      <c r="L35" s="150"/>
      <c r="M35" s="151"/>
      <c r="N35" s="201"/>
      <c r="O35" s="200"/>
      <c r="P35" s="150"/>
      <c r="Q35" s="151"/>
      <c r="R35" s="201"/>
      <c r="S35" s="200"/>
      <c r="T35" s="150"/>
      <c r="U35" s="151"/>
      <c r="V35" s="204"/>
      <c r="W35" s="200"/>
      <c r="X35" s="269"/>
    </row>
    <row r="36" spans="1:24" ht="15.75" customHeight="1">
      <c r="A36" s="216"/>
      <c r="B36" s="217"/>
      <c r="C36" s="232"/>
      <c r="D36" s="147"/>
      <c r="E36" s="146"/>
      <c r="F36" s="192"/>
      <c r="G36" s="185"/>
      <c r="H36" s="147"/>
      <c r="I36" s="146"/>
      <c r="J36" s="180"/>
      <c r="K36" s="185"/>
      <c r="L36" s="147"/>
      <c r="M36" s="146"/>
      <c r="N36" s="180"/>
      <c r="O36" s="185"/>
      <c r="P36" s="147"/>
      <c r="Q36" s="146"/>
      <c r="R36" s="180"/>
      <c r="S36" s="185"/>
      <c r="T36" s="147"/>
      <c r="U36" s="146"/>
      <c r="V36" s="203"/>
      <c r="W36" s="185"/>
      <c r="X36" s="269"/>
    </row>
    <row r="37" spans="1:24" ht="15.75" customHeight="1">
      <c r="A37" s="197"/>
      <c r="B37" s="198"/>
      <c r="C37" s="231"/>
      <c r="D37" s="150"/>
      <c r="E37" s="151"/>
      <c r="F37" s="202"/>
      <c r="G37" s="200"/>
      <c r="H37" s="150"/>
      <c r="I37" s="151"/>
      <c r="J37" s="201"/>
      <c r="K37" s="200"/>
      <c r="L37" s="150"/>
      <c r="M37" s="151"/>
      <c r="N37" s="201"/>
      <c r="O37" s="200"/>
      <c r="P37" s="150"/>
      <c r="Q37" s="151"/>
      <c r="R37" s="201"/>
      <c r="S37" s="200"/>
      <c r="T37" s="150"/>
      <c r="U37" s="151"/>
      <c r="V37" s="204"/>
      <c r="W37" s="200"/>
      <c r="X37" s="269"/>
    </row>
    <row r="38" spans="1:24" ht="15.75" customHeight="1">
      <c r="A38" s="216"/>
      <c r="B38" s="217"/>
      <c r="C38" s="232"/>
      <c r="D38" s="147"/>
      <c r="E38" s="146"/>
      <c r="F38" s="192"/>
      <c r="G38" s="185"/>
      <c r="H38" s="147"/>
      <c r="I38" s="146"/>
      <c r="J38" s="180"/>
      <c r="K38" s="185"/>
      <c r="L38" s="147"/>
      <c r="M38" s="146"/>
      <c r="N38" s="180"/>
      <c r="O38" s="185"/>
      <c r="P38" s="147"/>
      <c r="Q38" s="146"/>
      <c r="R38" s="180"/>
      <c r="S38" s="185"/>
      <c r="T38" s="147"/>
      <c r="U38" s="146"/>
      <c r="V38" s="203"/>
      <c r="W38" s="185"/>
      <c r="X38" s="269"/>
    </row>
    <row r="39" spans="1:24" ht="15.75" customHeight="1">
      <c r="A39" s="197"/>
      <c r="B39" s="198"/>
      <c r="C39" s="231"/>
      <c r="D39" s="150"/>
      <c r="E39" s="151"/>
      <c r="F39" s="202"/>
      <c r="G39" s="200"/>
      <c r="H39" s="150"/>
      <c r="I39" s="151"/>
      <c r="J39" s="201"/>
      <c r="K39" s="200"/>
      <c r="L39" s="150"/>
      <c r="M39" s="151"/>
      <c r="N39" s="201"/>
      <c r="O39" s="200"/>
      <c r="P39" s="150"/>
      <c r="Q39" s="151"/>
      <c r="R39" s="201"/>
      <c r="S39" s="200"/>
      <c r="T39" s="150"/>
      <c r="U39" s="151"/>
      <c r="V39" s="204"/>
      <c r="W39" s="200"/>
      <c r="X39" s="269"/>
    </row>
    <row r="40" spans="1:24" ht="15.75" customHeight="1">
      <c r="A40" s="197"/>
      <c r="B40" s="198"/>
      <c r="C40" s="231"/>
      <c r="D40" s="150"/>
      <c r="E40" s="151"/>
      <c r="F40" s="202"/>
      <c r="G40" s="200"/>
      <c r="H40" s="150"/>
      <c r="I40" s="151"/>
      <c r="J40" s="201"/>
      <c r="K40" s="200"/>
      <c r="L40" s="150"/>
      <c r="M40" s="151"/>
      <c r="N40" s="201"/>
      <c r="O40" s="200"/>
      <c r="P40" s="150"/>
      <c r="Q40" s="151"/>
      <c r="R40" s="201"/>
      <c r="S40" s="200"/>
      <c r="T40" s="150"/>
      <c r="U40" s="151"/>
      <c r="V40" s="204"/>
      <c r="W40" s="200"/>
      <c r="X40" s="269"/>
    </row>
    <row r="41" spans="1:24" ht="15.75" customHeight="1">
      <c r="A41" s="216"/>
      <c r="B41" s="217"/>
      <c r="C41" s="232"/>
      <c r="D41" s="147"/>
      <c r="E41" s="146"/>
      <c r="F41" s="192"/>
      <c r="G41" s="185"/>
      <c r="H41" s="147"/>
      <c r="I41" s="146"/>
      <c r="J41" s="180"/>
      <c r="K41" s="185"/>
      <c r="L41" s="147"/>
      <c r="M41" s="146"/>
      <c r="N41" s="180"/>
      <c r="O41" s="185"/>
      <c r="P41" s="147"/>
      <c r="Q41" s="146"/>
      <c r="R41" s="180"/>
      <c r="S41" s="185"/>
      <c r="T41" s="147"/>
      <c r="U41" s="146"/>
      <c r="V41" s="203"/>
      <c r="W41" s="185"/>
      <c r="X41" s="269"/>
    </row>
    <row r="42" spans="1:24" ht="15.75" customHeight="1">
      <c r="A42" s="197"/>
      <c r="B42" s="198"/>
      <c r="C42" s="231"/>
      <c r="D42" s="150"/>
      <c r="E42" s="151"/>
      <c r="F42" s="202"/>
      <c r="G42" s="200"/>
      <c r="H42" s="150"/>
      <c r="I42" s="151"/>
      <c r="J42" s="201"/>
      <c r="K42" s="200"/>
      <c r="L42" s="150"/>
      <c r="M42" s="151"/>
      <c r="N42" s="201"/>
      <c r="O42" s="200"/>
      <c r="P42" s="150"/>
      <c r="Q42" s="151"/>
      <c r="R42" s="201"/>
      <c r="S42" s="200"/>
      <c r="T42" s="150"/>
      <c r="U42" s="151"/>
      <c r="V42" s="204"/>
      <c r="W42" s="200"/>
      <c r="X42" s="269"/>
    </row>
    <row r="43" spans="1:24" ht="15.75" customHeight="1">
      <c r="A43" s="216"/>
      <c r="B43" s="217"/>
      <c r="C43" s="232"/>
      <c r="D43" s="147"/>
      <c r="E43" s="146"/>
      <c r="F43" s="192"/>
      <c r="G43" s="185"/>
      <c r="H43" s="147"/>
      <c r="I43" s="146"/>
      <c r="J43" s="180"/>
      <c r="K43" s="185"/>
      <c r="L43" s="147"/>
      <c r="M43" s="146"/>
      <c r="N43" s="180"/>
      <c r="O43" s="185"/>
      <c r="P43" s="147"/>
      <c r="Q43" s="146"/>
      <c r="R43" s="180"/>
      <c r="S43" s="185"/>
      <c r="T43" s="147"/>
      <c r="U43" s="146"/>
      <c r="V43" s="203"/>
      <c r="W43" s="185"/>
      <c r="X43" s="269"/>
    </row>
    <row r="44" spans="1:24" ht="15.75" customHeight="1">
      <c r="A44" s="197"/>
      <c r="B44" s="198"/>
      <c r="C44" s="231"/>
      <c r="D44" s="150"/>
      <c r="E44" s="151"/>
      <c r="F44" s="202"/>
      <c r="G44" s="200"/>
      <c r="H44" s="150"/>
      <c r="I44" s="151"/>
      <c r="J44" s="201"/>
      <c r="K44" s="200"/>
      <c r="L44" s="150"/>
      <c r="M44" s="151"/>
      <c r="N44" s="201"/>
      <c r="O44" s="200"/>
      <c r="P44" s="150"/>
      <c r="Q44" s="151"/>
      <c r="R44" s="201"/>
      <c r="S44" s="200"/>
      <c r="T44" s="150"/>
      <c r="U44" s="151"/>
      <c r="V44" s="204"/>
      <c r="W44" s="200"/>
      <c r="X44" s="269"/>
    </row>
    <row r="45" spans="1:24" ht="15.75" customHeight="1">
      <c r="A45" s="216"/>
      <c r="B45" s="217"/>
      <c r="C45" s="232"/>
      <c r="D45" s="147"/>
      <c r="E45" s="146"/>
      <c r="F45" s="192"/>
      <c r="G45" s="185"/>
      <c r="H45" s="147"/>
      <c r="I45" s="146"/>
      <c r="J45" s="180"/>
      <c r="K45" s="185"/>
      <c r="L45" s="147"/>
      <c r="M45" s="146"/>
      <c r="N45" s="180"/>
      <c r="O45" s="185"/>
      <c r="P45" s="147"/>
      <c r="Q45" s="146"/>
      <c r="R45" s="180"/>
      <c r="S45" s="185"/>
      <c r="T45" s="147"/>
      <c r="U45" s="146"/>
      <c r="V45" s="203"/>
      <c r="W45" s="185"/>
      <c r="X45" s="269"/>
    </row>
    <row r="46" spans="1:24" ht="15.75" customHeight="1">
      <c r="A46" s="197"/>
      <c r="B46" s="198"/>
      <c r="C46" s="231"/>
      <c r="D46" s="150"/>
      <c r="E46" s="151"/>
      <c r="F46" s="202"/>
      <c r="G46" s="200"/>
      <c r="H46" s="150"/>
      <c r="I46" s="151"/>
      <c r="J46" s="201"/>
      <c r="K46" s="200"/>
      <c r="L46" s="150"/>
      <c r="M46" s="151"/>
      <c r="N46" s="201"/>
      <c r="O46" s="200"/>
      <c r="P46" s="150"/>
      <c r="Q46" s="151"/>
      <c r="R46" s="201"/>
      <c r="S46" s="200"/>
      <c r="T46" s="150"/>
      <c r="U46" s="151"/>
      <c r="V46" s="204"/>
      <c r="W46" s="200"/>
      <c r="X46" s="269"/>
    </row>
    <row r="47" spans="1:24" ht="15.75" customHeight="1">
      <c r="A47" s="218"/>
      <c r="B47" s="219"/>
      <c r="C47" s="233"/>
      <c r="D47" s="159"/>
      <c r="E47" s="160"/>
      <c r="F47" s="220"/>
      <c r="G47" s="221"/>
      <c r="H47" s="159"/>
      <c r="I47" s="160"/>
      <c r="J47" s="222"/>
      <c r="K47" s="221"/>
      <c r="L47" s="159"/>
      <c r="M47" s="160"/>
      <c r="N47" s="222"/>
      <c r="O47" s="221"/>
      <c r="P47" s="159"/>
      <c r="Q47" s="160"/>
      <c r="R47" s="222"/>
      <c r="S47" s="221"/>
      <c r="T47" s="159"/>
      <c r="U47" s="160"/>
      <c r="V47" s="223"/>
      <c r="W47" s="221"/>
      <c r="X47" s="270"/>
    </row>
    <row r="48" spans="1:24" ht="15.75" customHeight="1">
      <c r="A48" s="205"/>
      <c r="B48" s="206"/>
      <c r="C48" s="234"/>
      <c r="D48" s="152"/>
      <c r="E48" s="153" t="str">
        <f>CONCATENATE(FIXED(COUNTA(E29:E47),0,0),"　店")</f>
        <v>6　店</v>
      </c>
      <c r="F48" s="207">
        <f>SUM(F29:F47)</f>
        <v>14000</v>
      </c>
      <c r="G48" s="207">
        <f>SUM(G29:G47)</f>
        <v>0</v>
      </c>
      <c r="H48" s="152"/>
      <c r="I48" s="161" t="str">
        <f>CONCATENATE(FIXED(COUNTA(I29:I47),0,0),"　店")</f>
        <v>1　店</v>
      </c>
      <c r="J48" s="207">
        <f>SUM(J29:J47)</f>
        <v>2750</v>
      </c>
      <c r="K48" s="207">
        <f>SUM(K29:K47)</f>
        <v>0</v>
      </c>
      <c r="L48" s="152"/>
      <c r="M48" s="161" t="str">
        <f>CONCATENATE(FIXED(COUNTA(M29:M47),0,0),"　店")</f>
        <v>0　店</v>
      </c>
      <c r="N48" s="207">
        <f>SUM(N29:N47)</f>
        <v>0</v>
      </c>
      <c r="O48" s="207">
        <f>SUM(O29:O47)</f>
        <v>0</v>
      </c>
      <c r="P48" s="152"/>
      <c r="Q48" s="161" t="str">
        <f>CONCATENATE(FIXED(COUNTA(Q29:Q47),0,0),"　店")</f>
        <v>2　店</v>
      </c>
      <c r="R48" s="207">
        <f>SUM(R29:R47)</f>
        <v>750</v>
      </c>
      <c r="S48" s="154">
        <f>SUM(S29:S47)</f>
        <v>0</v>
      </c>
      <c r="T48" s="152"/>
      <c r="U48" s="153" t="str">
        <f>CONCATENATE(FIXED(COUNTA(U29:U47),0,0),"　店")</f>
        <v>0　店</v>
      </c>
      <c r="V48" s="207">
        <f>SUM(V29:V47)</f>
        <v>0</v>
      </c>
      <c r="W48" s="244">
        <f>SUM(W29:W47)</f>
        <v>0</v>
      </c>
      <c r="X48" s="245">
        <f>SUM(X29:X47)</f>
        <v>0</v>
      </c>
    </row>
    <row r="49" spans="1:24" ht="15.75" customHeight="1">
      <c r="A49" s="162" t="s">
        <v>725</v>
      </c>
      <c r="B49" s="165"/>
      <c r="C49" s="235"/>
      <c r="D49" s="163"/>
      <c r="E49" s="164"/>
      <c r="F49" s="224"/>
      <c r="G49" s="276"/>
      <c r="H49" s="277"/>
      <c r="I49" s="278"/>
      <c r="J49" s="276"/>
      <c r="K49" s="276"/>
      <c r="L49" s="277"/>
      <c r="M49" s="278"/>
      <c r="N49" s="276"/>
      <c r="O49" s="276"/>
      <c r="P49" s="277"/>
      <c r="Q49" s="278"/>
      <c r="R49" s="276"/>
      <c r="S49" s="279"/>
      <c r="T49" s="277"/>
      <c r="U49" s="278"/>
      <c r="V49" s="280"/>
      <c r="W49" s="276"/>
      <c r="X49" s="243"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5"/>
      <c r="G60" s="75"/>
      <c r="J60" s="75"/>
      <c r="K60" s="75"/>
      <c r="N60" s="75"/>
      <c r="O60" s="75"/>
      <c r="R60" s="75"/>
      <c r="S60" s="75"/>
      <c r="V60" s="75"/>
      <c r="W60" s="75"/>
      <c r="X60" s="75"/>
    </row>
    <row r="61" spans="1:24" ht="13.5">
      <c r="A61" s="75"/>
      <c r="B61" s="75"/>
      <c r="F61" s="225"/>
      <c r="G61" s="75"/>
      <c r="J61" s="75"/>
      <c r="K61" s="75"/>
      <c r="N61" s="75"/>
      <c r="O61" s="75"/>
      <c r="R61" s="75"/>
      <c r="S61" s="75"/>
      <c r="V61" s="75"/>
      <c r="W61" s="75"/>
      <c r="X61" s="75"/>
    </row>
  </sheetData>
  <sheetProtection password="CC47"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conditionalFormatting sqref="G5">
    <cfRule type="cellIs" priority="1" dxfId="0" operator="lessThan" stopIfTrue="1">
      <formula>$F$5</formula>
    </cfRule>
  </conditionalFormatting>
  <dataValidations count="7">
    <dataValidation type="whole" operator="lessThanOrEqual" showInputMessage="1" showErrorMessage="1" sqref="GO3:IV65536">
      <formula1>GM3</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H1:H65536 G4 W4 S4 K4 O4 P1:P65536 G28 W28 S28 L3:L65536 O28 F1:F2 K28"/>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W5:W27 G5:G27 K29:K48 G29:G48 K5:K27 S5:S27 W29:W48 O29:O48 S29:S48 O5:O27">
      <formula1>V5</formula1>
    </dataValidation>
    <dataValidation type="whole" operator="lessThanOrEqual" showInputMessage="1" showErrorMessage="1" sqref="Y3:GN65536">
      <formula1>#REF!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dimension ref="A1:X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49" sqref="A49"/>
    </sheetView>
  </sheetViews>
  <sheetFormatPr defaultColWidth="9.00390625" defaultRowHeight="13.5"/>
  <cols>
    <col min="1" max="1" width="7.625" style="74" customWidth="1"/>
    <col min="2" max="2" width="10.625" style="74" customWidth="1"/>
    <col min="3" max="3" width="2.625" style="173"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4" customWidth="1"/>
  </cols>
  <sheetData>
    <row r="1" spans="1:24" ht="34.5" customHeight="1">
      <c r="A1" s="169" t="s">
        <v>1</v>
      </c>
      <c r="B1" s="338"/>
      <c r="C1" s="338"/>
      <c r="D1" s="338"/>
      <c r="E1" s="339"/>
      <c r="F1" s="350" t="s">
        <v>10</v>
      </c>
      <c r="G1" s="351"/>
      <c r="H1" s="170"/>
      <c r="I1" s="352"/>
      <c r="J1" s="352"/>
      <c r="K1" s="352"/>
      <c r="L1" s="352"/>
      <c r="M1" s="352"/>
      <c r="N1" s="352"/>
      <c r="O1" s="352"/>
      <c r="P1" s="171"/>
      <c r="Q1" s="166" t="s">
        <v>2</v>
      </c>
      <c r="R1" s="342"/>
      <c r="S1" s="335"/>
      <c r="T1" s="335"/>
      <c r="U1" s="336"/>
      <c r="V1" s="259" t="s">
        <v>34</v>
      </c>
      <c r="W1" s="343"/>
      <c r="X1" s="344"/>
    </row>
    <row r="2" spans="1:24" ht="34.5" customHeight="1">
      <c r="A2" s="172"/>
      <c r="B2" s="340"/>
      <c r="C2" s="340"/>
      <c r="D2" s="340"/>
      <c r="E2" s="341"/>
      <c r="F2" s="350" t="s">
        <v>35</v>
      </c>
      <c r="G2" s="351"/>
      <c r="H2" s="170"/>
      <c r="I2" s="352"/>
      <c r="J2" s="352"/>
      <c r="K2" s="352"/>
      <c r="L2" s="352"/>
      <c r="M2" s="352"/>
      <c r="N2" s="352"/>
      <c r="O2" s="352"/>
      <c r="P2" s="171"/>
      <c r="Q2" s="166" t="s">
        <v>11</v>
      </c>
      <c r="R2" s="347">
        <f>A6</f>
        <v>0</v>
      </c>
      <c r="S2" s="348"/>
      <c r="T2" s="348"/>
      <c r="U2" s="349"/>
      <c r="V2" s="260"/>
      <c r="W2" s="345"/>
      <c r="X2" s="346"/>
    </row>
    <row r="3" spans="1:24" ht="22.5" customHeight="1">
      <c r="A3" s="261"/>
      <c r="B3" s="261"/>
      <c r="C3" s="262"/>
      <c r="D3" s="263"/>
      <c r="E3" s="264"/>
      <c r="F3" s="264"/>
      <c r="G3" s="264"/>
      <c r="H3" s="263"/>
      <c r="I3" s="265"/>
      <c r="J3" s="353"/>
      <c r="K3" s="354"/>
      <c r="L3" s="266"/>
      <c r="M3" s="264"/>
      <c r="N3" s="261"/>
      <c r="O3" s="261"/>
      <c r="P3" s="263"/>
      <c r="Q3" s="265"/>
      <c r="R3" s="261"/>
      <c r="S3" s="261"/>
      <c r="T3" s="266"/>
      <c r="U3" s="264"/>
      <c r="V3" s="264"/>
      <c r="W3" s="261"/>
      <c r="X3" s="267"/>
    </row>
    <row r="4" spans="1:24" s="281" customFormat="1" ht="15.75" customHeight="1">
      <c r="A4" s="355" t="s">
        <v>0</v>
      </c>
      <c r="B4" s="356"/>
      <c r="C4" s="226"/>
      <c r="D4" s="357" t="s">
        <v>3</v>
      </c>
      <c r="E4" s="358"/>
      <c r="F4" s="359"/>
      <c r="G4" s="142" t="s">
        <v>7</v>
      </c>
      <c r="H4" s="357" t="s">
        <v>4</v>
      </c>
      <c r="I4" s="358"/>
      <c r="J4" s="359"/>
      <c r="K4" s="141" t="s">
        <v>7</v>
      </c>
      <c r="L4" s="357" t="s">
        <v>5</v>
      </c>
      <c r="M4" s="358"/>
      <c r="N4" s="359"/>
      <c r="O4" s="141" t="s">
        <v>7</v>
      </c>
      <c r="P4" s="357" t="s">
        <v>6</v>
      </c>
      <c r="Q4" s="358"/>
      <c r="R4" s="359"/>
      <c r="S4" s="141" t="s">
        <v>7</v>
      </c>
      <c r="T4" s="360"/>
      <c r="U4" s="358"/>
      <c r="V4" s="359"/>
      <c r="W4" s="142"/>
      <c r="X4" s="142" t="s">
        <v>9</v>
      </c>
    </row>
    <row r="5" spans="1:24" ht="15.75" customHeight="1">
      <c r="A5" s="241" t="s">
        <v>622</v>
      </c>
      <c r="B5" s="175"/>
      <c r="C5" s="227">
        <v>0</v>
      </c>
      <c r="D5" s="143" t="s">
        <v>169</v>
      </c>
      <c r="E5" s="144" t="s">
        <v>170</v>
      </c>
      <c r="F5" s="176">
        <v>1800</v>
      </c>
      <c r="G5" s="177"/>
      <c r="H5" s="143" t="s">
        <v>171</v>
      </c>
      <c r="I5" s="144" t="s">
        <v>172</v>
      </c>
      <c r="J5" s="178">
        <v>2400</v>
      </c>
      <c r="K5" s="271"/>
      <c r="L5" s="143"/>
      <c r="M5" s="144"/>
      <c r="N5" s="179"/>
      <c r="O5" s="272"/>
      <c r="P5" s="145" t="s">
        <v>173</v>
      </c>
      <c r="Q5" s="146" t="s">
        <v>174</v>
      </c>
      <c r="R5" s="180">
        <v>400</v>
      </c>
      <c r="S5" s="273"/>
      <c r="T5" s="143"/>
      <c r="U5" s="144"/>
      <c r="V5" s="181"/>
      <c r="W5" s="177"/>
      <c r="X5" s="268" t="s">
        <v>175</v>
      </c>
    </row>
    <row r="6" spans="1:24" ht="15.75" customHeight="1">
      <c r="A6" s="182">
        <f>SUM(G48,K48,O48,S48,W48)</f>
        <v>0</v>
      </c>
      <c r="B6" s="183">
        <f>SUM(F48,J48,N48,R48,V48)</f>
        <v>96800</v>
      </c>
      <c r="C6" s="228">
        <v>0</v>
      </c>
      <c r="D6" s="147" t="s">
        <v>176</v>
      </c>
      <c r="E6" s="146" t="s">
        <v>177</v>
      </c>
      <c r="F6" s="184">
        <v>1400</v>
      </c>
      <c r="G6" s="185"/>
      <c r="H6" s="147" t="s">
        <v>178</v>
      </c>
      <c r="I6" s="146" t="s">
        <v>179</v>
      </c>
      <c r="J6" s="186">
        <v>2350</v>
      </c>
      <c r="K6" s="274"/>
      <c r="L6" s="147"/>
      <c r="M6" s="146"/>
      <c r="N6" s="187"/>
      <c r="O6" s="275"/>
      <c r="P6" s="147" t="s">
        <v>180</v>
      </c>
      <c r="Q6" s="146" t="s">
        <v>181</v>
      </c>
      <c r="R6" s="180">
        <v>600</v>
      </c>
      <c r="S6" s="273"/>
      <c r="T6" s="147"/>
      <c r="U6" s="146"/>
      <c r="V6" s="188"/>
      <c r="W6" s="185"/>
      <c r="X6" s="269" t="s">
        <v>182</v>
      </c>
    </row>
    <row r="7" spans="1:24" ht="15.75" customHeight="1">
      <c r="A7" s="189"/>
      <c r="B7" s="190"/>
      <c r="C7" s="229">
        <v>0</v>
      </c>
      <c r="D7" s="147" t="s">
        <v>183</v>
      </c>
      <c r="E7" s="146" t="s">
        <v>184</v>
      </c>
      <c r="F7" s="184">
        <v>1400</v>
      </c>
      <c r="G7" s="185"/>
      <c r="H7" s="147" t="s">
        <v>185</v>
      </c>
      <c r="I7" s="146" t="s">
        <v>186</v>
      </c>
      <c r="J7" s="186">
        <v>1000</v>
      </c>
      <c r="K7" s="274"/>
      <c r="L7" s="147"/>
      <c r="M7" s="146"/>
      <c r="N7" s="187"/>
      <c r="O7" s="275"/>
      <c r="P7" s="147" t="s">
        <v>187</v>
      </c>
      <c r="Q7" s="146" t="s">
        <v>188</v>
      </c>
      <c r="R7" s="180">
        <v>350</v>
      </c>
      <c r="S7" s="273"/>
      <c r="T7" s="147"/>
      <c r="U7" s="146"/>
      <c r="V7" s="188"/>
      <c r="W7" s="185"/>
      <c r="X7" s="269" t="s">
        <v>715</v>
      </c>
    </row>
    <row r="8" spans="1:24" ht="15.75" customHeight="1">
      <c r="A8" s="189"/>
      <c r="B8" s="190"/>
      <c r="C8" s="229">
        <v>0</v>
      </c>
      <c r="D8" s="147" t="s">
        <v>189</v>
      </c>
      <c r="E8" s="146" t="s">
        <v>190</v>
      </c>
      <c r="F8" s="184">
        <v>1300</v>
      </c>
      <c r="G8" s="185"/>
      <c r="H8" s="147" t="s">
        <v>191</v>
      </c>
      <c r="I8" s="146" t="s">
        <v>188</v>
      </c>
      <c r="J8" s="186">
        <v>400</v>
      </c>
      <c r="K8" s="274"/>
      <c r="L8" s="147"/>
      <c r="M8" s="146"/>
      <c r="N8" s="192"/>
      <c r="O8" s="273"/>
      <c r="P8" s="147" t="s">
        <v>192</v>
      </c>
      <c r="Q8" s="146" t="s">
        <v>193</v>
      </c>
      <c r="R8" s="180">
        <v>750</v>
      </c>
      <c r="S8" s="273"/>
      <c r="T8" s="147"/>
      <c r="U8" s="146"/>
      <c r="V8" s="188"/>
      <c r="W8" s="185"/>
      <c r="X8" s="269" t="s">
        <v>194</v>
      </c>
    </row>
    <row r="9" spans="1:24" ht="15.75" customHeight="1">
      <c r="A9" s="189"/>
      <c r="B9" s="190"/>
      <c r="C9" s="229">
        <v>0</v>
      </c>
      <c r="D9" s="147" t="s">
        <v>195</v>
      </c>
      <c r="E9" s="146" t="s">
        <v>196</v>
      </c>
      <c r="F9" s="184">
        <v>1450</v>
      </c>
      <c r="G9" s="185"/>
      <c r="H9" s="147"/>
      <c r="I9" s="146"/>
      <c r="J9" s="192"/>
      <c r="K9" s="273"/>
      <c r="L9" s="147"/>
      <c r="M9" s="146"/>
      <c r="N9" s="192"/>
      <c r="O9" s="273"/>
      <c r="P9" s="147" t="s">
        <v>197</v>
      </c>
      <c r="Q9" s="146" t="s">
        <v>198</v>
      </c>
      <c r="R9" s="180">
        <v>700</v>
      </c>
      <c r="S9" s="185"/>
      <c r="T9" s="147"/>
      <c r="U9" s="146"/>
      <c r="V9" s="188"/>
      <c r="W9" s="185"/>
      <c r="X9" s="269" t="s">
        <v>698</v>
      </c>
    </row>
    <row r="10" spans="1:24" ht="15.75" customHeight="1">
      <c r="A10" s="189"/>
      <c r="B10" s="190"/>
      <c r="C10" s="229">
        <v>0</v>
      </c>
      <c r="D10" s="147" t="s">
        <v>199</v>
      </c>
      <c r="E10" s="146" t="s">
        <v>200</v>
      </c>
      <c r="F10" s="184">
        <v>1950</v>
      </c>
      <c r="G10" s="185"/>
      <c r="H10" s="147"/>
      <c r="I10" s="146"/>
      <c r="J10" s="192"/>
      <c r="K10" s="273"/>
      <c r="L10" s="147"/>
      <c r="M10" s="146"/>
      <c r="N10" s="192"/>
      <c r="O10" s="273"/>
      <c r="P10" s="147" t="s">
        <v>201</v>
      </c>
      <c r="Q10" s="146" t="s">
        <v>202</v>
      </c>
      <c r="R10" s="180">
        <v>300</v>
      </c>
      <c r="S10" s="185"/>
      <c r="T10" s="147"/>
      <c r="U10" s="146"/>
      <c r="V10" s="188"/>
      <c r="W10" s="185"/>
      <c r="X10" s="269">
        <v>0</v>
      </c>
    </row>
    <row r="11" spans="1:24" ht="15.75" customHeight="1">
      <c r="A11" s="189"/>
      <c r="B11" s="190"/>
      <c r="C11" s="229">
        <v>0</v>
      </c>
      <c r="D11" s="147" t="s">
        <v>203</v>
      </c>
      <c r="E11" s="146" t="s">
        <v>204</v>
      </c>
      <c r="F11" s="184">
        <v>3300</v>
      </c>
      <c r="G11" s="185"/>
      <c r="H11" s="148"/>
      <c r="I11" s="149"/>
      <c r="J11" s="180"/>
      <c r="K11" s="185"/>
      <c r="L11" s="148"/>
      <c r="M11" s="149"/>
      <c r="N11" s="192"/>
      <c r="O11" s="185"/>
      <c r="P11" s="147" t="s">
        <v>205</v>
      </c>
      <c r="Q11" s="146" t="s">
        <v>186</v>
      </c>
      <c r="R11" s="180">
        <v>450</v>
      </c>
      <c r="S11" s="185"/>
      <c r="T11" s="147"/>
      <c r="U11" s="146"/>
      <c r="V11" s="188"/>
      <c r="W11" s="193"/>
      <c r="X11" s="269">
        <v>0</v>
      </c>
    </row>
    <row r="12" spans="1:24" ht="15.75" customHeight="1">
      <c r="A12" s="189"/>
      <c r="B12" s="190"/>
      <c r="C12" s="229">
        <v>0</v>
      </c>
      <c r="D12" s="147" t="s">
        <v>206</v>
      </c>
      <c r="E12" s="146" t="s">
        <v>207</v>
      </c>
      <c r="F12" s="184">
        <v>2500</v>
      </c>
      <c r="G12" s="185"/>
      <c r="H12" s="147"/>
      <c r="I12" s="146"/>
      <c r="J12" s="180"/>
      <c r="K12" s="185"/>
      <c r="L12" s="147"/>
      <c r="M12" s="146"/>
      <c r="N12" s="180"/>
      <c r="O12" s="185"/>
      <c r="P12" s="147" t="s">
        <v>208</v>
      </c>
      <c r="Q12" s="146" t="s">
        <v>209</v>
      </c>
      <c r="R12" s="180">
        <v>300</v>
      </c>
      <c r="S12" s="185"/>
      <c r="T12" s="147"/>
      <c r="U12" s="146"/>
      <c r="V12" s="188"/>
      <c r="W12" s="185"/>
      <c r="X12" s="269">
        <v>0</v>
      </c>
    </row>
    <row r="13" spans="1:24" ht="15.75" customHeight="1">
      <c r="A13" s="189"/>
      <c r="B13" s="190"/>
      <c r="C13" s="229">
        <v>0</v>
      </c>
      <c r="D13" s="147" t="s">
        <v>210</v>
      </c>
      <c r="E13" s="146" t="s">
        <v>211</v>
      </c>
      <c r="F13" s="184">
        <v>2100</v>
      </c>
      <c r="G13" s="185"/>
      <c r="H13" s="147"/>
      <c r="I13" s="146"/>
      <c r="J13" s="180"/>
      <c r="K13" s="185"/>
      <c r="L13" s="147"/>
      <c r="M13" s="146"/>
      <c r="N13" s="180"/>
      <c r="O13" s="185"/>
      <c r="P13" s="147" t="s">
        <v>212</v>
      </c>
      <c r="Q13" s="146" t="s">
        <v>213</v>
      </c>
      <c r="R13" s="180">
        <v>1000</v>
      </c>
      <c r="S13" s="185"/>
      <c r="T13" s="147"/>
      <c r="U13" s="146"/>
      <c r="V13" s="188"/>
      <c r="W13" s="185"/>
      <c r="X13" s="269">
        <v>0</v>
      </c>
    </row>
    <row r="14" spans="1:24" ht="15.75" customHeight="1">
      <c r="A14" s="189"/>
      <c r="B14" s="190"/>
      <c r="C14" s="229">
        <v>0</v>
      </c>
      <c r="D14" s="147" t="s">
        <v>214</v>
      </c>
      <c r="E14" s="146" t="s">
        <v>215</v>
      </c>
      <c r="F14" s="184">
        <v>2200</v>
      </c>
      <c r="G14" s="185"/>
      <c r="H14" s="147"/>
      <c r="I14" s="146"/>
      <c r="J14" s="180"/>
      <c r="K14" s="185"/>
      <c r="L14" s="147"/>
      <c r="M14" s="146"/>
      <c r="N14" s="180"/>
      <c r="O14" s="185"/>
      <c r="P14" s="147" t="s">
        <v>216</v>
      </c>
      <c r="Q14" s="146" t="s">
        <v>217</v>
      </c>
      <c r="R14" s="180">
        <v>200</v>
      </c>
      <c r="S14" s="185"/>
      <c r="T14" s="147"/>
      <c r="U14" s="146"/>
      <c r="V14" s="188"/>
      <c r="W14" s="185"/>
      <c r="X14" s="269">
        <v>0</v>
      </c>
    </row>
    <row r="15" spans="1:24" ht="15.75" customHeight="1">
      <c r="A15" s="194"/>
      <c r="B15" s="195"/>
      <c r="C15" s="229">
        <v>0</v>
      </c>
      <c r="D15" s="147" t="s">
        <v>218</v>
      </c>
      <c r="E15" s="146" t="s">
        <v>219</v>
      </c>
      <c r="F15" s="184">
        <v>1850</v>
      </c>
      <c r="G15" s="185"/>
      <c r="H15" s="147"/>
      <c r="I15" s="146"/>
      <c r="J15" s="180"/>
      <c r="K15" s="185"/>
      <c r="L15" s="147"/>
      <c r="M15" s="146"/>
      <c r="N15" s="180"/>
      <c r="O15" s="185"/>
      <c r="P15" s="147" t="s">
        <v>220</v>
      </c>
      <c r="Q15" s="146" t="s">
        <v>221</v>
      </c>
      <c r="R15" s="180">
        <v>700</v>
      </c>
      <c r="S15" s="185"/>
      <c r="T15" s="147"/>
      <c r="U15" s="146"/>
      <c r="V15" s="188"/>
      <c r="W15" s="185"/>
      <c r="X15" s="269">
        <v>0</v>
      </c>
    </row>
    <row r="16" spans="1:24" ht="15.75" customHeight="1">
      <c r="A16" s="191"/>
      <c r="B16" s="196"/>
      <c r="C16" s="229">
        <v>0</v>
      </c>
      <c r="D16" s="147" t="s">
        <v>222</v>
      </c>
      <c r="E16" s="146" t="s">
        <v>223</v>
      </c>
      <c r="F16" s="184">
        <v>5100</v>
      </c>
      <c r="G16" s="185"/>
      <c r="H16" s="147"/>
      <c r="I16" s="146"/>
      <c r="J16" s="180"/>
      <c r="K16" s="185"/>
      <c r="L16" s="147"/>
      <c r="M16" s="146"/>
      <c r="N16" s="180"/>
      <c r="O16" s="185"/>
      <c r="P16" s="147" t="s">
        <v>224</v>
      </c>
      <c r="Q16" s="146" t="s">
        <v>225</v>
      </c>
      <c r="R16" s="180">
        <v>300</v>
      </c>
      <c r="S16" s="185"/>
      <c r="T16" s="147"/>
      <c r="U16" s="146"/>
      <c r="V16" s="188"/>
      <c r="W16" s="185"/>
      <c r="X16" s="269">
        <v>0</v>
      </c>
    </row>
    <row r="17" spans="1:24" ht="15.75" customHeight="1">
      <c r="A17" s="191"/>
      <c r="B17" s="196"/>
      <c r="C17" s="229">
        <v>0</v>
      </c>
      <c r="D17" s="147" t="s">
        <v>226</v>
      </c>
      <c r="E17" s="146" t="s">
        <v>227</v>
      </c>
      <c r="F17" s="184">
        <v>2300</v>
      </c>
      <c r="G17" s="185"/>
      <c r="H17" s="147"/>
      <c r="I17" s="146"/>
      <c r="J17" s="180"/>
      <c r="K17" s="185"/>
      <c r="L17" s="147"/>
      <c r="M17" s="146"/>
      <c r="N17" s="180"/>
      <c r="O17" s="185"/>
      <c r="P17" s="147" t="s">
        <v>228</v>
      </c>
      <c r="Q17" s="146" t="s">
        <v>229</v>
      </c>
      <c r="R17" s="180">
        <v>700</v>
      </c>
      <c r="S17" s="185"/>
      <c r="T17" s="147"/>
      <c r="U17" s="146"/>
      <c r="V17" s="188"/>
      <c r="W17" s="185"/>
      <c r="X17" s="269">
        <v>0</v>
      </c>
    </row>
    <row r="18" spans="1:24" ht="15.75" customHeight="1">
      <c r="A18" s="197"/>
      <c r="B18" s="198"/>
      <c r="C18" s="230">
        <v>0</v>
      </c>
      <c r="D18" s="150" t="s">
        <v>230</v>
      </c>
      <c r="E18" s="151" t="s">
        <v>231</v>
      </c>
      <c r="F18" s="199">
        <v>2050</v>
      </c>
      <c r="G18" s="200"/>
      <c r="H18" s="150"/>
      <c r="I18" s="151"/>
      <c r="J18" s="201"/>
      <c r="K18" s="200"/>
      <c r="L18" s="147"/>
      <c r="M18" s="146"/>
      <c r="N18" s="180"/>
      <c r="O18" s="200"/>
      <c r="P18" s="150" t="s">
        <v>268</v>
      </c>
      <c r="Q18" s="151" t="s">
        <v>269</v>
      </c>
      <c r="R18" s="201">
        <v>300</v>
      </c>
      <c r="S18" s="200"/>
      <c r="T18" s="150"/>
      <c r="U18" s="151"/>
      <c r="V18" s="188"/>
      <c r="W18" s="200"/>
      <c r="X18" s="269">
        <v>0</v>
      </c>
    </row>
    <row r="19" spans="1:24" ht="15.75" customHeight="1">
      <c r="A19" s="197"/>
      <c r="B19" s="198"/>
      <c r="C19" s="230">
        <v>0</v>
      </c>
      <c r="D19" s="150" t="s">
        <v>232</v>
      </c>
      <c r="E19" s="151" t="s">
        <v>233</v>
      </c>
      <c r="F19" s="202">
        <v>5900</v>
      </c>
      <c r="G19" s="200"/>
      <c r="H19" s="150"/>
      <c r="I19" s="151"/>
      <c r="J19" s="201"/>
      <c r="K19" s="200"/>
      <c r="L19" s="147"/>
      <c r="M19" s="146"/>
      <c r="N19" s="180"/>
      <c r="O19" s="200"/>
      <c r="P19" s="150"/>
      <c r="Q19" s="151"/>
      <c r="R19" s="201"/>
      <c r="S19" s="200"/>
      <c r="T19" s="150"/>
      <c r="U19" s="151"/>
      <c r="V19" s="203"/>
      <c r="W19" s="200"/>
      <c r="X19" s="269">
        <v>0</v>
      </c>
    </row>
    <row r="20" spans="1:24" ht="15.75" customHeight="1">
      <c r="A20" s="197"/>
      <c r="B20" s="198"/>
      <c r="C20" s="230">
        <v>0</v>
      </c>
      <c r="D20" s="150" t="s">
        <v>234</v>
      </c>
      <c r="E20" s="151" t="s">
        <v>235</v>
      </c>
      <c r="F20" s="199">
        <v>1150</v>
      </c>
      <c r="G20" s="200"/>
      <c r="H20" s="150"/>
      <c r="I20" s="151"/>
      <c r="J20" s="201"/>
      <c r="K20" s="200"/>
      <c r="L20" s="147"/>
      <c r="M20" s="146"/>
      <c r="N20" s="180"/>
      <c r="O20" s="200"/>
      <c r="P20" s="150"/>
      <c r="Q20" s="151"/>
      <c r="R20" s="201"/>
      <c r="S20" s="200"/>
      <c r="T20" s="150"/>
      <c r="U20" s="151"/>
      <c r="V20" s="188"/>
      <c r="W20" s="200"/>
      <c r="X20" s="269">
        <v>0</v>
      </c>
    </row>
    <row r="21" spans="1:24" ht="15.75" customHeight="1">
      <c r="A21" s="197"/>
      <c r="B21" s="198"/>
      <c r="C21" s="230">
        <v>0</v>
      </c>
      <c r="D21" s="150" t="s">
        <v>236</v>
      </c>
      <c r="E21" s="151" t="s">
        <v>237</v>
      </c>
      <c r="F21" s="202">
        <v>1750</v>
      </c>
      <c r="G21" s="200"/>
      <c r="H21" s="150"/>
      <c r="I21" s="151"/>
      <c r="J21" s="201"/>
      <c r="K21" s="200"/>
      <c r="L21" s="147"/>
      <c r="M21" s="146"/>
      <c r="N21" s="180"/>
      <c r="O21" s="200"/>
      <c r="P21" s="150"/>
      <c r="Q21" s="151"/>
      <c r="R21" s="201"/>
      <c r="S21" s="200"/>
      <c r="T21" s="150"/>
      <c r="U21" s="151"/>
      <c r="V21" s="203"/>
      <c r="W21" s="200"/>
      <c r="X21" s="269">
        <v>0</v>
      </c>
    </row>
    <row r="22" spans="1:24" ht="15.75" customHeight="1">
      <c r="A22" s="197"/>
      <c r="B22" s="198"/>
      <c r="C22" s="230">
        <v>0</v>
      </c>
      <c r="D22" s="150" t="s">
        <v>238</v>
      </c>
      <c r="E22" s="151" t="s">
        <v>239</v>
      </c>
      <c r="F22" s="202">
        <v>1300</v>
      </c>
      <c r="G22" s="200"/>
      <c r="H22" s="150"/>
      <c r="I22" s="151"/>
      <c r="J22" s="201"/>
      <c r="K22" s="200"/>
      <c r="L22" s="147"/>
      <c r="M22" s="146"/>
      <c r="N22" s="180"/>
      <c r="O22" s="200"/>
      <c r="P22" s="150"/>
      <c r="Q22" s="151"/>
      <c r="R22" s="201"/>
      <c r="S22" s="200"/>
      <c r="T22" s="150"/>
      <c r="U22" s="151"/>
      <c r="V22" s="203"/>
      <c r="W22" s="200"/>
      <c r="X22" s="269">
        <v>0</v>
      </c>
    </row>
    <row r="23" spans="1:24" ht="15.75" customHeight="1">
      <c r="A23" s="197"/>
      <c r="B23" s="198"/>
      <c r="C23" s="230">
        <v>0</v>
      </c>
      <c r="D23" s="150" t="s">
        <v>240</v>
      </c>
      <c r="E23" s="151" t="s">
        <v>241</v>
      </c>
      <c r="F23" s="199">
        <v>1750</v>
      </c>
      <c r="G23" s="200"/>
      <c r="H23" s="150"/>
      <c r="I23" s="151"/>
      <c r="J23" s="201"/>
      <c r="K23" s="200"/>
      <c r="L23" s="147"/>
      <c r="M23" s="146"/>
      <c r="N23" s="180"/>
      <c r="O23" s="200"/>
      <c r="P23" s="150"/>
      <c r="Q23" s="151"/>
      <c r="R23" s="201"/>
      <c r="S23" s="200"/>
      <c r="T23" s="150"/>
      <c r="U23" s="151"/>
      <c r="V23" s="188"/>
      <c r="W23" s="200"/>
      <c r="X23" s="269">
        <v>0</v>
      </c>
    </row>
    <row r="24" spans="1:24" ht="15.75" customHeight="1">
      <c r="A24" s="197"/>
      <c r="B24" s="198"/>
      <c r="C24" s="230">
        <v>0</v>
      </c>
      <c r="D24" s="150" t="s">
        <v>242</v>
      </c>
      <c r="E24" s="151" t="s">
        <v>243</v>
      </c>
      <c r="F24" s="202">
        <v>1950</v>
      </c>
      <c r="G24" s="200"/>
      <c r="H24" s="150"/>
      <c r="I24" s="151"/>
      <c r="J24" s="201"/>
      <c r="K24" s="200"/>
      <c r="L24" s="147"/>
      <c r="M24" s="146"/>
      <c r="N24" s="180"/>
      <c r="O24" s="200"/>
      <c r="P24" s="150"/>
      <c r="Q24" s="151"/>
      <c r="R24" s="201"/>
      <c r="S24" s="200"/>
      <c r="T24" s="150"/>
      <c r="U24" s="151"/>
      <c r="V24" s="203"/>
      <c r="W24" s="200"/>
      <c r="X24" s="269">
        <v>0</v>
      </c>
    </row>
    <row r="25" spans="1:24" ht="15.75" customHeight="1">
      <c r="A25" s="197"/>
      <c r="B25" s="198"/>
      <c r="C25" s="230">
        <v>0</v>
      </c>
      <c r="D25" s="150" t="s">
        <v>244</v>
      </c>
      <c r="E25" s="151" t="s">
        <v>245</v>
      </c>
      <c r="F25" s="202">
        <v>1900</v>
      </c>
      <c r="G25" s="200"/>
      <c r="H25" s="150"/>
      <c r="I25" s="151"/>
      <c r="J25" s="201"/>
      <c r="K25" s="200"/>
      <c r="L25" s="150"/>
      <c r="M25" s="151"/>
      <c r="N25" s="201"/>
      <c r="O25" s="200"/>
      <c r="P25" s="150"/>
      <c r="Q25" s="151"/>
      <c r="R25" s="201"/>
      <c r="S25" s="200"/>
      <c r="T25" s="150"/>
      <c r="U25" s="151"/>
      <c r="V25" s="204"/>
      <c r="W25" s="200"/>
      <c r="X25" s="269">
        <v>0</v>
      </c>
    </row>
    <row r="26" spans="1:24" ht="15.75" customHeight="1">
      <c r="A26" s="197"/>
      <c r="B26" s="198"/>
      <c r="C26" s="231">
        <v>0</v>
      </c>
      <c r="D26" s="150" t="s">
        <v>246</v>
      </c>
      <c r="E26" s="151" t="s">
        <v>247</v>
      </c>
      <c r="F26" s="202">
        <v>4300</v>
      </c>
      <c r="G26" s="200"/>
      <c r="H26" s="150"/>
      <c r="I26" s="151"/>
      <c r="J26" s="201"/>
      <c r="K26" s="200"/>
      <c r="L26" s="150"/>
      <c r="M26" s="151"/>
      <c r="N26" s="201"/>
      <c r="O26" s="200"/>
      <c r="P26" s="150"/>
      <c r="Q26" s="151"/>
      <c r="R26" s="201"/>
      <c r="S26" s="200"/>
      <c r="T26" s="150"/>
      <c r="U26" s="151"/>
      <c r="V26" s="204"/>
      <c r="W26" s="200"/>
      <c r="X26" s="269">
        <v>0</v>
      </c>
    </row>
    <row r="27" spans="1:24" ht="15.75" customHeight="1">
      <c r="A27" s="197"/>
      <c r="B27" s="198"/>
      <c r="C27" s="231">
        <v>0</v>
      </c>
      <c r="D27" s="150" t="s">
        <v>248</v>
      </c>
      <c r="E27" s="151" t="s">
        <v>249</v>
      </c>
      <c r="F27" s="202">
        <v>1950</v>
      </c>
      <c r="G27" s="200"/>
      <c r="H27" s="150"/>
      <c r="I27" s="151"/>
      <c r="J27" s="201"/>
      <c r="K27" s="200"/>
      <c r="L27" s="150"/>
      <c r="M27" s="151"/>
      <c r="N27" s="201"/>
      <c r="O27" s="200"/>
      <c r="P27" s="150"/>
      <c r="Q27" s="151"/>
      <c r="R27" s="201"/>
      <c r="S27" s="200"/>
      <c r="T27" s="150"/>
      <c r="U27" s="151"/>
      <c r="V27" s="204"/>
      <c r="W27" s="200"/>
      <c r="X27" s="269">
        <v>0</v>
      </c>
    </row>
    <row r="28" spans="1:24" ht="15.75" customHeight="1">
      <c r="A28" s="216"/>
      <c r="B28" s="217"/>
      <c r="C28" s="232">
        <v>0</v>
      </c>
      <c r="D28" s="147" t="s">
        <v>250</v>
      </c>
      <c r="E28" s="146" t="s">
        <v>251</v>
      </c>
      <c r="F28" s="192">
        <v>1700</v>
      </c>
      <c r="G28" s="185"/>
      <c r="H28" s="147"/>
      <c r="I28" s="146"/>
      <c r="J28" s="180"/>
      <c r="K28" s="185"/>
      <c r="L28" s="147"/>
      <c r="M28" s="146"/>
      <c r="N28" s="180"/>
      <c r="O28" s="185"/>
      <c r="P28" s="147"/>
      <c r="Q28" s="146"/>
      <c r="R28" s="180"/>
      <c r="S28" s="185"/>
      <c r="T28" s="147"/>
      <c r="U28" s="146"/>
      <c r="V28" s="203"/>
      <c r="W28" s="185"/>
      <c r="X28" s="269">
        <v>0</v>
      </c>
    </row>
    <row r="29" spans="1:24" ht="15.75" customHeight="1">
      <c r="A29" s="216"/>
      <c r="B29" s="217"/>
      <c r="C29" s="232">
        <v>0</v>
      </c>
      <c r="D29" s="147" t="s">
        <v>252</v>
      </c>
      <c r="E29" s="146" t="s">
        <v>253</v>
      </c>
      <c r="F29" s="192">
        <v>2950</v>
      </c>
      <c r="G29" s="185"/>
      <c r="H29" s="147"/>
      <c r="I29" s="146"/>
      <c r="J29" s="180"/>
      <c r="K29" s="185"/>
      <c r="L29" s="147"/>
      <c r="M29" s="146"/>
      <c r="N29" s="180"/>
      <c r="O29" s="185"/>
      <c r="P29" s="147"/>
      <c r="Q29" s="146"/>
      <c r="R29" s="180"/>
      <c r="S29" s="185"/>
      <c r="T29" s="147"/>
      <c r="U29" s="146"/>
      <c r="V29" s="203"/>
      <c r="W29" s="185"/>
      <c r="X29" s="269">
        <v>0</v>
      </c>
    </row>
    <row r="30" spans="1:24" ht="15.75" customHeight="1">
      <c r="A30" s="197"/>
      <c r="B30" s="198"/>
      <c r="C30" s="231">
        <v>0</v>
      </c>
      <c r="D30" s="150" t="s">
        <v>254</v>
      </c>
      <c r="E30" s="151" t="s">
        <v>255</v>
      </c>
      <c r="F30" s="202">
        <v>1600</v>
      </c>
      <c r="G30" s="200"/>
      <c r="H30" s="150"/>
      <c r="I30" s="151"/>
      <c r="J30" s="201"/>
      <c r="K30" s="200"/>
      <c r="L30" s="150"/>
      <c r="M30" s="151"/>
      <c r="N30" s="201"/>
      <c r="O30" s="200"/>
      <c r="P30" s="150"/>
      <c r="Q30" s="151"/>
      <c r="R30" s="201"/>
      <c r="S30" s="200"/>
      <c r="T30" s="150"/>
      <c r="U30" s="151"/>
      <c r="V30" s="204"/>
      <c r="W30" s="200"/>
      <c r="X30" s="269">
        <v>0</v>
      </c>
    </row>
    <row r="31" spans="1:24" ht="15.75" customHeight="1">
      <c r="A31" s="197"/>
      <c r="B31" s="198"/>
      <c r="C31" s="230">
        <v>0</v>
      </c>
      <c r="D31" s="150" t="s">
        <v>256</v>
      </c>
      <c r="E31" s="151" t="s">
        <v>257</v>
      </c>
      <c r="F31" s="202">
        <v>2150</v>
      </c>
      <c r="G31" s="200"/>
      <c r="H31" s="150"/>
      <c r="I31" s="151"/>
      <c r="J31" s="201"/>
      <c r="K31" s="200"/>
      <c r="L31" s="147"/>
      <c r="M31" s="146"/>
      <c r="N31" s="180"/>
      <c r="O31" s="200"/>
      <c r="P31" s="150"/>
      <c r="Q31" s="151"/>
      <c r="R31" s="201"/>
      <c r="S31" s="200"/>
      <c r="T31" s="150"/>
      <c r="U31" s="151"/>
      <c r="V31" s="203"/>
      <c r="W31" s="200"/>
      <c r="X31" s="269">
        <v>0</v>
      </c>
    </row>
    <row r="32" spans="1:24" ht="15.75" customHeight="1">
      <c r="A32" s="197"/>
      <c r="B32" s="198"/>
      <c r="C32" s="230">
        <v>0</v>
      </c>
      <c r="D32" s="150" t="s">
        <v>258</v>
      </c>
      <c r="E32" s="151" t="s">
        <v>259</v>
      </c>
      <c r="F32" s="202">
        <v>5800</v>
      </c>
      <c r="G32" s="200"/>
      <c r="H32" s="150"/>
      <c r="I32" s="151"/>
      <c r="J32" s="201"/>
      <c r="K32" s="200"/>
      <c r="L32" s="150"/>
      <c r="M32" s="151"/>
      <c r="N32" s="201"/>
      <c r="O32" s="200"/>
      <c r="P32" s="150"/>
      <c r="Q32" s="151"/>
      <c r="R32" s="201"/>
      <c r="S32" s="200"/>
      <c r="T32" s="150"/>
      <c r="U32" s="151"/>
      <c r="V32" s="204"/>
      <c r="W32" s="200"/>
      <c r="X32" s="269">
        <v>0</v>
      </c>
    </row>
    <row r="33" spans="1:24" ht="15.75" customHeight="1">
      <c r="A33" s="197"/>
      <c r="B33" s="198"/>
      <c r="C33" s="231">
        <v>0</v>
      </c>
      <c r="D33" s="150" t="s">
        <v>260</v>
      </c>
      <c r="E33" s="151" t="s">
        <v>261</v>
      </c>
      <c r="F33" s="202">
        <v>1450</v>
      </c>
      <c r="G33" s="200"/>
      <c r="H33" s="150"/>
      <c r="I33" s="151"/>
      <c r="J33" s="201"/>
      <c r="K33" s="200"/>
      <c r="L33" s="150"/>
      <c r="M33" s="151"/>
      <c r="N33" s="201"/>
      <c r="O33" s="200"/>
      <c r="P33" s="150"/>
      <c r="Q33" s="151"/>
      <c r="R33" s="201"/>
      <c r="S33" s="200"/>
      <c r="T33" s="150"/>
      <c r="U33" s="151"/>
      <c r="V33" s="204"/>
      <c r="W33" s="200"/>
      <c r="X33" s="269">
        <v>0</v>
      </c>
    </row>
    <row r="34" spans="1:24" ht="15.75" customHeight="1">
      <c r="A34" s="197"/>
      <c r="B34" s="198"/>
      <c r="C34" s="231">
        <v>0</v>
      </c>
      <c r="D34" s="150" t="s">
        <v>262</v>
      </c>
      <c r="E34" s="151" t="s">
        <v>263</v>
      </c>
      <c r="F34" s="202">
        <v>1850</v>
      </c>
      <c r="G34" s="200"/>
      <c r="H34" s="150"/>
      <c r="I34" s="151"/>
      <c r="J34" s="201"/>
      <c r="K34" s="200"/>
      <c r="L34" s="150"/>
      <c r="M34" s="151"/>
      <c r="N34" s="201"/>
      <c r="O34" s="200"/>
      <c r="P34" s="150"/>
      <c r="Q34" s="151"/>
      <c r="R34" s="201"/>
      <c r="S34" s="200"/>
      <c r="T34" s="150"/>
      <c r="U34" s="151"/>
      <c r="V34" s="204"/>
      <c r="W34" s="200"/>
      <c r="X34" s="269">
        <v>0</v>
      </c>
    </row>
    <row r="35" spans="1:24" ht="15.75" customHeight="1">
      <c r="A35" s="216"/>
      <c r="B35" s="217"/>
      <c r="C35" s="232">
        <v>0</v>
      </c>
      <c r="D35" s="147" t="s">
        <v>264</v>
      </c>
      <c r="E35" s="146" t="s">
        <v>265</v>
      </c>
      <c r="F35" s="192">
        <v>2050</v>
      </c>
      <c r="G35" s="185"/>
      <c r="H35" s="147"/>
      <c r="I35" s="146"/>
      <c r="J35" s="180"/>
      <c r="K35" s="185"/>
      <c r="L35" s="147"/>
      <c r="M35" s="146"/>
      <c r="N35" s="180"/>
      <c r="O35" s="185"/>
      <c r="P35" s="147"/>
      <c r="Q35" s="146"/>
      <c r="R35" s="180"/>
      <c r="S35" s="185"/>
      <c r="T35" s="147"/>
      <c r="U35" s="146"/>
      <c r="V35" s="203"/>
      <c r="W35" s="185"/>
      <c r="X35" s="269">
        <v>0</v>
      </c>
    </row>
    <row r="36" spans="1:24" ht="15.75" customHeight="1">
      <c r="A36" s="216"/>
      <c r="B36" s="217"/>
      <c r="C36" s="232">
        <v>0</v>
      </c>
      <c r="D36" s="147" t="s">
        <v>266</v>
      </c>
      <c r="E36" s="146" t="s">
        <v>267</v>
      </c>
      <c r="F36" s="192">
        <v>2250</v>
      </c>
      <c r="G36" s="185"/>
      <c r="H36" s="147"/>
      <c r="I36" s="146"/>
      <c r="J36" s="180"/>
      <c r="K36" s="185"/>
      <c r="L36" s="147"/>
      <c r="M36" s="146"/>
      <c r="N36" s="180"/>
      <c r="O36" s="185"/>
      <c r="P36" s="147"/>
      <c r="Q36" s="146"/>
      <c r="R36" s="180"/>
      <c r="S36" s="185"/>
      <c r="T36" s="147"/>
      <c r="U36" s="146"/>
      <c r="V36" s="203"/>
      <c r="W36" s="185"/>
      <c r="X36" s="269">
        <v>0</v>
      </c>
    </row>
    <row r="37" spans="1:24" ht="15.75" customHeight="1">
      <c r="A37" s="197"/>
      <c r="B37" s="198"/>
      <c r="C37" s="231">
        <v>0</v>
      </c>
      <c r="D37" s="150" t="s">
        <v>270</v>
      </c>
      <c r="E37" s="151" t="s">
        <v>271</v>
      </c>
      <c r="F37" s="202">
        <v>2000</v>
      </c>
      <c r="G37" s="200"/>
      <c r="H37" s="150"/>
      <c r="I37" s="151"/>
      <c r="J37" s="201"/>
      <c r="K37" s="200"/>
      <c r="L37" s="150"/>
      <c r="M37" s="151"/>
      <c r="N37" s="201"/>
      <c r="O37" s="200"/>
      <c r="P37" s="150"/>
      <c r="Q37" s="151"/>
      <c r="R37" s="201"/>
      <c r="S37" s="200"/>
      <c r="T37" s="150"/>
      <c r="U37" s="151"/>
      <c r="V37" s="204"/>
      <c r="W37" s="200"/>
      <c r="X37" s="269">
        <v>0</v>
      </c>
    </row>
    <row r="38" spans="1:24" ht="15.75" customHeight="1">
      <c r="A38" s="216"/>
      <c r="B38" s="217"/>
      <c r="C38" s="232">
        <v>0</v>
      </c>
      <c r="D38" s="147" t="s">
        <v>272</v>
      </c>
      <c r="E38" s="146" t="s">
        <v>273</v>
      </c>
      <c r="F38" s="192">
        <v>850</v>
      </c>
      <c r="G38" s="185"/>
      <c r="H38" s="147"/>
      <c r="I38" s="146"/>
      <c r="J38" s="180"/>
      <c r="K38" s="185"/>
      <c r="L38" s="147"/>
      <c r="M38" s="146"/>
      <c r="N38" s="180"/>
      <c r="O38" s="185"/>
      <c r="P38" s="147"/>
      <c r="Q38" s="146"/>
      <c r="R38" s="180"/>
      <c r="S38" s="185"/>
      <c r="T38" s="147"/>
      <c r="U38" s="146"/>
      <c r="V38" s="203"/>
      <c r="W38" s="185"/>
      <c r="X38" s="269">
        <v>0</v>
      </c>
    </row>
    <row r="39" spans="1:24" ht="15.75" customHeight="1">
      <c r="A39" s="197"/>
      <c r="B39" s="198"/>
      <c r="C39" s="231">
        <v>0</v>
      </c>
      <c r="D39" s="150" t="s">
        <v>274</v>
      </c>
      <c r="E39" s="151" t="s">
        <v>275</v>
      </c>
      <c r="F39" s="202">
        <v>2550</v>
      </c>
      <c r="G39" s="200"/>
      <c r="H39" s="150"/>
      <c r="I39" s="151"/>
      <c r="J39" s="201"/>
      <c r="K39" s="200"/>
      <c r="L39" s="150"/>
      <c r="M39" s="151"/>
      <c r="N39" s="201"/>
      <c r="O39" s="200"/>
      <c r="P39" s="150"/>
      <c r="Q39" s="151"/>
      <c r="R39" s="201"/>
      <c r="S39" s="200"/>
      <c r="T39" s="150"/>
      <c r="U39" s="151"/>
      <c r="V39" s="204"/>
      <c r="W39" s="200"/>
      <c r="X39" s="269">
        <v>0</v>
      </c>
    </row>
    <row r="40" spans="1:24" ht="15.75" customHeight="1">
      <c r="A40" s="216"/>
      <c r="B40" s="217"/>
      <c r="C40" s="232">
        <v>0</v>
      </c>
      <c r="D40" s="147" t="s">
        <v>276</v>
      </c>
      <c r="E40" s="146" t="s">
        <v>277</v>
      </c>
      <c r="F40" s="192">
        <v>1150</v>
      </c>
      <c r="G40" s="185"/>
      <c r="H40" s="147"/>
      <c r="I40" s="146"/>
      <c r="J40" s="180"/>
      <c r="K40" s="185"/>
      <c r="L40" s="147"/>
      <c r="M40" s="146"/>
      <c r="N40" s="180"/>
      <c r="O40" s="185"/>
      <c r="P40" s="147"/>
      <c r="Q40" s="146"/>
      <c r="R40" s="180"/>
      <c r="S40" s="185"/>
      <c r="T40" s="147"/>
      <c r="U40" s="146"/>
      <c r="V40" s="203"/>
      <c r="W40" s="185"/>
      <c r="X40" s="269">
        <v>0</v>
      </c>
    </row>
    <row r="41" spans="1:24" ht="15.75" customHeight="1">
      <c r="A41" s="197"/>
      <c r="B41" s="198"/>
      <c r="C41" s="231">
        <v>0</v>
      </c>
      <c r="D41" s="150" t="s">
        <v>278</v>
      </c>
      <c r="E41" s="151" t="s">
        <v>279</v>
      </c>
      <c r="F41" s="202">
        <v>500</v>
      </c>
      <c r="G41" s="200"/>
      <c r="H41" s="150"/>
      <c r="I41" s="151"/>
      <c r="J41" s="201"/>
      <c r="K41" s="200"/>
      <c r="L41" s="150"/>
      <c r="M41" s="151"/>
      <c r="N41" s="201"/>
      <c r="O41" s="200"/>
      <c r="P41" s="150"/>
      <c r="Q41" s="151"/>
      <c r="R41" s="201"/>
      <c r="S41" s="200"/>
      <c r="T41" s="150"/>
      <c r="U41" s="151"/>
      <c r="V41" s="204"/>
      <c r="W41" s="200"/>
      <c r="X41" s="269">
        <v>0</v>
      </c>
    </row>
    <row r="42" spans="1:24" ht="15.75" customHeight="1">
      <c r="A42" s="197"/>
      <c r="B42" s="198"/>
      <c r="C42" s="231">
        <v>0</v>
      </c>
      <c r="D42" s="150" t="s">
        <v>280</v>
      </c>
      <c r="E42" s="151" t="s">
        <v>281</v>
      </c>
      <c r="F42" s="202">
        <v>200</v>
      </c>
      <c r="G42" s="200"/>
      <c r="H42" s="150"/>
      <c r="I42" s="151"/>
      <c r="J42" s="201"/>
      <c r="K42" s="200"/>
      <c r="L42" s="150"/>
      <c r="M42" s="151"/>
      <c r="N42" s="201"/>
      <c r="O42" s="200"/>
      <c r="P42" s="150"/>
      <c r="Q42" s="151"/>
      <c r="R42" s="201"/>
      <c r="S42" s="200"/>
      <c r="T42" s="150"/>
      <c r="U42" s="151"/>
      <c r="V42" s="204"/>
      <c r="W42" s="200"/>
      <c r="X42" s="269">
        <v>0</v>
      </c>
    </row>
    <row r="43" spans="1:24" ht="15.75" customHeight="1">
      <c r="A43" s="197"/>
      <c r="B43" s="198"/>
      <c r="C43" s="231">
        <v>0</v>
      </c>
      <c r="D43" s="150" t="s">
        <v>282</v>
      </c>
      <c r="E43" s="151" t="s">
        <v>283</v>
      </c>
      <c r="F43" s="202">
        <v>650</v>
      </c>
      <c r="G43" s="200"/>
      <c r="H43" s="150"/>
      <c r="I43" s="151"/>
      <c r="J43" s="201"/>
      <c r="K43" s="200"/>
      <c r="L43" s="150"/>
      <c r="M43" s="151"/>
      <c r="N43" s="201"/>
      <c r="O43" s="200"/>
      <c r="P43" s="150"/>
      <c r="Q43" s="151"/>
      <c r="R43" s="201"/>
      <c r="S43" s="200"/>
      <c r="T43" s="150"/>
      <c r="U43" s="151"/>
      <c r="V43" s="204"/>
      <c r="W43" s="200"/>
      <c r="X43" s="269">
        <v>0</v>
      </c>
    </row>
    <row r="44" spans="1:24" ht="15.75" customHeight="1">
      <c r="A44" s="216"/>
      <c r="B44" s="217"/>
      <c r="C44" s="232">
        <v>0</v>
      </c>
      <c r="D44" s="147" t="s">
        <v>284</v>
      </c>
      <c r="E44" s="146" t="s">
        <v>285</v>
      </c>
      <c r="F44" s="192">
        <v>1250</v>
      </c>
      <c r="G44" s="185"/>
      <c r="H44" s="147"/>
      <c r="I44" s="146"/>
      <c r="J44" s="180"/>
      <c r="K44" s="185"/>
      <c r="L44" s="147"/>
      <c r="M44" s="146"/>
      <c r="N44" s="180"/>
      <c r="O44" s="185"/>
      <c r="P44" s="147"/>
      <c r="Q44" s="146"/>
      <c r="R44" s="180"/>
      <c r="S44" s="185"/>
      <c r="T44" s="147"/>
      <c r="U44" s="146"/>
      <c r="V44" s="203"/>
      <c r="W44" s="185"/>
      <c r="X44" s="269">
        <v>0</v>
      </c>
    </row>
    <row r="45" spans="1:24" ht="15.75" customHeight="1">
      <c r="A45" s="197"/>
      <c r="B45" s="198"/>
      <c r="C45" s="231"/>
      <c r="D45" s="150"/>
      <c r="E45" s="151"/>
      <c r="F45" s="202"/>
      <c r="G45" s="200"/>
      <c r="H45" s="150"/>
      <c r="I45" s="151"/>
      <c r="J45" s="201"/>
      <c r="K45" s="200"/>
      <c r="L45" s="150"/>
      <c r="M45" s="151"/>
      <c r="N45" s="201"/>
      <c r="O45" s="200"/>
      <c r="P45" s="150"/>
      <c r="Q45" s="151"/>
      <c r="R45" s="201"/>
      <c r="S45" s="200"/>
      <c r="T45" s="150"/>
      <c r="U45" s="151"/>
      <c r="V45" s="204"/>
      <c r="W45" s="200"/>
      <c r="X45" s="269"/>
    </row>
    <row r="46" spans="1:24" ht="15.75" customHeight="1">
      <c r="A46" s="216"/>
      <c r="B46" s="217"/>
      <c r="C46" s="232"/>
      <c r="D46" s="147"/>
      <c r="E46" s="146"/>
      <c r="F46" s="192"/>
      <c r="G46" s="185"/>
      <c r="H46" s="147"/>
      <c r="I46" s="146"/>
      <c r="J46" s="180"/>
      <c r="K46" s="185"/>
      <c r="L46" s="147"/>
      <c r="M46" s="146"/>
      <c r="N46" s="180"/>
      <c r="O46" s="185"/>
      <c r="P46" s="147"/>
      <c r="Q46" s="146"/>
      <c r="R46" s="180"/>
      <c r="S46" s="185"/>
      <c r="T46" s="147"/>
      <c r="U46" s="146"/>
      <c r="V46" s="203"/>
      <c r="W46" s="185"/>
      <c r="X46" s="269"/>
    </row>
    <row r="47" spans="1:24" ht="15.75" customHeight="1">
      <c r="A47" s="218"/>
      <c r="B47" s="219"/>
      <c r="C47" s="233"/>
      <c r="D47" s="159"/>
      <c r="E47" s="160"/>
      <c r="F47" s="220"/>
      <c r="G47" s="221"/>
      <c r="H47" s="159"/>
      <c r="I47" s="160"/>
      <c r="J47" s="222"/>
      <c r="K47" s="221"/>
      <c r="L47" s="159"/>
      <c r="M47" s="160"/>
      <c r="N47" s="222"/>
      <c r="O47" s="221"/>
      <c r="P47" s="159"/>
      <c r="Q47" s="160"/>
      <c r="R47" s="222"/>
      <c r="S47" s="221"/>
      <c r="T47" s="159"/>
      <c r="U47" s="160"/>
      <c r="V47" s="223"/>
      <c r="W47" s="221"/>
      <c r="X47" s="270"/>
    </row>
    <row r="48" spans="1:24" ht="15.75" customHeight="1">
      <c r="A48" s="205"/>
      <c r="B48" s="206"/>
      <c r="C48" s="234"/>
      <c r="D48" s="152"/>
      <c r="E48" s="153" t="str">
        <f>CONCATENATE(FIXED(COUNTA(E5:E47),0,0),"　店")</f>
        <v>40　店</v>
      </c>
      <c r="F48" s="207">
        <f>SUM(F5:F47)</f>
        <v>83600</v>
      </c>
      <c r="G48" s="207">
        <f>SUM(G5:G47)</f>
        <v>0</v>
      </c>
      <c r="H48" s="152"/>
      <c r="I48" s="161" t="str">
        <f>CONCATENATE(FIXED(COUNTA(I5:I47),0,0),"　店")</f>
        <v>4　店</v>
      </c>
      <c r="J48" s="207">
        <f>SUM(J5:J47)</f>
        <v>6150</v>
      </c>
      <c r="K48" s="207">
        <f>SUM(K5:K47)</f>
        <v>0</v>
      </c>
      <c r="L48" s="152"/>
      <c r="M48" s="161" t="str">
        <f>CONCATENATE(FIXED(COUNTA(M5:M47),0,0),"　店")</f>
        <v>0　店</v>
      </c>
      <c r="N48" s="207">
        <f>SUM(N5:N47)</f>
        <v>0</v>
      </c>
      <c r="O48" s="207">
        <f>SUM(O5:O47)</f>
        <v>0</v>
      </c>
      <c r="P48" s="152"/>
      <c r="Q48" s="161" t="str">
        <f>CONCATENATE(FIXED(COUNTA(Q5:Q47),0,0),"　店")</f>
        <v>14　店</v>
      </c>
      <c r="R48" s="207">
        <f>SUM(R5:R47)</f>
        <v>7050</v>
      </c>
      <c r="S48" s="154">
        <f>SUM(S5:S47)</f>
        <v>0</v>
      </c>
      <c r="T48" s="152"/>
      <c r="U48" s="153" t="str">
        <f>CONCATENATE(FIXED(COUNTA(U5:U47),0,0),"　店")</f>
        <v>0　店</v>
      </c>
      <c r="V48" s="207">
        <f>SUM(V5:V47)</f>
        <v>0</v>
      </c>
      <c r="W48" s="244">
        <f>SUM(W5:W47)</f>
        <v>0</v>
      </c>
      <c r="X48" s="245">
        <f>SUM(X5:X47)</f>
        <v>0</v>
      </c>
    </row>
    <row r="49" spans="1:24" ht="15.75" customHeight="1">
      <c r="A49" s="162" t="s">
        <v>725</v>
      </c>
      <c r="B49" s="165"/>
      <c r="C49" s="235"/>
      <c r="D49" s="163"/>
      <c r="E49" s="164"/>
      <c r="F49" s="224"/>
      <c r="G49" s="276"/>
      <c r="H49" s="277"/>
      <c r="I49" s="278"/>
      <c r="J49" s="276"/>
      <c r="K49" s="276"/>
      <c r="L49" s="277"/>
      <c r="M49" s="278"/>
      <c r="N49" s="276"/>
      <c r="O49" s="276"/>
      <c r="P49" s="277"/>
      <c r="Q49" s="278"/>
      <c r="R49" s="276"/>
      <c r="S49" s="279"/>
      <c r="T49" s="277"/>
      <c r="U49" s="278"/>
      <c r="V49" s="280"/>
      <c r="W49" s="276"/>
      <c r="X49" s="243"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5"/>
      <c r="G60" s="75"/>
      <c r="J60" s="75"/>
      <c r="K60" s="75"/>
      <c r="N60" s="75"/>
      <c r="O60" s="75"/>
      <c r="R60" s="75"/>
      <c r="S60" s="75"/>
      <c r="V60" s="75"/>
      <c r="W60" s="75"/>
      <c r="X60" s="75"/>
    </row>
    <row r="61" spans="1:24" ht="13.5">
      <c r="A61" s="75"/>
      <c r="B61" s="75"/>
      <c r="F61" s="225"/>
      <c r="G61" s="75"/>
      <c r="J61" s="75"/>
      <c r="K61" s="75"/>
      <c r="N61" s="75"/>
      <c r="O61" s="75"/>
      <c r="R61" s="75"/>
      <c r="S61" s="75"/>
      <c r="V61" s="75"/>
      <c r="W61" s="75"/>
      <c r="X61" s="75"/>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X5 G4 S4 K4 O4 P1:P2 H1:H2 F1:F2 W4:X4"/>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G5:G48 L5:L47 O24:O48 W5:W48 O5:O19 O21:O22 S5:S48">
      <formula1>O5</formula1>
    </dataValidation>
    <dataValidation type="whole" operator="lessThanOrEqual" showInputMessage="1" showErrorMessage="1" sqref="Y3:GN65536">
      <formula1>#REF!</formula1>
    </dataValidation>
    <dataValidation type="whole" operator="lessThanOrEqual" allowBlank="1" showInputMessage="1" showErrorMessage="1" sqref="X6:X48">
      <formula1>豊田市!#REF!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honsya38</cp:lastModifiedBy>
  <cp:lastPrinted>2018-06-27T00:57:05Z</cp:lastPrinted>
  <dcterms:created xsi:type="dcterms:W3CDTF">2001-09-20T06:42:30Z</dcterms:created>
  <dcterms:modified xsi:type="dcterms:W3CDTF">2018-09-11T00:36:36Z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