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firstSheet="3"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鈴鹿市" sheetId="10" r:id="rId10"/>
    <sheet name="津市" sheetId="11" r:id="rId11"/>
    <sheet name="松阪市・多気郡" sheetId="12" r:id="rId12"/>
    <sheet name="伊勢市・度会郡" sheetId="13" r:id="rId13"/>
    <sheet name="鳥羽市・志摩市・尾鷲市" sheetId="14" r:id="rId14"/>
    <sheet name="熊野市・北牟婁郡・南牟婁郡" sheetId="15" r:id="rId15"/>
    <sheet name="伊賀市・名張市・新宮市" sheetId="16" r:id="rId16"/>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'地図'!$A$1:$K$61</definedName>
    <definedName name="_xlnm.Print_Area" localSheetId="4">'表紙'!$A$1:$U$28</definedName>
  </definedNames>
  <calcPr fullCalcOnLoad="1"/>
</workbook>
</file>

<file path=xl/sharedStrings.xml><?xml version="1.0" encoding="utf-8"?>
<sst xmlns="http://schemas.openxmlformats.org/spreadsheetml/2006/main" count="1334" uniqueCount="950">
  <si>
    <t>地区</t>
  </si>
  <si>
    <t>桑名南部</t>
  </si>
  <si>
    <t>桑名西部</t>
  </si>
  <si>
    <t>四日市羽津</t>
  </si>
  <si>
    <t>四日市北部</t>
  </si>
  <si>
    <t>塩浜</t>
  </si>
  <si>
    <t>四日市笹川</t>
  </si>
  <si>
    <t>東員町</t>
  </si>
  <si>
    <t>北勢町</t>
  </si>
  <si>
    <t>藤原町</t>
  </si>
  <si>
    <t>菰野</t>
  </si>
  <si>
    <t>大山田</t>
  </si>
  <si>
    <t>東員</t>
  </si>
  <si>
    <t>桑名</t>
  </si>
  <si>
    <t>菰野北</t>
  </si>
  <si>
    <t>楠</t>
  </si>
  <si>
    <t>富田</t>
  </si>
  <si>
    <t>日野</t>
  </si>
  <si>
    <t>阿倉川北部</t>
  </si>
  <si>
    <t>阿倉川南部</t>
  </si>
  <si>
    <t>追分</t>
  </si>
  <si>
    <t>采女笹川</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</si>
  <si>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</si>
  <si>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</si>
  <si>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</si>
  <si>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</si>
  <si>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</si>
  <si>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</si>
  <si>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</si>
  <si>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</si>
  <si>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</si>
  <si>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</si>
  <si>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</si>
  <si>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</si>
  <si>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</si>
  <si>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</si>
  <si>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</si>
  <si>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</si>
  <si>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</si>
  <si>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</si>
  <si>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</si>
  <si>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</si>
  <si>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</si>
  <si>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</si>
  <si>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</si>
  <si>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</si>
  <si>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</si>
  <si>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</si>
  <si>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</si>
  <si>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</si>
  <si>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</si>
  <si>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</si>
  <si>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</si>
  <si>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</si>
  <si>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</si>
  <si>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</si>
  <si>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</si>
  <si>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</si>
  <si>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240120101010</t>
  </si>
  <si>
    <t>240120101020</t>
  </si>
  <si>
    <t>240120101090</t>
  </si>
  <si>
    <t>240120101040</t>
  </si>
  <si>
    <t>240120101080</t>
  </si>
  <si>
    <t>240120101050</t>
  </si>
  <si>
    <t>240120101060</t>
  </si>
  <si>
    <t>240120101110</t>
  </si>
  <si>
    <t>240120101070</t>
  </si>
  <si>
    <t>240120101120</t>
  </si>
  <si>
    <t>240120101140</t>
  </si>
  <si>
    <t>240120202020</t>
  </si>
  <si>
    <t>240120202030</t>
  </si>
  <si>
    <t>240120202040</t>
  </si>
  <si>
    <t>240120202050</t>
  </si>
  <si>
    <t>240120303010</t>
  </si>
  <si>
    <t>240120303020</t>
  </si>
  <si>
    <t>240120303030</t>
  </si>
  <si>
    <t>240120303050</t>
  </si>
  <si>
    <t>240120405003</t>
  </si>
  <si>
    <t>240120405004</t>
  </si>
  <si>
    <t>240140101060</t>
  </si>
  <si>
    <t>240140101070</t>
  </si>
  <si>
    <t>240140101030</t>
  </si>
  <si>
    <t>240140101040</t>
  </si>
  <si>
    <t>240140101050</t>
  </si>
  <si>
    <t>240140101080</t>
  </si>
  <si>
    <t>240110101260</t>
  </si>
  <si>
    <t>240110101010</t>
  </si>
  <si>
    <t>240110101020</t>
  </si>
  <si>
    <t>240110101240</t>
  </si>
  <si>
    <t>240110101330</t>
  </si>
  <si>
    <t>240110101340</t>
  </si>
  <si>
    <t>240110101040</t>
  </si>
  <si>
    <t>240110101280</t>
  </si>
  <si>
    <t>240110101290</t>
  </si>
  <si>
    <t>240110101300</t>
  </si>
  <si>
    <t>240110101230</t>
  </si>
  <si>
    <t>240110101060</t>
  </si>
  <si>
    <t>240110101090</t>
  </si>
  <si>
    <t>240110101070</t>
  </si>
  <si>
    <t>240110101100</t>
  </si>
  <si>
    <t>240110101080</t>
  </si>
  <si>
    <t>240110101250</t>
  </si>
  <si>
    <t>240110101160</t>
  </si>
  <si>
    <t>240110101120</t>
  </si>
  <si>
    <t>240110101150</t>
  </si>
  <si>
    <t>240110101180</t>
  </si>
  <si>
    <t>240110101270</t>
  </si>
  <si>
    <t>240110101130</t>
  </si>
  <si>
    <t>240110101140</t>
  </si>
  <si>
    <t>240110101170</t>
  </si>
  <si>
    <t>240110101220</t>
  </si>
  <si>
    <t>240110101190</t>
  </si>
  <si>
    <t>240110101200</t>
  </si>
  <si>
    <t>240110101310</t>
  </si>
  <si>
    <t>240110101320</t>
  </si>
  <si>
    <t>240110202010</t>
  </si>
  <si>
    <t>240110202020</t>
  </si>
  <si>
    <t>240110202030</t>
  </si>
  <si>
    <t>240110202035</t>
  </si>
  <si>
    <t>240110202040</t>
  </si>
  <si>
    <t>240110202050</t>
  </si>
  <si>
    <t>240110202051</t>
  </si>
  <si>
    <t>240110202080</t>
  </si>
  <si>
    <t>240110202090</t>
  </si>
  <si>
    <t>240110202110</t>
  </si>
  <si>
    <t>240110202120</t>
  </si>
  <si>
    <t>240110202130</t>
  </si>
  <si>
    <t>240110303020</t>
  </si>
  <si>
    <t>240110303030</t>
  </si>
  <si>
    <t>240110303010</t>
  </si>
  <si>
    <t>240110303040</t>
  </si>
  <si>
    <t>県・生桑</t>
  </si>
  <si>
    <t>240110303050</t>
  </si>
  <si>
    <t>四日市</t>
  </si>
  <si>
    <t>240110303060</t>
  </si>
  <si>
    <t>四日市常磐四郷</t>
  </si>
  <si>
    <t>240110303080</t>
  </si>
  <si>
    <t>240110303090</t>
  </si>
  <si>
    <t>240110303110</t>
  </si>
  <si>
    <t>240110303130</t>
  </si>
  <si>
    <t>240110303160</t>
  </si>
  <si>
    <t>240110405010</t>
  </si>
  <si>
    <t>中央（中央）</t>
  </si>
  <si>
    <t>240110405020</t>
  </si>
  <si>
    <t>中央（ときわ）</t>
  </si>
  <si>
    <t>240110405030</t>
  </si>
  <si>
    <t>中央（水沢）</t>
  </si>
  <si>
    <t>240110405008</t>
  </si>
  <si>
    <t>240110405002</t>
  </si>
  <si>
    <t>240110405003</t>
  </si>
  <si>
    <t>240110405004</t>
  </si>
  <si>
    <t>240110405005</t>
  </si>
  <si>
    <t>240110405006</t>
  </si>
  <si>
    <t>240110405007</t>
  </si>
  <si>
    <t>240110405009</t>
  </si>
  <si>
    <t>240150101070</t>
  </si>
  <si>
    <t>240150101040</t>
  </si>
  <si>
    <t>240150101030</t>
  </si>
  <si>
    <t>240150101050</t>
  </si>
  <si>
    <t>240150101090</t>
  </si>
  <si>
    <t>240150101080</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</si>
  <si>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</si>
  <si>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</si>
  <si>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</si>
  <si>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</si>
  <si>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</si>
  <si>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</si>
  <si>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</si>
  <si>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</si>
  <si>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塩浜N</t>
  </si>
  <si>
    <t>菰野N</t>
  </si>
  <si>
    <t>北楠</t>
  </si>
  <si>
    <t>三重楠</t>
  </si>
  <si>
    <t>桑名南部NS</t>
  </si>
  <si>
    <t>桑名久米NS</t>
  </si>
  <si>
    <t>川越南NS</t>
  </si>
  <si>
    <t>大矢知NS</t>
  </si>
  <si>
    <t>四日市羽津NS</t>
  </si>
  <si>
    <t>四日市駅西NS</t>
  </si>
  <si>
    <t>四日市常磐NS</t>
  </si>
  <si>
    <t>四日市松本NS</t>
  </si>
  <si>
    <t>四日市南部NS</t>
  </si>
  <si>
    <t>泊山NS</t>
  </si>
  <si>
    <t>四日市笹川NS</t>
  </si>
  <si>
    <t>四日市波木NS</t>
  </si>
  <si>
    <t>西桑名ネオポリスNI</t>
  </si>
  <si>
    <t>四日市あがたNI</t>
  </si>
  <si>
    <t>四日市桜NI</t>
  </si>
  <si>
    <t>四日市桜西NI</t>
  </si>
  <si>
    <t>四日市橋北NSI</t>
  </si>
  <si>
    <t>阿倉川NSI</t>
  </si>
  <si>
    <t>霞ケ浦NSI</t>
  </si>
  <si>
    <t>四日市生桑NSI</t>
  </si>
  <si>
    <t>四日市中央NSI</t>
  </si>
  <si>
    <t>四日市北条NSI</t>
  </si>
  <si>
    <t>河原田NSI</t>
  </si>
  <si>
    <t>大山田団地NSI</t>
  </si>
  <si>
    <t>蓮花寺NSI</t>
  </si>
  <si>
    <t>北大社NSI</t>
  </si>
  <si>
    <t>梅戸井NAMSI</t>
  </si>
  <si>
    <t>員弁NAMSI</t>
  </si>
  <si>
    <t>員弁治田NAMSI</t>
  </si>
  <si>
    <t>藤原NAMSI</t>
  </si>
  <si>
    <t>菰野朝上NAMSI</t>
  </si>
  <si>
    <t>石榑NAMI</t>
  </si>
  <si>
    <t>阿下喜NAMI</t>
  </si>
  <si>
    <t>四日市西部NMSI</t>
  </si>
  <si>
    <t>四日市川島NMSI</t>
  </si>
  <si>
    <t>四日市あかつきNM</t>
  </si>
  <si>
    <t>伊勢朝日NM</t>
  </si>
  <si>
    <t>川越北NMS</t>
  </si>
  <si>
    <t>木曽岬NＡＭI</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</si>
  <si>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</si>
  <si>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</si>
  <si>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</si>
  <si>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</si>
  <si>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</si>
  <si>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</si>
  <si>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</si>
  <si>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</si>
  <si>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</si>
  <si>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</si>
  <si>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</si>
  <si>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</si>
  <si>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</si>
  <si>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</si>
  <si>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</si>
  <si>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</si>
  <si>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</si>
  <si>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</si>
  <si>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</si>
  <si>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</si>
  <si>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</si>
  <si>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</si>
  <si>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</si>
  <si>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</si>
  <si>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</si>
  <si>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桑名(永野)NS</t>
  </si>
  <si>
    <t>桑名中央NS</t>
  </si>
  <si>
    <t>桑名七和NI</t>
  </si>
  <si>
    <t>深谷NAMYSI</t>
  </si>
  <si>
    <t>多度NYS</t>
  </si>
  <si>
    <t>桑名長島NAMSI</t>
  </si>
  <si>
    <t>桑名東部Ｉ</t>
  </si>
  <si>
    <t>桑名西部Ｉ</t>
  </si>
  <si>
    <t>多度AI</t>
  </si>
  <si>
    <t>※尾張弥富市欄</t>
  </si>
  <si>
    <t>員弁郡</t>
  </si>
  <si>
    <t>いなべ</t>
  </si>
  <si>
    <t>240121101010</t>
  </si>
  <si>
    <t>240121101020</t>
  </si>
  <si>
    <t>富田(生川)NS</t>
  </si>
  <si>
    <t>山城N</t>
  </si>
  <si>
    <t>四日市保々NMS</t>
  </si>
  <si>
    <t>三重平NSI</t>
  </si>
  <si>
    <t>四日市内部NSI</t>
  </si>
  <si>
    <t>山城Ｉ</t>
  </si>
  <si>
    <t>富田Ｉ</t>
  </si>
  <si>
    <t>阿倉川N</t>
  </si>
  <si>
    <t>富洲原NI</t>
  </si>
  <si>
    <t>四日市販売NI</t>
  </si>
  <si>
    <t>四日市桜I</t>
  </si>
  <si>
    <t>生桑N</t>
  </si>
  <si>
    <t>日永I</t>
  </si>
  <si>
    <t>四日市駅前N</t>
  </si>
  <si>
    <t>高花平I</t>
  </si>
  <si>
    <t>四日市南N</t>
  </si>
  <si>
    <t>四日市西</t>
  </si>
  <si>
    <t>四日市南部</t>
  </si>
  <si>
    <t>四日市西部</t>
  </si>
  <si>
    <t>四日市市全域の場合</t>
  </si>
  <si>
    <t>*1</t>
  </si>
  <si>
    <t>*2</t>
  </si>
  <si>
    <t>三重郡</t>
  </si>
  <si>
    <t>鵜川原NM</t>
  </si>
  <si>
    <t>三重朝日I</t>
  </si>
  <si>
    <t>菰野I</t>
  </si>
  <si>
    <t>千種</t>
  </si>
  <si>
    <t>菰野町</t>
  </si>
  <si>
    <t>三重川越</t>
  </si>
  <si>
    <t>亀山市</t>
  </si>
  <si>
    <t>240205101010</t>
  </si>
  <si>
    <t>亀山中央NMSI</t>
  </si>
  <si>
    <t>240205101070</t>
  </si>
  <si>
    <t>亀山南部NMI</t>
  </si>
  <si>
    <t>240205101040</t>
  </si>
  <si>
    <t>亀山北部NMSI</t>
  </si>
  <si>
    <t>240205101020</t>
  </si>
  <si>
    <t>井田川NMI</t>
  </si>
  <si>
    <t>240205101030</t>
  </si>
  <si>
    <t>下ノ庄NAMSI</t>
  </si>
  <si>
    <t>240205101050</t>
  </si>
  <si>
    <t>亀山関NMSI</t>
  </si>
  <si>
    <t>240205101060</t>
  </si>
  <si>
    <t>加太NAMSI</t>
  </si>
  <si>
    <t>亀山</t>
  </si>
  <si>
    <t>井田川</t>
  </si>
  <si>
    <t>三重関NI</t>
  </si>
  <si>
    <t>鈴鹿市</t>
  </si>
  <si>
    <t>240210101010</t>
  </si>
  <si>
    <t>長太の浦NSI</t>
  </si>
  <si>
    <t>240210101020</t>
  </si>
  <si>
    <t>鈴鹿箕田NSI</t>
  </si>
  <si>
    <t>240210101030</t>
  </si>
  <si>
    <t>伊勢若松NSI</t>
  </si>
  <si>
    <t>240210101040</t>
  </si>
  <si>
    <t>白子NSI</t>
  </si>
  <si>
    <t>240210101160</t>
  </si>
  <si>
    <t>鈴鹿旭が丘NSI</t>
  </si>
  <si>
    <t>240210101050</t>
  </si>
  <si>
    <t>鈴鹿磯山NSI</t>
  </si>
  <si>
    <t>240210101060</t>
  </si>
  <si>
    <t>鈴鹿栄NSI</t>
  </si>
  <si>
    <t>240210101070</t>
  </si>
  <si>
    <t>伊勢神戸北部NI</t>
  </si>
  <si>
    <t>240210101080</t>
  </si>
  <si>
    <t>伊勢神戸南部NSI</t>
  </si>
  <si>
    <t>240210101090</t>
  </si>
  <si>
    <t>玉垣NSI</t>
  </si>
  <si>
    <t>240210101100</t>
  </si>
  <si>
    <t>鈴鹿桜島NSI</t>
  </si>
  <si>
    <t>240210101110</t>
  </si>
  <si>
    <t>鈴鹿平田NSI</t>
  </si>
  <si>
    <t>240210101120</t>
  </si>
  <si>
    <t>加佐登N</t>
  </si>
  <si>
    <t>240210101130</t>
  </si>
  <si>
    <t>鈴峰NMI</t>
  </si>
  <si>
    <t>240210101140</t>
  </si>
  <si>
    <t>鈴鹿国府NSI</t>
  </si>
  <si>
    <t>240210202010</t>
  </si>
  <si>
    <t>伊勢若松</t>
  </si>
  <si>
    <t>240210202020</t>
  </si>
  <si>
    <t>伊勢神戸</t>
  </si>
  <si>
    <t>240210202030</t>
  </si>
  <si>
    <t>平田</t>
  </si>
  <si>
    <t>240210202040</t>
  </si>
  <si>
    <t>白子</t>
  </si>
  <si>
    <t>240210202050</t>
  </si>
  <si>
    <t>白子西I</t>
  </si>
  <si>
    <t>240210202080</t>
  </si>
  <si>
    <t>玉垣</t>
  </si>
  <si>
    <t>240210202070</t>
  </si>
  <si>
    <t>石薬師I</t>
  </si>
  <si>
    <t>240210303010</t>
  </si>
  <si>
    <t>石薬師</t>
  </si>
  <si>
    <t>240210303022</t>
  </si>
  <si>
    <t>鈴鹿国府</t>
  </si>
  <si>
    <t>240210303030</t>
  </si>
  <si>
    <t>240210303050</t>
  </si>
  <si>
    <t>240210303060</t>
  </si>
  <si>
    <t>240210303070</t>
  </si>
  <si>
    <t>鈴鹿北部</t>
  </si>
  <si>
    <t>240210405001</t>
  </si>
  <si>
    <t>鈴鹿南部</t>
  </si>
  <si>
    <t>240210405002</t>
  </si>
  <si>
    <t>240210405003</t>
  </si>
  <si>
    <t>鈴鹿南部（磯山）</t>
  </si>
  <si>
    <t>240210405004</t>
  </si>
  <si>
    <t>鈴鹿平田</t>
  </si>
  <si>
    <t>鈴鹿市全域の場合</t>
  </si>
  <si>
    <t>亀山市全域の場合</t>
  </si>
  <si>
    <t>*3</t>
  </si>
  <si>
    <t>*4</t>
  </si>
  <si>
    <t>津市</t>
  </si>
  <si>
    <t>240220101010</t>
  </si>
  <si>
    <t>津白塚S</t>
  </si>
  <si>
    <t>240220101030</t>
  </si>
  <si>
    <t>津一身田S</t>
  </si>
  <si>
    <t>240220101080</t>
  </si>
  <si>
    <t>津高野尾S</t>
  </si>
  <si>
    <t>240220101040</t>
  </si>
  <si>
    <t>津(大光堂)</t>
  </si>
  <si>
    <t>240220101045</t>
  </si>
  <si>
    <t>津新町SI</t>
  </si>
  <si>
    <t>240220101310</t>
  </si>
  <si>
    <t>津橋北</t>
  </si>
  <si>
    <t>240220101050</t>
  </si>
  <si>
    <t>津西が丘</t>
  </si>
  <si>
    <t>240220101060</t>
  </si>
  <si>
    <t>津橋南SI</t>
  </si>
  <si>
    <t>240220101070</t>
  </si>
  <si>
    <t>津南が丘SI</t>
  </si>
  <si>
    <t>240220101090</t>
  </si>
  <si>
    <t>津安東MS</t>
  </si>
  <si>
    <t>240220101100</t>
  </si>
  <si>
    <t>津安濃MS</t>
  </si>
  <si>
    <t>240220101290</t>
  </si>
  <si>
    <t>津片田東M</t>
  </si>
  <si>
    <t>240220101300</t>
  </si>
  <si>
    <t>津片田西M</t>
  </si>
  <si>
    <t>240220101120</t>
  </si>
  <si>
    <t>津高茶屋NMS</t>
  </si>
  <si>
    <t>240220101130</t>
  </si>
  <si>
    <t>津雲出NMS</t>
  </si>
  <si>
    <t>240220101140</t>
  </si>
  <si>
    <t>久居東部NS</t>
  </si>
  <si>
    <t>240220101150</t>
  </si>
  <si>
    <t>久居NS</t>
  </si>
  <si>
    <t>240220101160</t>
  </si>
  <si>
    <t>久居西部NS</t>
  </si>
  <si>
    <t>240220101170</t>
  </si>
  <si>
    <t>久居南部NS</t>
  </si>
  <si>
    <t>240220101180</t>
  </si>
  <si>
    <t>榊原NAMSI</t>
  </si>
  <si>
    <t>240220101190</t>
  </si>
  <si>
    <t>千里ヶ丘NMSI</t>
  </si>
  <si>
    <t>240220101200</t>
  </si>
  <si>
    <t>豊津上野NMSI</t>
  </si>
  <si>
    <t>240220101210</t>
  </si>
  <si>
    <t>椋本NAMSI</t>
  </si>
  <si>
    <t>240220101220</t>
  </si>
  <si>
    <t>北神山NAMSI</t>
  </si>
  <si>
    <t>240220101230</t>
  </si>
  <si>
    <t>一志N</t>
  </si>
  <si>
    <t>240220101240</t>
  </si>
  <si>
    <t>白山NAMSI</t>
  </si>
  <si>
    <t>240220101250</t>
  </si>
  <si>
    <t>家城NAMI</t>
  </si>
  <si>
    <t>240220101260</t>
  </si>
  <si>
    <t>伊勢竹原NAMYSI</t>
  </si>
  <si>
    <t>240220101270</t>
  </si>
  <si>
    <t>八知NAMYSI</t>
  </si>
  <si>
    <t>240220101280</t>
  </si>
  <si>
    <t>奥津NAMYSI</t>
  </si>
  <si>
    <t>240220202010</t>
  </si>
  <si>
    <t>津中央NI</t>
  </si>
  <si>
    <t>240220202020</t>
  </si>
  <si>
    <t>片田NI</t>
  </si>
  <si>
    <t>240220202030</t>
  </si>
  <si>
    <t>津新町N</t>
  </si>
  <si>
    <t>240220202040</t>
  </si>
  <si>
    <t>津橋南N</t>
  </si>
  <si>
    <t>240220202050</t>
  </si>
  <si>
    <t>津駅西NI</t>
  </si>
  <si>
    <t>240220202060</t>
  </si>
  <si>
    <t>240220202120</t>
  </si>
  <si>
    <t>津市南郊I</t>
  </si>
  <si>
    <t>240220202080</t>
  </si>
  <si>
    <t>白塚NI</t>
  </si>
  <si>
    <t>240220202090</t>
  </si>
  <si>
    <t>津橋北N</t>
  </si>
  <si>
    <t>240220202110</t>
  </si>
  <si>
    <t>津藤水N</t>
  </si>
  <si>
    <t>240220202130</t>
  </si>
  <si>
    <t>久居東部I</t>
  </si>
  <si>
    <t>240220202140</t>
  </si>
  <si>
    <t>久居西I</t>
  </si>
  <si>
    <t>240220202150</t>
  </si>
  <si>
    <t>河芸</t>
  </si>
  <si>
    <t>240220202160</t>
  </si>
  <si>
    <t>一志MI</t>
  </si>
  <si>
    <t>240220303010</t>
  </si>
  <si>
    <t>白塚</t>
  </si>
  <si>
    <t>240220303030</t>
  </si>
  <si>
    <t>津</t>
  </si>
  <si>
    <t>240220303040</t>
  </si>
  <si>
    <t>橋北</t>
  </si>
  <si>
    <t>240220303050</t>
  </si>
  <si>
    <t>橋南</t>
  </si>
  <si>
    <t>240220303060</t>
  </si>
  <si>
    <t>久居</t>
  </si>
  <si>
    <t>240220405001</t>
  </si>
  <si>
    <t>津駅前</t>
  </si>
  <si>
    <t>240220405002</t>
  </si>
  <si>
    <t>津中央</t>
  </si>
  <si>
    <t>240220405003</t>
  </si>
  <si>
    <t>津新町</t>
  </si>
  <si>
    <t>240220405004</t>
  </si>
  <si>
    <t>豊里</t>
  </si>
  <si>
    <t>240220405005</t>
  </si>
  <si>
    <t>津南部</t>
  </si>
  <si>
    <t>240220405006</t>
  </si>
  <si>
    <t>津半田</t>
  </si>
  <si>
    <t>240220405007</t>
  </si>
  <si>
    <t>津・芸濃</t>
  </si>
  <si>
    <t>240220405008</t>
  </si>
  <si>
    <t>240220405009</t>
  </si>
  <si>
    <t>榊原町</t>
  </si>
  <si>
    <t>240220405010</t>
  </si>
  <si>
    <t>一志</t>
  </si>
  <si>
    <t>240220405011</t>
  </si>
  <si>
    <t>白山</t>
  </si>
  <si>
    <t>240220I09010</t>
  </si>
  <si>
    <t>伊勢新聞/伊勢津</t>
  </si>
  <si>
    <t>240220S07010</t>
  </si>
  <si>
    <t>産経新聞/産経津</t>
  </si>
  <si>
    <t>津市全域の場合</t>
  </si>
  <si>
    <t>松阪市</t>
  </si>
  <si>
    <t>多気郡</t>
  </si>
  <si>
    <t>240230101010</t>
  </si>
  <si>
    <t>松阪中央NSI</t>
  </si>
  <si>
    <t>240230101040</t>
  </si>
  <si>
    <t>松阪大黒田NSI</t>
  </si>
  <si>
    <t>240230101100</t>
  </si>
  <si>
    <t>松阪川井町NSI</t>
  </si>
  <si>
    <t>240230101080</t>
  </si>
  <si>
    <t>松阪鎌田NSI</t>
  </si>
  <si>
    <t>240230101070</t>
  </si>
  <si>
    <t>松阪大平NSI</t>
  </si>
  <si>
    <t>240230101030</t>
  </si>
  <si>
    <t>松阪まえのへたNSI</t>
  </si>
  <si>
    <t>240230101090</t>
  </si>
  <si>
    <t>松阪桜町NSI</t>
  </si>
  <si>
    <t>240230101110</t>
  </si>
  <si>
    <t>松阪徳和NSI</t>
  </si>
  <si>
    <t>240230101020</t>
  </si>
  <si>
    <t>松阪櫛田NSI</t>
  </si>
  <si>
    <t>240230101050</t>
  </si>
  <si>
    <t>松阪片野橋NAMSI</t>
  </si>
  <si>
    <t>240230101130</t>
  </si>
  <si>
    <t>六軒NSI</t>
  </si>
  <si>
    <t>240230101160</t>
  </si>
  <si>
    <t>伊勢中川NSI</t>
  </si>
  <si>
    <t>240230101140</t>
  </si>
  <si>
    <t>柿野NS</t>
  </si>
  <si>
    <t>240230101150</t>
  </si>
  <si>
    <t>240230202010</t>
  </si>
  <si>
    <t>松阪</t>
  </si>
  <si>
    <t>240230202020</t>
  </si>
  <si>
    <t>松阪東部</t>
  </si>
  <si>
    <t>240230202040</t>
  </si>
  <si>
    <t>三渡川M</t>
  </si>
  <si>
    <t>240230202050</t>
  </si>
  <si>
    <t>嬉野M</t>
  </si>
  <si>
    <t>240230202060</t>
  </si>
  <si>
    <t>粥見M</t>
  </si>
  <si>
    <t>240230303010</t>
  </si>
  <si>
    <t>240230303020</t>
  </si>
  <si>
    <t>240230405001</t>
  </si>
  <si>
    <t>松阪第一</t>
  </si>
  <si>
    <t>240230405002</t>
  </si>
  <si>
    <t>松阪相可</t>
  </si>
  <si>
    <t>240230405003</t>
  </si>
  <si>
    <t>松阪南</t>
  </si>
  <si>
    <t>240230405009</t>
  </si>
  <si>
    <t>松阪西部</t>
  </si>
  <si>
    <t>240230405005</t>
  </si>
  <si>
    <t>松阪北部</t>
  </si>
  <si>
    <t>240230405007</t>
  </si>
  <si>
    <t>うれしの</t>
  </si>
  <si>
    <t>240230405008</t>
  </si>
  <si>
    <t>三雲</t>
  </si>
  <si>
    <t>松阪市全域の場合</t>
  </si>
  <si>
    <t>240250101010</t>
  </si>
  <si>
    <t>相可NAMSI</t>
  </si>
  <si>
    <t>240250101040</t>
  </si>
  <si>
    <t>240250101020</t>
  </si>
  <si>
    <t>三瀬谷NAMSI</t>
  </si>
  <si>
    <t>240250101030</t>
  </si>
  <si>
    <t>宮川村NAMSI</t>
  </si>
  <si>
    <t>240250101050</t>
  </si>
  <si>
    <t>栃原NAMSI</t>
  </si>
  <si>
    <t>240250202020</t>
  </si>
  <si>
    <t>明和南MS</t>
  </si>
  <si>
    <t>240250202030</t>
  </si>
  <si>
    <t>明和</t>
  </si>
  <si>
    <t>宮川</t>
  </si>
  <si>
    <t>多気町全域の場合</t>
  </si>
  <si>
    <t>明和町全域の場合</t>
  </si>
  <si>
    <t>大台町全域の場合</t>
  </si>
  <si>
    <t>*3</t>
  </si>
  <si>
    <t>*2</t>
  </si>
  <si>
    <t>伊勢市</t>
  </si>
  <si>
    <t>度会郡</t>
  </si>
  <si>
    <t>240305101010</t>
  </si>
  <si>
    <t>伊勢市駅前NS</t>
  </si>
  <si>
    <t>240305101030</t>
  </si>
  <si>
    <t>伊勢市厚生NS</t>
  </si>
  <si>
    <t>240305101040</t>
  </si>
  <si>
    <t>伊勢市中央NS</t>
  </si>
  <si>
    <t>240305101080</t>
  </si>
  <si>
    <t>伊勢市北部NS</t>
  </si>
  <si>
    <t>240305101060</t>
  </si>
  <si>
    <t>伊勢市西部NS</t>
  </si>
  <si>
    <t>240305101070</t>
  </si>
  <si>
    <t>伊勢市南部NS</t>
  </si>
  <si>
    <t>240305101110</t>
  </si>
  <si>
    <t>三重小俣NSI</t>
  </si>
  <si>
    <t>240305101130</t>
  </si>
  <si>
    <t>伊勢市東部NＳ</t>
  </si>
  <si>
    <t>240305101090</t>
  </si>
  <si>
    <t>大淀NSI</t>
  </si>
  <si>
    <t>240305101100</t>
  </si>
  <si>
    <t>田丸NI</t>
  </si>
  <si>
    <t>240305101120</t>
  </si>
  <si>
    <t>わたらいNAMSI</t>
  </si>
  <si>
    <t>240305202020</t>
  </si>
  <si>
    <t>五十鈴川I</t>
  </si>
  <si>
    <t>240305202030</t>
  </si>
  <si>
    <t>宇治山田I</t>
  </si>
  <si>
    <t>240305202050</t>
  </si>
  <si>
    <t>伊勢市中央MI</t>
  </si>
  <si>
    <t>240305202060</t>
  </si>
  <si>
    <t>田丸明野</t>
  </si>
  <si>
    <t>240305303020</t>
  </si>
  <si>
    <t>豊北</t>
  </si>
  <si>
    <t>240305303030</t>
  </si>
  <si>
    <t>川端</t>
  </si>
  <si>
    <t>240305303040</t>
  </si>
  <si>
    <t>伊勢</t>
  </si>
  <si>
    <t>240305303060</t>
  </si>
  <si>
    <t>伊勢市北部</t>
  </si>
  <si>
    <t>240305303110</t>
  </si>
  <si>
    <t>伊勢東部</t>
  </si>
  <si>
    <t>240305303080</t>
  </si>
  <si>
    <t>小俣町</t>
  </si>
  <si>
    <t>240305303100</t>
  </si>
  <si>
    <t>伊勢二見A</t>
  </si>
  <si>
    <t>240305303090</t>
  </si>
  <si>
    <t>玉城S</t>
  </si>
  <si>
    <t>240305405001</t>
  </si>
  <si>
    <t>伊勢西</t>
  </si>
  <si>
    <t>240305405006</t>
  </si>
  <si>
    <t>伊勢玉城</t>
  </si>
  <si>
    <t>240305405002</t>
  </si>
  <si>
    <t>伊勢中央</t>
  </si>
  <si>
    <t>240305405003</t>
  </si>
  <si>
    <t>伊勢北部</t>
  </si>
  <si>
    <t>240305405004</t>
  </si>
  <si>
    <t>伊勢神宮前</t>
  </si>
  <si>
    <t>240305405005</t>
  </si>
  <si>
    <t>小俣</t>
  </si>
  <si>
    <t>240305I09015</t>
  </si>
  <si>
    <t>伊勢新聞/伊勢</t>
  </si>
  <si>
    <t>240354101020</t>
  </si>
  <si>
    <t>滝原NAMSI</t>
  </si>
  <si>
    <t>240354101030</t>
  </si>
  <si>
    <t>阿曽NAMI</t>
  </si>
  <si>
    <t>240354101040</t>
  </si>
  <si>
    <t>大内山NAMSI</t>
  </si>
  <si>
    <t>240354101050</t>
  </si>
  <si>
    <t>柏崎NAMSI</t>
  </si>
  <si>
    <t>240355101060</t>
  </si>
  <si>
    <t>大紀町錦SI</t>
  </si>
  <si>
    <t>240355101090</t>
  </si>
  <si>
    <t>三重中島NAMSI</t>
  </si>
  <si>
    <t>240355101105</t>
  </si>
  <si>
    <t>慥柄AMI</t>
  </si>
  <si>
    <t>240355101100</t>
  </si>
  <si>
    <t>贄NAMI</t>
  </si>
  <si>
    <t>240355101110</t>
  </si>
  <si>
    <t>東宮AMSI</t>
  </si>
  <si>
    <t>240355101120</t>
  </si>
  <si>
    <t>吉津(神前)NAMSI</t>
  </si>
  <si>
    <t>240355101130</t>
  </si>
  <si>
    <t>島津(古和)NAMSI</t>
  </si>
  <si>
    <t>240355101140</t>
  </si>
  <si>
    <t>南勢町東NAMSI</t>
  </si>
  <si>
    <t>240355101150</t>
  </si>
  <si>
    <t>南勢町西NAMSI</t>
  </si>
  <si>
    <t>紀勢</t>
  </si>
  <si>
    <t>南勢</t>
  </si>
  <si>
    <t>度会郡全域の場合</t>
  </si>
  <si>
    <t>わたらい、田丸</t>
  </si>
  <si>
    <t>をプラス（伊勢市欄）</t>
  </si>
  <si>
    <t>鳥羽市</t>
  </si>
  <si>
    <t>志摩市</t>
  </si>
  <si>
    <t>尾鷲市</t>
  </si>
  <si>
    <t>240340101010</t>
  </si>
  <si>
    <t>鳥羽NAI</t>
  </si>
  <si>
    <t>240340101020</t>
  </si>
  <si>
    <t>鳥羽南部NAI</t>
  </si>
  <si>
    <t>鳥羽S</t>
  </si>
  <si>
    <t>鳥羽</t>
  </si>
  <si>
    <t>鳥羽南</t>
  </si>
  <si>
    <t>240349101010</t>
  </si>
  <si>
    <t>磯部NAMSI</t>
  </si>
  <si>
    <t>240349101015</t>
  </si>
  <si>
    <t>的矢AMSI</t>
  </si>
  <si>
    <t>240349101020</t>
  </si>
  <si>
    <t>鵜方NAMSI</t>
  </si>
  <si>
    <t>240350101060</t>
  </si>
  <si>
    <t>浜島NAMSI</t>
  </si>
  <si>
    <t>240350101030</t>
  </si>
  <si>
    <t>波切NAMSI</t>
  </si>
  <si>
    <t>240350101040</t>
  </si>
  <si>
    <t>船越NAMSI</t>
  </si>
  <si>
    <t>240350101050</t>
  </si>
  <si>
    <t>布施田NAMSI</t>
  </si>
  <si>
    <t>240350405005</t>
  </si>
  <si>
    <t>磯部</t>
  </si>
  <si>
    <t>240350405004</t>
  </si>
  <si>
    <t>浜島</t>
  </si>
  <si>
    <t>240350405002</t>
  </si>
  <si>
    <t>阿児</t>
  </si>
  <si>
    <t>240350405006</t>
  </si>
  <si>
    <t>鵜方</t>
  </si>
  <si>
    <t>240350405001</t>
  </si>
  <si>
    <t>大王</t>
  </si>
  <si>
    <t>240350405003</t>
  </si>
  <si>
    <t>志摩</t>
  </si>
  <si>
    <t>240345101010</t>
  </si>
  <si>
    <t>尾鷲S</t>
  </si>
  <si>
    <t>240345101020</t>
  </si>
  <si>
    <t>九鬼NAI</t>
  </si>
  <si>
    <t>240345101030</t>
  </si>
  <si>
    <t>240345101040</t>
  </si>
  <si>
    <t>賀田NAMSI</t>
  </si>
  <si>
    <t>尾鷲NI</t>
  </si>
  <si>
    <t>240345303010</t>
  </si>
  <si>
    <t>尾鷲</t>
  </si>
  <si>
    <t>240345303020</t>
  </si>
  <si>
    <t>九鬼</t>
  </si>
  <si>
    <t>熊野市</t>
  </si>
  <si>
    <t>北牟婁郡</t>
  </si>
  <si>
    <t>南牟婁郡</t>
  </si>
  <si>
    <t>240320101010</t>
  </si>
  <si>
    <t>熊野</t>
  </si>
  <si>
    <t>240320101030</t>
  </si>
  <si>
    <t>御浜・熊野南部I</t>
  </si>
  <si>
    <t>240320101020</t>
  </si>
  <si>
    <t>二木島NAMSI</t>
  </si>
  <si>
    <t>熊野MSI</t>
  </si>
  <si>
    <t>240360101010</t>
  </si>
  <si>
    <t>紀伊長島NSI</t>
  </si>
  <si>
    <t>240360101030</t>
  </si>
  <si>
    <t>島勝AMSI</t>
  </si>
  <si>
    <t>240360101020</t>
  </si>
  <si>
    <t>白浦</t>
  </si>
  <si>
    <t>240360101040</t>
  </si>
  <si>
    <t>船津NAMI</t>
  </si>
  <si>
    <t>240360101050</t>
  </si>
  <si>
    <t>相賀NAMSI</t>
  </si>
  <si>
    <t>240360101060</t>
  </si>
  <si>
    <t>引本I</t>
  </si>
  <si>
    <t>240360202020</t>
  </si>
  <si>
    <t>240360202030</t>
  </si>
  <si>
    <t>引本NI</t>
  </si>
  <si>
    <t>240360303010</t>
  </si>
  <si>
    <t>240360303030</t>
  </si>
  <si>
    <t>引本</t>
  </si>
  <si>
    <t>紀北町</t>
  </si>
  <si>
    <t>海山</t>
  </si>
  <si>
    <t>240365201010</t>
  </si>
  <si>
    <t>鵜殿CMS</t>
  </si>
  <si>
    <t>240365202010</t>
  </si>
  <si>
    <t>阿田和MS</t>
  </si>
  <si>
    <t>240365201020</t>
  </si>
  <si>
    <t>井田CMS</t>
  </si>
  <si>
    <t>240365201030</t>
  </si>
  <si>
    <t>紀宝CMS</t>
  </si>
  <si>
    <t>240365201040</t>
  </si>
  <si>
    <t>上野口CMS</t>
  </si>
  <si>
    <t>紀伊南郡</t>
  </si>
  <si>
    <t>名張市</t>
  </si>
  <si>
    <t>新宮市</t>
  </si>
  <si>
    <t>240310101010</t>
  </si>
  <si>
    <t>伊賀上野I</t>
  </si>
  <si>
    <t>240310101020</t>
  </si>
  <si>
    <t>伊賀上野北部</t>
  </si>
  <si>
    <t>240330101060</t>
  </si>
  <si>
    <t>上野南部I</t>
  </si>
  <si>
    <t>240330101070</t>
  </si>
  <si>
    <t>諏訪丸柱I</t>
  </si>
  <si>
    <t>240330101030</t>
  </si>
  <si>
    <t>新堂NMSI</t>
  </si>
  <si>
    <t>240310202010</t>
  </si>
  <si>
    <t>上野S</t>
  </si>
  <si>
    <t>240330202020</t>
  </si>
  <si>
    <t>上野北S</t>
  </si>
  <si>
    <t>240310202040</t>
  </si>
  <si>
    <t>上野南S</t>
  </si>
  <si>
    <t>240310201040</t>
  </si>
  <si>
    <t>依那古CMＳI</t>
  </si>
  <si>
    <t>240310201070</t>
  </si>
  <si>
    <t>伊賀神戸CMＳI</t>
  </si>
  <si>
    <t>240310202050</t>
  </si>
  <si>
    <t>島ヶ原CMSI</t>
  </si>
  <si>
    <t>240330201020</t>
  </si>
  <si>
    <t>阿山柘植CMＳI</t>
  </si>
  <si>
    <t>240330201050</t>
  </si>
  <si>
    <t>伊賀山田CMＳI</t>
  </si>
  <si>
    <t>240330202010</t>
  </si>
  <si>
    <t>青山町CMSI</t>
  </si>
  <si>
    <t>伊賀上野</t>
  </si>
  <si>
    <t>上野北</t>
  </si>
  <si>
    <t>240310405001</t>
  </si>
  <si>
    <t>240310405002</t>
  </si>
  <si>
    <t>伊賀中央</t>
  </si>
  <si>
    <t>240310X02010</t>
  </si>
  <si>
    <t>朝日・日経新聞/上野</t>
  </si>
  <si>
    <t>240330X02020</t>
  </si>
  <si>
    <t>朝日・日経新聞/上野北S</t>
  </si>
  <si>
    <t>240310X02040</t>
  </si>
  <si>
    <t>朝日・日経新聞/上野南S</t>
  </si>
  <si>
    <t>240310X01040</t>
  </si>
  <si>
    <t>朝日・日経新聞/依那古CMＳI</t>
  </si>
  <si>
    <t>240310X01070</t>
  </si>
  <si>
    <t>朝日・日経新聞/伊賀神戸CMＳI</t>
  </si>
  <si>
    <t>240310X02050</t>
  </si>
  <si>
    <t>朝日・日経新聞/島ヶ原CMSI</t>
  </si>
  <si>
    <t>240330X01020</t>
  </si>
  <si>
    <t>朝日・日経新聞/阿山柘植CMＳI</t>
  </si>
  <si>
    <t>240330X01050</t>
  </si>
  <si>
    <t>朝日・日経新聞/伊賀山田CMＳI</t>
  </si>
  <si>
    <t>240330X02010</t>
  </si>
  <si>
    <t>朝日・日経新聞/青山町CMSI</t>
  </si>
  <si>
    <t>240315101030</t>
  </si>
  <si>
    <t>桔梗が丘・美旗</t>
  </si>
  <si>
    <t>240315101010</t>
  </si>
  <si>
    <t>名張</t>
  </si>
  <si>
    <t>240315101020</t>
  </si>
  <si>
    <t>名張東部</t>
  </si>
  <si>
    <t>240315202040</t>
  </si>
  <si>
    <t>桔梗が丘西部S</t>
  </si>
  <si>
    <t>240315202020</t>
  </si>
  <si>
    <t>名張中央S</t>
  </si>
  <si>
    <t>240315303010</t>
  </si>
  <si>
    <t>240315303020</t>
  </si>
  <si>
    <t>名張中央</t>
  </si>
  <si>
    <t>240315303050</t>
  </si>
  <si>
    <t>名張北</t>
  </si>
  <si>
    <t>240315303030</t>
  </si>
  <si>
    <t>名張南部</t>
  </si>
  <si>
    <t>240315303040</t>
  </si>
  <si>
    <t>240315X02040</t>
  </si>
  <si>
    <t>朝日・日経新聞/桔梗が丘西部S</t>
  </si>
  <si>
    <t>240315X02020</t>
  </si>
  <si>
    <t>朝日・日経新聞/名張中央</t>
  </si>
  <si>
    <t>240325101010</t>
  </si>
  <si>
    <t>新宮</t>
  </si>
  <si>
    <t>240325202010</t>
  </si>
  <si>
    <t>新宮S</t>
  </si>
  <si>
    <t>240325303010</t>
  </si>
  <si>
    <t>240325303020</t>
  </si>
  <si>
    <t>三輪崎</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</si>
  <si>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</si>
  <si>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</si>
  <si>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</si>
  <si>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</si>
  <si>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</si>
  <si>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</si>
  <si>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</si>
  <si>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</si>
  <si>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</si>
  <si>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</si>
  <si>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</si>
  <si>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</si>
  <si>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</si>
  <si>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</si>
  <si>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</si>
  <si>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</si>
  <si>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</si>
  <si>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</si>
  <si>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</si>
  <si>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</si>
  <si>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</si>
  <si>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</si>
  <si>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</si>
  <si>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</si>
  <si>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</si>
  <si>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</si>
  <si>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</si>
  <si>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</si>
  <si>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</si>
  <si>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</si>
  <si>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</si>
  <si>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</si>
  <si>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</si>
  <si>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</si>
  <si>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</si>
  <si>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</si>
  <si>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</si>
  <si>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</si>
  <si>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</si>
  <si>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</si>
  <si>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</si>
  <si>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</si>
  <si>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</si>
  <si>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</si>
  <si>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</si>
  <si>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</si>
  <si>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</si>
  <si>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</si>
  <si>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</si>
  <si>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</si>
  <si>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</si>
  <si>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</si>
  <si>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</si>
  <si>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</si>
  <si>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</si>
  <si>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</si>
  <si>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</si>
  <si>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</si>
  <si>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</si>
  <si>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</si>
  <si>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</si>
  <si>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</si>
  <si>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</si>
  <si>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</si>
  <si>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</si>
  <si>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</si>
  <si>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</si>
  <si>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</si>
  <si>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</si>
  <si>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</si>
  <si>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</si>
  <si>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</si>
  <si>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</si>
  <si>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</si>
  <si>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</si>
  <si>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</si>
  <si>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</si>
  <si>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</si>
  <si>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</si>
  <si>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</si>
  <si>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</si>
  <si>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</si>
  <si>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</si>
  <si>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</si>
  <si>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</si>
  <si>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</si>
  <si>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鈴鹿市鈴峰700枚</t>
  </si>
  <si>
    <t>*1津市50枚含む</t>
  </si>
  <si>
    <t>*2鈴鹿市200枚含む</t>
  </si>
  <si>
    <t>*3鈴鹿市50枚含む</t>
  </si>
  <si>
    <t>*4鈴鹿市500枚含む</t>
  </si>
  <si>
    <t>四日市市内部600枚</t>
  </si>
  <si>
    <t>亀山市下ノ庄500枚</t>
  </si>
  <si>
    <t>亀山市亀山北部200枚</t>
  </si>
  <si>
    <t>亀山市井田川50枚</t>
  </si>
  <si>
    <t>*1四日市市300枚含む</t>
  </si>
  <si>
    <t>*2亀山市700枚含む</t>
  </si>
  <si>
    <t>鈴鹿市加佐登300枚</t>
  </si>
  <si>
    <t>*1富洲原地区</t>
  </si>
  <si>
    <t>（一部川越南）</t>
  </si>
  <si>
    <t>*2鈴鹿市600枚含む</t>
  </si>
  <si>
    <t xml:space="preserve">       一部を含む</t>
  </si>
  <si>
    <t xml:space="preserve">    1,000枚含む</t>
  </si>
  <si>
    <t xml:space="preserve">    100枚含む</t>
  </si>
  <si>
    <t>松阪市松阪片野橋</t>
  </si>
  <si>
    <t>1,000枚をプラス</t>
  </si>
  <si>
    <t>その他</t>
  </si>
  <si>
    <t>をプラス</t>
  </si>
  <si>
    <t>取次店</t>
  </si>
  <si>
    <t>チラシ銘柄</t>
  </si>
  <si>
    <t>紀伊長島A</t>
  </si>
  <si>
    <t>三木里NAMSI</t>
  </si>
  <si>
    <t>錦A</t>
  </si>
  <si>
    <t>度会郡滝原100枚</t>
  </si>
  <si>
    <t>大淀M</t>
  </si>
  <si>
    <t>飯高NAMSＩ</t>
  </si>
  <si>
    <t>*1松阪市500枚を含む</t>
  </si>
  <si>
    <t>多気郡相可500枚</t>
  </si>
  <si>
    <t xml:space="preserve">    1,000枚含む</t>
  </si>
  <si>
    <t>伊勢市大淀1,000枚</t>
  </si>
  <si>
    <t>平成30年後期
（10月1日以降）</t>
  </si>
  <si>
    <t>平成30年後期（10月1日以降）</t>
  </si>
  <si>
    <t>明和NS</t>
  </si>
  <si>
    <t>一身田NMI</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</si>
</sst>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31">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59"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58"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58"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58"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58"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58"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6" xfId="97" applyNumberFormat="1" applyFont="1" applyBorder="1" applyAlignment="1" applyProtection="1">
      <alignment horizontal="right" vertical="center"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3" xfId="0" applyNumberFormat="1"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3"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0" fillId="0" borderId="12" xfId="62" applyNumberFormat="1" applyFont="1" applyBorder="1" applyAlignment="1" applyProtection="1">
      <alignment horizontal="distributed" vertical="center" shrinkToFit="1"/>
      <protection/>
    </xf>
    <xf numFmtId="0" fontId="60" fillId="0" borderId="38" xfId="0" applyFont="1" applyBorder="1" applyAlignment="1" applyProtection="1">
      <alignment horizontal="distributed" vertical="center" shrinkToFit="1"/>
      <protection/>
    </xf>
    <xf numFmtId="0" fontId="60" fillId="0" borderId="36" xfId="0" applyFont="1" applyBorder="1" applyAlignment="1" applyProtection="1">
      <alignment horizontal="distributed"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3"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0" fillId="0" borderId="12" xfId="62" applyNumberFormat="1" applyFont="1" applyFill="1" applyBorder="1" applyAlignment="1" applyProtection="1">
      <alignment horizontal="distributed" vertical="center" shrinkToFit="1"/>
      <protection/>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79" fontId="60" fillId="0" borderId="38" xfId="62" applyNumberFormat="1" applyFont="1" applyBorder="1" applyAlignment="1" applyProtection="1">
      <alignment horizontal="distributed" vertical="center" shrinkToFit="1"/>
      <protection/>
    </xf>
    <xf numFmtId="179" fontId="60"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104775</xdr:colOff>
      <xdr:row>7</xdr:row>
      <xdr:rowOff>47625</xdr:rowOff>
    </xdr:from>
    <xdr:ext cx="523875" cy="238125"/>
    <xdr:sp>
      <xdr:nvSpPr>
        <xdr:cNvPr id="3" name="テキスト ボックス 3">
          <a:hlinkClick r:id="rId3"/>
        </xdr:cNvPr>
        <xdr:cNvSpPr txBox="1">
          <a:spLocks noChangeArrowheads="1"/>
        </xdr:cNvSpPr>
      </xdr:nvSpPr>
      <xdr:spPr>
        <a:xfrm>
          <a:off x="4905375"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2</xdr:col>
      <xdr:colOff>676275</xdr:colOff>
      <xdr:row>24</xdr:row>
      <xdr:rowOff>57150</xdr:rowOff>
    </xdr:from>
    <xdr:ext cx="533400" cy="247650"/>
    <xdr:sp>
      <xdr:nvSpPr>
        <xdr:cNvPr id="4" name="テキスト ボックス 4">
          <a:hlinkClick r:id="rId4"/>
        </xdr:cNvPr>
        <xdr:cNvSpPr txBox="1">
          <a:spLocks noChangeArrowheads="1"/>
        </xdr:cNvSpPr>
      </xdr:nvSpPr>
      <xdr:spPr>
        <a:xfrm>
          <a:off x="2047875" y="41719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38100</xdr:colOff>
      <xdr:row>14</xdr:row>
      <xdr:rowOff>104775</xdr:rowOff>
    </xdr:from>
    <xdr:ext cx="533400" cy="238125"/>
    <xdr:sp>
      <xdr:nvSpPr>
        <xdr:cNvPr id="10" name="テキスト ボックス 10">
          <a:hlinkClick r:id="rId10"/>
        </xdr:cNvPr>
        <xdr:cNvSpPr txBox="1">
          <a:spLocks noChangeArrowheads="1"/>
        </xdr:cNvSpPr>
      </xdr:nvSpPr>
      <xdr:spPr>
        <a:xfrm>
          <a:off x="3467100"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209550</xdr:colOff>
      <xdr:row>14</xdr:row>
      <xdr:rowOff>142875</xdr:rowOff>
    </xdr:from>
    <xdr:ext cx="533400" cy="247650"/>
    <xdr:sp>
      <xdr:nvSpPr>
        <xdr:cNvPr id="11" name="テキスト ボックス 11">
          <a:hlinkClick r:id="rId11"/>
        </xdr:cNvPr>
        <xdr:cNvSpPr txBox="1">
          <a:spLocks noChangeArrowheads="1"/>
        </xdr:cNvSpPr>
      </xdr:nvSpPr>
      <xdr:spPr>
        <a:xfrm>
          <a:off x="432435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466725</xdr:colOff>
      <xdr:row>48</xdr:row>
      <xdr:rowOff>57150</xdr:rowOff>
    </xdr:from>
    <xdr:ext cx="533400" cy="238125"/>
    <xdr:sp>
      <xdr:nvSpPr>
        <xdr:cNvPr id="20" name="テキスト ボックス 20">
          <a:hlinkClick r:id="rId20"/>
        </xdr:cNvPr>
        <xdr:cNvSpPr txBox="1">
          <a:spLocks noChangeArrowheads="1"/>
        </xdr:cNvSpPr>
      </xdr:nvSpPr>
      <xdr:spPr>
        <a:xfrm>
          <a:off x="183832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38100</xdr:colOff>
      <xdr:row>53</xdr:row>
      <xdr:rowOff>19050</xdr:rowOff>
    </xdr:from>
    <xdr:ext cx="647700" cy="238125"/>
    <xdr:sp>
      <xdr:nvSpPr>
        <xdr:cNvPr id="22" name="テキスト ボックス 22">
          <a:hlinkClick r:id="rId22"/>
        </xdr:cNvPr>
        <xdr:cNvSpPr txBox="1">
          <a:spLocks noChangeArrowheads="1"/>
        </xdr:cNvSpPr>
      </xdr:nvSpPr>
      <xdr:spPr>
        <a:xfrm>
          <a:off x="1409700"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38100</xdr:colOff>
      <xdr:row>2</xdr:row>
      <xdr:rowOff>142875</xdr:rowOff>
    </xdr:from>
    <xdr:ext cx="2828925" cy="428625"/>
    <xdr:sp>
      <xdr:nvSpPr>
        <xdr:cNvPr id="24" name="テキスト ボックス 24"/>
        <xdr:cNvSpPr txBox="1">
          <a:spLocks noChangeArrowheads="1"/>
        </xdr:cNvSpPr>
      </xdr:nvSpPr>
      <xdr:spPr>
        <a:xfrm>
          <a:off x="38100" y="485775"/>
          <a:ext cx="282892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38100</xdr:colOff>
      <xdr:row>9</xdr:row>
      <xdr:rowOff>114300</xdr:rowOff>
    </xdr:to>
    <xdr:sp>
      <xdr:nvSpPr>
        <xdr:cNvPr id="25" name="直線コネクタ 26"/>
        <xdr:cNvSpPr>
          <a:spLocks/>
        </xdr:cNvSpPr>
      </xdr:nvSpPr>
      <xdr:spPr>
        <a:xfrm>
          <a:off x="3352800" y="1466850"/>
          <a:ext cx="800100"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123825</xdr:colOff>
      <xdr:row>7</xdr:row>
      <xdr:rowOff>152400</xdr:rowOff>
    </xdr:to>
    <xdr:sp>
      <xdr:nvSpPr>
        <xdr:cNvPr id="29" name="直線コネクタ 31"/>
        <xdr:cNvSpPr>
          <a:spLocks/>
        </xdr:cNvSpPr>
      </xdr:nvSpPr>
      <xdr:spPr>
        <a:xfrm flipV="1">
          <a:off x="4724400" y="533400"/>
          <a:ext cx="200025"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66"/>
      <c r="B1" s="266"/>
    </row>
    <row r="2" spans="1:2" ht="24">
      <c r="A2" s="77" t="s">
        <v>832</v>
      </c>
      <c r="B2" s="7"/>
    </row>
    <row r="3" spans="1:2" ht="18.75">
      <c r="A3" s="78"/>
      <c r="B3" s="7"/>
    </row>
    <row r="4" spans="1:2" ht="13.5">
      <c r="A4" s="6"/>
      <c r="B4" s="6"/>
    </row>
    <row r="5" spans="1:2" ht="13.5">
      <c r="A5" s="267" t="s">
        <v>833</v>
      </c>
      <c r="B5" s="268"/>
    </row>
    <row r="6" spans="1:2" ht="6" customHeight="1">
      <c r="A6" s="79"/>
      <c r="B6" s="80"/>
    </row>
    <row r="7" spans="1:2" ht="13.5">
      <c r="A7" s="267" t="s">
        <v>834</v>
      </c>
      <c r="B7" s="268"/>
    </row>
    <row r="8" spans="1:2" ht="13.5">
      <c r="A8" s="79"/>
      <c r="B8" s="14"/>
    </row>
    <row r="9" spans="1:2" ht="13.5">
      <c r="A9" s="9"/>
      <c r="B9" s="8"/>
    </row>
    <row r="10" spans="1:2" ht="13.5">
      <c r="A10" s="9" t="s">
        <v>39</v>
      </c>
      <c r="B10" s="8"/>
    </row>
    <row r="11" spans="1:2" ht="13.5">
      <c r="A11" s="9"/>
      <c r="B11" s="8"/>
    </row>
    <row r="12" spans="1:2" ht="13.5">
      <c r="A12" s="9" t="s">
        <v>40</v>
      </c>
      <c r="B12" s="8"/>
    </row>
    <row r="13" spans="1:2" ht="6" customHeight="1">
      <c r="A13" s="9"/>
      <c r="B13" s="8"/>
    </row>
    <row r="14" spans="1:2" ht="13.5">
      <c r="A14" s="9" t="s">
        <v>835</v>
      </c>
      <c r="B14" s="8"/>
    </row>
    <row r="15" spans="1:2" ht="13.5">
      <c r="A15" s="9"/>
      <c r="B15" s="8"/>
    </row>
    <row r="16" spans="1:2" ht="13.5">
      <c r="A16" s="9" t="s">
        <v>212</v>
      </c>
      <c r="B16" s="8"/>
    </row>
    <row r="17" spans="1:2" ht="6" customHeight="1">
      <c r="A17" s="9"/>
      <c r="B17" s="8"/>
    </row>
    <row r="18" spans="1:2" ht="13.5">
      <c r="A18" s="9" t="s">
        <v>41</v>
      </c>
      <c r="B18" s="8"/>
    </row>
    <row r="19" spans="1:2" ht="13.5">
      <c r="A19" s="9" t="s">
        <v>836</v>
      </c>
      <c r="B19" s="8"/>
    </row>
    <row r="20" spans="1:2" ht="13.5">
      <c r="A20" s="9" t="s">
        <v>42</v>
      </c>
      <c r="B20" s="8"/>
    </row>
    <row r="21" spans="1:2" ht="13.5">
      <c r="A21" s="9" t="s">
        <v>837</v>
      </c>
      <c r="B21" s="8"/>
    </row>
    <row r="22" spans="1:2" ht="13.5">
      <c r="A22" s="9" t="s">
        <v>44</v>
      </c>
      <c r="B22" s="8"/>
    </row>
    <row r="23" spans="1:2" ht="13.5">
      <c r="A23" s="9" t="s">
        <v>838</v>
      </c>
      <c r="B23" s="8"/>
    </row>
    <row r="24" spans="1:2" ht="13.5">
      <c r="A24" s="9" t="s">
        <v>161</v>
      </c>
      <c r="B24" s="8"/>
    </row>
    <row r="25" spans="1:2" ht="6" customHeight="1">
      <c r="A25" s="9"/>
      <c r="B25" s="8"/>
    </row>
    <row r="26" spans="1:2" ht="13.5">
      <c r="A26" s="9" t="s">
        <v>839</v>
      </c>
      <c r="B26" s="8"/>
    </row>
    <row r="27" spans="1:2" ht="13.5">
      <c r="A27" s="9" t="s">
        <v>838</v>
      </c>
      <c r="B27" s="8"/>
    </row>
    <row r="28" spans="1:2" ht="13.5">
      <c r="A28" s="9" t="s">
        <v>45</v>
      </c>
      <c r="B28" s="8"/>
    </row>
    <row r="29" spans="1:2" ht="13.5">
      <c r="A29" s="9" t="s">
        <v>840</v>
      </c>
      <c r="B29" s="8"/>
    </row>
    <row r="30" spans="1:2" ht="13.5">
      <c r="A30" s="9" t="s">
        <v>841</v>
      </c>
      <c r="B30" s="8"/>
    </row>
    <row r="31" spans="1:2" ht="6" customHeight="1">
      <c r="A31" s="9"/>
      <c r="B31" s="8"/>
    </row>
    <row r="32" spans="1:2" ht="13.5">
      <c r="A32" s="9" t="s">
        <v>842</v>
      </c>
      <c r="B32" s="8"/>
    </row>
    <row r="33" spans="1:2" ht="13.5">
      <c r="A33" s="9" t="s">
        <v>840</v>
      </c>
      <c r="B33" s="8"/>
    </row>
    <row r="34" spans="1:2" ht="13.5">
      <c r="A34" s="9" t="s">
        <v>843</v>
      </c>
      <c r="B34" s="8"/>
    </row>
    <row r="35" spans="1:2" ht="13.5">
      <c r="A35" s="9" t="s">
        <v>837</v>
      </c>
      <c r="B35" s="8"/>
    </row>
    <row r="36" spans="1:2" ht="13.5">
      <c r="A36" s="9" t="s">
        <v>844</v>
      </c>
      <c r="B36" s="8"/>
    </row>
    <row r="37" spans="1:2" ht="6" customHeight="1">
      <c r="A37" s="9"/>
      <c r="B37" s="8"/>
    </row>
    <row r="38" spans="1:2" ht="13.5">
      <c r="A38" s="9" t="s">
        <v>845</v>
      </c>
      <c r="B38" s="8"/>
    </row>
    <row r="39" spans="1:2" ht="13.5">
      <c r="A39" s="9" t="s">
        <v>838</v>
      </c>
      <c r="B39" s="8"/>
    </row>
    <row r="40" spans="1:2" ht="13.5">
      <c r="A40" s="9" t="s">
        <v>162</v>
      </c>
      <c r="B40" s="8"/>
    </row>
    <row r="41" spans="1:2" ht="13.5">
      <c r="A41" s="9" t="s">
        <v>837</v>
      </c>
      <c r="B41" s="8"/>
    </row>
    <row r="42" spans="1:2" ht="13.5">
      <c r="A42" s="9" t="s">
        <v>846</v>
      </c>
      <c r="B42" s="8"/>
    </row>
    <row r="43" spans="1:2" ht="13.5">
      <c r="A43" s="9"/>
      <c r="B43" s="8"/>
    </row>
    <row r="44" spans="1:2" ht="13.5">
      <c r="A44" s="9"/>
      <c r="B44" s="8"/>
    </row>
    <row r="45" spans="1:2" ht="13.5">
      <c r="A45" s="9"/>
      <c r="B45" s="8"/>
    </row>
    <row r="46" spans="1:2" ht="13.5">
      <c r="A46" s="6" t="s">
        <v>847</v>
      </c>
      <c r="B46" s="8"/>
    </row>
    <row r="47" spans="1:2" ht="6" customHeight="1">
      <c r="A47" s="6"/>
      <c r="B47" s="8"/>
    </row>
    <row r="48" spans="1:2" ht="13.5">
      <c r="A48" s="6" t="s">
        <v>46</v>
      </c>
      <c r="B48" s="8"/>
    </row>
    <row r="49" spans="1:2" ht="13.5">
      <c r="A49" s="6" t="s">
        <v>848</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2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A6+A18+A31</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273</v>
      </c>
      <c r="B5" s="163"/>
      <c r="C5" s="232"/>
      <c r="D5" s="127" t="s">
        <v>155</v>
      </c>
      <c r="E5" s="128" t="s">
        <v>209</v>
      </c>
      <c r="F5" s="164">
        <v>2050</v>
      </c>
      <c r="G5" s="165"/>
      <c r="H5" s="127">
        <v>240150202040</v>
      </c>
      <c r="I5" s="128" t="s">
        <v>275</v>
      </c>
      <c r="J5" s="166">
        <v>1000</v>
      </c>
      <c r="K5" s="248"/>
      <c r="L5" s="127">
        <v>240150303030</v>
      </c>
      <c r="M5" s="128" t="s">
        <v>10</v>
      </c>
      <c r="N5" s="167">
        <v>500</v>
      </c>
      <c r="O5" s="249"/>
      <c r="P5" s="129">
        <v>240150405001</v>
      </c>
      <c r="Q5" s="130" t="s">
        <v>278</v>
      </c>
      <c r="R5" s="168">
        <v>500</v>
      </c>
      <c r="S5" s="250"/>
      <c r="T5" s="127"/>
      <c r="U5" s="128"/>
      <c r="V5" s="169"/>
      <c r="W5" s="165"/>
      <c r="X5" s="262"/>
    </row>
    <row r="6" spans="1:24" ht="15.75" customHeight="1">
      <c r="A6" s="170">
        <f>SUM(G14,K14,O14,S14,W14)</f>
        <v>0</v>
      </c>
      <c r="B6" s="171">
        <f>SUM(F14,J14,N14,R14,V14)</f>
        <v>16600</v>
      </c>
      <c r="C6" s="233"/>
      <c r="D6" s="131" t="s">
        <v>156</v>
      </c>
      <c r="E6" s="130" t="s">
        <v>170</v>
      </c>
      <c r="F6" s="172">
        <v>4100</v>
      </c>
      <c r="G6" s="173"/>
      <c r="H6" s="131">
        <v>240150202020</v>
      </c>
      <c r="I6" s="130" t="s">
        <v>276</v>
      </c>
      <c r="J6" s="174">
        <v>1050</v>
      </c>
      <c r="K6" s="251"/>
      <c r="L6" s="131">
        <v>240150303020</v>
      </c>
      <c r="M6" s="130" t="s">
        <v>277</v>
      </c>
      <c r="N6" s="175">
        <v>300</v>
      </c>
      <c r="O6" s="252"/>
      <c r="P6" s="131">
        <v>240150405003</v>
      </c>
      <c r="Q6" s="130" t="s">
        <v>279</v>
      </c>
      <c r="R6" s="168">
        <v>400</v>
      </c>
      <c r="S6" s="250"/>
      <c r="T6" s="131"/>
      <c r="U6" s="130"/>
      <c r="V6" s="176"/>
      <c r="W6" s="173"/>
      <c r="X6" s="263"/>
    </row>
    <row r="7" spans="1:24" ht="15.75" customHeight="1">
      <c r="A7" s="177"/>
      <c r="B7" s="178"/>
      <c r="C7" s="234"/>
      <c r="D7" s="131" t="s">
        <v>157</v>
      </c>
      <c r="E7" s="130" t="s">
        <v>203</v>
      </c>
      <c r="F7" s="172">
        <v>1850</v>
      </c>
      <c r="G7" s="173"/>
      <c r="H7" s="131">
        <v>240150202010</v>
      </c>
      <c r="I7" s="130" t="s">
        <v>14</v>
      </c>
      <c r="J7" s="174">
        <v>200</v>
      </c>
      <c r="K7" s="251"/>
      <c r="L7" s="131"/>
      <c r="M7" s="130"/>
      <c r="N7" s="175"/>
      <c r="O7" s="252"/>
      <c r="P7" s="131"/>
      <c r="Q7" s="130"/>
      <c r="R7" s="168"/>
      <c r="S7" s="250"/>
      <c r="T7" s="131"/>
      <c r="U7" s="130"/>
      <c r="V7" s="176"/>
      <c r="W7" s="173"/>
      <c r="X7" s="263"/>
    </row>
    <row r="8" spans="1:24" ht="15.75" customHeight="1">
      <c r="A8" s="177"/>
      <c r="B8" s="178"/>
      <c r="C8" s="234"/>
      <c r="D8" s="131" t="s">
        <v>158</v>
      </c>
      <c r="E8" s="130" t="s">
        <v>274</v>
      </c>
      <c r="F8" s="172">
        <v>1850</v>
      </c>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t="s">
        <v>159</v>
      </c>
      <c r="E9" s="130" t="s">
        <v>175</v>
      </c>
      <c r="F9" s="172">
        <v>1350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t="s">
        <v>160</v>
      </c>
      <c r="E10" s="130" t="s">
        <v>210</v>
      </c>
      <c r="F10" s="172">
        <v>1450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6　店</v>
      </c>
      <c r="F14" s="195">
        <f>SUM(F5:F13)</f>
        <v>12650</v>
      </c>
      <c r="G14" s="138">
        <f>SUM(G5:G13)</f>
        <v>0</v>
      </c>
      <c r="H14" s="136"/>
      <c r="I14" s="137" t="str">
        <f>CONCATENATE(FIXED(COUNTA(I5:I13),0,0),"　店")</f>
        <v>3　店</v>
      </c>
      <c r="J14" s="195">
        <f>SUM(J5:J13)</f>
        <v>2250</v>
      </c>
      <c r="K14" s="138">
        <f>SUM(K5:K13)</f>
        <v>0</v>
      </c>
      <c r="L14" s="136"/>
      <c r="M14" s="137" t="str">
        <f>CONCATENATE(FIXED(COUNTA(M5:M13),0,0),"　店")</f>
        <v>2　店</v>
      </c>
      <c r="N14" s="195">
        <f>SUM(N5:N13)</f>
        <v>800</v>
      </c>
      <c r="O14" s="138">
        <f>SUM(O5:O13)</f>
        <v>0</v>
      </c>
      <c r="P14" s="136"/>
      <c r="Q14" s="137" t="str">
        <f>CONCATENATE(FIXED(COUNTA(Q5:Q13),0,0),"　店")</f>
        <v>2　店</v>
      </c>
      <c r="R14" s="195">
        <f>SUM(R5:R13)</f>
        <v>900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5" t="s">
        <v>0</v>
      </c>
      <c r="B16" s="326"/>
      <c r="C16" s="238"/>
      <c r="D16" s="316" t="s">
        <v>25</v>
      </c>
      <c r="E16" s="317"/>
      <c r="F16" s="318"/>
      <c r="G16" s="126" t="s">
        <v>29</v>
      </c>
      <c r="H16" s="316" t="s">
        <v>26</v>
      </c>
      <c r="I16" s="317"/>
      <c r="J16" s="318"/>
      <c r="K16" s="125" t="s">
        <v>29</v>
      </c>
      <c r="L16" s="316" t="s">
        <v>27</v>
      </c>
      <c r="M16" s="317"/>
      <c r="N16" s="318"/>
      <c r="O16" s="125" t="s">
        <v>29</v>
      </c>
      <c r="P16" s="316" t="s">
        <v>28</v>
      </c>
      <c r="Q16" s="317"/>
      <c r="R16" s="318"/>
      <c r="S16" s="125" t="s">
        <v>29</v>
      </c>
      <c r="T16" s="324" t="s">
        <v>932</v>
      </c>
      <c r="U16" s="317"/>
      <c r="V16" s="318"/>
      <c r="W16" s="126" t="s">
        <v>29</v>
      </c>
      <c r="X16" s="126" t="s">
        <v>32</v>
      </c>
    </row>
    <row r="17" spans="1:24" ht="15.75" customHeight="1">
      <c r="A17" s="198" t="s">
        <v>280</v>
      </c>
      <c r="B17" s="199"/>
      <c r="C17" s="239"/>
      <c r="D17" s="141" t="s">
        <v>281</v>
      </c>
      <c r="E17" s="142" t="s">
        <v>282</v>
      </c>
      <c r="F17" s="200">
        <v>1950</v>
      </c>
      <c r="G17" s="201"/>
      <c r="H17" s="141">
        <v>240205202010</v>
      </c>
      <c r="I17" s="142" t="s">
        <v>295</v>
      </c>
      <c r="J17" s="202">
        <v>800</v>
      </c>
      <c r="K17" s="201"/>
      <c r="L17" s="141"/>
      <c r="M17" s="142"/>
      <c r="N17" s="202"/>
      <c r="O17" s="201"/>
      <c r="P17" s="141">
        <v>240205405001</v>
      </c>
      <c r="Q17" s="142" t="s">
        <v>295</v>
      </c>
      <c r="R17" s="202">
        <v>900</v>
      </c>
      <c r="S17" s="201"/>
      <c r="T17" s="141"/>
      <c r="U17" s="142"/>
      <c r="V17" s="203"/>
      <c r="W17" s="201"/>
      <c r="X17" s="262" t="s">
        <v>360</v>
      </c>
    </row>
    <row r="18" spans="1:24" ht="15.75" customHeight="1">
      <c r="A18" s="170">
        <f>SUM(G27,K27,O27,S27,W27)</f>
        <v>0</v>
      </c>
      <c r="B18" s="171">
        <f>SUM(F27,J27,N27,R27,V27)</f>
        <v>13850</v>
      </c>
      <c r="C18" s="240" t="s">
        <v>271</v>
      </c>
      <c r="D18" s="131" t="s">
        <v>283</v>
      </c>
      <c r="E18" s="130" t="s">
        <v>284</v>
      </c>
      <c r="F18" s="180">
        <v>1900</v>
      </c>
      <c r="G18" s="173"/>
      <c r="H18" s="131">
        <v>240205202020</v>
      </c>
      <c r="I18" s="130" t="s">
        <v>296</v>
      </c>
      <c r="J18" s="168">
        <v>1400</v>
      </c>
      <c r="K18" s="173"/>
      <c r="L18" s="131"/>
      <c r="M18" s="130"/>
      <c r="N18" s="168"/>
      <c r="O18" s="173"/>
      <c r="P18" s="131"/>
      <c r="Q18" s="130"/>
      <c r="R18" s="168"/>
      <c r="S18" s="173"/>
      <c r="T18" s="131"/>
      <c r="U18" s="130"/>
      <c r="V18" s="191"/>
      <c r="W18" s="173"/>
      <c r="X18" s="263" t="s">
        <v>911</v>
      </c>
    </row>
    <row r="19" spans="1:24" ht="15.75" customHeight="1">
      <c r="A19" s="185"/>
      <c r="B19" s="186"/>
      <c r="C19" s="237" t="s">
        <v>272</v>
      </c>
      <c r="D19" s="134" t="s">
        <v>285</v>
      </c>
      <c r="E19" s="135" t="s">
        <v>286</v>
      </c>
      <c r="F19" s="190">
        <v>1900</v>
      </c>
      <c r="G19" s="188"/>
      <c r="H19" s="134">
        <v>240205202030</v>
      </c>
      <c r="I19" s="135" t="s">
        <v>297</v>
      </c>
      <c r="J19" s="189">
        <v>550</v>
      </c>
      <c r="K19" s="188"/>
      <c r="L19" s="134"/>
      <c r="M19" s="135"/>
      <c r="N19" s="189"/>
      <c r="O19" s="188"/>
      <c r="P19" s="134"/>
      <c r="Q19" s="135"/>
      <c r="R19" s="189"/>
      <c r="S19" s="188"/>
      <c r="T19" s="134"/>
      <c r="U19" s="135"/>
      <c r="V19" s="192"/>
      <c r="W19" s="188"/>
      <c r="X19" s="263" t="s">
        <v>912</v>
      </c>
    </row>
    <row r="20" spans="1:24" ht="15.75" customHeight="1">
      <c r="A20" s="185"/>
      <c r="B20" s="186"/>
      <c r="C20" s="237" t="s">
        <v>361</v>
      </c>
      <c r="D20" s="134" t="s">
        <v>287</v>
      </c>
      <c r="E20" s="135" t="s">
        <v>288</v>
      </c>
      <c r="F20" s="190">
        <v>1450</v>
      </c>
      <c r="G20" s="188"/>
      <c r="H20" s="134"/>
      <c r="I20" s="135"/>
      <c r="J20" s="189"/>
      <c r="K20" s="188"/>
      <c r="L20" s="134"/>
      <c r="M20" s="135"/>
      <c r="N20" s="189"/>
      <c r="O20" s="188"/>
      <c r="P20" s="134"/>
      <c r="Q20" s="135"/>
      <c r="R20" s="189"/>
      <c r="S20" s="188"/>
      <c r="T20" s="134"/>
      <c r="U20" s="135"/>
      <c r="V20" s="192"/>
      <c r="W20" s="188"/>
      <c r="X20" s="263" t="s">
        <v>906</v>
      </c>
    </row>
    <row r="21" spans="1:24" ht="15.75" customHeight="1">
      <c r="A21" s="170"/>
      <c r="B21" s="204"/>
      <c r="C21" s="240" t="s">
        <v>362</v>
      </c>
      <c r="D21" s="131" t="s">
        <v>289</v>
      </c>
      <c r="E21" s="130" t="s">
        <v>290</v>
      </c>
      <c r="F21" s="180">
        <v>900</v>
      </c>
      <c r="G21" s="173"/>
      <c r="H21" s="131"/>
      <c r="I21" s="130"/>
      <c r="J21" s="168"/>
      <c r="K21" s="173"/>
      <c r="L21" s="131"/>
      <c r="M21" s="130"/>
      <c r="N21" s="168"/>
      <c r="O21" s="173"/>
      <c r="P21" s="131"/>
      <c r="Q21" s="130"/>
      <c r="R21" s="168"/>
      <c r="S21" s="173"/>
      <c r="T21" s="131"/>
      <c r="U21" s="130"/>
      <c r="V21" s="191"/>
      <c r="W21" s="173"/>
      <c r="X21" s="263"/>
    </row>
    <row r="22" spans="1:24" ht="15.75" customHeight="1">
      <c r="A22" s="170"/>
      <c r="B22" s="204"/>
      <c r="C22" s="240"/>
      <c r="D22" s="131" t="s">
        <v>291</v>
      </c>
      <c r="E22" s="130" t="s">
        <v>292</v>
      </c>
      <c r="F22" s="180">
        <v>1800</v>
      </c>
      <c r="G22" s="173"/>
      <c r="H22" s="131"/>
      <c r="I22" s="130"/>
      <c r="J22" s="168"/>
      <c r="K22" s="173"/>
      <c r="L22" s="131"/>
      <c r="M22" s="130"/>
      <c r="N22" s="168"/>
      <c r="O22" s="173"/>
      <c r="P22" s="131"/>
      <c r="Q22" s="130"/>
      <c r="R22" s="168"/>
      <c r="S22" s="173"/>
      <c r="T22" s="131"/>
      <c r="U22" s="130"/>
      <c r="V22" s="191"/>
      <c r="W22" s="173"/>
      <c r="X22" s="263" t="s">
        <v>913</v>
      </c>
    </row>
    <row r="23" spans="1:24" ht="15.75" customHeight="1">
      <c r="A23" s="185"/>
      <c r="B23" s="186"/>
      <c r="C23" s="237"/>
      <c r="D23" s="134" t="s">
        <v>293</v>
      </c>
      <c r="E23" s="135" t="s">
        <v>294</v>
      </c>
      <c r="F23" s="190">
        <v>300</v>
      </c>
      <c r="G23" s="188"/>
      <c r="H23" s="134"/>
      <c r="I23" s="135"/>
      <c r="J23" s="189"/>
      <c r="K23" s="188"/>
      <c r="L23" s="134"/>
      <c r="M23" s="135"/>
      <c r="N23" s="189"/>
      <c r="O23" s="188"/>
      <c r="P23" s="134"/>
      <c r="Q23" s="135"/>
      <c r="R23" s="189"/>
      <c r="S23" s="188"/>
      <c r="T23" s="134"/>
      <c r="U23" s="135"/>
      <c r="V23" s="192"/>
      <c r="W23" s="188"/>
      <c r="X23" s="263" t="s">
        <v>914</v>
      </c>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t="s">
        <v>915</v>
      </c>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t="s">
        <v>916</v>
      </c>
    </row>
    <row r="26" spans="1:24" ht="15.75" customHeight="1">
      <c r="A26" s="205"/>
      <c r="B26" s="206"/>
      <c r="C26" s="241"/>
      <c r="D26" s="143"/>
      <c r="E26" s="144"/>
      <c r="F26" s="207"/>
      <c r="G26" s="208"/>
      <c r="H26" s="143"/>
      <c r="I26" s="144"/>
      <c r="J26" s="209"/>
      <c r="K26" s="208"/>
      <c r="L26" s="143"/>
      <c r="M26" s="144"/>
      <c r="N26" s="209"/>
      <c r="O26" s="208"/>
      <c r="P26" s="143"/>
      <c r="Q26" s="144"/>
      <c r="R26" s="209"/>
      <c r="S26" s="208"/>
      <c r="T26" s="143"/>
      <c r="U26" s="144"/>
      <c r="V26" s="210"/>
      <c r="W26" s="208"/>
      <c r="X26" s="264"/>
    </row>
    <row r="27" spans="1:24" ht="15.75" customHeight="1">
      <c r="A27" s="193"/>
      <c r="B27" s="194"/>
      <c r="C27" s="242"/>
      <c r="D27" s="136"/>
      <c r="E27" s="137" t="str">
        <f>CONCATENATE(FIXED(COUNTA(E17:E26),0,0),"　店")</f>
        <v>7　店</v>
      </c>
      <c r="F27" s="195">
        <f>SUM(F17:F26)</f>
        <v>10200</v>
      </c>
      <c r="G27" s="195">
        <f>SUM(G17:G26)</f>
        <v>0</v>
      </c>
      <c r="H27" s="136"/>
      <c r="I27" s="145" t="str">
        <f>CONCATENATE(FIXED(COUNTA(I17:I26),0,0),"　店")</f>
        <v>3　店</v>
      </c>
      <c r="J27" s="195">
        <f>SUM(J17:J26)</f>
        <v>2750</v>
      </c>
      <c r="K27" s="195">
        <f>SUM(K17:K26)</f>
        <v>0</v>
      </c>
      <c r="L27" s="136"/>
      <c r="M27" s="145" t="str">
        <f>CONCATENATE(FIXED(COUNTA(M17:M26),0,0),"　店")</f>
        <v>0　店</v>
      </c>
      <c r="N27" s="195">
        <f>SUM(N17:N26)</f>
        <v>0</v>
      </c>
      <c r="O27" s="195">
        <f>SUM(O17:O26)</f>
        <v>0</v>
      </c>
      <c r="P27" s="136"/>
      <c r="Q27" s="145" t="str">
        <f>CONCATENATE(FIXED(COUNTA(Q17:Q26),0,0),"　店")</f>
        <v>1　店</v>
      </c>
      <c r="R27" s="195">
        <f>SUM(R17:R26)</f>
        <v>900</v>
      </c>
      <c r="S27" s="138">
        <f>SUM(S17:S26)</f>
        <v>0</v>
      </c>
      <c r="T27" s="136"/>
      <c r="U27" s="137" t="str">
        <f>CONCATENATE(FIXED(COUNTA(U17:U26),0,0),"　店")</f>
        <v>0　店</v>
      </c>
      <c r="V27" s="195">
        <f>SUM(V17:V26)</f>
        <v>0</v>
      </c>
      <c r="W27" s="224">
        <f>SUM(W17:W26)</f>
        <v>0</v>
      </c>
      <c r="X27" s="225">
        <f>SUM(X17:X26)</f>
        <v>0</v>
      </c>
    </row>
    <row r="28" spans="1:24" s="253" customFormat="1" ht="15.75" customHeight="1">
      <c r="A28" s="212"/>
      <c r="B28" s="212"/>
      <c r="C28" s="242"/>
      <c r="D28" s="155"/>
      <c r="E28" s="137"/>
      <c r="F28" s="156"/>
      <c r="G28" s="156"/>
      <c r="H28" s="155"/>
      <c r="I28" s="137"/>
      <c r="J28" s="156"/>
      <c r="K28" s="156"/>
      <c r="L28" s="155"/>
      <c r="M28" s="137"/>
      <c r="N28" s="156"/>
      <c r="O28" s="156"/>
      <c r="P28" s="155"/>
      <c r="Q28" s="137"/>
      <c r="R28" s="156"/>
      <c r="S28" s="156"/>
      <c r="T28" s="155"/>
      <c r="U28" s="137"/>
      <c r="V28" s="156"/>
      <c r="W28" s="156"/>
      <c r="X28" s="220"/>
    </row>
    <row r="29" spans="1:24" s="247" customFormat="1" ht="15.75" customHeight="1">
      <c r="A29" s="325" t="s">
        <v>0</v>
      </c>
      <c r="B29" s="326"/>
      <c r="C29" s="238"/>
      <c r="D29" s="316" t="s">
        <v>25</v>
      </c>
      <c r="E29" s="317"/>
      <c r="F29" s="318"/>
      <c r="G29" s="126" t="s">
        <v>29</v>
      </c>
      <c r="H29" s="316" t="s">
        <v>26</v>
      </c>
      <c r="I29" s="317"/>
      <c r="J29" s="318"/>
      <c r="K29" s="125" t="s">
        <v>29</v>
      </c>
      <c r="L29" s="316" t="s">
        <v>27</v>
      </c>
      <c r="M29" s="317"/>
      <c r="N29" s="318"/>
      <c r="O29" s="125" t="s">
        <v>29</v>
      </c>
      <c r="P29" s="316" t="s">
        <v>28</v>
      </c>
      <c r="Q29" s="317"/>
      <c r="R29" s="318"/>
      <c r="S29" s="125" t="s">
        <v>29</v>
      </c>
      <c r="T29" s="324" t="s">
        <v>932</v>
      </c>
      <c r="U29" s="317"/>
      <c r="V29" s="318"/>
      <c r="W29" s="126" t="s">
        <v>29</v>
      </c>
      <c r="X29" s="126" t="s">
        <v>32</v>
      </c>
    </row>
    <row r="30" spans="1:24" ht="15.75" customHeight="1">
      <c r="A30" s="198" t="s">
        <v>298</v>
      </c>
      <c r="B30" s="199"/>
      <c r="C30" s="239"/>
      <c r="D30" s="141" t="s">
        <v>299</v>
      </c>
      <c r="E30" s="142" t="s">
        <v>300</v>
      </c>
      <c r="F30" s="200">
        <v>900</v>
      </c>
      <c r="G30" s="201"/>
      <c r="H30" s="141" t="s">
        <v>329</v>
      </c>
      <c r="I30" s="142" t="s">
        <v>330</v>
      </c>
      <c r="J30" s="202">
        <v>1000</v>
      </c>
      <c r="K30" s="201"/>
      <c r="L30" s="141" t="s">
        <v>343</v>
      </c>
      <c r="M30" s="142" t="s">
        <v>344</v>
      </c>
      <c r="N30" s="202">
        <v>600</v>
      </c>
      <c r="O30" s="201"/>
      <c r="P30" s="141" t="s">
        <v>352</v>
      </c>
      <c r="Q30" s="142" t="s">
        <v>353</v>
      </c>
      <c r="R30" s="202">
        <v>750</v>
      </c>
      <c r="S30" s="201"/>
      <c r="T30" s="141"/>
      <c r="U30" s="142"/>
      <c r="V30" s="203"/>
      <c r="W30" s="201"/>
      <c r="X30" s="262" t="s">
        <v>359</v>
      </c>
    </row>
    <row r="31" spans="1:24" ht="15.75" customHeight="1">
      <c r="A31" s="170">
        <f>SUM(G48,K48,O48,S48,W48)</f>
        <v>0</v>
      </c>
      <c r="B31" s="171">
        <f>SUM(F48,J48,N48,R48,V48)</f>
        <v>56700</v>
      </c>
      <c r="C31" s="240"/>
      <c r="D31" s="131" t="s">
        <v>301</v>
      </c>
      <c r="E31" s="130" t="s">
        <v>302</v>
      </c>
      <c r="F31" s="180">
        <v>1150</v>
      </c>
      <c r="G31" s="173"/>
      <c r="H31" s="131" t="s">
        <v>331</v>
      </c>
      <c r="I31" s="130" t="s">
        <v>332</v>
      </c>
      <c r="J31" s="168">
        <v>1700</v>
      </c>
      <c r="K31" s="173"/>
      <c r="L31" s="131" t="s">
        <v>345</v>
      </c>
      <c r="M31" s="130" t="s">
        <v>346</v>
      </c>
      <c r="N31" s="168">
        <v>300</v>
      </c>
      <c r="O31" s="173"/>
      <c r="P31" s="131" t="s">
        <v>354</v>
      </c>
      <c r="Q31" s="130" t="s">
        <v>351</v>
      </c>
      <c r="R31" s="168">
        <v>550</v>
      </c>
      <c r="S31" s="173"/>
      <c r="T31" s="131"/>
      <c r="U31" s="130"/>
      <c r="V31" s="191"/>
      <c r="W31" s="173"/>
      <c r="X31" s="263" t="s">
        <v>917</v>
      </c>
    </row>
    <row r="32" spans="1:24" ht="15.75" customHeight="1">
      <c r="A32" s="185"/>
      <c r="B32" s="186"/>
      <c r="C32" s="237"/>
      <c r="D32" s="134" t="s">
        <v>303</v>
      </c>
      <c r="E32" s="135" t="s">
        <v>304</v>
      </c>
      <c r="F32" s="190">
        <v>2550</v>
      </c>
      <c r="G32" s="188"/>
      <c r="H32" s="134" t="s">
        <v>333</v>
      </c>
      <c r="I32" s="135" t="s">
        <v>334</v>
      </c>
      <c r="J32" s="189">
        <v>1550</v>
      </c>
      <c r="K32" s="188"/>
      <c r="L32" s="134" t="s">
        <v>347</v>
      </c>
      <c r="M32" s="135" t="s">
        <v>336</v>
      </c>
      <c r="N32" s="189">
        <v>1000</v>
      </c>
      <c r="O32" s="188"/>
      <c r="P32" s="134" t="s">
        <v>355</v>
      </c>
      <c r="Q32" s="135" t="s">
        <v>356</v>
      </c>
      <c r="R32" s="189">
        <v>550</v>
      </c>
      <c r="S32" s="188"/>
      <c r="T32" s="134"/>
      <c r="U32" s="135"/>
      <c r="V32" s="192"/>
      <c r="W32" s="188"/>
      <c r="X32" s="263" t="s">
        <v>918</v>
      </c>
    </row>
    <row r="33" spans="1:24" ht="15.75" customHeight="1">
      <c r="A33" s="185"/>
      <c r="B33" s="186"/>
      <c r="C33" s="237"/>
      <c r="D33" s="134" t="s">
        <v>305</v>
      </c>
      <c r="E33" s="135" t="s">
        <v>306</v>
      </c>
      <c r="F33" s="190">
        <v>3450</v>
      </c>
      <c r="G33" s="188"/>
      <c r="H33" s="134" t="s">
        <v>335</v>
      </c>
      <c r="I33" s="135" t="s">
        <v>336</v>
      </c>
      <c r="J33" s="189">
        <v>1700</v>
      </c>
      <c r="K33" s="188"/>
      <c r="L33" s="134" t="s">
        <v>348</v>
      </c>
      <c r="M33" s="135" t="s">
        <v>330</v>
      </c>
      <c r="N33" s="189">
        <v>1150</v>
      </c>
      <c r="O33" s="188"/>
      <c r="P33" s="134" t="s">
        <v>357</v>
      </c>
      <c r="Q33" s="135" t="s">
        <v>358</v>
      </c>
      <c r="R33" s="189">
        <v>1150</v>
      </c>
      <c r="S33" s="188"/>
      <c r="T33" s="134"/>
      <c r="U33" s="135"/>
      <c r="V33" s="192"/>
      <c r="W33" s="188"/>
      <c r="X33" s="263" t="s">
        <v>919</v>
      </c>
    </row>
    <row r="34" spans="1:24" ht="15.75" customHeight="1">
      <c r="A34" s="170"/>
      <c r="B34" s="204"/>
      <c r="C34" s="240"/>
      <c r="D34" s="131" t="s">
        <v>307</v>
      </c>
      <c r="E34" s="130" t="s">
        <v>308</v>
      </c>
      <c r="F34" s="180">
        <v>2250</v>
      </c>
      <c r="G34" s="173"/>
      <c r="H34" s="131" t="s">
        <v>337</v>
      </c>
      <c r="I34" s="130" t="s">
        <v>338</v>
      </c>
      <c r="J34" s="168">
        <v>3400</v>
      </c>
      <c r="K34" s="173"/>
      <c r="L34" s="131" t="s">
        <v>349</v>
      </c>
      <c r="M34" s="130" t="s">
        <v>332</v>
      </c>
      <c r="N34" s="168">
        <v>1950</v>
      </c>
      <c r="O34" s="173"/>
      <c r="P34" s="131"/>
      <c r="Q34" s="130"/>
      <c r="R34" s="168"/>
      <c r="S34" s="173"/>
      <c r="T34" s="131"/>
      <c r="U34" s="130"/>
      <c r="V34" s="191"/>
      <c r="W34" s="173"/>
      <c r="X34" s="263" t="s">
        <v>920</v>
      </c>
    </row>
    <row r="35" spans="1:24" ht="15.75" customHeight="1">
      <c r="A35" s="170"/>
      <c r="B35" s="204"/>
      <c r="C35" s="240"/>
      <c r="D35" s="131" t="s">
        <v>309</v>
      </c>
      <c r="E35" s="130" t="s">
        <v>310</v>
      </c>
      <c r="F35" s="180">
        <v>1850</v>
      </c>
      <c r="G35" s="173"/>
      <c r="H35" s="131" t="s">
        <v>339</v>
      </c>
      <c r="I35" s="130" t="s">
        <v>340</v>
      </c>
      <c r="J35" s="168">
        <v>1450</v>
      </c>
      <c r="K35" s="173"/>
      <c r="L35" s="131" t="s">
        <v>350</v>
      </c>
      <c r="M35" s="130" t="s">
        <v>334</v>
      </c>
      <c r="N35" s="168">
        <v>1800</v>
      </c>
      <c r="O35" s="173"/>
      <c r="P35" s="131"/>
      <c r="Q35" s="130"/>
      <c r="R35" s="168"/>
      <c r="S35" s="173"/>
      <c r="T35" s="131"/>
      <c r="U35" s="130"/>
      <c r="V35" s="191"/>
      <c r="W35" s="173"/>
      <c r="X35" s="263" t="s">
        <v>906</v>
      </c>
    </row>
    <row r="36" spans="1:24" ht="15.75" customHeight="1">
      <c r="A36" s="185"/>
      <c r="B36" s="186"/>
      <c r="C36" s="237"/>
      <c r="D36" s="134" t="s">
        <v>311</v>
      </c>
      <c r="E36" s="135" t="s">
        <v>312</v>
      </c>
      <c r="F36" s="190">
        <v>1900</v>
      </c>
      <c r="G36" s="188"/>
      <c r="H36" s="134" t="s">
        <v>341</v>
      </c>
      <c r="I36" s="135" t="s">
        <v>342</v>
      </c>
      <c r="J36" s="189">
        <v>800</v>
      </c>
      <c r="K36" s="188"/>
      <c r="L36" s="134">
        <v>240210303080</v>
      </c>
      <c r="M36" s="135" t="s">
        <v>351</v>
      </c>
      <c r="N36" s="189">
        <v>200</v>
      </c>
      <c r="O36" s="188"/>
      <c r="P36" s="134"/>
      <c r="Q36" s="135"/>
      <c r="R36" s="189"/>
      <c r="S36" s="188"/>
      <c r="T36" s="134"/>
      <c r="U36" s="135"/>
      <c r="V36" s="192"/>
      <c r="W36" s="188"/>
      <c r="X36" s="263"/>
    </row>
    <row r="37" spans="1:24" ht="15.75" customHeight="1">
      <c r="A37" s="170"/>
      <c r="B37" s="204"/>
      <c r="C37" s="240"/>
      <c r="D37" s="131" t="s">
        <v>313</v>
      </c>
      <c r="E37" s="130" t="s">
        <v>314</v>
      </c>
      <c r="F37" s="180">
        <v>2500</v>
      </c>
      <c r="G37" s="173"/>
      <c r="H37" s="131"/>
      <c r="I37" s="130"/>
      <c r="J37" s="168"/>
      <c r="K37" s="173"/>
      <c r="L37" s="131"/>
      <c r="M37" s="130"/>
      <c r="N37" s="168"/>
      <c r="O37" s="173"/>
      <c r="P37" s="131"/>
      <c r="Q37" s="130"/>
      <c r="R37" s="168"/>
      <c r="S37" s="173"/>
      <c r="T37" s="131"/>
      <c r="U37" s="130"/>
      <c r="V37" s="191"/>
      <c r="W37" s="173"/>
      <c r="X37" s="263"/>
    </row>
    <row r="38" spans="1:24" ht="15.75" customHeight="1">
      <c r="A38" s="185"/>
      <c r="B38" s="186"/>
      <c r="C38" s="237"/>
      <c r="D38" s="134" t="s">
        <v>315</v>
      </c>
      <c r="E38" s="135" t="s">
        <v>316</v>
      </c>
      <c r="F38" s="190">
        <v>1950</v>
      </c>
      <c r="G38" s="188"/>
      <c r="H38" s="134"/>
      <c r="I38" s="135"/>
      <c r="J38" s="189"/>
      <c r="K38" s="188"/>
      <c r="L38" s="134"/>
      <c r="M38" s="135"/>
      <c r="N38" s="189"/>
      <c r="O38" s="188"/>
      <c r="P38" s="134"/>
      <c r="Q38" s="135"/>
      <c r="R38" s="189"/>
      <c r="S38" s="188"/>
      <c r="T38" s="134"/>
      <c r="U38" s="135"/>
      <c r="V38" s="192"/>
      <c r="W38" s="188"/>
      <c r="X38" s="263"/>
    </row>
    <row r="39" spans="1:24" ht="15.75" customHeight="1">
      <c r="A39" s="170"/>
      <c r="B39" s="204"/>
      <c r="C39" s="240"/>
      <c r="D39" s="131" t="s">
        <v>317</v>
      </c>
      <c r="E39" s="130" t="s">
        <v>318</v>
      </c>
      <c r="F39" s="180">
        <v>1350</v>
      </c>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t="s">
        <v>319</v>
      </c>
      <c r="E40" s="135" t="s">
        <v>320</v>
      </c>
      <c r="F40" s="190">
        <v>1800</v>
      </c>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t="s">
        <v>321</v>
      </c>
      <c r="E41" s="135" t="s">
        <v>322</v>
      </c>
      <c r="F41" s="190">
        <v>6750</v>
      </c>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t="s">
        <v>271</v>
      </c>
      <c r="D42" s="131" t="s">
        <v>323</v>
      </c>
      <c r="E42" s="130" t="s">
        <v>324</v>
      </c>
      <c r="F42" s="180">
        <v>2550</v>
      </c>
      <c r="G42" s="173"/>
      <c r="H42" s="131"/>
      <c r="I42" s="130"/>
      <c r="J42" s="168"/>
      <c r="K42" s="173"/>
      <c r="L42" s="131"/>
      <c r="M42" s="130"/>
      <c r="N42" s="168"/>
      <c r="O42" s="173"/>
      <c r="P42" s="131"/>
      <c r="Q42" s="130"/>
      <c r="R42" s="168"/>
      <c r="S42" s="173"/>
      <c r="T42" s="131"/>
      <c r="U42" s="130"/>
      <c r="V42" s="191"/>
      <c r="W42" s="173"/>
      <c r="X42" s="263" t="s">
        <v>921</v>
      </c>
    </row>
    <row r="43" spans="1:24" ht="15.75" customHeight="1">
      <c r="A43" s="185"/>
      <c r="B43" s="186"/>
      <c r="C43" s="237" t="s">
        <v>272</v>
      </c>
      <c r="D43" s="134" t="s">
        <v>325</v>
      </c>
      <c r="E43" s="135" t="s">
        <v>326</v>
      </c>
      <c r="F43" s="190">
        <v>2350</v>
      </c>
      <c r="G43" s="188"/>
      <c r="H43" s="134"/>
      <c r="I43" s="135"/>
      <c r="J43" s="189"/>
      <c r="K43" s="188"/>
      <c r="L43" s="134"/>
      <c r="M43" s="135"/>
      <c r="N43" s="189"/>
      <c r="O43" s="188"/>
      <c r="P43" s="134"/>
      <c r="Q43" s="135"/>
      <c r="R43" s="189"/>
      <c r="S43" s="188"/>
      <c r="T43" s="134"/>
      <c r="U43" s="135"/>
      <c r="V43" s="192"/>
      <c r="W43" s="188"/>
      <c r="X43" s="263" t="s">
        <v>922</v>
      </c>
    </row>
    <row r="44" spans="1:24" ht="15.75" customHeight="1">
      <c r="A44" s="170"/>
      <c r="B44" s="204"/>
      <c r="C44" s="240"/>
      <c r="D44" s="131" t="s">
        <v>327</v>
      </c>
      <c r="E44" s="130" t="s">
        <v>328</v>
      </c>
      <c r="F44" s="180">
        <v>1800</v>
      </c>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CONCATENATE(FIXED(COUNTA(E30:E47),0,0),"　店")</f>
        <v>15　店</v>
      </c>
      <c r="F48" s="195">
        <f>SUM(F30:F47)</f>
        <v>35100</v>
      </c>
      <c r="G48" s="195">
        <f>SUM(G30:G47)</f>
        <v>0</v>
      </c>
      <c r="H48" s="136"/>
      <c r="I48" s="145" t="str">
        <f>CONCATENATE(FIXED(COUNTA(I30:I47),0,0),"　店")</f>
        <v>7　店</v>
      </c>
      <c r="J48" s="195">
        <f>SUM(J30:J47)</f>
        <v>11600</v>
      </c>
      <c r="K48" s="195">
        <f>SUM(K30:K47)</f>
        <v>0</v>
      </c>
      <c r="L48" s="136"/>
      <c r="M48" s="145" t="str">
        <f>CONCATENATE(FIXED(COUNTA(M30:M47),0,0),"　店")</f>
        <v>7　店</v>
      </c>
      <c r="N48" s="195">
        <f>SUM(N30:N47)</f>
        <v>7000</v>
      </c>
      <c r="O48" s="195">
        <f>SUM(O30:O47)</f>
        <v>0</v>
      </c>
      <c r="P48" s="136"/>
      <c r="Q48" s="145" t="str">
        <f>CONCATENATE(FIXED(COUNTA(Q30:Q47),0,0),"　店")</f>
        <v>4　店</v>
      </c>
      <c r="R48" s="195">
        <f>SUM(R30:R47)</f>
        <v>3000</v>
      </c>
      <c r="S48" s="138">
        <f>SUM(S30:S47)</f>
        <v>0</v>
      </c>
      <c r="T48" s="136"/>
      <c r="U48" s="137" t="str">
        <f>CONCATENATE(FIXED(COUNTA(U30:U47),0,0),"　店")</f>
        <v>0　店</v>
      </c>
      <c r="V48" s="195">
        <f>SUM(V30:V47)</f>
        <v>0</v>
      </c>
      <c r="W48" s="224">
        <f>SUM(W30:W47)</f>
        <v>0</v>
      </c>
      <c r="X48" s="225">
        <f>SUM(X30:X47)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D16:F16"/>
    <mergeCell ref="H16:J16"/>
    <mergeCell ref="A29:B29"/>
    <mergeCell ref="D29:F29"/>
    <mergeCell ref="H29:J29"/>
    <mergeCell ref="L29:N29"/>
    <mergeCell ref="A16:B16"/>
    <mergeCell ref="P29:R29"/>
    <mergeCell ref="T29:V29"/>
    <mergeCell ref="H4:J4"/>
    <mergeCell ref="W1:X2"/>
    <mergeCell ref="R2:U2"/>
    <mergeCell ref="F1:G1"/>
    <mergeCell ref="I1:O1"/>
    <mergeCell ref="F2:G2"/>
    <mergeCell ref="I2:O2"/>
    <mergeCell ref="P4:R4"/>
    <mergeCell ref="T4:V4"/>
    <mergeCell ref="L4:N4"/>
    <mergeCell ref="L16:N16"/>
    <mergeCell ref="P16:R16"/>
    <mergeCell ref="T16:V16"/>
    <mergeCell ref="B1:E2"/>
    <mergeCell ref="R1:U1"/>
    <mergeCell ref="J3:K3"/>
    <mergeCell ref="A4:B4"/>
    <mergeCell ref="D4:F4"/>
  </mergeCells>
  <dataValidations count="9">
    <dataValidation type="whole" operator="lessThanOrEqual" allowBlank="1" showInputMessage="1" showErrorMessage="1" sqref="K18:K28 L15 G5:G15 K31:K48 K5:K15 S5:S15 W5:W15 L5:L13 P5:P12 O5:O15 W17:W28 O17:O28 S17:S28 L18:L26 G17:G28 W30:W48 O30:O48 S30:S48 L31:L47 G30:G48 K17:L17 K30:L30">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17:X28 X6:X15 X30:X48">
      <formula1>三重郡・亀山市・鈴鹿市!#REF!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I11" sqref="I11"/>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363</v>
      </c>
      <c r="B5" s="163"/>
      <c r="C5" s="232"/>
      <c r="D5" s="127" t="s">
        <v>364</v>
      </c>
      <c r="E5" s="128" t="s">
        <v>365</v>
      </c>
      <c r="F5" s="164">
        <v>2050</v>
      </c>
      <c r="G5" s="165"/>
      <c r="H5" s="127" t="s">
        <v>424</v>
      </c>
      <c r="I5" s="128" t="s">
        <v>425</v>
      </c>
      <c r="J5" s="166">
        <v>1100</v>
      </c>
      <c r="K5" s="248"/>
      <c r="L5" s="127" t="s">
        <v>451</v>
      </c>
      <c r="M5" s="128" t="s">
        <v>452</v>
      </c>
      <c r="N5" s="167">
        <v>250</v>
      </c>
      <c r="O5" s="249"/>
      <c r="P5" s="129" t="s">
        <v>461</v>
      </c>
      <c r="Q5" s="130" t="s">
        <v>462</v>
      </c>
      <c r="R5" s="168">
        <v>950</v>
      </c>
      <c r="S5" s="250"/>
      <c r="T5" s="127" t="s">
        <v>482</v>
      </c>
      <c r="U5" s="128" t="s">
        <v>483</v>
      </c>
      <c r="V5" s="169">
        <v>2250</v>
      </c>
      <c r="W5" s="165"/>
      <c r="X5" s="262" t="s">
        <v>486</v>
      </c>
    </row>
    <row r="6" spans="1:24" ht="15.75" customHeight="1">
      <c r="A6" s="170">
        <f>SUM(G48,K48,O48,S48,W48)</f>
        <v>0</v>
      </c>
      <c r="B6" s="171">
        <f>SUM(F48,J48,N48,R48,V48)</f>
        <v>90900</v>
      </c>
      <c r="C6" s="234"/>
      <c r="D6" s="131" t="s">
        <v>366</v>
      </c>
      <c r="E6" s="130" t="s">
        <v>367</v>
      </c>
      <c r="F6" s="172">
        <v>2950</v>
      </c>
      <c r="G6" s="173"/>
      <c r="H6" s="131" t="s">
        <v>426</v>
      </c>
      <c r="I6" s="130" t="s">
        <v>427</v>
      </c>
      <c r="J6" s="174">
        <v>1900</v>
      </c>
      <c r="K6" s="251"/>
      <c r="L6" s="131" t="s">
        <v>453</v>
      </c>
      <c r="M6" s="130" t="s">
        <v>454</v>
      </c>
      <c r="N6" s="175">
        <v>1450</v>
      </c>
      <c r="O6" s="252"/>
      <c r="P6" s="131" t="s">
        <v>463</v>
      </c>
      <c r="Q6" s="130" t="s">
        <v>464</v>
      </c>
      <c r="R6" s="168">
        <v>600</v>
      </c>
      <c r="S6" s="250"/>
      <c r="T6" s="131" t="s">
        <v>484</v>
      </c>
      <c r="U6" s="130" t="s">
        <v>485</v>
      </c>
      <c r="V6" s="176">
        <v>700</v>
      </c>
      <c r="W6" s="173"/>
      <c r="X6" s="263" t="s">
        <v>909</v>
      </c>
    </row>
    <row r="7" spans="1:24" ht="15.75" customHeight="1">
      <c r="A7" s="177"/>
      <c r="B7" s="178"/>
      <c r="C7" s="234"/>
      <c r="D7" s="131" t="s">
        <v>368</v>
      </c>
      <c r="E7" s="130" t="s">
        <v>369</v>
      </c>
      <c r="F7" s="172">
        <v>1250</v>
      </c>
      <c r="G7" s="173"/>
      <c r="H7" s="131" t="s">
        <v>428</v>
      </c>
      <c r="I7" s="130" t="s">
        <v>429</v>
      </c>
      <c r="J7" s="174">
        <v>1000</v>
      </c>
      <c r="K7" s="251"/>
      <c r="L7" s="131" t="s">
        <v>455</v>
      </c>
      <c r="M7" s="130" t="s">
        <v>456</v>
      </c>
      <c r="N7" s="180">
        <v>1950</v>
      </c>
      <c r="O7" s="250"/>
      <c r="P7" s="131" t="s">
        <v>465</v>
      </c>
      <c r="Q7" s="130" t="s">
        <v>466</v>
      </c>
      <c r="R7" s="168">
        <v>500</v>
      </c>
      <c r="S7" s="250"/>
      <c r="T7" s="131"/>
      <c r="U7" s="130"/>
      <c r="V7" s="176"/>
      <c r="W7" s="173"/>
      <c r="X7" s="263" t="s">
        <v>906</v>
      </c>
    </row>
    <row r="8" spans="1:24" ht="15.75" customHeight="1">
      <c r="A8" s="177"/>
      <c r="B8" s="178"/>
      <c r="C8" s="234"/>
      <c r="D8" s="131" t="s">
        <v>370</v>
      </c>
      <c r="E8" s="130" t="s">
        <v>371</v>
      </c>
      <c r="F8" s="172">
        <v>2900</v>
      </c>
      <c r="G8" s="173"/>
      <c r="H8" s="131" t="s">
        <v>430</v>
      </c>
      <c r="I8" s="130" t="s">
        <v>431</v>
      </c>
      <c r="J8" s="174">
        <v>2200</v>
      </c>
      <c r="K8" s="251"/>
      <c r="L8" s="131" t="s">
        <v>457</v>
      </c>
      <c r="M8" s="130" t="s">
        <v>458</v>
      </c>
      <c r="N8" s="180">
        <v>1450</v>
      </c>
      <c r="O8" s="250"/>
      <c r="P8" s="131" t="s">
        <v>467</v>
      </c>
      <c r="Q8" s="130" t="s">
        <v>468</v>
      </c>
      <c r="R8" s="168">
        <v>350</v>
      </c>
      <c r="S8" s="250"/>
      <c r="T8" s="131"/>
      <c r="U8" s="130"/>
      <c r="V8" s="176"/>
      <c r="W8" s="173"/>
      <c r="X8" s="263"/>
    </row>
    <row r="9" spans="1:24" ht="15.75" customHeight="1">
      <c r="A9" s="177"/>
      <c r="B9" s="178"/>
      <c r="C9" s="234"/>
      <c r="D9" s="131" t="s">
        <v>372</v>
      </c>
      <c r="E9" s="130" t="s">
        <v>373</v>
      </c>
      <c r="F9" s="172">
        <v>2200</v>
      </c>
      <c r="G9" s="173"/>
      <c r="H9" s="131" t="s">
        <v>432</v>
      </c>
      <c r="I9" s="130" t="s">
        <v>433</v>
      </c>
      <c r="J9" s="180">
        <v>3850</v>
      </c>
      <c r="K9" s="250"/>
      <c r="L9" s="131" t="s">
        <v>459</v>
      </c>
      <c r="M9" s="130" t="s">
        <v>460</v>
      </c>
      <c r="N9" s="180">
        <v>1950</v>
      </c>
      <c r="O9" s="250"/>
      <c r="P9" s="131" t="s">
        <v>469</v>
      </c>
      <c r="Q9" s="130" t="s">
        <v>470</v>
      </c>
      <c r="R9" s="168">
        <v>1350</v>
      </c>
      <c r="S9" s="173"/>
      <c r="T9" s="131"/>
      <c r="U9" s="130"/>
      <c r="V9" s="176"/>
      <c r="W9" s="173"/>
      <c r="X9" s="263"/>
    </row>
    <row r="10" spans="1:24" ht="15.75" customHeight="1">
      <c r="A10" s="177"/>
      <c r="B10" s="178"/>
      <c r="C10" s="234"/>
      <c r="D10" s="131" t="s">
        <v>374</v>
      </c>
      <c r="E10" s="130" t="s">
        <v>375</v>
      </c>
      <c r="F10" s="172">
        <v>2150</v>
      </c>
      <c r="G10" s="173"/>
      <c r="H10" s="131" t="s">
        <v>434</v>
      </c>
      <c r="I10" s="130" t="s">
        <v>949</v>
      </c>
      <c r="J10" s="180">
        <v>2700</v>
      </c>
      <c r="K10" s="250"/>
      <c r="L10" s="132"/>
      <c r="M10" s="133"/>
      <c r="N10" s="180"/>
      <c r="O10" s="173"/>
      <c r="P10" s="131" t="s">
        <v>471</v>
      </c>
      <c r="Q10" s="130" t="s">
        <v>472</v>
      </c>
      <c r="R10" s="168">
        <v>1200</v>
      </c>
      <c r="S10" s="173"/>
      <c r="T10" s="131"/>
      <c r="U10" s="130"/>
      <c r="V10" s="176"/>
      <c r="W10" s="173"/>
      <c r="X10" s="263"/>
    </row>
    <row r="11" spans="1:24" ht="15.75" customHeight="1">
      <c r="A11" s="177"/>
      <c r="B11" s="178"/>
      <c r="C11" s="234"/>
      <c r="D11" s="131" t="s">
        <v>376</v>
      </c>
      <c r="E11" s="130" t="s">
        <v>377</v>
      </c>
      <c r="F11" s="172">
        <v>1850</v>
      </c>
      <c r="G11" s="173"/>
      <c r="H11" s="132" t="s">
        <v>435</v>
      </c>
      <c r="I11" s="133" t="s">
        <v>436</v>
      </c>
      <c r="J11" s="168">
        <v>1200</v>
      </c>
      <c r="K11" s="173"/>
      <c r="L11" s="131"/>
      <c r="M11" s="130"/>
      <c r="N11" s="168"/>
      <c r="O11" s="173"/>
      <c r="P11" s="131" t="s">
        <v>473</v>
      </c>
      <c r="Q11" s="130" t="s">
        <v>474</v>
      </c>
      <c r="R11" s="168">
        <v>650</v>
      </c>
      <c r="S11" s="173"/>
      <c r="T11" s="131"/>
      <c r="U11" s="130"/>
      <c r="V11" s="176"/>
      <c r="W11" s="181"/>
      <c r="X11" s="263"/>
    </row>
    <row r="12" spans="1:24" ht="15.75" customHeight="1">
      <c r="A12" s="177"/>
      <c r="B12" s="178"/>
      <c r="C12" s="234"/>
      <c r="D12" s="131" t="s">
        <v>378</v>
      </c>
      <c r="E12" s="130" t="s">
        <v>379</v>
      </c>
      <c r="F12" s="172">
        <v>4200</v>
      </c>
      <c r="G12" s="173"/>
      <c r="H12" s="131" t="s">
        <v>437</v>
      </c>
      <c r="I12" s="130" t="s">
        <v>438</v>
      </c>
      <c r="J12" s="168">
        <v>550</v>
      </c>
      <c r="K12" s="173"/>
      <c r="L12" s="131"/>
      <c r="M12" s="130"/>
      <c r="N12" s="168"/>
      <c r="O12" s="173"/>
      <c r="P12" s="131" t="s">
        <v>475</v>
      </c>
      <c r="Q12" s="130" t="s">
        <v>460</v>
      </c>
      <c r="R12" s="168">
        <v>1100</v>
      </c>
      <c r="S12" s="173"/>
      <c r="T12" s="131"/>
      <c r="U12" s="130"/>
      <c r="V12" s="176"/>
      <c r="W12" s="173"/>
      <c r="X12" s="263"/>
    </row>
    <row r="13" spans="1:24" ht="15.75" customHeight="1">
      <c r="A13" s="177"/>
      <c r="B13" s="178"/>
      <c r="C13" s="234"/>
      <c r="D13" s="131" t="s">
        <v>380</v>
      </c>
      <c r="E13" s="130" t="s">
        <v>381</v>
      </c>
      <c r="F13" s="172">
        <v>1450</v>
      </c>
      <c r="G13" s="173"/>
      <c r="H13" s="131" t="s">
        <v>439</v>
      </c>
      <c r="I13" s="130" t="s">
        <v>440</v>
      </c>
      <c r="J13" s="168">
        <v>1450</v>
      </c>
      <c r="K13" s="173"/>
      <c r="L13" s="131"/>
      <c r="M13" s="130"/>
      <c r="N13" s="168"/>
      <c r="O13" s="173"/>
      <c r="P13" s="131" t="s">
        <v>476</v>
      </c>
      <c r="Q13" s="130" t="s">
        <v>477</v>
      </c>
      <c r="R13" s="168">
        <v>200</v>
      </c>
      <c r="S13" s="173"/>
      <c r="T13" s="131"/>
      <c r="U13" s="130"/>
      <c r="V13" s="176"/>
      <c r="W13" s="173"/>
      <c r="X13" s="263"/>
    </row>
    <row r="14" spans="1:24" ht="15.75" customHeight="1">
      <c r="A14" s="177"/>
      <c r="B14" s="178"/>
      <c r="C14" s="234"/>
      <c r="D14" s="131" t="s">
        <v>382</v>
      </c>
      <c r="E14" s="130" t="s">
        <v>383</v>
      </c>
      <c r="F14" s="172">
        <v>1500</v>
      </c>
      <c r="G14" s="173"/>
      <c r="H14" s="131" t="s">
        <v>441</v>
      </c>
      <c r="I14" s="130" t="s">
        <v>442</v>
      </c>
      <c r="J14" s="168">
        <v>1350</v>
      </c>
      <c r="K14" s="173"/>
      <c r="L14" s="131"/>
      <c r="M14" s="130"/>
      <c r="N14" s="168"/>
      <c r="O14" s="173"/>
      <c r="P14" s="131" t="s">
        <v>478</v>
      </c>
      <c r="Q14" s="130" t="s">
        <v>479</v>
      </c>
      <c r="R14" s="168">
        <v>350</v>
      </c>
      <c r="S14" s="173"/>
      <c r="T14" s="131"/>
      <c r="U14" s="130"/>
      <c r="V14" s="176"/>
      <c r="W14" s="173"/>
      <c r="X14" s="263"/>
    </row>
    <row r="15" spans="1:24" ht="15.75" customHeight="1">
      <c r="A15" s="182"/>
      <c r="B15" s="183"/>
      <c r="C15" s="234"/>
      <c r="D15" s="131" t="s">
        <v>384</v>
      </c>
      <c r="E15" s="130" t="s">
        <v>385</v>
      </c>
      <c r="F15" s="172">
        <v>1300</v>
      </c>
      <c r="G15" s="173"/>
      <c r="H15" s="131" t="s">
        <v>443</v>
      </c>
      <c r="I15" s="130" t="s">
        <v>444</v>
      </c>
      <c r="J15" s="168">
        <v>1200</v>
      </c>
      <c r="K15" s="173"/>
      <c r="L15" s="131"/>
      <c r="M15" s="130"/>
      <c r="N15" s="168"/>
      <c r="O15" s="173"/>
      <c r="P15" s="131" t="s">
        <v>480</v>
      </c>
      <c r="Q15" s="130" t="s">
        <v>481</v>
      </c>
      <c r="R15" s="168">
        <v>250</v>
      </c>
      <c r="S15" s="173"/>
      <c r="T15" s="131"/>
      <c r="U15" s="130"/>
      <c r="V15" s="176"/>
      <c r="W15" s="173"/>
      <c r="X15" s="263"/>
    </row>
    <row r="16" spans="1:24" ht="15.75" customHeight="1">
      <c r="A16" s="179"/>
      <c r="B16" s="184"/>
      <c r="C16" s="234"/>
      <c r="D16" s="131" t="s">
        <v>386</v>
      </c>
      <c r="E16" s="130" t="s">
        <v>387</v>
      </c>
      <c r="F16" s="172">
        <v>1850</v>
      </c>
      <c r="G16" s="173"/>
      <c r="H16" s="131" t="s">
        <v>445</v>
      </c>
      <c r="I16" s="130" t="s">
        <v>446</v>
      </c>
      <c r="J16" s="168">
        <v>1150</v>
      </c>
      <c r="K16" s="173"/>
      <c r="L16" s="131"/>
      <c r="M16" s="130"/>
      <c r="N16" s="168"/>
      <c r="O16" s="173"/>
      <c r="P16" s="131"/>
      <c r="Q16" s="130"/>
      <c r="R16" s="168"/>
      <c r="S16" s="173"/>
      <c r="T16" s="131"/>
      <c r="U16" s="130"/>
      <c r="V16" s="176"/>
      <c r="W16" s="173"/>
      <c r="X16" s="263"/>
    </row>
    <row r="17" spans="1:24" ht="15.75" customHeight="1">
      <c r="A17" s="179"/>
      <c r="B17" s="184"/>
      <c r="C17" s="235"/>
      <c r="D17" s="134" t="s">
        <v>388</v>
      </c>
      <c r="E17" s="135" t="s">
        <v>389</v>
      </c>
      <c r="F17" s="187">
        <v>1350</v>
      </c>
      <c r="G17" s="188"/>
      <c r="H17" s="131" t="s">
        <v>447</v>
      </c>
      <c r="I17" s="130" t="s">
        <v>448</v>
      </c>
      <c r="J17" s="168">
        <v>750</v>
      </c>
      <c r="K17" s="173"/>
      <c r="L17" s="131"/>
      <c r="M17" s="130"/>
      <c r="N17" s="168"/>
      <c r="O17" s="173"/>
      <c r="P17" s="131"/>
      <c r="Q17" s="130"/>
      <c r="R17" s="168"/>
      <c r="S17" s="173"/>
      <c r="T17" s="131"/>
      <c r="U17" s="130"/>
      <c r="V17" s="176"/>
      <c r="W17" s="173"/>
      <c r="X17" s="263"/>
    </row>
    <row r="18" spans="1:24" ht="15.75" customHeight="1">
      <c r="A18" s="185"/>
      <c r="B18" s="186"/>
      <c r="C18" s="235"/>
      <c r="D18" s="134" t="s">
        <v>390</v>
      </c>
      <c r="E18" s="135" t="s">
        <v>391</v>
      </c>
      <c r="F18" s="190">
        <v>3200</v>
      </c>
      <c r="G18" s="188"/>
      <c r="H18" s="134" t="s">
        <v>449</v>
      </c>
      <c r="I18" s="135" t="s">
        <v>450</v>
      </c>
      <c r="J18" s="189">
        <v>1350</v>
      </c>
      <c r="K18" s="188"/>
      <c r="L18" s="131"/>
      <c r="M18" s="130"/>
      <c r="N18" s="168"/>
      <c r="O18" s="188"/>
      <c r="P18" s="134"/>
      <c r="Q18" s="135"/>
      <c r="R18" s="189"/>
      <c r="S18" s="188"/>
      <c r="T18" s="134"/>
      <c r="U18" s="135"/>
      <c r="V18" s="176"/>
      <c r="W18" s="188"/>
      <c r="X18" s="263"/>
    </row>
    <row r="19" spans="1:24" ht="15.75" customHeight="1">
      <c r="A19" s="185"/>
      <c r="B19" s="186"/>
      <c r="C19" s="235"/>
      <c r="D19" s="134" t="s">
        <v>392</v>
      </c>
      <c r="E19" s="135" t="s">
        <v>393</v>
      </c>
      <c r="F19" s="187">
        <v>1500</v>
      </c>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t="s">
        <v>394</v>
      </c>
      <c r="E20" s="135" t="s">
        <v>395</v>
      </c>
      <c r="F20" s="190">
        <v>2200</v>
      </c>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t="s">
        <v>396</v>
      </c>
      <c r="E21" s="135" t="s">
        <v>397</v>
      </c>
      <c r="F21" s="190">
        <v>1550</v>
      </c>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t="s">
        <v>398</v>
      </c>
      <c r="E22" s="135" t="s">
        <v>399</v>
      </c>
      <c r="F22" s="187">
        <v>1150</v>
      </c>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t="s">
        <v>400</v>
      </c>
      <c r="E23" s="135" t="s">
        <v>401</v>
      </c>
      <c r="F23" s="190">
        <v>2450</v>
      </c>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t="s">
        <v>402</v>
      </c>
      <c r="E24" s="135" t="s">
        <v>403</v>
      </c>
      <c r="F24" s="187">
        <v>500</v>
      </c>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t="s">
        <v>404</v>
      </c>
      <c r="E25" s="135" t="s">
        <v>405</v>
      </c>
      <c r="F25" s="190">
        <v>1700</v>
      </c>
      <c r="G25" s="188"/>
      <c r="H25" s="134"/>
      <c r="I25" s="135"/>
      <c r="J25" s="189"/>
      <c r="K25" s="188"/>
      <c r="L25" s="131"/>
      <c r="M25" s="130"/>
      <c r="N25" s="168"/>
      <c r="O25" s="188"/>
      <c r="P25" s="134"/>
      <c r="Q25" s="135"/>
      <c r="R25" s="189"/>
      <c r="S25" s="188"/>
      <c r="T25" s="134"/>
      <c r="U25" s="135"/>
      <c r="V25" s="176"/>
      <c r="W25" s="188"/>
      <c r="X25" s="263"/>
    </row>
    <row r="26" spans="1:24" ht="15.75" customHeight="1">
      <c r="A26" s="185"/>
      <c r="B26" s="186"/>
      <c r="C26" s="235"/>
      <c r="D26" s="134" t="s">
        <v>406</v>
      </c>
      <c r="E26" s="135" t="s">
        <v>407</v>
      </c>
      <c r="F26" s="187">
        <v>2200</v>
      </c>
      <c r="G26" s="188"/>
      <c r="H26" s="134"/>
      <c r="I26" s="135"/>
      <c r="J26" s="189"/>
      <c r="K26" s="188"/>
      <c r="L26" s="131"/>
      <c r="M26" s="130"/>
      <c r="N26" s="168"/>
      <c r="O26" s="188"/>
      <c r="P26" s="134"/>
      <c r="Q26" s="135"/>
      <c r="R26" s="189"/>
      <c r="S26" s="188"/>
      <c r="T26" s="134"/>
      <c r="U26" s="135"/>
      <c r="V26" s="191"/>
      <c r="W26" s="188"/>
      <c r="X26" s="263"/>
    </row>
    <row r="27" spans="1:24" ht="15.75" customHeight="1">
      <c r="A27" s="185"/>
      <c r="B27" s="186"/>
      <c r="C27" s="235" t="s">
        <v>271</v>
      </c>
      <c r="D27" s="134" t="s">
        <v>408</v>
      </c>
      <c r="E27" s="135" t="s">
        <v>409</v>
      </c>
      <c r="F27" s="187">
        <v>1300</v>
      </c>
      <c r="G27" s="188"/>
      <c r="H27" s="134"/>
      <c r="I27" s="135"/>
      <c r="J27" s="189"/>
      <c r="K27" s="188"/>
      <c r="L27" s="131"/>
      <c r="M27" s="130"/>
      <c r="N27" s="168"/>
      <c r="O27" s="188"/>
      <c r="P27" s="134"/>
      <c r="Q27" s="135"/>
      <c r="R27" s="189"/>
      <c r="S27" s="188"/>
      <c r="T27" s="134"/>
      <c r="U27" s="135"/>
      <c r="V27" s="176"/>
      <c r="W27" s="188"/>
      <c r="X27" s="263" t="s">
        <v>910</v>
      </c>
    </row>
    <row r="28" spans="1:24" ht="15.75" customHeight="1">
      <c r="A28" s="185"/>
      <c r="B28" s="186"/>
      <c r="C28" s="235"/>
      <c r="D28" s="134" t="s">
        <v>410</v>
      </c>
      <c r="E28" s="135" t="s">
        <v>411</v>
      </c>
      <c r="F28" s="190">
        <v>750</v>
      </c>
      <c r="G28" s="188"/>
      <c r="H28" s="134"/>
      <c r="I28" s="135"/>
      <c r="J28" s="189"/>
      <c r="K28" s="188"/>
      <c r="L28" s="131"/>
      <c r="M28" s="130"/>
      <c r="N28" s="168"/>
      <c r="O28" s="188"/>
      <c r="P28" s="134"/>
      <c r="Q28" s="135"/>
      <c r="R28" s="189"/>
      <c r="S28" s="188"/>
      <c r="T28" s="134"/>
      <c r="U28" s="135"/>
      <c r="V28" s="176"/>
      <c r="W28" s="188"/>
      <c r="X28" s="263"/>
    </row>
    <row r="29" spans="1:24" ht="15.75" customHeight="1">
      <c r="A29" s="185"/>
      <c r="B29" s="186"/>
      <c r="C29" s="235"/>
      <c r="D29" s="134" t="s">
        <v>412</v>
      </c>
      <c r="E29" s="135" t="s">
        <v>413</v>
      </c>
      <c r="F29" s="190">
        <v>1500</v>
      </c>
      <c r="G29" s="188"/>
      <c r="H29" s="134"/>
      <c r="I29" s="135"/>
      <c r="J29" s="189"/>
      <c r="K29" s="188"/>
      <c r="L29" s="131"/>
      <c r="M29" s="130"/>
      <c r="N29" s="168"/>
      <c r="O29" s="188"/>
      <c r="P29" s="134"/>
      <c r="Q29" s="135"/>
      <c r="R29" s="189"/>
      <c r="S29" s="188"/>
      <c r="T29" s="134"/>
      <c r="U29" s="135"/>
      <c r="V29" s="191"/>
      <c r="W29" s="188"/>
      <c r="X29" s="263"/>
    </row>
    <row r="30" spans="1:24" ht="15.75" customHeight="1">
      <c r="A30" s="185"/>
      <c r="B30" s="186"/>
      <c r="C30" s="235"/>
      <c r="D30" s="134" t="s">
        <v>414</v>
      </c>
      <c r="E30" s="135" t="s">
        <v>415</v>
      </c>
      <c r="F30" s="187">
        <v>2550</v>
      </c>
      <c r="G30" s="188"/>
      <c r="H30" s="134"/>
      <c r="I30" s="135"/>
      <c r="J30" s="189"/>
      <c r="K30" s="188"/>
      <c r="L30" s="131"/>
      <c r="M30" s="130"/>
      <c r="N30" s="168"/>
      <c r="O30" s="188"/>
      <c r="P30" s="134"/>
      <c r="Q30" s="135"/>
      <c r="R30" s="189"/>
      <c r="S30" s="188"/>
      <c r="T30" s="134"/>
      <c r="U30" s="135"/>
      <c r="V30" s="191"/>
      <c r="W30" s="188"/>
      <c r="X30" s="263"/>
    </row>
    <row r="31" spans="1:24" ht="15.75" customHeight="1">
      <c r="A31" s="185"/>
      <c r="B31" s="186"/>
      <c r="C31" s="235"/>
      <c r="D31" s="134" t="s">
        <v>416</v>
      </c>
      <c r="E31" s="135" t="s">
        <v>417</v>
      </c>
      <c r="F31" s="190">
        <v>550</v>
      </c>
      <c r="G31" s="188"/>
      <c r="H31" s="134"/>
      <c r="I31" s="135"/>
      <c r="J31" s="189"/>
      <c r="K31" s="188"/>
      <c r="L31" s="131"/>
      <c r="M31" s="130"/>
      <c r="N31" s="168"/>
      <c r="O31" s="188"/>
      <c r="P31" s="134"/>
      <c r="Q31" s="135"/>
      <c r="R31" s="189"/>
      <c r="S31" s="188"/>
      <c r="T31" s="134"/>
      <c r="U31" s="135"/>
      <c r="V31" s="176"/>
      <c r="W31" s="188"/>
      <c r="X31" s="263"/>
    </row>
    <row r="32" spans="1:24" ht="15.75" customHeight="1">
      <c r="A32" s="185"/>
      <c r="B32" s="186"/>
      <c r="C32" s="235"/>
      <c r="D32" s="134" t="s">
        <v>418</v>
      </c>
      <c r="E32" s="135" t="s">
        <v>419</v>
      </c>
      <c r="F32" s="187">
        <v>400</v>
      </c>
      <c r="G32" s="188"/>
      <c r="H32" s="134"/>
      <c r="I32" s="135"/>
      <c r="J32" s="189"/>
      <c r="K32" s="188"/>
      <c r="L32" s="131"/>
      <c r="M32" s="130"/>
      <c r="N32" s="168"/>
      <c r="O32" s="188"/>
      <c r="P32" s="134"/>
      <c r="Q32" s="135"/>
      <c r="R32" s="189"/>
      <c r="S32" s="188"/>
      <c r="T32" s="134"/>
      <c r="U32" s="135"/>
      <c r="V32" s="191"/>
      <c r="W32" s="188"/>
      <c r="X32" s="263"/>
    </row>
    <row r="33" spans="1:24" ht="15.75" customHeight="1">
      <c r="A33" s="185"/>
      <c r="B33" s="186"/>
      <c r="C33" s="235"/>
      <c r="D33" s="134" t="s">
        <v>420</v>
      </c>
      <c r="E33" s="135" t="s">
        <v>421</v>
      </c>
      <c r="F33" s="190">
        <v>600</v>
      </c>
      <c r="G33" s="188"/>
      <c r="H33" s="134"/>
      <c r="I33" s="135"/>
      <c r="J33" s="189"/>
      <c r="K33" s="188"/>
      <c r="L33" s="131"/>
      <c r="M33" s="130"/>
      <c r="N33" s="168"/>
      <c r="O33" s="188"/>
      <c r="P33" s="134"/>
      <c r="Q33" s="135"/>
      <c r="R33" s="189"/>
      <c r="S33" s="188"/>
      <c r="T33" s="134"/>
      <c r="U33" s="135"/>
      <c r="V33" s="176"/>
      <c r="W33" s="188"/>
      <c r="X33" s="263"/>
    </row>
    <row r="34" spans="1:24" ht="15.75" customHeight="1">
      <c r="A34" s="185"/>
      <c r="B34" s="186"/>
      <c r="C34" s="235"/>
      <c r="D34" s="134" t="s">
        <v>422</v>
      </c>
      <c r="E34" s="135" t="s">
        <v>423</v>
      </c>
      <c r="F34" s="187">
        <v>550</v>
      </c>
      <c r="G34" s="188"/>
      <c r="H34" s="134"/>
      <c r="I34" s="135"/>
      <c r="J34" s="189"/>
      <c r="K34" s="188"/>
      <c r="L34" s="131"/>
      <c r="M34" s="130"/>
      <c r="N34" s="168"/>
      <c r="O34" s="188"/>
      <c r="P34" s="134"/>
      <c r="Q34" s="135"/>
      <c r="R34" s="189"/>
      <c r="S34" s="188"/>
      <c r="T34" s="134"/>
      <c r="U34" s="135"/>
      <c r="V34" s="191"/>
      <c r="W34" s="188"/>
      <c r="X34" s="263"/>
    </row>
    <row r="35" spans="1:24" ht="15.75" customHeight="1">
      <c r="A35" s="185"/>
      <c r="B35" s="186"/>
      <c r="C35" s="235"/>
      <c r="D35" s="134"/>
      <c r="E35" s="135"/>
      <c r="F35" s="190"/>
      <c r="G35" s="188"/>
      <c r="H35" s="134"/>
      <c r="I35" s="135"/>
      <c r="J35" s="189"/>
      <c r="K35" s="188"/>
      <c r="L35" s="131"/>
      <c r="M35" s="130"/>
      <c r="N35" s="168"/>
      <c r="O35" s="188"/>
      <c r="P35" s="134"/>
      <c r="Q35" s="135"/>
      <c r="R35" s="189"/>
      <c r="S35" s="188"/>
      <c r="T35" s="134"/>
      <c r="U35" s="135"/>
      <c r="V35" s="176"/>
      <c r="W35" s="188"/>
      <c r="X35" s="263"/>
    </row>
    <row r="36" spans="1:24" ht="15.75" customHeight="1">
      <c r="A36" s="185"/>
      <c r="B36" s="186"/>
      <c r="C36" s="235"/>
      <c r="D36" s="134"/>
      <c r="E36" s="135"/>
      <c r="F36" s="190"/>
      <c r="G36" s="188"/>
      <c r="H36" s="134"/>
      <c r="I36" s="135"/>
      <c r="J36" s="189"/>
      <c r="K36" s="188"/>
      <c r="L36" s="131"/>
      <c r="M36" s="130"/>
      <c r="N36" s="168"/>
      <c r="O36" s="188"/>
      <c r="P36" s="134"/>
      <c r="Q36" s="135"/>
      <c r="R36" s="189"/>
      <c r="S36" s="188"/>
      <c r="T36" s="134"/>
      <c r="U36" s="135"/>
      <c r="V36" s="191"/>
      <c r="W36" s="188"/>
      <c r="X36" s="263"/>
    </row>
    <row r="37" spans="1:24" ht="15.75" customHeight="1">
      <c r="A37" s="185"/>
      <c r="B37" s="186"/>
      <c r="C37" s="235"/>
      <c r="D37" s="134"/>
      <c r="E37" s="135"/>
      <c r="F37" s="190"/>
      <c r="G37" s="188"/>
      <c r="H37" s="134"/>
      <c r="I37" s="135"/>
      <c r="J37" s="189"/>
      <c r="K37" s="188"/>
      <c r="L37" s="131"/>
      <c r="M37" s="130"/>
      <c r="N37" s="168"/>
      <c r="O37" s="188"/>
      <c r="P37" s="134"/>
      <c r="Q37" s="135"/>
      <c r="R37" s="189"/>
      <c r="S37" s="188"/>
      <c r="T37" s="134"/>
      <c r="U37" s="135"/>
      <c r="V37" s="191"/>
      <c r="W37" s="188"/>
      <c r="X37" s="263"/>
    </row>
    <row r="38" spans="1:24" ht="15.75" customHeight="1">
      <c r="A38" s="185"/>
      <c r="B38" s="186"/>
      <c r="C38" s="235"/>
      <c r="D38" s="134"/>
      <c r="E38" s="135"/>
      <c r="F38" s="187"/>
      <c r="G38" s="188"/>
      <c r="H38" s="134"/>
      <c r="I38" s="135"/>
      <c r="J38" s="189"/>
      <c r="K38" s="188"/>
      <c r="L38" s="131"/>
      <c r="M38" s="130"/>
      <c r="N38" s="168"/>
      <c r="O38" s="188"/>
      <c r="P38" s="134"/>
      <c r="Q38" s="135"/>
      <c r="R38" s="189"/>
      <c r="S38" s="188"/>
      <c r="T38" s="134"/>
      <c r="U38" s="135"/>
      <c r="V38" s="176"/>
      <c r="W38" s="188"/>
      <c r="X38" s="263"/>
    </row>
    <row r="39" spans="1:24" ht="15.75" customHeight="1">
      <c r="A39" s="185"/>
      <c r="B39" s="186"/>
      <c r="C39" s="235"/>
      <c r="D39" s="134"/>
      <c r="E39" s="135"/>
      <c r="F39" s="190"/>
      <c r="G39" s="188"/>
      <c r="H39" s="134"/>
      <c r="I39" s="135"/>
      <c r="J39" s="189"/>
      <c r="K39" s="188"/>
      <c r="L39" s="131"/>
      <c r="M39" s="130"/>
      <c r="N39" s="168"/>
      <c r="O39" s="188"/>
      <c r="P39" s="134"/>
      <c r="Q39" s="135"/>
      <c r="R39" s="189"/>
      <c r="S39" s="188"/>
      <c r="T39" s="134"/>
      <c r="U39" s="135"/>
      <c r="V39" s="191"/>
      <c r="W39" s="188"/>
      <c r="X39" s="263"/>
    </row>
    <row r="40" spans="1:24" ht="15.75" customHeight="1">
      <c r="A40" s="185"/>
      <c r="B40" s="186"/>
      <c r="C40" s="235"/>
      <c r="D40" s="134"/>
      <c r="E40" s="135"/>
      <c r="F40" s="187"/>
      <c r="G40" s="188"/>
      <c r="H40" s="134"/>
      <c r="I40" s="135"/>
      <c r="J40" s="189"/>
      <c r="K40" s="188"/>
      <c r="L40" s="131"/>
      <c r="M40" s="130"/>
      <c r="N40" s="168"/>
      <c r="O40" s="188"/>
      <c r="P40" s="134"/>
      <c r="Q40" s="135"/>
      <c r="R40" s="189"/>
      <c r="S40" s="188"/>
      <c r="T40" s="134"/>
      <c r="U40" s="135"/>
      <c r="V40" s="176"/>
      <c r="W40" s="188"/>
      <c r="X40" s="263"/>
    </row>
    <row r="41" spans="1:24" ht="15.75" customHeight="1">
      <c r="A41" s="185"/>
      <c r="B41" s="186"/>
      <c r="C41" s="235"/>
      <c r="D41" s="134"/>
      <c r="E41" s="135"/>
      <c r="F41" s="190"/>
      <c r="G41" s="188"/>
      <c r="H41" s="134"/>
      <c r="I41" s="135"/>
      <c r="J41" s="189"/>
      <c r="K41" s="188"/>
      <c r="L41" s="131"/>
      <c r="M41" s="130"/>
      <c r="N41" s="168"/>
      <c r="O41" s="188"/>
      <c r="P41" s="134"/>
      <c r="Q41" s="135"/>
      <c r="R41" s="189"/>
      <c r="S41" s="188"/>
      <c r="T41" s="134"/>
      <c r="U41" s="135"/>
      <c r="V41" s="191"/>
      <c r="W41" s="188"/>
      <c r="X41" s="263"/>
    </row>
    <row r="42" spans="1:24" ht="15.75" customHeight="1">
      <c r="A42" s="185"/>
      <c r="B42" s="186"/>
      <c r="C42" s="235"/>
      <c r="D42" s="134"/>
      <c r="E42" s="135"/>
      <c r="F42" s="187"/>
      <c r="G42" s="188"/>
      <c r="H42" s="134"/>
      <c r="I42" s="135"/>
      <c r="J42" s="189"/>
      <c r="K42" s="188"/>
      <c r="L42" s="131"/>
      <c r="M42" s="130"/>
      <c r="N42" s="168"/>
      <c r="O42" s="188"/>
      <c r="P42" s="134"/>
      <c r="Q42" s="135"/>
      <c r="R42" s="189"/>
      <c r="S42" s="188"/>
      <c r="T42" s="134"/>
      <c r="U42" s="135"/>
      <c r="V42" s="176"/>
      <c r="W42" s="188"/>
      <c r="X42" s="263"/>
    </row>
    <row r="43" spans="1:24" ht="15.75" customHeight="1">
      <c r="A43" s="185"/>
      <c r="B43" s="186"/>
      <c r="C43" s="235"/>
      <c r="D43" s="134"/>
      <c r="E43" s="135"/>
      <c r="F43" s="190"/>
      <c r="G43" s="188"/>
      <c r="H43" s="134"/>
      <c r="I43" s="135"/>
      <c r="J43" s="189"/>
      <c r="K43" s="188"/>
      <c r="L43" s="131"/>
      <c r="M43" s="130"/>
      <c r="N43" s="168"/>
      <c r="O43" s="188"/>
      <c r="P43" s="134"/>
      <c r="Q43" s="135"/>
      <c r="R43" s="189"/>
      <c r="S43" s="188"/>
      <c r="T43" s="134"/>
      <c r="U43" s="135"/>
      <c r="V43" s="191"/>
      <c r="W43" s="188"/>
      <c r="X43" s="263"/>
    </row>
    <row r="44" spans="1:24" ht="15.75" customHeight="1">
      <c r="A44" s="185"/>
      <c r="B44" s="186"/>
      <c r="C44" s="235"/>
      <c r="D44" s="134"/>
      <c r="E44" s="135"/>
      <c r="F44" s="190"/>
      <c r="G44" s="188"/>
      <c r="H44" s="134"/>
      <c r="I44" s="135"/>
      <c r="J44" s="189"/>
      <c r="K44" s="188"/>
      <c r="L44" s="131"/>
      <c r="M44" s="130"/>
      <c r="N44" s="168"/>
      <c r="O44" s="188"/>
      <c r="P44" s="134"/>
      <c r="Q44" s="135"/>
      <c r="R44" s="189"/>
      <c r="S44" s="188"/>
      <c r="T44" s="134"/>
      <c r="U44" s="135"/>
      <c r="V44" s="191"/>
      <c r="W44" s="188"/>
      <c r="X44" s="263"/>
    </row>
    <row r="45" spans="1:24" ht="15.75" customHeight="1">
      <c r="A45" s="185"/>
      <c r="B45" s="186"/>
      <c r="C45" s="235"/>
      <c r="D45" s="134"/>
      <c r="E45" s="135"/>
      <c r="F45" s="187"/>
      <c r="G45" s="188"/>
      <c r="H45" s="134"/>
      <c r="I45" s="135"/>
      <c r="J45" s="189"/>
      <c r="K45" s="188"/>
      <c r="L45" s="131"/>
      <c r="M45" s="130"/>
      <c r="N45" s="168"/>
      <c r="O45" s="188"/>
      <c r="P45" s="134"/>
      <c r="Q45" s="135"/>
      <c r="R45" s="189"/>
      <c r="S45" s="188"/>
      <c r="T45" s="134"/>
      <c r="U45" s="135"/>
      <c r="V45" s="176"/>
      <c r="W45" s="188"/>
      <c r="X45" s="263"/>
    </row>
    <row r="46" spans="1:24" ht="15.75" customHeight="1">
      <c r="A46" s="185"/>
      <c r="B46" s="186"/>
      <c r="C46" s="235"/>
      <c r="D46" s="134"/>
      <c r="E46" s="135"/>
      <c r="F46" s="190"/>
      <c r="G46" s="188"/>
      <c r="H46" s="134"/>
      <c r="I46" s="135"/>
      <c r="J46" s="189"/>
      <c r="K46" s="188"/>
      <c r="L46" s="131"/>
      <c r="M46" s="130"/>
      <c r="N46" s="168"/>
      <c r="O46" s="188"/>
      <c r="P46" s="134"/>
      <c r="Q46" s="135"/>
      <c r="R46" s="189"/>
      <c r="S46" s="188"/>
      <c r="T46" s="134"/>
      <c r="U46" s="135"/>
      <c r="V46" s="191"/>
      <c r="W46" s="188"/>
      <c r="X46" s="263"/>
    </row>
    <row r="47" spans="1:24" ht="15.75" customHeight="1">
      <c r="A47" s="185"/>
      <c r="B47" s="186"/>
      <c r="C47" s="235"/>
      <c r="D47" s="134"/>
      <c r="E47" s="135"/>
      <c r="F47" s="190"/>
      <c r="G47" s="188"/>
      <c r="H47" s="134"/>
      <c r="I47" s="135"/>
      <c r="J47" s="189"/>
      <c r="K47" s="188"/>
      <c r="L47" s="134"/>
      <c r="M47" s="135"/>
      <c r="N47" s="189"/>
      <c r="O47" s="188"/>
      <c r="P47" s="134"/>
      <c r="Q47" s="135"/>
      <c r="R47" s="189"/>
      <c r="S47" s="188"/>
      <c r="T47" s="134"/>
      <c r="U47" s="135"/>
      <c r="V47" s="192"/>
      <c r="W47" s="188"/>
      <c r="X47" s="264"/>
    </row>
    <row r="48" spans="1:24" ht="15.75" customHeight="1">
      <c r="A48" s="193"/>
      <c r="B48" s="194"/>
      <c r="C48" s="236"/>
      <c r="D48" s="136"/>
      <c r="E48" s="137" t="str">
        <f>CONCATENATE(FIXED(COUNTA(E5:E47),0,0),"　店")</f>
        <v>30　店</v>
      </c>
      <c r="F48" s="195">
        <f>SUM(F5:F47)</f>
        <v>51650</v>
      </c>
      <c r="G48" s="138">
        <f>SUM(G5:G47)</f>
        <v>0</v>
      </c>
      <c r="H48" s="136"/>
      <c r="I48" s="137" t="str">
        <f>CONCATENATE(FIXED(COUNTA(I5:I47),0,0),"　店")</f>
        <v>14　店</v>
      </c>
      <c r="J48" s="195">
        <f>SUM(J5:J47)</f>
        <v>21750</v>
      </c>
      <c r="K48" s="138">
        <f>SUM(K5:K47)</f>
        <v>0</v>
      </c>
      <c r="L48" s="136"/>
      <c r="M48" s="137" t="str">
        <f>CONCATENATE(FIXED(COUNTA(M5:M47),0,0),"　店")</f>
        <v>5　店</v>
      </c>
      <c r="N48" s="195">
        <f>SUM(N5:N47)</f>
        <v>7050</v>
      </c>
      <c r="O48" s="138">
        <f>SUM(O5:O47)</f>
        <v>0</v>
      </c>
      <c r="P48" s="136"/>
      <c r="Q48" s="137" t="str">
        <f>CONCATENATE(FIXED(COUNTA(Q5:Q47),0,0),"　店")</f>
        <v>11　店</v>
      </c>
      <c r="R48" s="195">
        <f>SUM(R5:R47)</f>
        <v>7500</v>
      </c>
      <c r="S48" s="138">
        <f>SUM(S5:S47)</f>
        <v>0</v>
      </c>
      <c r="T48" s="136"/>
      <c r="U48" s="137" t="str">
        <f>CONCATENATE(FIXED(COUNTA(U5:U47),0,0),"　店")</f>
        <v>2　店</v>
      </c>
      <c r="V48" s="195">
        <f>SUM(V5:V47)</f>
        <v>2950</v>
      </c>
      <c r="W48" s="224">
        <f>SUM(W5:W47)</f>
        <v>0</v>
      </c>
      <c r="X48" s="225">
        <f>SUM(X5:X47)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O45:P45 O42:P42 O33:P33 O35:P35 O40:P40 O38:P38 O31:P31 P27:P28 P5:P18 O25:P25 O23:P23 O20:P20 O43:O44 K5:K48 S5:S48 W5:W48 O46:O48 G5:G48 O21:O22 O24 O26:O30 O32 O34 O36:O37 O39 O41 O5:O19 L5:L47">
      <formula1>N45</formula1>
    </dataValidation>
    <dataValidation type="whole" operator="lessThanOrEqual" allowBlank="1" showInputMessage="1" showErrorMessage="1" sqref="V5:V47">
      <formula1>G5</formula1>
    </dataValidation>
    <dataValidation type="whole" operator="lessThanOrEqual" allowBlank="1" showInputMessage="1" showErrorMessage="1" sqref="U46:U47 U43:U44 U41 U34 U39 U36:U37 U29:U30 U32 U24 U21:U22 U19 T5:T47 U26">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6:X48">
      <formula1>津市!#REF!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A19" sqref="AA1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A6+A30</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487</v>
      </c>
      <c r="B5" s="163"/>
      <c r="C5" s="232"/>
      <c r="D5" s="127" t="s">
        <v>489</v>
      </c>
      <c r="E5" s="128" t="s">
        <v>490</v>
      </c>
      <c r="F5" s="164">
        <v>2600</v>
      </c>
      <c r="G5" s="165"/>
      <c r="H5" s="127" t="s">
        <v>516</v>
      </c>
      <c r="I5" s="128" t="s">
        <v>517</v>
      </c>
      <c r="J5" s="166">
        <v>5700</v>
      </c>
      <c r="K5" s="248"/>
      <c r="L5" s="127" t="s">
        <v>526</v>
      </c>
      <c r="M5" s="128" t="s">
        <v>517</v>
      </c>
      <c r="N5" s="167">
        <v>2700</v>
      </c>
      <c r="O5" s="249"/>
      <c r="P5" s="129" t="s">
        <v>528</v>
      </c>
      <c r="Q5" s="130" t="s">
        <v>529</v>
      </c>
      <c r="R5" s="168">
        <v>2200</v>
      </c>
      <c r="S5" s="250"/>
      <c r="T5" s="127"/>
      <c r="U5" s="128"/>
      <c r="V5" s="169"/>
      <c r="W5" s="165"/>
      <c r="X5" s="262" t="s">
        <v>542</v>
      </c>
    </row>
    <row r="6" spans="1:24" ht="15.75" customHeight="1">
      <c r="A6" s="170">
        <f>SUM(G26,K26,O26,S26,W26)</f>
        <v>0</v>
      </c>
      <c r="B6" s="171">
        <f>SUM(F26,J26,N26,R26,V26)</f>
        <v>50050</v>
      </c>
      <c r="C6" s="233"/>
      <c r="D6" s="131" t="s">
        <v>491</v>
      </c>
      <c r="E6" s="130" t="s">
        <v>492</v>
      </c>
      <c r="F6" s="172">
        <v>2300</v>
      </c>
      <c r="G6" s="173"/>
      <c r="H6" s="131" t="s">
        <v>518</v>
      </c>
      <c r="I6" s="130" t="s">
        <v>519</v>
      </c>
      <c r="J6" s="174">
        <v>1550</v>
      </c>
      <c r="K6" s="251"/>
      <c r="L6" s="131" t="s">
        <v>527</v>
      </c>
      <c r="M6" s="130" t="s">
        <v>519</v>
      </c>
      <c r="N6" s="175">
        <v>800</v>
      </c>
      <c r="O6" s="252"/>
      <c r="P6" s="131" t="s">
        <v>530</v>
      </c>
      <c r="Q6" s="130" t="s">
        <v>531</v>
      </c>
      <c r="R6" s="168">
        <v>550</v>
      </c>
      <c r="S6" s="250"/>
      <c r="T6" s="131"/>
      <c r="U6" s="130"/>
      <c r="V6" s="176"/>
      <c r="W6" s="173"/>
      <c r="X6" s="263" t="s">
        <v>943</v>
      </c>
    </row>
    <row r="7" spans="1:24" ht="15.75" customHeight="1">
      <c r="A7" s="177"/>
      <c r="B7" s="178"/>
      <c r="C7" s="234"/>
      <c r="D7" s="131" t="s">
        <v>493</v>
      </c>
      <c r="E7" s="130" t="s">
        <v>494</v>
      </c>
      <c r="F7" s="172">
        <v>2550</v>
      </c>
      <c r="G7" s="173"/>
      <c r="H7" s="131" t="s">
        <v>520</v>
      </c>
      <c r="I7" s="130" t="s">
        <v>521</v>
      </c>
      <c r="J7" s="174">
        <v>2100</v>
      </c>
      <c r="K7" s="251"/>
      <c r="L7" s="131"/>
      <c r="M7" s="130"/>
      <c r="N7" s="175"/>
      <c r="O7" s="252"/>
      <c r="P7" s="131" t="s">
        <v>532</v>
      </c>
      <c r="Q7" s="130" t="s">
        <v>533</v>
      </c>
      <c r="R7" s="168">
        <v>750</v>
      </c>
      <c r="S7" s="250"/>
      <c r="T7" s="131"/>
      <c r="U7" s="130"/>
      <c r="V7" s="176"/>
      <c r="W7" s="173"/>
      <c r="X7" s="263" t="s">
        <v>906</v>
      </c>
    </row>
    <row r="8" spans="1:24" ht="15.75" customHeight="1">
      <c r="A8" s="177"/>
      <c r="B8" s="178"/>
      <c r="C8" s="234"/>
      <c r="D8" s="131" t="s">
        <v>495</v>
      </c>
      <c r="E8" s="130" t="s">
        <v>496</v>
      </c>
      <c r="F8" s="172">
        <v>1550</v>
      </c>
      <c r="G8" s="173"/>
      <c r="H8" s="131" t="s">
        <v>522</v>
      </c>
      <c r="I8" s="130" t="s">
        <v>523</v>
      </c>
      <c r="J8" s="174">
        <v>1300</v>
      </c>
      <c r="K8" s="251"/>
      <c r="L8" s="131"/>
      <c r="M8" s="130"/>
      <c r="N8" s="180"/>
      <c r="O8" s="250"/>
      <c r="P8" s="131" t="s">
        <v>534</v>
      </c>
      <c r="Q8" s="130" t="s">
        <v>535</v>
      </c>
      <c r="R8" s="168">
        <v>250</v>
      </c>
      <c r="S8" s="250"/>
      <c r="T8" s="131"/>
      <c r="U8" s="130"/>
      <c r="V8" s="176"/>
      <c r="W8" s="173"/>
      <c r="X8" s="263"/>
    </row>
    <row r="9" spans="1:24" ht="15.75" customHeight="1">
      <c r="A9" s="177"/>
      <c r="B9" s="178"/>
      <c r="C9" s="234"/>
      <c r="D9" s="131" t="s">
        <v>497</v>
      </c>
      <c r="E9" s="130" t="s">
        <v>498</v>
      </c>
      <c r="F9" s="172">
        <v>2750</v>
      </c>
      <c r="G9" s="173"/>
      <c r="H9" s="131" t="s">
        <v>524</v>
      </c>
      <c r="I9" s="130" t="s">
        <v>525</v>
      </c>
      <c r="J9" s="180">
        <v>350</v>
      </c>
      <c r="K9" s="250"/>
      <c r="L9" s="131"/>
      <c r="M9" s="130"/>
      <c r="N9" s="180"/>
      <c r="O9" s="250"/>
      <c r="P9" s="131" t="s">
        <v>536</v>
      </c>
      <c r="Q9" s="130" t="s">
        <v>537</v>
      </c>
      <c r="R9" s="168">
        <v>900</v>
      </c>
      <c r="S9" s="173"/>
      <c r="T9" s="131"/>
      <c r="U9" s="130"/>
      <c r="V9" s="176"/>
      <c r="W9" s="173"/>
      <c r="X9" s="263"/>
    </row>
    <row r="10" spans="1:24" ht="15.75" customHeight="1">
      <c r="A10" s="177"/>
      <c r="B10" s="178"/>
      <c r="C10" s="234"/>
      <c r="D10" s="131" t="s">
        <v>499</v>
      </c>
      <c r="E10" s="130" t="s">
        <v>500</v>
      </c>
      <c r="F10" s="172">
        <v>2400</v>
      </c>
      <c r="G10" s="173"/>
      <c r="H10" s="131"/>
      <c r="I10" s="130"/>
      <c r="J10" s="180"/>
      <c r="K10" s="250"/>
      <c r="L10" s="131"/>
      <c r="M10" s="130"/>
      <c r="N10" s="180"/>
      <c r="O10" s="250"/>
      <c r="P10" s="131" t="s">
        <v>538</v>
      </c>
      <c r="Q10" s="130" t="s">
        <v>539</v>
      </c>
      <c r="R10" s="168">
        <v>400</v>
      </c>
      <c r="S10" s="173"/>
      <c r="T10" s="131"/>
      <c r="U10" s="130"/>
      <c r="V10" s="176"/>
      <c r="W10" s="173"/>
      <c r="X10" s="263"/>
    </row>
    <row r="11" spans="1:24" ht="15.75" customHeight="1">
      <c r="A11" s="177"/>
      <c r="B11" s="178"/>
      <c r="C11" s="234"/>
      <c r="D11" s="131" t="s">
        <v>501</v>
      </c>
      <c r="E11" s="130" t="s">
        <v>502</v>
      </c>
      <c r="F11" s="172">
        <v>2150</v>
      </c>
      <c r="G11" s="173"/>
      <c r="H11" s="132"/>
      <c r="I11" s="133"/>
      <c r="J11" s="168"/>
      <c r="K11" s="173"/>
      <c r="L11" s="132"/>
      <c r="M11" s="133"/>
      <c r="N11" s="180"/>
      <c r="O11" s="173"/>
      <c r="P11" s="131" t="s">
        <v>540</v>
      </c>
      <c r="Q11" s="130" t="s">
        <v>541</v>
      </c>
      <c r="R11" s="168">
        <v>950</v>
      </c>
      <c r="S11" s="173"/>
      <c r="T11" s="131"/>
      <c r="U11" s="130"/>
      <c r="V11" s="176"/>
      <c r="W11" s="181"/>
      <c r="X11" s="263"/>
    </row>
    <row r="12" spans="1:24" ht="15.75" customHeight="1">
      <c r="A12" s="177"/>
      <c r="B12" s="178"/>
      <c r="C12" s="234"/>
      <c r="D12" s="131" t="s">
        <v>503</v>
      </c>
      <c r="E12" s="130" t="s">
        <v>504</v>
      </c>
      <c r="F12" s="172">
        <v>1750</v>
      </c>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131" t="s">
        <v>505</v>
      </c>
      <c r="E13" s="130" t="s">
        <v>506</v>
      </c>
      <c r="F13" s="172">
        <v>1550</v>
      </c>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t="s">
        <v>271</v>
      </c>
      <c r="D14" s="131" t="s">
        <v>507</v>
      </c>
      <c r="E14" s="130" t="s">
        <v>508</v>
      </c>
      <c r="F14" s="172">
        <v>1300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t="s">
        <v>509</v>
      </c>
      <c r="E15" s="130" t="s">
        <v>510</v>
      </c>
      <c r="F15" s="172">
        <v>3350</v>
      </c>
      <c r="G15" s="173"/>
      <c r="H15" s="131"/>
      <c r="I15" s="130"/>
      <c r="J15" s="168"/>
      <c r="K15" s="173"/>
      <c r="L15" s="131"/>
      <c r="M15" s="130"/>
      <c r="N15" s="168"/>
      <c r="O15" s="173"/>
      <c r="P15" s="131"/>
      <c r="Q15" s="130"/>
      <c r="R15" s="168"/>
      <c r="S15" s="173"/>
      <c r="T15" s="131"/>
      <c r="U15" s="130"/>
      <c r="V15" s="176"/>
      <c r="W15" s="173"/>
      <c r="X15" s="263" t="s">
        <v>907</v>
      </c>
    </row>
    <row r="16" spans="1:24" ht="15.75" customHeight="1">
      <c r="A16" s="179"/>
      <c r="B16" s="184"/>
      <c r="C16" s="234"/>
      <c r="D16" s="131" t="s">
        <v>511</v>
      </c>
      <c r="E16" s="130" t="s">
        <v>512</v>
      </c>
      <c r="F16" s="172">
        <v>3200</v>
      </c>
      <c r="G16" s="173"/>
      <c r="H16" s="131"/>
      <c r="I16" s="130"/>
      <c r="J16" s="168"/>
      <c r="K16" s="173"/>
      <c r="L16" s="131"/>
      <c r="M16" s="130"/>
      <c r="N16" s="168"/>
      <c r="O16" s="173"/>
      <c r="P16" s="131"/>
      <c r="Q16" s="130"/>
      <c r="R16" s="168"/>
      <c r="S16" s="173"/>
      <c r="T16" s="131"/>
      <c r="U16" s="130"/>
      <c r="V16" s="176"/>
      <c r="W16" s="173"/>
      <c r="X16" s="263" t="s">
        <v>928</v>
      </c>
    </row>
    <row r="17" spans="1:24" ht="15.75" customHeight="1">
      <c r="A17" s="179"/>
      <c r="B17" s="184"/>
      <c r="C17" s="235"/>
      <c r="D17" s="134" t="s">
        <v>513</v>
      </c>
      <c r="E17" s="135" t="s">
        <v>514</v>
      </c>
      <c r="F17" s="187">
        <v>1000</v>
      </c>
      <c r="G17" s="188"/>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t="s">
        <v>515</v>
      </c>
      <c r="E18" s="135" t="s">
        <v>941</v>
      </c>
      <c r="F18" s="190">
        <v>1100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87"/>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14　店</v>
      </c>
      <c r="F26" s="195">
        <f>SUM(F5:F25)</f>
        <v>29550</v>
      </c>
      <c r="G26" s="138">
        <f>SUM(G5:G25)</f>
        <v>0</v>
      </c>
      <c r="H26" s="136"/>
      <c r="I26" s="137" t="str">
        <f>CONCATENATE(FIXED(COUNTA(I5:I25),0,0),"　店")</f>
        <v>5　店</v>
      </c>
      <c r="J26" s="195">
        <f>SUM(J5:J25)</f>
        <v>11000</v>
      </c>
      <c r="K26" s="138">
        <f>SUM(K5:K25)</f>
        <v>0</v>
      </c>
      <c r="L26" s="136"/>
      <c r="M26" s="137" t="str">
        <f>CONCATENATE(FIXED(COUNTA(M5:M25),0,0),"　店")</f>
        <v>2　店</v>
      </c>
      <c r="N26" s="195">
        <f>SUM(N5:N25)</f>
        <v>3500</v>
      </c>
      <c r="O26" s="138">
        <f>SUM(O5:O25)</f>
        <v>0</v>
      </c>
      <c r="P26" s="136"/>
      <c r="Q26" s="137" t="str">
        <f>CONCATENATE(FIXED(COUNTA(Q5:Q25),0,0),"　店")</f>
        <v>7　店</v>
      </c>
      <c r="R26" s="195">
        <f>SUM(R5:R25)</f>
        <v>6000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5" t="s">
        <v>0</v>
      </c>
      <c r="B28" s="326"/>
      <c r="C28" s="238"/>
      <c r="D28" s="316" t="s">
        <v>25</v>
      </c>
      <c r="E28" s="317"/>
      <c r="F28" s="318"/>
      <c r="G28" s="126" t="s">
        <v>29</v>
      </c>
      <c r="H28" s="316" t="s">
        <v>26</v>
      </c>
      <c r="I28" s="317"/>
      <c r="J28" s="318"/>
      <c r="K28" s="125" t="s">
        <v>29</v>
      </c>
      <c r="L28" s="316" t="s">
        <v>27</v>
      </c>
      <c r="M28" s="317"/>
      <c r="N28" s="318"/>
      <c r="O28" s="125" t="s">
        <v>29</v>
      </c>
      <c r="P28" s="316" t="s">
        <v>28</v>
      </c>
      <c r="Q28" s="317"/>
      <c r="R28" s="318"/>
      <c r="S28" s="125" t="s">
        <v>29</v>
      </c>
      <c r="T28" s="324" t="s">
        <v>932</v>
      </c>
      <c r="U28" s="317"/>
      <c r="V28" s="318"/>
      <c r="W28" s="126" t="s">
        <v>29</v>
      </c>
      <c r="X28" s="126" t="s">
        <v>32</v>
      </c>
    </row>
    <row r="29" spans="1:24" ht="15.75" customHeight="1">
      <c r="A29" s="198" t="s">
        <v>488</v>
      </c>
      <c r="B29" s="199"/>
      <c r="C29" s="239" t="s">
        <v>271</v>
      </c>
      <c r="D29" s="141" t="s">
        <v>543</v>
      </c>
      <c r="E29" s="142" t="s">
        <v>544</v>
      </c>
      <c r="F29" s="200">
        <v>2450</v>
      </c>
      <c r="G29" s="201"/>
      <c r="H29" s="141" t="s">
        <v>552</v>
      </c>
      <c r="I29" s="142" t="s">
        <v>553</v>
      </c>
      <c r="J29" s="202">
        <v>1200</v>
      </c>
      <c r="K29" s="201"/>
      <c r="L29" s="141"/>
      <c r="M29" s="142"/>
      <c r="N29" s="202"/>
      <c r="O29" s="201"/>
      <c r="P29" s="141">
        <v>240250405002</v>
      </c>
      <c r="Q29" s="142" t="s">
        <v>555</v>
      </c>
      <c r="R29" s="202">
        <v>600</v>
      </c>
      <c r="S29" s="201"/>
      <c r="T29" s="141"/>
      <c r="U29" s="142"/>
      <c r="V29" s="203"/>
      <c r="W29" s="201"/>
      <c r="X29" s="262" t="s">
        <v>557</v>
      </c>
    </row>
    <row r="30" spans="1:24" ht="15.75" customHeight="1">
      <c r="A30" s="170">
        <f>SUM(G48,K48,O48,S48,W48)</f>
        <v>0</v>
      </c>
      <c r="B30" s="171">
        <f>SUM(F48,J48,N48,R48,V48)</f>
        <v>11450</v>
      </c>
      <c r="C30" s="240"/>
      <c r="D30" s="131" t="s">
        <v>545</v>
      </c>
      <c r="E30" s="130" t="s">
        <v>948</v>
      </c>
      <c r="F30" s="180">
        <v>2400</v>
      </c>
      <c r="G30" s="173"/>
      <c r="H30" s="131" t="s">
        <v>554</v>
      </c>
      <c r="I30" s="130" t="s">
        <v>940</v>
      </c>
      <c r="J30" s="168">
        <v>1650</v>
      </c>
      <c r="K30" s="173"/>
      <c r="L30" s="131"/>
      <c r="M30" s="130"/>
      <c r="N30" s="168"/>
      <c r="O30" s="173"/>
      <c r="P30" s="131">
        <v>240250405000</v>
      </c>
      <c r="Q30" s="130" t="s">
        <v>556</v>
      </c>
      <c r="R30" s="168">
        <v>250</v>
      </c>
      <c r="S30" s="173"/>
      <c r="T30" s="131"/>
      <c r="U30" s="130"/>
      <c r="V30" s="191"/>
      <c r="W30" s="173"/>
      <c r="X30" s="263" t="s">
        <v>930</v>
      </c>
    </row>
    <row r="31" spans="1:24" ht="15.75" customHeight="1">
      <c r="A31" s="185"/>
      <c r="B31" s="186"/>
      <c r="C31" s="237" t="s">
        <v>561</v>
      </c>
      <c r="D31" s="134" t="s">
        <v>546</v>
      </c>
      <c r="E31" s="135" t="s">
        <v>547</v>
      </c>
      <c r="F31" s="190">
        <v>850</v>
      </c>
      <c r="G31" s="188"/>
      <c r="H31" s="134"/>
      <c r="I31" s="135"/>
      <c r="J31" s="189"/>
      <c r="K31" s="188"/>
      <c r="L31" s="134"/>
      <c r="M31" s="135"/>
      <c r="N31" s="189"/>
      <c r="O31" s="188"/>
      <c r="P31" s="134"/>
      <c r="Q31" s="135"/>
      <c r="R31" s="189"/>
      <c r="S31" s="188"/>
      <c r="T31" s="134"/>
      <c r="U31" s="135"/>
      <c r="V31" s="192"/>
      <c r="W31" s="188"/>
      <c r="X31" s="263" t="s">
        <v>931</v>
      </c>
    </row>
    <row r="32" spans="1:24" ht="15.75" customHeight="1">
      <c r="A32" s="185"/>
      <c r="B32" s="186"/>
      <c r="C32" s="237"/>
      <c r="D32" s="134" t="s">
        <v>548</v>
      </c>
      <c r="E32" s="135" t="s">
        <v>549</v>
      </c>
      <c r="F32" s="190">
        <v>850</v>
      </c>
      <c r="G32" s="188"/>
      <c r="H32" s="134"/>
      <c r="I32" s="135"/>
      <c r="J32" s="189"/>
      <c r="K32" s="188"/>
      <c r="L32" s="134"/>
      <c r="M32" s="135"/>
      <c r="N32" s="189"/>
      <c r="O32" s="188"/>
      <c r="P32" s="134"/>
      <c r="Q32" s="135"/>
      <c r="R32" s="189"/>
      <c r="S32" s="188"/>
      <c r="T32" s="134"/>
      <c r="U32" s="135"/>
      <c r="V32" s="192"/>
      <c r="W32" s="188"/>
      <c r="X32" s="263"/>
    </row>
    <row r="33" spans="1:24" ht="15.75" customHeight="1">
      <c r="A33" s="170">
        <f>SUM(F41,J41,N41,R41,V41)</f>
        <v>0</v>
      </c>
      <c r="B33" s="204">
        <f>SUM(G41,K41,O41,S41,W41)</f>
        <v>0</v>
      </c>
      <c r="C33" s="240" t="s">
        <v>560</v>
      </c>
      <c r="D33" s="131" t="s">
        <v>550</v>
      </c>
      <c r="E33" s="130" t="s">
        <v>551</v>
      </c>
      <c r="F33" s="180">
        <v>1200</v>
      </c>
      <c r="G33" s="173"/>
      <c r="H33" s="131"/>
      <c r="I33" s="130"/>
      <c r="J33" s="168"/>
      <c r="K33" s="173"/>
      <c r="L33" s="131"/>
      <c r="M33" s="130"/>
      <c r="N33" s="168"/>
      <c r="O33" s="173"/>
      <c r="P33" s="131"/>
      <c r="Q33" s="130"/>
      <c r="R33" s="168"/>
      <c r="S33" s="173"/>
      <c r="T33" s="131"/>
      <c r="U33" s="130"/>
      <c r="V33" s="191"/>
      <c r="W33" s="173"/>
      <c r="X33" s="263" t="s">
        <v>558</v>
      </c>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t="s">
        <v>945</v>
      </c>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t="s">
        <v>906</v>
      </c>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t="s">
        <v>559</v>
      </c>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t="s">
        <v>939</v>
      </c>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t="s">
        <v>906</v>
      </c>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t="s">
        <v>942</v>
      </c>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t="s">
        <v>908</v>
      </c>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t="s">
        <v>927</v>
      </c>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5　店</v>
      </c>
      <c r="F48" s="195">
        <f>SUM(F29:F47)</f>
        <v>7750</v>
      </c>
      <c r="G48" s="195">
        <f>SUM(G29:G47)</f>
        <v>0</v>
      </c>
      <c r="H48" s="136"/>
      <c r="I48" s="145" t="str">
        <f>CONCATENATE(FIXED(COUNTA(I29:I47),0,0),"　店")</f>
        <v>2　店</v>
      </c>
      <c r="J48" s="195">
        <f>SUM(J29:J47)</f>
        <v>2850</v>
      </c>
      <c r="K48" s="195">
        <f>SUM(K29:K47)</f>
        <v>0</v>
      </c>
      <c r="L48" s="136"/>
      <c r="M48" s="145" t="str">
        <f>CONCATENATE(FIXED(COUNTA(M29:M47),0,0),"　店")</f>
        <v>0　店</v>
      </c>
      <c r="N48" s="195">
        <f>SUM(N29:N47)</f>
        <v>0</v>
      </c>
      <c r="O48" s="195">
        <f>SUM(O29:O47)</f>
        <v>0</v>
      </c>
      <c r="P48" s="136"/>
      <c r="Q48" s="145" t="str">
        <f>CONCATENATE(FIXED(COUNTA(Q29:Q47),0,0),"　店")</f>
        <v>2　店</v>
      </c>
      <c r="R48" s="195">
        <f>SUM(R29:R47)</f>
        <v>850</v>
      </c>
      <c r="S48" s="138">
        <f>SUM(S29:S47)</f>
        <v>0</v>
      </c>
      <c r="T48" s="136"/>
      <c r="U48" s="137" t="str">
        <f>CONCATENATE(FIXED(COUNTA(U29:U47),0,0),"　店")</f>
        <v>0　店</v>
      </c>
      <c r="V48" s="195">
        <f>SUM(V29:V47)</f>
        <v>0</v>
      </c>
      <c r="W48" s="224">
        <f>SUM(W29:W47)</f>
        <v>0</v>
      </c>
      <c r="X48" s="225">
        <f>SUM(X29:X47)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8">
    <dataValidation type="whole" operator="lessThanOrEqual" allowBlank="1" showInputMessage="1" showErrorMessage="1" sqref="L27 P5:P18 K30:K48 O23:P23 G29:G48 L30:L47 S29:S48 O29:O48 W29:W48 L5:L25 O24:O27 W5:W27 S5:S27 K5:K27 K29:L29 O20:P20 O5:O19 O21:O22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A6+A30</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562</v>
      </c>
      <c r="B5" s="163"/>
      <c r="C5" s="232"/>
      <c r="D5" s="127" t="s">
        <v>564</v>
      </c>
      <c r="E5" s="128" t="s">
        <v>565</v>
      </c>
      <c r="F5" s="164">
        <v>2300</v>
      </c>
      <c r="G5" s="165"/>
      <c r="H5" s="127" t="s">
        <v>586</v>
      </c>
      <c r="I5" s="128" t="s">
        <v>587</v>
      </c>
      <c r="J5" s="166">
        <v>1500</v>
      </c>
      <c r="K5" s="248"/>
      <c r="L5" s="127" t="s">
        <v>594</v>
      </c>
      <c r="M5" s="128" t="s">
        <v>595</v>
      </c>
      <c r="N5" s="167">
        <v>1300</v>
      </c>
      <c r="O5" s="249"/>
      <c r="P5" s="129" t="s">
        <v>610</v>
      </c>
      <c r="Q5" s="130" t="s">
        <v>611</v>
      </c>
      <c r="R5" s="168">
        <v>1100</v>
      </c>
      <c r="S5" s="250"/>
      <c r="T5" s="127" t="s">
        <v>622</v>
      </c>
      <c r="U5" s="128" t="s">
        <v>623</v>
      </c>
      <c r="V5" s="169">
        <v>950</v>
      </c>
      <c r="W5" s="165"/>
      <c r="X5" s="262"/>
    </row>
    <row r="6" spans="1:24" ht="15.75" customHeight="1">
      <c r="A6" s="170">
        <f>SUM(G26,K26,O26,S26,W26)</f>
        <v>0</v>
      </c>
      <c r="B6" s="171">
        <f>SUM(F26,J26,N26,R26,V26)</f>
        <v>53150</v>
      </c>
      <c r="C6" s="233"/>
      <c r="D6" s="131" t="s">
        <v>566</v>
      </c>
      <c r="E6" s="130" t="s">
        <v>567</v>
      </c>
      <c r="F6" s="172">
        <v>2150</v>
      </c>
      <c r="G6" s="173"/>
      <c r="H6" s="131" t="s">
        <v>588</v>
      </c>
      <c r="I6" s="130" t="s">
        <v>589</v>
      </c>
      <c r="J6" s="174">
        <v>950</v>
      </c>
      <c r="K6" s="251"/>
      <c r="L6" s="131" t="s">
        <v>596</v>
      </c>
      <c r="M6" s="130" t="s">
        <v>597</v>
      </c>
      <c r="N6" s="175">
        <v>1500</v>
      </c>
      <c r="O6" s="252"/>
      <c r="P6" s="131" t="s">
        <v>612</v>
      </c>
      <c r="Q6" s="130" t="s">
        <v>613</v>
      </c>
      <c r="R6" s="168">
        <v>800</v>
      </c>
      <c r="S6" s="250"/>
      <c r="T6" s="131"/>
      <c r="U6" s="130"/>
      <c r="V6" s="176"/>
      <c r="W6" s="173"/>
      <c r="X6" s="263"/>
    </row>
    <row r="7" spans="1:24" ht="15.75" customHeight="1">
      <c r="A7" s="177"/>
      <c r="B7" s="178"/>
      <c r="C7" s="234"/>
      <c r="D7" s="131" t="s">
        <v>568</v>
      </c>
      <c r="E7" s="130" t="s">
        <v>569</v>
      </c>
      <c r="F7" s="172">
        <v>2350</v>
      </c>
      <c r="G7" s="173"/>
      <c r="H7" s="131" t="s">
        <v>590</v>
      </c>
      <c r="I7" s="130" t="s">
        <v>591</v>
      </c>
      <c r="J7" s="174">
        <v>2450</v>
      </c>
      <c r="K7" s="251"/>
      <c r="L7" s="131" t="s">
        <v>598</v>
      </c>
      <c r="M7" s="130" t="s">
        <v>599</v>
      </c>
      <c r="N7" s="175">
        <v>2900</v>
      </c>
      <c r="O7" s="252"/>
      <c r="P7" s="131" t="s">
        <v>614</v>
      </c>
      <c r="Q7" s="130" t="s">
        <v>615</v>
      </c>
      <c r="R7" s="168">
        <v>700</v>
      </c>
      <c r="S7" s="250"/>
      <c r="T7" s="131"/>
      <c r="U7" s="130"/>
      <c r="V7" s="176"/>
      <c r="W7" s="173"/>
      <c r="X7" s="263"/>
    </row>
    <row r="8" spans="1:24" ht="15.75" customHeight="1">
      <c r="A8" s="177"/>
      <c r="B8" s="178"/>
      <c r="C8" s="234"/>
      <c r="D8" s="131" t="s">
        <v>570</v>
      </c>
      <c r="E8" s="130" t="s">
        <v>571</v>
      </c>
      <c r="F8" s="172">
        <v>2000</v>
      </c>
      <c r="G8" s="173"/>
      <c r="H8" s="131" t="s">
        <v>592</v>
      </c>
      <c r="I8" s="130" t="s">
        <v>593</v>
      </c>
      <c r="J8" s="174">
        <v>1100</v>
      </c>
      <c r="K8" s="251"/>
      <c r="L8" s="131" t="s">
        <v>600</v>
      </c>
      <c r="M8" s="130" t="s">
        <v>601</v>
      </c>
      <c r="N8" s="180">
        <v>1650</v>
      </c>
      <c r="O8" s="250"/>
      <c r="P8" s="131" t="s">
        <v>616</v>
      </c>
      <c r="Q8" s="130" t="s">
        <v>617</v>
      </c>
      <c r="R8" s="168">
        <v>1200</v>
      </c>
      <c r="S8" s="250"/>
      <c r="T8" s="131"/>
      <c r="U8" s="130"/>
      <c r="V8" s="176"/>
      <c r="W8" s="173"/>
      <c r="X8" s="263"/>
    </row>
    <row r="9" spans="1:24" ht="15.75" customHeight="1">
      <c r="A9" s="177"/>
      <c r="B9" s="178"/>
      <c r="C9" s="234"/>
      <c r="D9" s="131" t="s">
        <v>572</v>
      </c>
      <c r="E9" s="130" t="s">
        <v>573</v>
      </c>
      <c r="F9" s="172">
        <v>2150</v>
      </c>
      <c r="G9" s="173"/>
      <c r="H9" s="131"/>
      <c r="I9" s="130"/>
      <c r="J9" s="180"/>
      <c r="K9" s="250"/>
      <c r="L9" s="131" t="s">
        <v>602</v>
      </c>
      <c r="M9" s="130" t="s">
        <v>603</v>
      </c>
      <c r="N9" s="180">
        <v>1450</v>
      </c>
      <c r="O9" s="250"/>
      <c r="P9" s="131" t="s">
        <v>618</v>
      </c>
      <c r="Q9" s="130" t="s">
        <v>619</v>
      </c>
      <c r="R9" s="168">
        <v>800</v>
      </c>
      <c r="S9" s="173"/>
      <c r="T9" s="131"/>
      <c r="U9" s="130"/>
      <c r="V9" s="176"/>
      <c r="W9" s="173"/>
      <c r="X9" s="263"/>
    </row>
    <row r="10" spans="1:24" ht="15.75" customHeight="1">
      <c r="A10" s="177"/>
      <c r="B10" s="178"/>
      <c r="C10" s="234"/>
      <c r="D10" s="131" t="s">
        <v>574</v>
      </c>
      <c r="E10" s="130" t="s">
        <v>575</v>
      </c>
      <c r="F10" s="172">
        <v>3250</v>
      </c>
      <c r="G10" s="173"/>
      <c r="H10" s="131"/>
      <c r="I10" s="130"/>
      <c r="J10" s="180"/>
      <c r="K10" s="250"/>
      <c r="L10" s="131" t="s">
        <v>604</v>
      </c>
      <c r="M10" s="130" t="s">
        <v>605</v>
      </c>
      <c r="N10" s="180">
        <v>700</v>
      </c>
      <c r="O10" s="250"/>
      <c r="P10" s="131" t="s">
        <v>620</v>
      </c>
      <c r="Q10" s="130" t="s">
        <v>621</v>
      </c>
      <c r="R10" s="168">
        <v>1150</v>
      </c>
      <c r="S10" s="173"/>
      <c r="T10" s="131"/>
      <c r="U10" s="130"/>
      <c r="V10" s="176"/>
      <c r="W10" s="173"/>
      <c r="X10" s="263"/>
    </row>
    <row r="11" spans="1:24" ht="15.75" customHeight="1">
      <c r="A11" s="177"/>
      <c r="B11" s="178"/>
      <c r="C11" s="234"/>
      <c r="D11" s="131" t="s">
        <v>576</v>
      </c>
      <c r="E11" s="130" t="s">
        <v>577</v>
      </c>
      <c r="F11" s="172">
        <v>3700</v>
      </c>
      <c r="G11" s="173"/>
      <c r="H11" s="132"/>
      <c r="I11" s="133"/>
      <c r="J11" s="168"/>
      <c r="K11" s="173"/>
      <c r="L11" s="132" t="s">
        <v>606</v>
      </c>
      <c r="M11" s="133" t="s">
        <v>607</v>
      </c>
      <c r="N11" s="180">
        <v>1750</v>
      </c>
      <c r="O11" s="173"/>
      <c r="P11" s="131"/>
      <c r="Q11" s="130"/>
      <c r="R11" s="168"/>
      <c r="S11" s="173"/>
      <c r="T11" s="131"/>
      <c r="U11" s="130"/>
      <c r="V11" s="176"/>
      <c r="W11" s="181"/>
      <c r="X11" s="263"/>
    </row>
    <row r="12" spans="1:24" ht="15.75" customHeight="1">
      <c r="A12" s="177"/>
      <c r="B12" s="178"/>
      <c r="C12" s="234"/>
      <c r="D12" s="131" t="s">
        <v>578</v>
      </c>
      <c r="E12" s="130" t="s">
        <v>579</v>
      </c>
      <c r="F12" s="172">
        <v>1800</v>
      </c>
      <c r="G12" s="173"/>
      <c r="H12" s="131"/>
      <c r="I12" s="130"/>
      <c r="J12" s="168"/>
      <c r="K12" s="173"/>
      <c r="L12" s="131" t="s">
        <v>608</v>
      </c>
      <c r="M12" s="130" t="s">
        <v>609</v>
      </c>
      <c r="N12" s="168">
        <v>1200</v>
      </c>
      <c r="O12" s="173"/>
      <c r="P12" s="131"/>
      <c r="Q12" s="130"/>
      <c r="R12" s="168"/>
      <c r="S12" s="173"/>
      <c r="T12" s="131"/>
      <c r="U12" s="130"/>
      <c r="V12" s="176"/>
      <c r="W12" s="173"/>
      <c r="X12" s="263" t="s">
        <v>904</v>
      </c>
    </row>
    <row r="13" spans="1:24" ht="15.75" customHeight="1">
      <c r="A13" s="177"/>
      <c r="B13" s="178"/>
      <c r="C13" s="234" t="s">
        <v>271</v>
      </c>
      <c r="D13" s="131" t="s">
        <v>580</v>
      </c>
      <c r="E13" s="130" t="s">
        <v>581</v>
      </c>
      <c r="F13" s="172">
        <v>2900</v>
      </c>
      <c r="G13" s="173"/>
      <c r="H13" s="131"/>
      <c r="I13" s="130"/>
      <c r="J13" s="168"/>
      <c r="K13" s="173"/>
      <c r="L13" s="131"/>
      <c r="M13" s="130"/>
      <c r="N13" s="168"/>
      <c r="O13" s="173"/>
      <c r="P13" s="131"/>
      <c r="Q13" s="130"/>
      <c r="R13" s="168"/>
      <c r="S13" s="173"/>
      <c r="T13" s="131"/>
      <c r="U13" s="130"/>
      <c r="V13" s="176"/>
      <c r="W13" s="173"/>
      <c r="X13" s="263" t="s">
        <v>944</v>
      </c>
    </row>
    <row r="14" spans="1:24" ht="15.75" customHeight="1">
      <c r="A14" s="177"/>
      <c r="B14" s="178"/>
      <c r="C14" s="234"/>
      <c r="D14" s="131" t="s">
        <v>582</v>
      </c>
      <c r="E14" s="130" t="s">
        <v>583</v>
      </c>
      <c r="F14" s="172">
        <v>3300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t="s">
        <v>584</v>
      </c>
      <c r="E15" s="130" t="s">
        <v>585</v>
      </c>
      <c r="F15" s="172">
        <v>2100</v>
      </c>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11　店</v>
      </c>
      <c r="F26" s="195">
        <f>SUM(F5:F25)</f>
        <v>28000</v>
      </c>
      <c r="G26" s="138">
        <f>SUM(G5:G25)</f>
        <v>0</v>
      </c>
      <c r="H26" s="136"/>
      <c r="I26" s="137" t="str">
        <f>CONCATENATE(FIXED(COUNTA(I5:I25),0,0),"　店")</f>
        <v>4　店</v>
      </c>
      <c r="J26" s="195">
        <f>SUM(J5:J25)</f>
        <v>6000</v>
      </c>
      <c r="K26" s="138">
        <f>SUM(K5:K25)</f>
        <v>0</v>
      </c>
      <c r="L26" s="136"/>
      <c r="M26" s="137" t="str">
        <f>CONCATENATE(FIXED(COUNTA(M5:M25),0,0),"　店")</f>
        <v>8　店</v>
      </c>
      <c r="N26" s="195">
        <f>SUM(N5:N25)</f>
        <v>12450</v>
      </c>
      <c r="O26" s="138">
        <f>SUM(O5:O25)</f>
        <v>0</v>
      </c>
      <c r="P26" s="136"/>
      <c r="Q26" s="137" t="str">
        <f>CONCATENATE(FIXED(COUNTA(Q5:Q25),0,0),"　店")</f>
        <v>6　店</v>
      </c>
      <c r="R26" s="195">
        <f>SUM(R5:R25)</f>
        <v>5750</v>
      </c>
      <c r="S26" s="138">
        <f>SUM(S5:S25)</f>
        <v>0</v>
      </c>
      <c r="T26" s="136"/>
      <c r="U26" s="137" t="str">
        <f>CONCATENATE(FIXED(COUNTA(U5:U25),0,0),"　店")</f>
        <v>1　店</v>
      </c>
      <c r="V26" s="195">
        <f>SUM(V5:V25)</f>
        <v>950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5" t="s">
        <v>0</v>
      </c>
      <c r="B28" s="326"/>
      <c r="C28" s="238"/>
      <c r="D28" s="316" t="s">
        <v>25</v>
      </c>
      <c r="E28" s="317"/>
      <c r="F28" s="318"/>
      <c r="G28" s="126" t="s">
        <v>29</v>
      </c>
      <c r="H28" s="316" t="s">
        <v>26</v>
      </c>
      <c r="I28" s="317"/>
      <c r="J28" s="318"/>
      <c r="K28" s="125" t="s">
        <v>29</v>
      </c>
      <c r="L28" s="316" t="s">
        <v>27</v>
      </c>
      <c r="M28" s="317"/>
      <c r="N28" s="318"/>
      <c r="O28" s="125" t="s">
        <v>29</v>
      </c>
      <c r="P28" s="316" t="s">
        <v>28</v>
      </c>
      <c r="Q28" s="317"/>
      <c r="R28" s="318"/>
      <c r="S28" s="125" t="s">
        <v>29</v>
      </c>
      <c r="T28" s="324" t="s">
        <v>932</v>
      </c>
      <c r="U28" s="317"/>
      <c r="V28" s="318"/>
      <c r="W28" s="126" t="s">
        <v>29</v>
      </c>
      <c r="X28" s="126" t="s">
        <v>32</v>
      </c>
    </row>
    <row r="29" spans="1:24" ht="15.75" customHeight="1">
      <c r="A29" s="198" t="s">
        <v>563</v>
      </c>
      <c r="B29" s="199"/>
      <c r="C29" s="239" t="s">
        <v>271</v>
      </c>
      <c r="D29" s="141" t="s">
        <v>624</v>
      </c>
      <c r="E29" s="142" t="s">
        <v>625</v>
      </c>
      <c r="F29" s="200">
        <v>400</v>
      </c>
      <c r="G29" s="201"/>
      <c r="H29" s="141"/>
      <c r="I29" s="142"/>
      <c r="J29" s="202"/>
      <c r="K29" s="201"/>
      <c r="L29" s="141">
        <v>240355303010</v>
      </c>
      <c r="M29" s="142" t="s">
        <v>938</v>
      </c>
      <c r="N29" s="202">
        <v>350</v>
      </c>
      <c r="O29" s="201"/>
      <c r="P29" s="141">
        <v>240354404010</v>
      </c>
      <c r="Q29" s="142" t="s">
        <v>650</v>
      </c>
      <c r="R29" s="202">
        <v>1050</v>
      </c>
      <c r="S29" s="201"/>
      <c r="T29" s="141"/>
      <c r="U29" s="142"/>
      <c r="V29" s="203"/>
      <c r="W29" s="201"/>
      <c r="X29" s="262" t="s">
        <v>652</v>
      </c>
    </row>
    <row r="30" spans="1:24" ht="15.75" customHeight="1">
      <c r="A30" s="170">
        <f>SUM(G48,K48,O48,S48,W48)</f>
        <v>0</v>
      </c>
      <c r="B30" s="171">
        <f>SUM(F48,J48,N48,R48,V48)</f>
        <v>7750</v>
      </c>
      <c r="C30" s="240"/>
      <c r="D30" s="131" t="s">
        <v>626</v>
      </c>
      <c r="E30" s="130" t="s">
        <v>627</v>
      </c>
      <c r="F30" s="180">
        <v>300</v>
      </c>
      <c r="G30" s="173"/>
      <c r="H30" s="131"/>
      <c r="I30" s="130"/>
      <c r="J30" s="168"/>
      <c r="K30" s="173"/>
      <c r="L30" s="131"/>
      <c r="M30" s="130"/>
      <c r="N30" s="168"/>
      <c r="O30" s="173"/>
      <c r="P30" s="131">
        <v>240355405002</v>
      </c>
      <c r="Q30" s="130" t="s">
        <v>651</v>
      </c>
      <c r="R30" s="168">
        <v>350</v>
      </c>
      <c r="S30" s="173"/>
      <c r="T30" s="131"/>
      <c r="U30" s="130"/>
      <c r="V30" s="191"/>
      <c r="W30" s="173"/>
      <c r="X30" s="263" t="s">
        <v>653</v>
      </c>
    </row>
    <row r="31" spans="1:24" ht="15.75" customHeight="1">
      <c r="A31" s="185"/>
      <c r="B31" s="186"/>
      <c r="C31" s="237"/>
      <c r="D31" s="134" t="s">
        <v>628</v>
      </c>
      <c r="E31" s="135" t="s">
        <v>629</v>
      </c>
      <c r="F31" s="190">
        <v>400</v>
      </c>
      <c r="G31" s="188"/>
      <c r="H31" s="134"/>
      <c r="I31" s="135"/>
      <c r="J31" s="189"/>
      <c r="K31" s="188"/>
      <c r="L31" s="134"/>
      <c r="M31" s="135"/>
      <c r="N31" s="189"/>
      <c r="O31" s="188"/>
      <c r="P31" s="134"/>
      <c r="Q31" s="135"/>
      <c r="R31" s="189"/>
      <c r="S31" s="188"/>
      <c r="T31" s="134"/>
      <c r="U31" s="135"/>
      <c r="V31" s="192"/>
      <c r="W31" s="188"/>
      <c r="X31" s="263" t="s">
        <v>654</v>
      </c>
    </row>
    <row r="32" spans="1:24" ht="15.75" customHeight="1">
      <c r="A32" s="185"/>
      <c r="B32" s="186"/>
      <c r="C32" s="237"/>
      <c r="D32" s="134" t="s">
        <v>630</v>
      </c>
      <c r="E32" s="135" t="s">
        <v>631</v>
      </c>
      <c r="F32" s="190">
        <v>450</v>
      </c>
      <c r="G32" s="188"/>
      <c r="H32" s="134"/>
      <c r="I32" s="135"/>
      <c r="J32" s="189"/>
      <c r="K32" s="188"/>
      <c r="L32" s="134"/>
      <c r="M32" s="135"/>
      <c r="N32" s="189"/>
      <c r="O32" s="188"/>
      <c r="P32" s="134"/>
      <c r="Q32" s="135"/>
      <c r="R32" s="189"/>
      <c r="S32" s="188"/>
      <c r="T32" s="134"/>
      <c r="U32" s="135"/>
      <c r="V32" s="192"/>
      <c r="W32" s="188"/>
      <c r="X32" s="263"/>
    </row>
    <row r="33" spans="1:24" ht="15.75" customHeight="1">
      <c r="A33" s="170"/>
      <c r="B33" s="204"/>
      <c r="C33" s="240"/>
      <c r="D33" s="131" t="s">
        <v>632</v>
      </c>
      <c r="E33" s="130" t="s">
        <v>633</v>
      </c>
      <c r="F33" s="180">
        <v>350</v>
      </c>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t="s">
        <v>634</v>
      </c>
      <c r="E34" s="130" t="s">
        <v>635</v>
      </c>
      <c r="F34" s="180">
        <v>350</v>
      </c>
      <c r="G34" s="173"/>
      <c r="H34" s="131"/>
      <c r="I34" s="130"/>
      <c r="J34" s="168"/>
      <c r="K34" s="173"/>
      <c r="L34" s="131"/>
      <c r="M34" s="130"/>
      <c r="N34" s="168"/>
      <c r="O34" s="173"/>
      <c r="P34" s="131"/>
      <c r="Q34" s="130"/>
      <c r="R34" s="168"/>
      <c r="S34" s="173"/>
      <c r="T34" s="131"/>
      <c r="U34" s="130"/>
      <c r="V34" s="191"/>
      <c r="W34" s="173"/>
      <c r="X34" s="263" t="s">
        <v>905</v>
      </c>
    </row>
    <row r="35" spans="1:24" ht="15.75" customHeight="1">
      <c r="A35" s="185"/>
      <c r="B35" s="186"/>
      <c r="C35" s="237"/>
      <c r="D35" s="134" t="s">
        <v>636</v>
      </c>
      <c r="E35" s="135" t="s">
        <v>637</v>
      </c>
      <c r="F35" s="190">
        <v>100</v>
      </c>
      <c r="G35" s="188"/>
      <c r="H35" s="134"/>
      <c r="I35" s="135"/>
      <c r="J35" s="189"/>
      <c r="K35" s="188"/>
      <c r="L35" s="134"/>
      <c r="M35" s="135"/>
      <c r="N35" s="189"/>
      <c r="O35" s="188"/>
      <c r="P35" s="134"/>
      <c r="Q35" s="135"/>
      <c r="R35" s="189"/>
      <c r="S35" s="188"/>
      <c r="T35" s="134"/>
      <c r="U35" s="135"/>
      <c r="V35" s="192"/>
      <c r="W35" s="188"/>
      <c r="X35" s="263" t="s">
        <v>929</v>
      </c>
    </row>
    <row r="36" spans="1:24" ht="15.75" customHeight="1">
      <c r="A36" s="170"/>
      <c r="B36" s="204"/>
      <c r="C36" s="240"/>
      <c r="D36" s="131" t="s">
        <v>638</v>
      </c>
      <c r="E36" s="130" t="s">
        <v>639</v>
      </c>
      <c r="F36" s="180">
        <v>200</v>
      </c>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t="s">
        <v>640</v>
      </c>
      <c r="E37" s="135" t="s">
        <v>641</v>
      </c>
      <c r="F37" s="190">
        <v>250</v>
      </c>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t="s">
        <v>642</v>
      </c>
      <c r="E38" s="130" t="s">
        <v>643</v>
      </c>
      <c r="F38" s="180">
        <v>450</v>
      </c>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t="s">
        <v>644</v>
      </c>
      <c r="E39" s="135" t="s">
        <v>645</v>
      </c>
      <c r="F39" s="190">
        <v>350</v>
      </c>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t="s">
        <v>646</v>
      </c>
      <c r="E40" s="135" t="s">
        <v>647</v>
      </c>
      <c r="F40" s="190">
        <v>1200</v>
      </c>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t="s">
        <v>648</v>
      </c>
      <c r="E41" s="130" t="s">
        <v>649</v>
      </c>
      <c r="F41" s="180">
        <v>1200</v>
      </c>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13　店</v>
      </c>
      <c r="F48" s="195">
        <f>SUM(F29:F47)</f>
        <v>6000</v>
      </c>
      <c r="G48" s="195">
        <f>SUM(G29:G47)</f>
        <v>0</v>
      </c>
      <c r="H48" s="136"/>
      <c r="I48" s="145" t="str">
        <f>CONCATENATE(FIXED(COUNTA(I29:I47),0,0),"　店")</f>
        <v>0　店</v>
      </c>
      <c r="J48" s="195">
        <f>SUM(J29:J47)</f>
        <v>0</v>
      </c>
      <c r="K48" s="195">
        <f>SUM(K29:K47)</f>
        <v>0</v>
      </c>
      <c r="L48" s="136"/>
      <c r="M48" s="145" t="str">
        <f>CONCATENATE(FIXED(COUNTA(M29:M47),0,0),"　店")</f>
        <v>1　店</v>
      </c>
      <c r="N48" s="195">
        <f>SUM(N29:N47)</f>
        <v>350</v>
      </c>
      <c r="O48" s="195">
        <f>SUM(O29:O47)</f>
        <v>0</v>
      </c>
      <c r="P48" s="136"/>
      <c r="Q48" s="145" t="str">
        <f>CONCATENATE(FIXED(COUNTA(Q29:Q47),0,0),"　店")</f>
        <v>2　店</v>
      </c>
      <c r="R48" s="195">
        <f>SUM(R29:R47)</f>
        <v>1400</v>
      </c>
      <c r="S48" s="138">
        <f>SUM(S29:S47)</f>
        <v>0</v>
      </c>
      <c r="T48" s="136"/>
      <c r="U48" s="137" t="str">
        <f>CONCATENATE(FIXED(COUNTA(U29:U47),0,0),"　店")</f>
        <v>0　店</v>
      </c>
      <c r="V48" s="195">
        <f>SUM(V29:V47)</f>
        <v>0</v>
      </c>
      <c r="W48" s="224">
        <f>SUM(W29:W47)</f>
        <v>0</v>
      </c>
      <c r="X48" s="225">
        <f>SUM(X29:X47)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8">
    <dataValidation type="whole" operator="lessThanOrEqual" showInputMessage="1" showErrorMessage="1" sqref="IB3:IV65536">
      <formula1>HZ3</formula1>
    </dataValidation>
    <dataValidation type="whole" operator="lessThanOrEqual" showInputMessage="1" showErrorMessage="1" sqref="Y3:I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S29:S48 O29:O48 W29:W48 L5:L25 O24:O27 W5:W27 S5:S27 K5:K27 G5:G27 O20:P20 O5:O19 O21:O22 K29:L29">
      <formula1>K27</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A6+A18+A35</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655</v>
      </c>
      <c r="B5" s="163"/>
      <c r="C5" s="232"/>
      <c r="D5" s="127" t="s">
        <v>658</v>
      </c>
      <c r="E5" s="128" t="s">
        <v>659</v>
      </c>
      <c r="F5" s="164">
        <v>1700</v>
      </c>
      <c r="G5" s="165"/>
      <c r="H5" s="127"/>
      <c r="I5" s="128"/>
      <c r="J5" s="166"/>
      <c r="K5" s="248"/>
      <c r="L5" s="127">
        <v>240340303010</v>
      </c>
      <c r="M5" s="128" t="s">
        <v>662</v>
      </c>
      <c r="N5" s="167">
        <v>1050</v>
      </c>
      <c r="O5" s="249"/>
      <c r="P5" s="129">
        <v>240340405001</v>
      </c>
      <c r="Q5" s="130" t="s">
        <v>663</v>
      </c>
      <c r="R5" s="168">
        <v>550</v>
      </c>
      <c r="S5" s="250"/>
      <c r="T5" s="127"/>
      <c r="U5" s="128"/>
      <c r="V5" s="169"/>
      <c r="W5" s="165"/>
      <c r="X5" s="262"/>
    </row>
    <row r="6" spans="1:24" ht="15.75" customHeight="1">
      <c r="A6" s="170">
        <f>SUM(G14,K14,O14,S14,W14)</f>
        <v>0</v>
      </c>
      <c r="B6" s="171">
        <f>SUM(F14,J14,N14,R14,V14)</f>
        <v>6150</v>
      </c>
      <c r="C6" s="233"/>
      <c r="D6" s="131" t="s">
        <v>660</v>
      </c>
      <c r="E6" s="130" t="s">
        <v>661</v>
      </c>
      <c r="F6" s="172">
        <v>2350</v>
      </c>
      <c r="G6" s="173"/>
      <c r="H6" s="131"/>
      <c r="I6" s="130"/>
      <c r="J6" s="174"/>
      <c r="K6" s="251"/>
      <c r="L6" s="131"/>
      <c r="M6" s="130"/>
      <c r="N6" s="175"/>
      <c r="O6" s="252"/>
      <c r="P6" s="131">
        <v>240340405002</v>
      </c>
      <c r="Q6" s="130" t="s">
        <v>664</v>
      </c>
      <c r="R6" s="168">
        <v>500</v>
      </c>
      <c r="S6" s="250"/>
      <c r="T6" s="131"/>
      <c r="U6" s="130"/>
      <c r="V6" s="176"/>
      <c r="W6" s="173"/>
      <c r="X6" s="263"/>
    </row>
    <row r="7" spans="1:24" ht="15.75" customHeight="1">
      <c r="A7" s="177"/>
      <c r="B7" s="178"/>
      <c r="C7" s="234"/>
      <c r="D7" s="131"/>
      <c r="E7" s="130"/>
      <c r="F7" s="172"/>
      <c r="G7" s="173"/>
      <c r="H7" s="131"/>
      <c r="I7" s="130"/>
      <c r="J7" s="174"/>
      <c r="K7" s="251"/>
      <c r="L7" s="131"/>
      <c r="M7" s="130"/>
      <c r="N7" s="175"/>
      <c r="O7" s="252"/>
      <c r="P7" s="131"/>
      <c r="Q7" s="130"/>
      <c r="R7" s="168"/>
      <c r="S7" s="250"/>
      <c r="T7" s="131"/>
      <c r="U7" s="130"/>
      <c r="V7" s="176"/>
      <c r="W7" s="173"/>
      <c r="X7" s="263"/>
    </row>
    <row r="8" spans="1:24"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2　店</v>
      </c>
      <c r="F14" s="195">
        <f>SUM(F5:F13)</f>
        <v>4050</v>
      </c>
      <c r="G14" s="138">
        <f>SUM(G5:G13)</f>
        <v>0</v>
      </c>
      <c r="H14" s="136"/>
      <c r="I14" s="137" t="str">
        <f>CONCATENATE(FIXED(COUNTA(I5:I13),0,0),"　店")</f>
        <v>0　店</v>
      </c>
      <c r="J14" s="195">
        <f>SUM(J5:J13)</f>
        <v>0</v>
      </c>
      <c r="K14" s="138">
        <f>SUM(K5:K13)</f>
        <v>0</v>
      </c>
      <c r="L14" s="136"/>
      <c r="M14" s="137" t="str">
        <f>CONCATENATE(FIXED(COUNTA(M5:M13),0,0),"　店")</f>
        <v>1　店</v>
      </c>
      <c r="N14" s="195">
        <f>SUM(N5:N13)</f>
        <v>1050</v>
      </c>
      <c r="O14" s="138">
        <f>SUM(O5:O13)</f>
        <v>0</v>
      </c>
      <c r="P14" s="136"/>
      <c r="Q14" s="137" t="str">
        <f>CONCATENATE(FIXED(COUNTA(Q5:Q13),0,0),"　店")</f>
        <v>2　店</v>
      </c>
      <c r="R14" s="195">
        <f>SUM(R5:R13)</f>
        <v>1050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5" t="s">
        <v>0</v>
      </c>
      <c r="B16" s="326"/>
      <c r="C16" s="238"/>
      <c r="D16" s="316" t="s">
        <v>25</v>
      </c>
      <c r="E16" s="317"/>
      <c r="F16" s="318"/>
      <c r="G16" s="126" t="s">
        <v>29</v>
      </c>
      <c r="H16" s="316" t="s">
        <v>26</v>
      </c>
      <c r="I16" s="317"/>
      <c r="J16" s="318"/>
      <c r="K16" s="125" t="s">
        <v>29</v>
      </c>
      <c r="L16" s="316" t="s">
        <v>27</v>
      </c>
      <c r="M16" s="317"/>
      <c r="N16" s="318"/>
      <c r="O16" s="125" t="s">
        <v>29</v>
      </c>
      <c r="P16" s="316" t="s">
        <v>28</v>
      </c>
      <c r="Q16" s="317"/>
      <c r="R16" s="318"/>
      <c r="S16" s="125" t="s">
        <v>29</v>
      </c>
      <c r="T16" s="324" t="s">
        <v>932</v>
      </c>
      <c r="U16" s="317"/>
      <c r="V16" s="318"/>
      <c r="W16" s="126" t="s">
        <v>29</v>
      </c>
      <c r="X16" s="126" t="s">
        <v>32</v>
      </c>
    </row>
    <row r="17" spans="1:24" ht="15.75" customHeight="1">
      <c r="A17" s="198" t="s">
        <v>656</v>
      </c>
      <c r="B17" s="199"/>
      <c r="C17" s="239"/>
      <c r="D17" s="141" t="s">
        <v>665</v>
      </c>
      <c r="E17" s="142" t="s">
        <v>666</v>
      </c>
      <c r="F17" s="200">
        <v>1800</v>
      </c>
      <c r="G17" s="201"/>
      <c r="H17" s="141"/>
      <c r="I17" s="142"/>
      <c r="J17" s="202"/>
      <c r="K17" s="201"/>
      <c r="L17" s="141"/>
      <c r="M17" s="142"/>
      <c r="N17" s="202"/>
      <c r="O17" s="201"/>
      <c r="P17" s="141" t="s">
        <v>679</v>
      </c>
      <c r="Q17" s="142" t="s">
        <v>680</v>
      </c>
      <c r="R17" s="202">
        <v>400</v>
      </c>
      <c r="S17" s="201"/>
      <c r="T17" s="141"/>
      <c r="U17" s="142"/>
      <c r="V17" s="203"/>
      <c r="W17" s="201"/>
      <c r="X17" s="262"/>
    </row>
    <row r="18" spans="1:24" ht="15.75" customHeight="1">
      <c r="A18" s="170">
        <f>SUM(G31,K31,O31,S31,W31)</f>
        <v>0</v>
      </c>
      <c r="B18" s="171">
        <f>SUM(F31,J31,N31,R31,V31)</f>
        <v>15800</v>
      </c>
      <c r="C18" s="240"/>
      <c r="D18" s="131" t="s">
        <v>667</v>
      </c>
      <c r="E18" s="130" t="s">
        <v>668</v>
      </c>
      <c r="F18" s="180">
        <v>300</v>
      </c>
      <c r="G18" s="173"/>
      <c r="H18" s="131"/>
      <c r="I18" s="130"/>
      <c r="J18" s="168"/>
      <c r="K18" s="173"/>
      <c r="L18" s="131"/>
      <c r="M18" s="130"/>
      <c r="N18" s="168"/>
      <c r="O18" s="173"/>
      <c r="P18" s="131" t="s">
        <v>681</v>
      </c>
      <c r="Q18" s="130" t="s">
        <v>682</v>
      </c>
      <c r="R18" s="168">
        <v>650</v>
      </c>
      <c r="S18" s="173"/>
      <c r="T18" s="131"/>
      <c r="U18" s="130"/>
      <c r="V18" s="191"/>
      <c r="W18" s="173"/>
      <c r="X18" s="263"/>
    </row>
    <row r="19" spans="1:24" ht="15.75" customHeight="1">
      <c r="A19" s="185"/>
      <c r="B19" s="186"/>
      <c r="C19" s="237"/>
      <c r="D19" s="134" t="s">
        <v>669</v>
      </c>
      <c r="E19" s="135" t="s">
        <v>670</v>
      </c>
      <c r="F19" s="190">
        <v>4800</v>
      </c>
      <c r="G19" s="188"/>
      <c r="H19" s="134"/>
      <c r="I19" s="135"/>
      <c r="J19" s="189"/>
      <c r="K19" s="188"/>
      <c r="L19" s="134"/>
      <c r="M19" s="135"/>
      <c r="N19" s="189"/>
      <c r="O19" s="188"/>
      <c r="P19" s="134" t="s">
        <v>683</v>
      </c>
      <c r="Q19" s="135" t="s">
        <v>684</v>
      </c>
      <c r="R19" s="189">
        <v>700</v>
      </c>
      <c r="S19" s="188"/>
      <c r="T19" s="134"/>
      <c r="U19" s="135"/>
      <c r="V19" s="192"/>
      <c r="W19" s="188"/>
      <c r="X19" s="263"/>
    </row>
    <row r="20" spans="1:24" ht="15.75" customHeight="1">
      <c r="A20" s="185"/>
      <c r="B20" s="186"/>
      <c r="C20" s="237"/>
      <c r="D20" s="134" t="s">
        <v>671</v>
      </c>
      <c r="E20" s="135" t="s">
        <v>672</v>
      </c>
      <c r="F20" s="190">
        <v>1000</v>
      </c>
      <c r="G20" s="188"/>
      <c r="H20" s="134"/>
      <c r="I20" s="135"/>
      <c r="J20" s="189"/>
      <c r="K20" s="188"/>
      <c r="L20" s="134"/>
      <c r="M20" s="135"/>
      <c r="N20" s="189"/>
      <c r="O20" s="188"/>
      <c r="P20" s="134" t="s">
        <v>685</v>
      </c>
      <c r="Q20" s="135" t="s">
        <v>686</v>
      </c>
      <c r="R20" s="189">
        <v>550</v>
      </c>
      <c r="S20" s="188"/>
      <c r="T20" s="134"/>
      <c r="U20" s="135"/>
      <c r="V20" s="192"/>
      <c r="W20" s="188"/>
      <c r="X20" s="263"/>
    </row>
    <row r="21" spans="1:24" ht="15.75" customHeight="1">
      <c r="A21" s="170"/>
      <c r="B21" s="204"/>
      <c r="C21" s="240"/>
      <c r="D21" s="131" t="s">
        <v>673</v>
      </c>
      <c r="E21" s="130" t="s">
        <v>674</v>
      </c>
      <c r="F21" s="180">
        <v>1050</v>
      </c>
      <c r="G21" s="173"/>
      <c r="H21" s="131"/>
      <c r="I21" s="130"/>
      <c r="J21" s="168"/>
      <c r="K21" s="173"/>
      <c r="L21" s="131"/>
      <c r="M21" s="130"/>
      <c r="N21" s="168"/>
      <c r="O21" s="173"/>
      <c r="P21" s="131" t="s">
        <v>687</v>
      </c>
      <c r="Q21" s="130" t="s">
        <v>688</v>
      </c>
      <c r="R21" s="168">
        <v>450</v>
      </c>
      <c r="S21" s="173"/>
      <c r="T21" s="131"/>
      <c r="U21" s="130"/>
      <c r="V21" s="191"/>
      <c r="W21" s="173"/>
      <c r="X21" s="263"/>
    </row>
    <row r="22" spans="1:24" ht="15.75" customHeight="1">
      <c r="A22" s="170"/>
      <c r="B22" s="204"/>
      <c r="C22" s="240"/>
      <c r="D22" s="131" t="s">
        <v>675</v>
      </c>
      <c r="E22" s="130" t="s">
        <v>676</v>
      </c>
      <c r="F22" s="180">
        <v>1100</v>
      </c>
      <c r="G22" s="173"/>
      <c r="H22" s="131"/>
      <c r="I22" s="130"/>
      <c r="J22" s="168"/>
      <c r="K22" s="173"/>
      <c r="L22" s="131"/>
      <c r="M22" s="130"/>
      <c r="N22" s="168"/>
      <c r="O22" s="173"/>
      <c r="P22" s="131" t="s">
        <v>689</v>
      </c>
      <c r="Q22" s="130" t="s">
        <v>690</v>
      </c>
      <c r="R22" s="168">
        <v>800</v>
      </c>
      <c r="S22" s="173"/>
      <c r="T22" s="131"/>
      <c r="U22" s="130"/>
      <c r="V22" s="191"/>
      <c r="W22" s="173"/>
      <c r="X22" s="263"/>
    </row>
    <row r="23" spans="1:24" ht="15.75" customHeight="1">
      <c r="A23" s="185"/>
      <c r="B23" s="186"/>
      <c r="C23" s="237"/>
      <c r="D23" s="134" t="s">
        <v>677</v>
      </c>
      <c r="E23" s="135" t="s">
        <v>678</v>
      </c>
      <c r="F23" s="190">
        <v>2200</v>
      </c>
      <c r="G23" s="188"/>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170"/>
      <c r="B26" s="204"/>
      <c r="C26" s="240"/>
      <c r="D26" s="131"/>
      <c r="E26" s="130"/>
      <c r="F26" s="180"/>
      <c r="G26" s="173"/>
      <c r="H26" s="131"/>
      <c r="I26" s="130"/>
      <c r="J26" s="168"/>
      <c r="K26" s="173"/>
      <c r="L26" s="131"/>
      <c r="M26" s="130"/>
      <c r="N26" s="168"/>
      <c r="O26" s="173"/>
      <c r="P26" s="131"/>
      <c r="Q26" s="130"/>
      <c r="R26" s="168"/>
      <c r="S26" s="173"/>
      <c r="T26" s="131"/>
      <c r="U26" s="130"/>
      <c r="V26" s="191"/>
      <c r="W26" s="173"/>
      <c r="X26" s="263"/>
    </row>
    <row r="27" spans="1:24" ht="15.75" customHeight="1">
      <c r="A27" s="185"/>
      <c r="B27" s="186"/>
      <c r="C27" s="237"/>
      <c r="D27" s="134"/>
      <c r="E27" s="135"/>
      <c r="F27" s="190"/>
      <c r="G27" s="188"/>
      <c r="H27" s="134"/>
      <c r="I27" s="135"/>
      <c r="J27" s="189"/>
      <c r="K27" s="188"/>
      <c r="L27" s="134"/>
      <c r="M27" s="135"/>
      <c r="N27" s="189"/>
      <c r="O27" s="188"/>
      <c r="P27" s="134"/>
      <c r="Q27" s="135"/>
      <c r="R27" s="189"/>
      <c r="S27" s="188"/>
      <c r="T27" s="134"/>
      <c r="U27" s="135"/>
      <c r="V27" s="192"/>
      <c r="W27" s="188"/>
      <c r="X27" s="263"/>
    </row>
    <row r="28" spans="1:24" ht="15.75" customHeight="1">
      <c r="A28" s="170"/>
      <c r="B28" s="204"/>
      <c r="C28" s="240"/>
      <c r="D28" s="131"/>
      <c r="E28" s="130"/>
      <c r="F28" s="180"/>
      <c r="G28" s="173"/>
      <c r="H28" s="131"/>
      <c r="I28" s="130"/>
      <c r="J28" s="168"/>
      <c r="K28" s="173"/>
      <c r="L28" s="131"/>
      <c r="M28" s="130"/>
      <c r="N28" s="168"/>
      <c r="O28" s="173"/>
      <c r="P28" s="131"/>
      <c r="Q28" s="130"/>
      <c r="R28" s="168"/>
      <c r="S28" s="173"/>
      <c r="T28" s="131"/>
      <c r="U28" s="130"/>
      <c r="V28" s="191"/>
      <c r="W28" s="173"/>
      <c r="X28" s="263"/>
    </row>
    <row r="29" spans="1:24" ht="15.75" customHeight="1">
      <c r="A29" s="185"/>
      <c r="B29" s="186"/>
      <c r="C29" s="237"/>
      <c r="D29" s="134"/>
      <c r="E29" s="135"/>
      <c r="F29" s="190"/>
      <c r="G29" s="188"/>
      <c r="H29" s="134"/>
      <c r="I29" s="135"/>
      <c r="J29" s="189"/>
      <c r="K29" s="188"/>
      <c r="L29" s="134"/>
      <c r="M29" s="135"/>
      <c r="N29" s="189"/>
      <c r="O29" s="188"/>
      <c r="P29" s="134"/>
      <c r="Q29" s="135"/>
      <c r="R29" s="189"/>
      <c r="S29" s="188"/>
      <c r="T29" s="134"/>
      <c r="U29" s="135"/>
      <c r="V29" s="192"/>
      <c r="W29" s="188"/>
      <c r="X29" s="263"/>
    </row>
    <row r="30" spans="1:24" ht="15.75" customHeight="1">
      <c r="A30" s="205"/>
      <c r="B30" s="206"/>
      <c r="C30" s="241"/>
      <c r="D30" s="143"/>
      <c r="E30" s="144"/>
      <c r="F30" s="207"/>
      <c r="G30" s="208"/>
      <c r="H30" s="143"/>
      <c r="I30" s="144"/>
      <c r="J30" s="209"/>
      <c r="K30" s="208"/>
      <c r="L30" s="143"/>
      <c r="M30" s="144"/>
      <c r="N30" s="209"/>
      <c r="O30" s="208"/>
      <c r="P30" s="143"/>
      <c r="Q30" s="144"/>
      <c r="R30" s="209"/>
      <c r="S30" s="208"/>
      <c r="T30" s="143"/>
      <c r="U30" s="144"/>
      <c r="V30" s="210"/>
      <c r="W30" s="208"/>
      <c r="X30" s="264"/>
    </row>
    <row r="31" spans="1:24" ht="15.75" customHeight="1">
      <c r="A31" s="193"/>
      <c r="B31" s="194"/>
      <c r="C31" s="242"/>
      <c r="D31" s="136"/>
      <c r="E31" s="137" t="str">
        <f>CONCATENATE(FIXED(COUNTA(E17:E30),0,0),"　店")</f>
        <v>7　店</v>
      </c>
      <c r="F31" s="195">
        <f>SUM(F17:F30)</f>
        <v>12250</v>
      </c>
      <c r="G31" s="195">
        <f>SUM(G17:G30)</f>
        <v>0</v>
      </c>
      <c r="H31" s="136"/>
      <c r="I31" s="145" t="str">
        <f>CONCATENATE(FIXED(COUNTA(I17:I30),0,0),"　店")</f>
        <v>0　店</v>
      </c>
      <c r="J31" s="195">
        <f>SUM(J17:J30)</f>
        <v>0</v>
      </c>
      <c r="K31" s="195">
        <f>SUM(K17:K30)</f>
        <v>0</v>
      </c>
      <c r="L31" s="136"/>
      <c r="M31" s="145" t="str">
        <f>CONCATENATE(FIXED(COUNTA(M17:M30),0,0),"　店")</f>
        <v>0　店</v>
      </c>
      <c r="N31" s="195">
        <f>SUM(N17:N30)</f>
        <v>0</v>
      </c>
      <c r="O31" s="195">
        <f>SUM(O17:O30)</f>
        <v>0</v>
      </c>
      <c r="P31" s="136"/>
      <c r="Q31" s="145" t="str">
        <f>CONCATENATE(FIXED(COUNTA(Q17:Q30),0,0),"　店")</f>
        <v>6　店</v>
      </c>
      <c r="R31" s="195">
        <f>SUM(R17:R30)</f>
        <v>3550</v>
      </c>
      <c r="S31" s="138">
        <f>SUM(S17:S30)</f>
        <v>0</v>
      </c>
      <c r="T31" s="136"/>
      <c r="U31" s="137" t="str">
        <f>CONCATENATE(FIXED(COUNTA(U17:U30),0,0),"　店")</f>
        <v>0　店</v>
      </c>
      <c r="V31" s="195">
        <f>SUM(V17:V30)</f>
        <v>0</v>
      </c>
      <c r="W31" s="195">
        <f>SUM(W17:W30)</f>
        <v>0</v>
      </c>
      <c r="X31" s="225">
        <f>SUM(X21:X30)</f>
        <v>0</v>
      </c>
    </row>
    <row r="32" spans="1:24" s="253" customFormat="1" ht="15.75" customHeight="1">
      <c r="A32" s="212"/>
      <c r="B32" s="212"/>
      <c r="C32" s="242"/>
      <c r="D32" s="155"/>
      <c r="E32" s="137"/>
      <c r="F32" s="156"/>
      <c r="G32" s="156"/>
      <c r="H32" s="155"/>
      <c r="I32" s="137"/>
      <c r="J32" s="156"/>
      <c r="K32" s="156"/>
      <c r="L32" s="155"/>
      <c r="M32" s="137"/>
      <c r="N32" s="156"/>
      <c r="O32" s="156"/>
      <c r="P32" s="155"/>
      <c r="Q32" s="137"/>
      <c r="R32" s="156"/>
      <c r="S32" s="156"/>
      <c r="T32" s="155"/>
      <c r="U32" s="137"/>
      <c r="V32" s="156"/>
      <c r="W32" s="156"/>
      <c r="X32" s="220"/>
    </row>
    <row r="33" spans="1:24" s="247" customFormat="1" ht="15.75" customHeight="1">
      <c r="A33" s="325" t="s">
        <v>0</v>
      </c>
      <c r="B33" s="326"/>
      <c r="C33" s="238"/>
      <c r="D33" s="316" t="s">
        <v>25</v>
      </c>
      <c r="E33" s="317"/>
      <c r="F33" s="318"/>
      <c r="G33" s="126" t="s">
        <v>29</v>
      </c>
      <c r="H33" s="316" t="s">
        <v>26</v>
      </c>
      <c r="I33" s="317"/>
      <c r="J33" s="318"/>
      <c r="K33" s="125" t="s">
        <v>29</v>
      </c>
      <c r="L33" s="316" t="s">
        <v>27</v>
      </c>
      <c r="M33" s="317"/>
      <c r="N33" s="318"/>
      <c r="O33" s="125" t="s">
        <v>29</v>
      </c>
      <c r="P33" s="316" t="s">
        <v>28</v>
      </c>
      <c r="Q33" s="317"/>
      <c r="R33" s="318"/>
      <c r="S33" s="125" t="s">
        <v>29</v>
      </c>
      <c r="T33" s="324" t="s">
        <v>932</v>
      </c>
      <c r="U33" s="317"/>
      <c r="V33" s="318"/>
      <c r="W33" s="126" t="s">
        <v>29</v>
      </c>
      <c r="X33" s="126" t="s">
        <v>32</v>
      </c>
    </row>
    <row r="34" spans="1:24" ht="15.75" customHeight="1">
      <c r="A34" s="198" t="s">
        <v>657</v>
      </c>
      <c r="B34" s="199"/>
      <c r="C34" s="239"/>
      <c r="D34" s="141" t="s">
        <v>691</v>
      </c>
      <c r="E34" s="142" t="s">
        <v>692</v>
      </c>
      <c r="F34" s="200">
        <v>2300</v>
      </c>
      <c r="G34" s="201"/>
      <c r="H34" s="141">
        <v>240345202010</v>
      </c>
      <c r="I34" s="142" t="s">
        <v>698</v>
      </c>
      <c r="J34" s="202">
        <v>2050</v>
      </c>
      <c r="K34" s="201"/>
      <c r="L34" s="141" t="s">
        <v>699</v>
      </c>
      <c r="M34" s="142" t="s">
        <v>700</v>
      </c>
      <c r="N34" s="202">
        <v>1150</v>
      </c>
      <c r="O34" s="201"/>
      <c r="P34" s="141">
        <v>240345405001</v>
      </c>
      <c r="Q34" s="142" t="s">
        <v>700</v>
      </c>
      <c r="R34" s="202">
        <v>1000</v>
      </c>
      <c r="S34" s="201"/>
      <c r="T34" s="141"/>
      <c r="U34" s="142"/>
      <c r="V34" s="203"/>
      <c r="W34" s="201"/>
      <c r="X34" s="262"/>
    </row>
    <row r="35" spans="1:24" ht="15.75" customHeight="1">
      <c r="A35" s="170">
        <f>SUM(G48,K48,O48,S48,W48)</f>
        <v>0</v>
      </c>
      <c r="B35" s="171">
        <f>SUM(F48,J48,N48,R48,V48)</f>
        <v>7600</v>
      </c>
      <c r="C35" s="240"/>
      <c r="D35" s="131" t="s">
        <v>693</v>
      </c>
      <c r="E35" s="130" t="s">
        <v>694</v>
      </c>
      <c r="F35" s="180">
        <v>200</v>
      </c>
      <c r="G35" s="173"/>
      <c r="H35" s="131"/>
      <c r="I35" s="130"/>
      <c r="J35" s="168"/>
      <c r="K35" s="173"/>
      <c r="L35" s="131" t="s">
        <v>701</v>
      </c>
      <c r="M35" s="130" t="s">
        <v>702</v>
      </c>
      <c r="N35" s="168">
        <v>150</v>
      </c>
      <c r="O35" s="173"/>
      <c r="P35" s="131"/>
      <c r="Q35" s="130"/>
      <c r="R35" s="168"/>
      <c r="S35" s="173"/>
      <c r="T35" s="131"/>
      <c r="U35" s="130"/>
      <c r="V35" s="191"/>
      <c r="W35" s="173"/>
      <c r="X35" s="263"/>
    </row>
    <row r="36" spans="1:24" ht="15.75" customHeight="1">
      <c r="A36" s="185"/>
      <c r="B36" s="186"/>
      <c r="C36" s="237"/>
      <c r="D36" s="134" t="s">
        <v>695</v>
      </c>
      <c r="E36" s="135" t="s">
        <v>937</v>
      </c>
      <c r="F36" s="190">
        <v>400</v>
      </c>
      <c r="G36" s="188"/>
      <c r="H36" s="134"/>
      <c r="I36" s="135"/>
      <c r="J36" s="189"/>
      <c r="K36" s="188"/>
      <c r="L36" s="134"/>
      <c r="M36" s="135"/>
      <c r="N36" s="189"/>
      <c r="O36" s="188"/>
      <c r="P36" s="134"/>
      <c r="Q36" s="135"/>
      <c r="R36" s="189"/>
      <c r="S36" s="188"/>
      <c r="T36" s="134"/>
      <c r="U36" s="135"/>
      <c r="V36" s="192"/>
      <c r="W36" s="188"/>
      <c r="X36" s="263"/>
    </row>
    <row r="37" spans="1:24" ht="15.75" customHeight="1">
      <c r="A37" s="185"/>
      <c r="B37" s="186"/>
      <c r="C37" s="237"/>
      <c r="D37" s="134" t="s">
        <v>696</v>
      </c>
      <c r="E37" s="135" t="s">
        <v>697</v>
      </c>
      <c r="F37" s="190">
        <v>350</v>
      </c>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CONCATENATE(FIXED(COUNTA(E34:E47),0,0),"　店")</f>
        <v>4　店</v>
      </c>
      <c r="F48" s="195">
        <f>SUM(F34:F47)</f>
        <v>3250</v>
      </c>
      <c r="G48" s="195">
        <f>SUM(G34:G47)</f>
        <v>0</v>
      </c>
      <c r="H48" s="136"/>
      <c r="I48" s="145" t="str">
        <f>CONCATENATE(FIXED(COUNTA(I34:I47),0,0),"　店")</f>
        <v>1　店</v>
      </c>
      <c r="J48" s="195">
        <f>SUM(J34:J47)</f>
        <v>2050</v>
      </c>
      <c r="K48" s="195">
        <f>SUM(K34:K47)</f>
        <v>0</v>
      </c>
      <c r="L48" s="136"/>
      <c r="M48" s="145" t="str">
        <f>CONCATENATE(FIXED(COUNTA(M34:M47),0,0),"　店")</f>
        <v>2　店</v>
      </c>
      <c r="N48" s="195">
        <f>SUM(N34:N47)</f>
        <v>1300</v>
      </c>
      <c r="O48" s="195">
        <f>SUM(O34:O47)</f>
        <v>0</v>
      </c>
      <c r="P48" s="136"/>
      <c r="Q48" s="145" t="str">
        <f>CONCATENATE(FIXED(COUNTA(Q34:Q47),0,0),"　店")</f>
        <v>1　店</v>
      </c>
      <c r="R48" s="195">
        <f>SUM(R34:R47)</f>
        <v>1000</v>
      </c>
      <c r="S48" s="138">
        <f>SUM(S34:S47)</f>
        <v>0</v>
      </c>
      <c r="T48" s="136"/>
      <c r="U48" s="137" t="str">
        <f>CONCATENATE(FIXED(COUNTA(U34:U47),0,0),"　店")</f>
        <v>0　店</v>
      </c>
      <c r="V48" s="195">
        <f>SUM(V34:V47)</f>
        <v>0</v>
      </c>
      <c r="W48" s="224">
        <f>SUM(W34:W47)</f>
        <v>0</v>
      </c>
      <c r="X48" s="225">
        <f>SUM(X34:X47)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W5:W15 L5:L13 P5:P12 O5:O15 L17:L30 K17:K32 W17:W32 O17:O32 S17:S32 G17:G32 G34:G48 L35:L47 S34:S48 O34:O48 W34:W48 K34:L34">
      <formula1>K15</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34:X48 X6:X15 X17:X32">
      <formula1>鳥羽市・志摩市・尾鷲市!#REF!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A6+A18+A34</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703</v>
      </c>
      <c r="B5" s="163"/>
      <c r="C5" s="232"/>
      <c r="D5" s="127" t="s">
        <v>706</v>
      </c>
      <c r="E5" s="128" t="s">
        <v>707</v>
      </c>
      <c r="F5" s="164">
        <v>1100</v>
      </c>
      <c r="G5" s="165"/>
      <c r="H5" s="127">
        <v>240320202010</v>
      </c>
      <c r="I5" s="128" t="s">
        <v>712</v>
      </c>
      <c r="J5" s="166">
        <v>3150</v>
      </c>
      <c r="K5" s="248"/>
      <c r="L5" s="127"/>
      <c r="M5" s="128"/>
      <c r="N5" s="167"/>
      <c r="O5" s="249"/>
      <c r="P5" s="129">
        <v>240320405001</v>
      </c>
      <c r="Q5" s="130" t="s">
        <v>707</v>
      </c>
      <c r="R5" s="168">
        <v>1150</v>
      </c>
      <c r="S5" s="250"/>
      <c r="T5" s="127"/>
      <c r="U5" s="128"/>
      <c r="V5" s="169"/>
      <c r="W5" s="165"/>
      <c r="X5" s="262"/>
    </row>
    <row r="6" spans="1:24" ht="15.75" customHeight="1">
      <c r="A6" s="170">
        <f>SUM(G14,K14,O14,S14,W14)</f>
        <v>0</v>
      </c>
      <c r="B6" s="171">
        <f>SUM(F14,J14,N14,R14,V14)</f>
        <v>6500</v>
      </c>
      <c r="C6" s="233"/>
      <c r="D6" s="131" t="s">
        <v>708</v>
      </c>
      <c r="E6" s="130" t="s">
        <v>709</v>
      </c>
      <c r="F6" s="172">
        <v>950</v>
      </c>
      <c r="G6" s="173"/>
      <c r="H6" s="131"/>
      <c r="I6" s="130"/>
      <c r="J6" s="174"/>
      <c r="K6" s="251"/>
      <c r="L6" s="131"/>
      <c r="M6" s="130"/>
      <c r="N6" s="175"/>
      <c r="O6" s="252"/>
      <c r="P6" s="131"/>
      <c r="Q6" s="130"/>
      <c r="R6" s="168"/>
      <c r="S6" s="250"/>
      <c r="T6" s="131"/>
      <c r="U6" s="130"/>
      <c r="V6" s="176"/>
      <c r="W6" s="173"/>
      <c r="X6" s="263"/>
    </row>
    <row r="7" spans="1:24" ht="15.75" customHeight="1">
      <c r="A7" s="177"/>
      <c r="B7" s="178"/>
      <c r="C7" s="234"/>
      <c r="D7" s="131" t="s">
        <v>710</v>
      </c>
      <c r="E7" s="130" t="s">
        <v>711</v>
      </c>
      <c r="F7" s="172">
        <v>150</v>
      </c>
      <c r="G7" s="173"/>
      <c r="H7" s="131"/>
      <c r="I7" s="130"/>
      <c r="J7" s="174"/>
      <c r="K7" s="251"/>
      <c r="L7" s="131"/>
      <c r="M7" s="130"/>
      <c r="N7" s="175"/>
      <c r="O7" s="252"/>
      <c r="P7" s="131"/>
      <c r="Q7" s="130"/>
      <c r="R7" s="168"/>
      <c r="S7" s="250"/>
      <c r="T7" s="131"/>
      <c r="U7" s="130"/>
      <c r="V7" s="176"/>
      <c r="W7" s="173"/>
      <c r="X7" s="263"/>
    </row>
    <row r="8" spans="1:24"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3　店</v>
      </c>
      <c r="F14" s="195">
        <f>SUM(F5:F13)</f>
        <v>2200</v>
      </c>
      <c r="G14" s="138">
        <f>SUM(G5:G13)</f>
        <v>0</v>
      </c>
      <c r="H14" s="136"/>
      <c r="I14" s="137" t="str">
        <f>CONCATENATE(FIXED(COUNTA(I5:I13),0,0),"　店")</f>
        <v>1　店</v>
      </c>
      <c r="J14" s="195">
        <f>SUM(J5:J13)</f>
        <v>3150</v>
      </c>
      <c r="K14" s="138">
        <f>SUM(K5:K13)</f>
        <v>0</v>
      </c>
      <c r="L14" s="136"/>
      <c r="M14" s="137" t="str">
        <f>CONCATENATE(FIXED(COUNTA(M5:M13),0,0),"　店")</f>
        <v>0　店</v>
      </c>
      <c r="N14" s="195">
        <f>SUM(N5:N13)</f>
        <v>0</v>
      </c>
      <c r="O14" s="138">
        <f>SUM(O5:O13)</f>
        <v>0</v>
      </c>
      <c r="P14" s="136"/>
      <c r="Q14" s="137" t="str">
        <f>CONCATENATE(FIXED(COUNTA(Q5:Q13),0,0),"　店")</f>
        <v>1　店</v>
      </c>
      <c r="R14" s="195">
        <f>SUM(R5:R13)</f>
        <v>1150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5" t="s">
        <v>0</v>
      </c>
      <c r="B16" s="326"/>
      <c r="C16" s="238"/>
      <c r="D16" s="316" t="s">
        <v>25</v>
      </c>
      <c r="E16" s="317"/>
      <c r="F16" s="318"/>
      <c r="G16" s="126" t="s">
        <v>29</v>
      </c>
      <c r="H16" s="316" t="s">
        <v>26</v>
      </c>
      <c r="I16" s="317"/>
      <c r="J16" s="318"/>
      <c r="K16" s="125" t="s">
        <v>29</v>
      </c>
      <c r="L16" s="316" t="s">
        <v>27</v>
      </c>
      <c r="M16" s="317"/>
      <c r="N16" s="318"/>
      <c r="O16" s="125" t="s">
        <v>29</v>
      </c>
      <c r="P16" s="316" t="s">
        <v>28</v>
      </c>
      <c r="Q16" s="317"/>
      <c r="R16" s="318"/>
      <c r="S16" s="125" t="s">
        <v>29</v>
      </c>
      <c r="T16" s="324" t="s">
        <v>932</v>
      </c>
      <c r="U16" s="317"/>
      <c r="V16" s="318"/>
      <c r="W16" s="126" t="s">
        <v>29</v>
      </c>
      <c r="X16" s="126" t="s">
        <v>32</v>
      </c>
    </row>
    <row r="17" spans="1:24" ht="15.75" customHeight="1">
      <c r="A17" s="214" t="s">
        <v>704</v>
      </c>
      <c r="B17" s="199"/>
      <c r="C17" s="239"/>
      <c r="D17" s="141" t="s">
        <v>713</v>
      </c>
      <c r="E17" s="142" t="s">
        <v>714</v>
      </c>
      <c r="F17" s="200">
        <v>1700</v>
      </c>
      <c r="G17" s="201"/>
      <c r="H17" s="141" t="s">
        <v>725</v>
      </c>
      <c r="I17" s="142" t="s">
        <v>718</v>
      </c>
      <c r="J17" s="202">
        <v>50</v>
      </c>
      <c r="K17" s="201"/>
      <c r="L17" s="141" t="s">
        <v>728</v>
      </c>
      <c r="M17" s="142" t="s">
        <v>936</v>
      </c>
      <c r="N17" s="202">
        <v>1000</v>
      </c>
      <c r="O17" s="201"/>
      <c r="P17" s="141">
        <v>240360405010</v>
      </c>
      <c r="Q17" s="142" t="s">
        <v>731</v>
      </c>
      <c r="R17" s="202">
        <v>400</v>
      </c>
      <c r="S17" s="201"/>
      <c r="T17" s="141"/>
      <c r="U17" s="142"/>
      <c r="V17" s="203"/>
      <c r="W17" s="201"/>
      <c r="X17" s="262"/>
    </row>
    <row r="18" spans="1:24" ht="15.75" customHeight="1">
      <c r="A18" s="170">
        <f>SUM(G30,K30,O30,S30,W30)</f>
        <v>0</v>
      </c>
      <c r="B18" s="171">
        <f>SUM(F30,J30,N30,R30,V30)</f>
        <v>6450</v>
      </c>
      <c r="C18" s="240"/>
      <c r="D18" s="131" t="s">
        <v>715</v>
      </c>
      <c r="E18" s="130" t="s">
        <v>716</v>
      </c>
      <c r="F18" s="180">
        <v>400</v>
      </c>
      <c r="G18" s="173"/>
      <c r="H18" s="131" t="s">
        <v>726</v>
      </c>
      <c r="I18" s="130" t="s">
        <v>727</v>
      </c>
      <c r="J18" s="168">
        <v>300</v>
      </c>
      <c r="K18" s="173"/>
      <c r="L18" s="131" t="s">
        <v>729</v>
      </c>
      <c r="M18" s="130" t="s">
        <v>730</v>
      </c>
      <c r="N18" s="168">
        <v>400</v>
      </c>
      <c r="O18" s="173"/>
      <c r="P18" s="131">
        <v>240360405020</v>
      </c>
      <c r="Q18" s="130" t="s">
        <v>732</v>
      </c>
      <c r="R18" s="168">
        <v>250</v>
      </c>
      <c r="S18" s="173"/>
      <c r="T18" s="131"/>
      <c r="U18" s="130"/>
      <c r="V18" s="191"/>
      <c r="W18" s="173"/>
      <c r="X18" s="263"/>
    </row>
    <row r="19" spans="1:24" ht="15.75" customHeight="1">
      <c r="A19" s="185"/>
      <c r="B19" s="186"/>
      <c r="C19" s="237"/>
      <c r="D19" s="134" t="s">
        <v>717</v>
      </c>
      <c r="E19" s="135" t="s">
        <v>718</v>
      </c>
      <c r="F19" s="190">
        <v>100</v>
      </c>
      <c r="G19" s="188"/>
      <c r="H19" s="134"/>
      <c r="I19" s="135"/>
      <c r="J19" s="189"/>
      <c r="K19" s="188"/>
      <c r="L19" s="134"/>
      <c r="M19" s="135"/>
      <c r="N19" s="189"/>
      <c r="O19" s="188"/>
      <c r="P19" s="134"/>
      <c r="Q19" s="135"/>
      <c r="R19" s="189"/>
      <c r="S19" s="188"/>
      <c r="T19" s="134"/>
      <c r="U19" s="135"/>
      <c r="V19" s="192"/>
      <c r="W19" s="188"/>
      <c r="X19" s="263"/>
    </row>
    <row r="20" spans="1:24" ht="15.75" customHeight="1">
      <c r="A20" s="185"/>
      <c r="B20" s="186"/>
      <c r="C20" s="237"/>
      <c r="D20" s="134" t="s">
        <v>719</v>
      </c>
      <c r="E20" s="135" t="s">
        <v>720</v>
      </c>
      <c r="F20" s="190">
        <v>550</v>
      </c>
      <c r="G20" s="188"/>
      <c r="H20" s="134"/>
      <c r="I20" s="135"/>
      <c r="J20" s="189"/>
      <c r="K20" s="188"/>
      <c r="L20" s="134"/>
      <c r="M20" s="135"/>
      <c r="N20" s="189"/>
      <c r="O20" s="188"/>
      <c r="P20" s="134"/>
      <c r="Q20" s="135"/>
      <c r="R20" s="189"/>
      <c r="S20" s="188"/>
      <c r="T20" s="134"/>
      <c r="U20" s="135"/>
      <c r="V20" s="192"/>
      <c r="W20" s="188"/>
      <c r="X20" s="263"/>
    </row>
    <row r="21" spans="1:24" ht="15.75" customHeight="1">
      <c r="A21" s="170"/>
      <c r="B21" s="204"/>
      <c r="C21" s="240"/>
      <c r="D21" s="131" t="s">
        <v>721</v>
      </c>
      <c r="E21" s="130" t="s">
        <v>722</v>
      </c>
      <c r="F21" s="180">
        <v>950</v>
      </c>
      <c r="G21" s="173"/>
      <c r="H21" s="131"/>
      <c r="I21" s="130"/>
      <c r="J21" s="168"/>
      <c r="K21" s="173"/>
      <c r="L21" s="131"/>
      <c r="M21" s="130"/>
      <c r="N21" s="168"/>
      <c r="O21" s="173"/>
      <c r="P21" s="131"/>
      <c r="Q21" s="130"/>
      <c r="R21" s="168"/>
      <c r="S21" s="173"/>
      <c r="T21" s="131"/>
      <c r="U21" s="130"/>
      <c r="V21" s="191"/>
      <c r="W21" s="173"/>
      <c r="X21" s="263"/>
    </row>
    <row r="22" spans="1:24" ht="15.75" customHeight="1">
      <c r="A22" s="170"/>
      <c r="B22" s="204"/>
      <c r="C22" s="240"/>
      <c r="D22" s="131" t="s">
        <v>723</v>
      </c>
      <c r="E22" s="130" t="s">
        <v>724</v>
      </c>
      <c r="F22" s="180">
        <v>350</v>
      </c>
      <c r="G22" s="173"/>
      <c r="H22" s="131"/>
      <c r="I22" s="130"/>
      <c r="J22" s="168"/>
      <c r="K22" s="173"/>
      <c r="L22" s="131"/>
      <c r="M22" s="130"/>
      <c r="N22" s="168"/>
      <c r="O22" s="173"/>
      <c r="P22" s="131"/>
      <c r="Q22" s="130"/>
      <c r="R22" s="168"/>
      <c r="S22" s="173"/>
      <c r="T22" s="131"/>
      <c r="U22" s="130"/>
      <c r="V22" s="191"/>
      <c r="W22" s="173"/>
      <c r="X22" s="263"/>
    </row>
    <row r="23" spans="1:24" ht="15.75" customHeight="1">
      <c r="A23" s="185"/>
      <c r="B23" s="186"/>
      <c r="C23" s="237"/>
      <c r="D23" s="134"/>
      <c r="E23" s="135"/>
      <c r="F23" s="190"/>
      <c r="G23" s="188"/>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185"/>
      <c r="B26" s="186"/>
      <c r="C26" s="237"/>
      <c r="D26" s="134"/>
      <c r="E26" s="135"/>
      <c r="F26" s="190"/>
      <c r="G26" s="188"/>
      <c r="H26" s="134"/>
      <c r="I26" s="135"/>
      <c r="J26" s="189"/>
      <c r="K26" s="188"/>
      <c r="L26" s="134"/>
      <c r="M26" s="135"/>
      <c r="N26" s="189"/>
      <c r="O26" s="188"/>
      <c r="P26" s="134"/>
      <c r="Q26" s="135"/>
      <c r="R26" s="189"/>
      <c r="S26" s="188"/>
      <c r="T26" s="134"/>
      <c r="U26" s="135"/>
      <c r="V26" s="192"/>
      <c r="W26" s="188"/>
      <c r="X26" s="263"/>
    </row>
    <row r="27" spans="1:24" ht="15.75" customHeight="1">
      <c r="A27" s="170"/>
      <c r="B27" s="204"/>
      <c r="C27" s="240"/>
      <c r="D27" s="131"/>
      <c r="E27" s="130"/>
      <c r="F27" s="180"/>
      <c r="G27" s="173"/>
      <c r="H27" s="131"/>
      <c r="I27" s="130"/>
      <c r="J27" s="168"/>
      <c r="K27" s="173"/>
      <c r="L27" s="131"/>
      <c r="M27" s="130"/>
      <c r="N27" s="168"/>
      <c r="O27" s="173"/>
      <c r="P27" s="131"/>
      <c r="Q27" s="130"/>
      <c r="R27" s="168"/>
      <c r="S27" s="173"/>
      <c r="T27" s="131"/>
      <c r="U27" s="130"/>
      <c r="V27" s="191"/>
      <c r="W27" s="173"/>
      <c r="X27" s="263"/>
    </row>
    <row r="28" spans="1:24" ht="15.75" customHeight="1">
      <c r="A28" s="185"/>
      <c r="B28" s="186"/>
      <c r="C28" s="237"/>
      <c r="D28" s="134"/>
      <c r="E28" s="135"/>
      <c r="F28" s="190"/>
      <c r="G28" s="188"/>
      <c r="H28" s="134"/>
      <c r="I28" s="135"/>
      <c r="J28" s="189"/>
      <c r="K28" s="188"/>
      <c r="L28" s="134"/>
      <c r="M28" s="135"/>
      <c r="N28" s="189"/>
      <c r="O28" s="188"/>
      <c r="P28" s="134"/>
      <c r="Q28" s="135"/>
      <c r="R28" s="189"/>
      <c r="S28" s="188"/>
      <c r="T28" s="134"/>
      <c r="U28" s="135"/>
      <c r="V28" s="192"/>
      <c r="W28" s="188"/>
      <c r="X28" s="263"/>
    </row>
    <row r="29" spans="1:24" ht="15.75" customHeight="1">
      <c r="A29" s="205"/>
      <c r="B29" s="206"/>
      <c r="C29" s="241"/>
      <c r="D29" s="143"/>
      <c r="E29" s="144"/>
      <c r="F29" s="207"/>
      <c r="G29" s="208"/>
      <c r="H29" s="143"/>
      <c r="I29" s="144"/>
      <c r="J29" s="209"/>
      <c r="K29" s="208"/>
      <c r="L29" s="143"/>
      <c r="M29" s="144"/>
      <c r="N29" s="209"/>
      <c r="O29" s="208"/>
      <c r="P29" s="143"/>
      <c r="Q29" s="144"/>
      <c r="R29" s="209"/>
      <c r="S29" s="208"/>
      <c r="T29" s="143"/>
      <c r="U29" s="144"/>
      <c r="V29" s="210"/>
      <c r="W29" s="208"/>
      <c r="X29" s="264"/>
    </row>
    <row r="30" spans="1:24" ht="15.75" customHeight="1">
      <c r="A30" s="193"/>
      <c r="B30" s="194"/>
      <c r="C30" s="242"/>
      <c r="D30" s="136"/>
      <c r="E30" s="137" t="str">
        <f>CONCATENATE(FIXED(COUNTA(E17:E29),0,0),"　店")</f>
        <v>6　店</v>
      </c>
      <c r="F30" s="195">
        <f>SUM(F17:F29)</f>
        <v>4050</v>
      </c>
      <c r="G30" s="195">
        <f>SUM(G17:G29)</f>
        <v>0</v>
      </c>
      <c r="H30" s="136"/>
      <c r="I30" s="145" t="str">
        <f>CONCATENATE(FIXED(COUNTA(I17:I29),0,0),"　店")</f>
        <v>2　店</v>
      </c>
      <c r="J30" s="195">
        <f>SUM(J17:J29)</f>
        <v>350</v>
      </c>
      <c r="K30" s="195">
        <f>SUM(K17:K29)</f>
        <v>0</v>
      </c>
      <c r="L30" s="136"/>
      <c r="M30" s="145" t="str">
        <f>CONCATENATE(FIXED(COUNTA(M17:M29),0,0),"　店")</f>
        <v>2　店</v>
      </c>
      <c r="N30" s="195">
        <f>SUM(N17:N29)</f>
        <v>1400</v>
      </c>
      <c r="O30" s="195">
        <f>SUM(O17:O29)</f>
        <v>0</v>
      </c>
      <c r="P30" s="136"/>
      <c r="Q30" s="145" t="str">
        <f>CONCATENATE(FIXED(COUNTA(Q17:Q29),0,0),"　店")</f>
        <v>2　店</v>
      </c>
      <c r="R30" s="195">
        <f>SUM(R17:R29)</f>
        <v>650</v>
      </c>
      <c r="S30" s="138">
        <f>SUM(S17:S29)</f>
        <v>0</v>
      </c>
      <c r="T30" s="136"/>
      <c r="U30" s="137" t="str">
        <f>CONCATENATE(FIXED(COUNTA(U17:U29),0,0),"　店")</f>
        <v>0　店</v>
      </c>
      <c r="V30" s="195">
        <f>SUM(V17:V29)</f>
        <v>0</v>
      </c>
      <c r="W30" s="195">
        <f>SUM(W17:W29)</f>
        <v>0</v>
      </c>
      <c r="X30" s="225">
        <f>SUM(X20:X29)</f>
        <v>0</v>
      </c>
    </row>
    <row r="31" spans="1:24" s="253" customFormat="1" ht="15.75" customHeight="1">
      <c r="A31" s="212"/>
      <c r="B31" s="212"/>
      <c r="C31" s="242"/>
      <c r="D31" s="155"/>
      <c r="E31" s="137"/>
      <c r="F31" s="156"/>
      <c r="G31" s="156"/>
      <c r="H31" s="155"/>
      <c r="I31" s="137"/>
      <c r="J31" s="156"/>
      <c r="K31" s="156"/>
      <c r="L31" s="155"/>
      <c r="M31" s="137"/>
      <c r="N31" s="156"/>
      <c r="O31" s="156"/>
      <c r="P31" s="155"/>
      <c r="Q31" s="137"/>
      <c r="R31" s="156"/>
      <c r="S31" s="156"/>
      <c r="T31" s="155"/>
      <c r="U31" s="137"/>
      <c r="V31" s="156"/>
      <c r="W31" s="156"/>
      <c r="X31" s="220"/>
    </row>
    <row r="32" spans="1:24" s="247" customFormat="1" ht="15.75" customHeight="1">
      <c r="A32" s="325" t="s">
        <v>0</v>
      </c>
      <c r="B32" s="326"/>
      <c r="C32" s="238"/>
      <c r="D32" s="316" t="s">
        <v>25</v>
      </c>
      <c r="E32" s="317"/>
      <c r="F32" s="318"/>
      <c r="G32" s="126" t="s">
        <v>29</v>
      </c>
      <c r="H32" s="316" t="s">
        <v>26</v>
      </c>
      <c r="I32" s="317"/>
      <c r="J32" s="318"/>
      <c r="K32" s="125" t="s">
        <v>29</v>
      </c>
      <c r="L32" s="316" t="s">
        <v>27</v>
      </c>
      <c r="M32" s="317"/>
      <c r="N32" s="318"/>
      <c r="O32" s="125" t="s">
        <v>29</v>
      </c>
      <c r="P32" s="316" t="s">
        <v>28</v>
      </c>
      <c r="Q32" s="317"/>
      <c r="R32" s="318"/>
      <c r="S32" s="125" t="s">
        <v>29</v>
      </c>
      <c r="T32" s="324" t="s">
        <v>932</v>
      </c>
      <c r="U32" s="317"/>
      <c r="V32" s="318"/>
      <c r="W32" s="126" t="s">
        <v>29</v>
      </c>
      <c r="X32" s="126" t="s">
        <v>32</v>
      </c>
    </row>
    <row r="33" spans="1:24" ht="15.75" customHeight="1">
      <c r="A33" s="214" t="s">
        <v>705</v>
      </c>
      <c r="B33" s="199"/>
      <c r="C33" s="239"/>
      <c r="D33" s="141"/>
      <c r="E33" s="142"/>
      <c r="F33" s="200"/>
      <c r="G33" s="201"/>
      <c r="H33" s="141" t="s">
        <v>733</v>
      </c>
      <c r="I33" s="142" t="s">
        <v>734</v>
      </c>
      <c r="J33" s="202">
        <v>1450</v>
      </c>
      <c r="K33" s="201"/>
      <c r="L33" s="141"/>
      <c r="M33" s="142"/>
      <c r="N33" s="202"/>
      <c r="O33" s="201"/>
      <c r="P33" s="141">
        <v>240365405001</v>
      </c>
      <c r="Q33" s="142" t="s">
        <v>743</v>
      </c>
      <c r="R33" s="202">
        <v>1850</v>
      </c>
      <c r="S33" s="201"/>
      <c r="T33" s="141"/>
      <c r="U33" s="142"/>
      <c r="V33" s="203"/>
      <c r="W33" s="201"/>
      <c r="X33" s="262"/>
    </row>
    <row r="34" spans="1:24" ht="15.75" customHeight="1">
      <c r="A34" s="170">
        <f>SUM(G48,K48,O48,S48,W48)</f>
        <v>0</v>
      </c>
      <c r="B34" s="171">
        <f>SUM(F48,J48,N48,R48,V48)</f>
        <v>6700</v>
      </c>
      <c r="C34" s="240"/>
      <c r="D34" s="131"/>
      <c r="E34" s="130"/>
      <c r="F34" s="180"/>
      <c r="G34" s="173"/>
      <c r="H34" s="131" t="s">
        <v>735</v>
      </c>
      <c r="I34" s="130" t="s">
        <v>736</v>
      </c>
      <c r="J34" s="168">
        <v>2050</v>
      </c>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t="s">
        <v>737</v>
      </c>
      <c r="I35" s="135" t="s">
        <v>738</v>
      </c>
      <c r="J35" s="189">
        <v>350</v>
      </c>
      <c r="K35" s="188"/>
      <c r="L35" s="134"/>
      <c r="M35" s="135"/>
      <c r="N35" s="189"/>
      <c r="O35" s="188"/>
      <c r="P35" s="134"/>
      <c r="Q35" s="135"/>
      <c r="R35" s="189"/>
      <c r="S35" s="188"/>
      <c r="T35" s="134"/>
      <c r="U35" s="135"/>
      <c r="V35" s="192"/>
      <c r="W35" s="188"/>
      <c r="X35" s="263"/>
    </row>
    <row r="36" spans="1:24" ht="15.75" customHeight="1">
      <c r="A36" s="185"/>
      <c r="B36" s="186"/>
      <c r="C36" s="237"/>
      <c r="D36" s="134"/>
      <c r="E36" s="135"/>
      <c r="F36" s="190"/>
      <c r="G36" s="188"/>
      <c r="H36" s="134" t="s">
        <v>739</v>
      </c>
      <c r="I36" s="135" t="s">
        <v>740</v>
      </c>
      <c r="J36" s="189">
        <v>650</v>
      </c>
      <c r="K36" s="188"/>
      <c r="L36" s="134"/>
      <c r="M36" s="135"/>
      <c r="N36" s="189"/>
      <c r="O36" s="188"/>
      <c r="P36" s="134"/>
      <c r="Q36" s="135"/>
      <c r="R36" s="189"/>
      <c r="S36" s="188"/>
      <c r="T36" s="134"/>
      <c r="U36" s="135"/>
      <c r="V36" s="192"/>
      <c r="W36" s="188"/>
      <c r="X36" s="263"/>
    </row>
    <row r="37" spans="1:24" ht="15.75" customHeight="1">
      <c r="A37" s="170"/>
      <c r="B37" s="204"/>
      <c r="C37" s="240"/>
      <c r="D37" s="131"/>
      <c r="E37" s="130"/>
      <c r="F37" s="180"/>
      <c r="G37" s="173"/>
      <c r="H37" s="131" t="s">
        <v>741</v>
      </c>
      <c r="I37" s="130" t="s">
        <v>742</v>
      </c>
      <c r="J37" s="168">
        <v>350</v>
      </c>
      <c r="K37" s="173"/>
      <c r="L37" s="131"/>
      <c r="M37" s="130"/>
      <c r="N37" s="168"/>
      <c r="O37" s="173"/>
      <c r="P37" s="131"/>
      <c r="Q37" s="130"/>
      <c r="R37" s="168"/>
      <c r="S37" s="173"/>
      <c r="T37" s="131"/>
      <c r="U37" s="130"/>
      <c r="V37" s="191"/>
      <c r="W37" s="173"/>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CONCATENATE(FIXED(COUNTA(E33:E47),0,0),"　店")</f>
        <v>0　店</v>
      </c>
      <c r="F48" s="195">
        <f>SUM(F33:F47)</f>
        <v>0</v>
      </c>
      <c r="G48" s="195">
        <f>SUM(G33:G47)</f>
        <v>0</v>
      </c>
      <c r="H48" s="136"/>
      <c r="I48" s="145" t="str">
        <f>CONCATENATE(FIXED(COUNTA(I33:I47),0,0),"　店")</f>
        <v>5　店</v>
      </c>
      <c r="J48" s="195">
        <f>SUM(J33:J47)</f>
        <v>4850</v>
      </c>
      <c r="K48" s="195">
        <f>SUM(K33:K47)</f>
        <v>0</v>
      </c>
      <c r="L48" s="136"/>
      <c r="M48" s="145" t="str">
        <f>CONCATENATE(FIXED(COUNTA(M33:M47),0,0),"　店")</f>
        <v>0　店</v>
      </c>
      <c r="N48" s="195">
        <f>SUM(N33:N47)</f>
        <v>0</v>
      </c>
      <c r="O48" s="195">
        <f>SUM(O33:O47)</f>
        <v>0</v>
      </c>
      <c r="P48" s="136"/>
      <c r="Q48" s="145" t="str">
        <f>CONCATENATE(FIXED(COUNTA(Q33:Q47),0,0),"　店")</f>
        <v>1　店</v>
      </c>
      <c r="R48" s="195">
        <f>SUM(R33:R47)</f>
        <v>1850</v>
      </c>
      <c r="S48" s="138">
        <f>SUM(S33:S47)</f>
        <v>0</v>
      </c>
      <c r="T48" s="136"/>
      <c r="U48" s="137" t="str">
        <f>CONCATENATE(FIXED(COUNTA(U33:U47),0,0),"　店")</f>
        <v>0　店</v>
      </c>
      <c r="V48" s="195">
        <f>SUM(V33:V47)</f>
        <v>0</v>
      </c>
      <c r="W48" s="224">
        <f>SUM(W33:W47)</f>
        <v>0</v>
      </c>
      <c r="X48" s="225">
        <f>SUM(X33:X47)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2:B32"/>
    <mergeCell ref="D32:F32"/>
    <mergeCell ref="H32:J32"/>
    <mergeCell ref="L32:N32"/>
    <mergeCell ref="P32:R32"/>
    <mergeCell ref="T32:V32"/>
  </mergeCells>
  <dataValidations count="9">
    <dataValidation type="whole" operator="lessThanOrEqual" allowBlank="1" showInputMessage="1" showErrorMessage="1" sqref="L15 K17:K31 K5:K15 S5:S15 W5:W15 L5:L13 P5:P12 O5:O15 L17:L29 K34:K48 G5:G15 S17:S31 S33:S48 W17:W31 O17:O31 G33:G48 L34:L47 G17:G31 O33:O48 W33:W48 K33:L33">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17:H29 H33:H47">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33:X48 X6:X15 X17: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V27" sqref="V27"/>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A6+A26+A42</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38</v>
      </c>
      <c r="B5" s="163"/>
      <c r="C5" s="232"/>
      <c r="D5" s="127" t="s">
        <v>746</v>
      </c>
      <c r="E5" s="128" t="s">
        <v>747</v>
      </c>
      <c r="F5" s="164">
        <v>1700</v>
      </c>
      <c r="G5" s="165"/>
      <c r="H5" s="127" t="s">
        <v>756</v>
      </c>
      <c r="I5" s="128" t="s">
        <v>757</v>
      </c>
      <c r="J5" s="166">
        <v>6700</v>
      </c>
      <c r="K5" s="248"/>
      <c r="L5" s="127">
        <v>240310303010</v>
      </c>
      <c r="M5" s="128" t="s">
        <v>774</v>
      </c>
      <c r="N5" s="167">
        <v>2000</v>
      </c>
      <c r="O5" s="249"/>
      <c r="P5" s="129" t="s">
        <v>776</v>
      </c>
      <c r="Q5" s="130" t="s">
        <v>774</v>
      </c>
      <c r="R5" s="168">
        <v>2550</v>
      </c>
      <c r="S5" s="250"/>
      <c r="T5" s="127" t="s">
        <v>779</v>
      </c>
      <c r="U5" s="128" t="s">
        <v>780</v>
      </c>
      <c r="V5" s="169">
        <v>500</v>
      </c>
      <c r="W5" s="165"/>
      <c r="X5" s="262"/>
    </row>
    <row r="6" spans="1:24" ht="15.75" customHeight="1">
      <c r="A6" s="170">
        <f>SUM(G22,K22,O22,S22,W22)</f>
        <v>0</v>
      </c>
      <c r="B6" s="171">
        <f>SUM(F22,J22,N22,R22,V22)</f>
        <v>28850</v>
      </c>
      <c r="C6" s="233"/>
      <c r="D6" s="131" t="s">
        <v>748</v>
      </c>
      <c r="E6" s="130" t="s">
        <v>749</v>
      </c>
      <c r="F6" s="172">
        <v>1250</v>
      </c>
      <c r="G6" s="173"/>
      <c r="H6" s="131" t="s">
        <v>758</v>
      </c>
      <c r="I6" s="130" t="s">
        <v>759</v>
      </c>
      <c r="J6" s="174">
        <v>1550</v>
      </c>
      <c r="K6" s="251"/>
      <c r="L6" s="131">
        <v>240330303010</v>
      </c>
      <c r="M6" s="130" t="s">
        <v>775</v>
      </c>
      <c r="N6" s="175">
        <v>1250</v>
      </c>
      <c r="O6" s="252"/>
      <c r="P6" s="131" t="s">
        <v>777</v>
      </c>
      <c r="Q6" s="130" t="s">
        <v>778</v>
      </c>
      <c r="R6" s="168">
        <v>2700</v>
      </c>
      <c r="S6" s="250"/>
      <c r="T6" s="131" t="s">
        <v>781</v>
      </c>
      <c r="U6" s="130" t="s">
        <v>782</v>
      </c>
      <c r="V6" s="176">
        <v>150</v>
      </c>
      <c r="W6" s="173"/>
      <c r="X6" s="263"/>
    </row>
    <row r="7" spans="1:24" ht="15.75" customHeight="1">
      <c r="A7" s="177"/>
      <c r="B7" s="178"/>
      <c r="C7" s="234"/>
      <c r="D7" s="131" t="s">
        <v>750</v>
      </c>
      <c r="E7" s="130" t="s">
        <v>751</v>
      </c>
      <c r="F7" s="172">
        <v>300</v>
      </c>
      <c r="G7" s="173"/>
      <c r="H7" s="131" t="s">
        <v>760</v>
      </c>
      <c r="I7" s="130" t="s">
        <v>761</v>
      </c>
      <c r="J7" s="174">
        <v>300</v>
      </c>
      <c r="K7" s="251"/>
      <c r="L7" s="131"/>
      <c r="M7" s="130"/>
      <c r="N7" s="175"/>
      <c r="O7" s="252"/>
      <c r="P7" s="131"/>
      <c r="Q7" s="130"/>
      <c r="R7" s="168"/>
      <c r="S7" s="250"/>
      <c r="T7" s="131" t="s">
        <v>783</v>
      </c>
      <c r="U7" s="130" t="s">
        <v>784</v>
      </c>
      <c r="V7" s="176">
        <v>50</v>
      </c>
      <c r="W7" s="173"/>
      <c r="X7" s="263"/>
    </row>
    <row r="8" spans="1:24" ht="15.75" customHeight="1">
      <c r="A8" s="177"/>
      <c r="B8" s="178"/>
      <c r="C8" s="234"/>
      <c r="D8" s="131" t="s">
        <v>752</v>
      </c>
      <c r="E8" s="130" t="s">
        <v>753</v>
      </c>
      <c r="F8" s="172">
        <v>150</v>
      </c>
      <c r="G8" s="173"/>
      <c r="H8" s="131" t="s">
        <v>762</v>
      </c>
      <c r="I8" s="130" t="s">
        <v>763</v>
      </c>
      <c r="J8" s="174">
        <v>450</v>
      </c>
      <c r="K8" s="251"/>
      <c r="L8" s="131"/>
      <c r="M8" s="130"/>
      <c r="N8" s="180"/>
      <c r="O8" s="250"/>
      <c r="P8" s="131"/>
      <c r="Q8" s="130"/>
      <c r="R8" s="168"/>
      <c r="S8" s="250"/>
      <c r="T8" s="131" t="s">
        <v>785</v>
      </c>
      <c r="U8" s="130" t="s">
        <v>786</v>
      </c>
      <c r="V8" s="176">
        <v>50</v>
      </c>
      <c r="W8" s="173"/>
      <c r="X8" s="263"/>
    </row>
    <row r="9" spans="1:24" ht="15.75" customHeight="1">
      <c r="A9" s="177"/>
      <c r="B9" s="178"/>
      <c r="C9" s="234"/>
      <c r="D9" s="131" t="s">
        <v>754</v>
      </c>
      <c r="E9" s="130" t="s">
        <v>755</v>
      </c>
      <c r="F9" s="172">
        <v>500</v>
      </c>
      <c r="G9" s="173"/>
      <c r="H9" s="131" t="s">
        <v>764</v>
      </c>
      <c r="I9" s="130" t="s">
        <v>765</v>
      </c>
      <c r="J9" s="180">
        <v>600</v>
      </c>
      <c r="K9" s="250"/>
      <c r="L9" s="131"/>
      <c r="M9" s="130"/>
      <c r="N9" s="180"/>
      <c r="O9" s="250"/>
      <c r="P9" s="131"/>
      <c r="Q9" s="130"/>
      <c r="R9" s="168"/>
      <c r="S9" s="173"/>
      <c r="T9" s="131" t="s">
        <v>787</v>
      </c>
      <c r="U9" s="130" t="s">
        <v>788</v>
      </c>
      <c r="V9" s="176">
        <v>50</v>
      </c>
      <c r="W9" s="173"/>
      <c r="X9" s="263"/>
    </row>
    <row r="10" spans="1:24" ht="15.75" customHeight="1">
      <c r="A10" s="177"/>
      <c r="B10" s="178"/>
      <c r="C10" s="234"/>
      <c r="D10" s="131"/>
      <c r="E10" s="130"/>
      <c r="F10" s="172"/>
      <c r="G10" s="173"/>
      <c r="H10" s="131" t="s">
        <v>766</v>
      </c>
      <c r="I10" s="130" t="s">
        <v>767</v>
      </c>
      <c r="J10" s="180">
        <v>500</v>
      </c>
      <c r="K10" s="250"/>
      <c r="L10" s="131"/>
      <c r="M10" s="130"/>
      <c r="N10" s="180"/>
      <c r="O10" s="250"/>
      <c r="P10" s="131"/>
      <c r="Q10" s="130"/>
      <c r="R10" s="168"/>
      <c r="S10" s="173"/>
      <c r="T10" s="131" t="s">
        <v>789</v>
      </c>
      <c r="U10" s="130" t="s">
        <v>790</v>
      </c>
      <c r="V10" s="176">
        <v>50</v>
      </c>
      <c r="W10" s="173"/>
      <c r="X10" s="263"/>
    </row>
    <row r="11" spans="1:24" ht="15.75" customHeight="1">
      <c r="A11" s="177"/>
      <c r="B11" s="178"/>
      <c r="C11" s="234"/>
      <c r="D11" s="131"/>
      <c r="E11" s="130"/>
      <c r="F11" s="172"/>
      <c r="G11" s="173"/>
      <c r="H11" s="132" t="s">
        <v>768</v>
      </c>
      <c r="I11" s="133" t="s">
        <v>769</v>
      </c>
      <c r="J11" s="168">
        <v>1600</v>
      </c>
      <c r="K11" s="173"/>
      <c r="L11" s="132"/>
      <c r="M11" s="133"/>
      <c r="N11" s="180"/>
      <c r="O11" s="173"/>
      <c r="P11" s="131"/>
      <c r="Q11" s="130"/>
      <c r="R11" s="168"/>
      <c r="S11" s="173"/>
      <c r="T11" s="131" t="s">
        <v>791</v>
      </c>
      <c r="U11" s="130" t="s">
        <v>792</v>
      </c>
      <c r="V11" s="176">
        <v>50</v>
      </c>
      <c r="W11" s="181"/>
      <c r="X11" s="263"/>
    </row>
    <row r="12" spans="1:24" ht="15.75" customHeight="1">
      <c r="A12" s="177"/>
      <c r="B12" s="178"/>
      <c r="C12" s="234"/>
      <c r="D12" s="131"/>
      <c r="E12" s="130"/>
      <c r="F12" s="172"/>
      <c r="G12" s="173"/>
      <c r="H12" s="131" t="s">
        <v>770</v>
      </c>
      <c r="I12" s="130" t="s">
        <v>771</v>
      </c>
      <c r="J12" s="168">
        <v>1600</v>
      </c>
      <c r="K12" s="173"/>
      <c r="L12" s="131"/>
      <c r="M12" s="130"/>
      <c r="N12" s="168"/>
      <c r="O12" s="173"/>
      <c r="P12" s="131"/>
      <c r="Q12" s="130"/>
      <c r="R12" s="168"/>
      <c r="S12" s="173"/>
      <c r="T12" s="131" t="s">
        <v>793</v>
      </c>
      <c r="U12" s="130" t="s">
        <v>794</v>
      </c>
      <c r="V12" s="176">
        <v>100</v>
      </c>
      <c r="W12" s="173"/>
      <c r="X12" s="263"/>
    </row>
    <row r="13" spans="1:24" ht="15.75" customHeight="1">
      <c r="A13" s="177"/>
      <c r="B13" s="178"/>
      <c r="C13" s="234"/>
      <c r="D13" s="131"/>
      <c r="E13" s="130"/>
      <c r="F13" s="172"/>
      <c r="G13" s="173"/>
      <c r="H13" s="131" t="s">
        <v>772</v>
      </c>
      <c r="I13" s="130" t="s">
        <v>773</v>
      </c>
      <c r="J13" s="180">
        <v>2050</v>
      </c>
      <c r="K13" s="250"/>
      <c r="L13" s="131"/>
      <c r="M13" s="130"/>
      <c r="N13" s="180"/>
      <c r="O13" s="250"/>
      <c r="P13" s="131"/>
      <c r="Q13" s="130"/>
      <c r="R13" s="168"/>
      <c r="S13" s="173"/>
      <c r="T13" s="131" t="s">
        <v>795</v>
      </c>
      <c r="U13" s="130" t="s">
        <v>796</v>
      </c>
      <c r="V13" s="176">
        <v>100</v>
      </c>
      <c r="W13" s="173"/>
      <c r="X13" s="263"/>
    </row>
    <row r="14" spans="1:24" ht="15.75" customHeight="1">
      <c r="A14" s="177"/>
      <c r="B14" s="178"/>
      <c r="C14" s="234"/>
      <c r="D14" s="131"/>
      <c r="E14" s="130"/>
      <c r="F14" s="172"/>
      <c r="G14" s="173"/>
      <c r="H14" s="132"/>
      <c r="I14" s="133"/>
      <c r="J14" s="168"/>
      <c r="K14" s="173"/>
      <c r="L14" s="132"/>
      <c r="M14" s="133"/>
      <c r="N14" s="180"/>
      <c r="O14" s="173"/>
      <c r="P14" s="131"/>
      <c r="Q14" s="130"/>
      <c r="R14" s="168"/>
      <c r="S14" s="173"/>
      <c r="T14" s="131"/>
      <c r="U14" s="130"/>
      <c r="V14" s="176"/>
      <c r="W14" s="181"/>
      <c r="X14" s="263"/>
    </row>
    <row r="15" spans="1:24" ht="15.75" customHeight="1">
      <c r="A15" s="177"/>
      <c r="B15" s="178"/>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7"/>
      <c r="B16" s="178"/>
      <c r="C16" s="234"/>
      <c r="D16" s="131"/>
      <c r="E16" s="130"/>
      <c r="F16" s="172"/>
      <c r="G16" s="173"/>
      <c r="H16" s="132"/>
      <c r="I16" s="130"/>
      <c r="J16" s="168"/>
      <c r="K16" s="173"/>
      <c r="L16" s="131"/>
      <c r="M16" s="130"/>
      <c r="N16" s="180"/>
      <c r="O16" s="173"/>
      <c r="P16" s="131"/>
      <c r="Q16" s="130"/>
      <c r="R16" s="168"/>
      <c r="S16" s="173"/>
      <c r="T16" s="131"/>
      <c r="U16" s="130"/>
      <c r="V16" s="176"/>
      <c r="W16" s="181"/>
      <c r="X16" s="263"/>
    </row>
    <row r="17" spans="1:24" ht="15.75" customHeight="1">
      <c r="A17" s="177"/>
      <c r="B17" s="178"/>
      <c r="C17" s="234"/>
      <c r="D17" s="131"/>
      <c r="E17" s="130"/>
      <c r="F17" s="172"/>
      <c r="G17" s="173"/>
      <c r="H17" s="132"/>
      <c r="I17" s="130"/>
      <c r="J17" s="168"/>
      <c r="K17" s="173"/>
      <c r="L17" s="131"/>
      <c r="M17" s="130"/>
      <c r="N17" s="180"/>
      <c r="O17" s="173"/>
      <c r="P17" s="131"/>
      <c r="Q17" s="130"/>
      <c r="R17" s="168"/>
      <c r="S17" s="173"/>
      <c r="T17" s="131"/>
      <c r="U17" s="130"/>
      <c r="V17" s="176"/>
      <c r="W17" s="173"/>
      <c r="X17" s="263"/>
    </row>
    <row r="18" spans="1:24" ht="15.75" customHeight="1">
      <c r="A18" s="177"/>
      <c r="B18" s="178"/>
      <c r="C18" s="234"/>
      <c r="D18" s="131"/>
      <c r="E18" s="130"/>
      <c r="F18" s="172"/>
      <c r="G18" s="173"/>
      <c r="H18" s="131"/>
      <c r="I18" s="130"/>
      <c r="J18" s="168"/>
      <c r="K18" s="173"/>
      <c r="L18" s="131"/>
      <c r="M18" s="130"/>
      <c r="N18" s="168"/>
      <c r="O18" s="173"/>
      <c r="P18" s="131"/>
      <c r="Q18" s="130"/>
      <c r="R18" s="168"/>
      <c r="S18" s="173"/>
      <c r="T18" s="131"/>
      <c r="U18" s="130"/>
      <c r="V18" s="176"/>
      <c r="W18" s="173"/>
      <c r="X18" s="263"/>
    </row>
    <row r="19" spans="1:24" ht="15.75" customHeight="1">
      <c r="A19" s="177"/>
      <c r="B19" s="178"/>
      <c r="C19" s="234"/>
      <c r="D19" s="131"/>
      <c r="E19" s="130"/>
      <c r="F19" s="172"/>
      <c r="G19" s="173"/>
      <c r="H19" s="132"/>
      <c r="I19" s="130"/>
      <c r="J19" s="168"/>
      <c r="K19" s="173"/>
      <c r="L19" s="131"/>
      <c r="M19" s="130"/>
      <c r="N19" s="180"/>
      <c r="O19" s="173"/>
      <c r="P19" s="131"/>
      <c r="Q19" s="130"/>
      <c r="R19" s="168"/>
      <c r="S19" s="173"/>
      <c r="T19" s="131"/>
      <c r="U19" s="130"/>
      <c r="V19" s="176"/>
      <c r="W19" s="181"/>
      <c r="X19" s="263"/>
    </row>
    <row r="20" spans="1:24" ht="15.75" customHeight="1">
      <c r="A20" s="177"/>
      <c r="B20" s="178"/>
      <c r="C20" s="234"/>
      <c r="D20" s="131"/>
      <c r="E20" s="130"/>
      <c r="F20" s="172"/>
      <c r="G20" s="173"/>
      <c r="H20" s="131"/>
      <c r="I20" s="130"/>
      <c r="J20" s="168"/>
      <c r="K20" s="173"/>
      <c r="L20" s="131"/>
      <c r="M20" s="130"/>
      <c r="N20" s="168"/>
      <c r="O20" s="173"/>
      <c r="P20" s="131"/>
      <c r="Q20" s="130"/>
      <c r="R20" s="168"/>
      <c r="S20" s="173"/>
      <c r="T20" s="131"/>
      <c r="U20" s="130"/>
      <c r="V20" s="176"/>
      <c r="W20" s="173"/>
      <c r="X20" s="263"/>
    </row>
    <row r="21" spans="1:24" ht="15.75" customHeight="1">
      <c r="A21" s="185"/>
      <c r="B21" s="186"/>
      <c r="C21" s="235"/>
      <c r="D21" s="134"/>
      <c r="E21" s="135"/>
      <c r="F21" s="190"/>
      <c r="G21" s="188"/>
      <c r="H21" s="134"/>
      <c r="I21" s="135"/>
      <c r="J21" s="189"/>
      <c r="K21" s="188"/>
      <c r="L21" s="134"/>
      <c r="M21" s="135"/>
      <c r="N21" s="189"/>
      <c r="O21" s="188"/>
      <c r="P21" s="134"/>
      <c r="Q21" s="135"/>
      <c r="R21" s="189"/>
      <c r="S21" s="188"/>
      <c r="T21" s="134"/>
      <c r="U21" s="135"/>
      <c r="V21" s="192"/>
      <c r="W21" s="188"/>
      <c r="X21" s="264"/>
    </row>
    <row r="22" spans="1:24" ht="15.75" customHeight="1">
      <c r="A22" s="193"/>
      <c r="B22" s="194"/>
      <c r="C22" s="236"/>
      <c r="D22" s="136"/>
      <c r="E22" s="137" t="str">
        <f>CONCATENATE(FIXED(COUNTA(E5:E21),0,0),"　店")</f>
        <v>5　店</v>
      </c>
      <c r="F22" s="195">
        <f>SUM(F5:F21)</f>
        <v>3900</v>
      </c>
      <c r="G22" s="138">
        <f>SUM(G5:G21)</f>
        <v>0</v>
      </c>
      <c r="H22" s="136"/>
      <c r="I22" s="137" t="str">
        <f>CONCATENATE(FIXED(COUNTA(I5:I21),0,0),"　店")</f>
        <v>9　店</v>
      </c>
      <c r="J22" s="195">
        <f>SUM(J5:J21)</f>
        <v>15350</v>
      </c>
      <c r="K22" s="138">
        <f>SUM(K5:K21)</f>
        <v>0</v>
      </c>
      <c r="L22" s="136"/>
      <c r="M22" s="137" t="str">
        <f>CONCATENATE(FIXED(COUNTA(M5:M21),0,0),"　店")</f>
        <v>2　店</v>
      </c>
      <c r="N22" s="195">
        <f>SUM(N5:N21)</f>
        <v>3250</v>
      </c>
      <c r="O22" s="138">
        <f>SUM(O5:O21)</f>
        <v>0</v>
      </c>
      <c r="P22" s="136"/>
      <c r="Q22" s="137" t="str">
        <f>CONCATENATE(FIXED(COUNTA(Q5:Q21),0,0),"　店")</f>
        <v>2　店</v>
      </c>
      <c r="R22" s="195">
        <f>SUM(R5:R21)</f>
        <v>5250</v>
      </c>
      <c r="S22" s="138">
        <f>SUM(S5:S21)</f>
        <v>0</v>
      </c>
      <c r="T22" s="136"/>
      <c r="U22" s="137" t="str">
        <f>CONCATENATE(FIXED(COUNTA(U5:U21),0,0),"　店")</f>
        <v>9　店</v>
      </c>
      <c r="V22" s="195">
        <f>SUM(V5:V21)</f>
        <v>1100</v>
      </c>
      <c r="W22" s="138">
        <f>SUM(W5:W21)</f>
        <v>0</v>
      </c>
      <c r="X22" s="216">
        <f>SUM(X5:X21)</f>
        <v>0</v>
      </c>
    </row>
    <row r="23" spans="1:24" s="253" customFormat="1" ht="15.75" customHeight="1">
      <c r="A23" s="196"/>
      <c r="B23" s="196"/>
      <c r="C23" s="237"/>
      <c r="D23" s="139"/>
      <c r="E23" s="135"/>
      <c r="F23" s="197"/>
      <c r="G23" s="140"/>
      <c r="H23" s="139"/>
      <c r="I23" s="135"/>
      <c r="J23" s="197"/>
      <c r="K23" s="140"/>
      <c r="L23" s="139"/>
      <c r="M23" s="135"/>
      <c r="N23" s="197"/>
      <c r="O23" s="140"/>
      <c r="P23" s="139"/>
      <c r="Q23" s="135"/>
      <c r="R23" s="197"/>
      <c r="S23" s="140"/>
      <c r="T23" s="139"/>
      <c r="U23" s="135"/>
      <c r="V23" s="140"/>
      <c r="W23" s="140"/>
      <c r="X23" s="217"/>
    </row>
    <row r="24" spans="1:24" s="247" customFormat="1" ht="15.75" customHeight="1">
      <c r="A24" s="325" t="s">
        <v>0</v>
      </c>
      <c r="B24" s="326"/>
      <c r="C24" s="238"/>
      <c r="D24" s="316" t="s">
        <v>25</v>
      </c>
      <c r="E24" s="317"/>
      <c r="F24" s="318"/>
      <c r="G24" s="126" t="s">
        <v>29</v>
      </c>
      <c r="H24" s="316" t="s">
        <v>26</v>
      </c>
      <c r="I24" s="317"/>
      <c r="J24" s="318"/>
      <c r="K24" s="125" t="s">
        <v>29</v>
      </c>
      <c r="L24" s="316" t="s">
        <v>27</v>
      </c>
      <c r="M24" s="329"/>
      <c r="N24" s="330"/>
      <c r="O24" s="125" t="s">
        <v>29</v>
      </c>
      <c r="P24" s="316" t="s">
        <v>28</v>
      </c>
      <c r="Q24" s="317"/>
      <c r="R24" s="318"/>
      <c r="S24" s="125" t="s">
        <v>29</v>
      </c>
      <c r="T24" s="324" t="s">
        <v>932</v>
      </c>
      <c r="U24" s="317"/>
      <c r="V24" s="318"/>
      <c r="W24" s="126" t="s">
        <v>29</v>
      </c>
      <c r="X24" s="126" t="s">
        <v>32</v>
      </c>
    </row>
    <row r="25" spans="1:24" ht="15.75" customHeight="1">
      <c r="A25" s="198" t="s">
        <v>744</v>
      </c>
      <c r="B25" s="199"/>
      <c r="C25" s="239"/>
      <c r="D25" s="141" t="s">
        <v>797</v>
      </c>
      <c r="E25" s="142" t="s">
        <v>798</v>
      </c>
      <c r="F25" s="200">
        <v>400</v>
      </c>
      <c r="G25" s="201"/>
      <c r="H25" s="141" t="s">
        <v>803</v>
      </c>
      <c r="I25" s="142" t="s">
        <v>804</v>
      </c>
      <c r="J25" s="202">
        <v>4550</v>
      </c>
      <c r="K25" s="201"/>
      <c r="L25" s="141" t="s">
        <v>807</v>
      </c>
      <c r="M25" s="142" t="s">
        <v>800</v>
      </c>
      <c r="N25" s="202">
        <v>1850</v>
      </c>
      <c r="O25" s="201"/>
      <c r="P25" s="141">
        <v>240315405001</v>
      </c>
      <c r="Q25" s="142" t="s">
        <v>800</v>
      </c>
      <c r="R25" s="202">
        <v>4250</v>
      </c>
      <c r="S25" s="201"/>
      <c r="T25" s="141" t="s">
        <v>815</v>
      </c>
      <c r="U25" s="142" t="s">
        <v>816</v>
      </c>
      <c r="V25" s="203">
        <v>450</v>
      </c>
      <c r="W25" s="201"/>
      <c r="X25" s="262"/>
    </row>
    <row r="26" spans="1:24" ht="15.75" customHeight="1">
      <c r="A26" s="170">
        <f>SUM(G38,K38,O38,S38,W38)</f>
        <v>0</v>
      </c>
      <c r="B26" s="171">
        <f>SUM(F38,J38,N38,R38,V38)</f>
        <v>27850</v>
      </c>
      <c r="C26" s="240"/>
      <c r="D26" s="131" t="s">
        <v>799</v>
      </c>
      <c r="E26" s="130" t="s">
        <v>800</v>
      </c>
      <c r="F26" s="180">
        <v>1050</v>
      </c>
      <c r="G26" s="173"/>
      <c r="H26" s="131" t="s">
        <v>805</v>
      </c>
      <c r="I26" s="130" t="s">
        <v>806</v>
      </c>
      <c r="J26" s="168">
        <v>5650</v>
      </c>
      <c r="K26" s="173"/>
      <c r="L26" s="131" t="s">
        <v>808</v>
      </c>
      <c r="M26" s="130" t="s">
        <v>809</v>
      </c>
      <c r="N26" s="168">
        <v>1500</v>
      </c>
      <c r="O26" s="173"/>
      <c r="P26" s="131">
        <v>240315405010</v>
      </c>
      <c r="Q26" s="130" t="s">
        <v>802</v>
      </c>
      <c r="R26" s="168">
        <v>2450</v>
      </c>
      <c r="S26" s="173"/>
      <c r="T26" s="131" t="s">
        <v>817</v>
      </c>
      <c r="U26" s="130" t="s">
        <v>818</v>
      </c>
      <c r="V26" s="191">
        <v>550</v>
      </c>
      <c r="W26" s="173"/>
      <c r="X26" s="263"/>
    </row>
    <row r="27" spans="1:24" ht="15.75" customHeight="1">
      <c r="A27" s="185"/>
      <c r="B27" s="186"/>
      <c r="C27" s="237"/>
      <c r="D27" s="134" t="s">
        <v>801</v>
      </c>
      <c r="E27" s="135" t="s">
        <v>802</v>
      </c>
      <c r="F27" s="190">
        <v>450</v>
      </c>
      <c r="G27" s="188"/>
      <c r="H27" s="134"/>
      <c r="I27" s="135"/>
      <c r="J27" s="189"/>
      <c r="K27" s="188"/>
      <c r="L27" s="134" t="s">
        <v>810</v>
      </c>
      <c r="M27" s="135" t="s">
        <v>811</v>
      </c>
      <c r="N27" s="189">
        <v>600</v>
      </c>
      <c r="O27" s="188"/>
      <c r="P27" s="134"/>
      <c r="Q27" s="135"/>
      <c r="R27" s="189"/>
      <c r="S27" s="188"/>
      <c r="T27" s="134"/>
      <c r="U27" s="135"/>
      <c r="V27" s="192"/>
      <c r="W27" s="188"/>
      <c r="X27" s="263"/>
    </row>
    <row r="28" spans="1:24" ht="15.75" customHeight="1">
      <c r="A28" s="185"/>
      <c r="B28" s="186"/>
      <c r="C28" s="237"/>
      <c r="D28" s="134"/>
      <c r="E28" s="135"/>
      <c r="F28" s="190"/>
      <c r="G28" s="188"/>
      <c r="H28" s="134"/>
      <c r="I28" s="135"/>
      <c r="J28" s="189"/>
      <c r="K28" s="188"/>
      <c r="L28" s="134" t="s">
        <v>812</v>
      </c>
      <c r="M28" s="135" t="s">
        <v>813</v>
      </c>
      <c r="N28" s="189">
        <v>2100</v>
      </c>
      <c r="O28" s="188"/>
      <c r="P28" s="134"/>
      <c r="Q28" s="135"/>
      <c r="R28" s="189"/>
      <c r="S28" s="188"/>
      <c r="T28" s="134"/>
      <c r="U28" s="135"/>
      <c r="V28" s="192"/>
      <c r="W28" s="188"/>
      <c r="X28" s="263"/>
    </row>
    <row r="29" spans="1:24" ht="15.75" customHeight="1">
      <c r="A29" s="170"/>
      <c r="B29" s="204"/>
      <c r="C29" s="240"/>
      <c r="D29" s="131"/>
      <c r="E29" s="130"/>
      <c r="F29" s="180"/>
      <c r="G29" s="173"/>
      <c r="H29" s="131"/>
      <c r="I29" s="130"/>
      <c r="J29" s="168"/>
      <c r="K29" s="173"/>
      <c r="L29" s="131" t="s">
        <v>814</v>
      </c>
      <c r="M29" s="130" t="s">
        <v>802</v>
      </c>
      <c r="N29" s="168">
        <v>2000</v>
      </c>
      <c r="O29" s="173"/>
      <c r="P29" s="131"/>
      <c r="Q29" s="130"/>
      <c r="R29" s="168"/>
      <c r="S29" s="173"/>
      <c r="T29" s="131"/>
      <c r="U29" s="130"/>
      <c r="V29" s="191"/>
      <c r="W29" s="173"/>
      <c r="X29" s="263"/>
    </row>
    <row r="30" spans="1:24" ht="15.75" customHeight="1">
      <c r="A30" s="170"/>
      <c r="B30" s="204"/>
      <c r="C30" s="240"/>
      <c r="D30" s="131"/>
      <c r="E30" s="130"/>
      <c r="F30" s="180"/>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70"/>
      <c r="B32" s="204"/>
      <c r="C32" s="240"/>
      <c r="D32" s="131"/>
      <c r="E32" s="130"/>
      <c r="F32" s="180"/>
      <c r="G32" s="173"/>
      <c r="H32" s="131"/>
      <c r="I32" s="130"/>
      <c r="J32" s="168"/>
      <c r="K32" s="173"/>
      <c r="L32" s="131"/>
      <c r="M32" s="130"/>
      <c r="N32" s="168"/>
      <c r="O32" s="173"/>
      <c r="P32" s="131"/>
      <c r="Q32" s="130"/>
      <c r="R32" s="168"/>
      <c r="S32" s="173"/>
      <c r="T32" s="131"/>
      <c r="U32" s="130"/>
      <c r="V32" s="191"/>
      <c r="W32" s="173"/>
      <c r="X32" s="263"/>
    </row>
    <row r="33" spans="1:24" ht="15.75" customHeight="1">
      <c r="A33" s="185"/>
      <c r="B33" s="186"/>
      <c r="C33" s="237"/>
      <c r="D33" s="134"/>
      <c r="E33" s="135"/>
      <c r="F33" s="190"/>
      <c r="G33" s="188"/>
      <c r="H33" s="134"/>
      <c r="I33" s="135"/>
      <c r="J33" s="189"/>
      <c r="K33" s="188"/>
      <c r="L33" s="134"/>
      <c r="M33" s="135"/>
      <c r="N33" s="189"/>
      <c r="O33" s="188"/>
      <c r="P33" s="134"/>
      <c r="Q33" s="135"/>
      <c r="R33" s="189"/>
      <c r="S33" s="188"/>
      <c r="T33" s="134"/>
      <c r="U33" s="135"/>
      <c r="V33" s="192"/>
      <c r="W33" s="188"/>
      <c r="X33" s="263"/>
    </row>
    <row r="34" spans="1:24" ht="15.75" customHeight="1">
      <c r="A34" s="185"/>
      <c r="B34" s="186"/>
      <c r="C34" s="237"/>
      <c r="D34" s="134"/>
      <c r="E34" s="135"/>
      <c r="F34" s="190"/>
      <c r="G34" s="188"/>
      <c r="H34" s="134"/>
      <c r="I34" s="135"/>
      <c r="J34" s="189"/>
      <c r="K34" s="188"/>
      <c r="L34" s="134"/>
      <c r="M34" s="135"/>
      <c r="N34" s="189"/>
      <c r="O34" s="188"/>
      <c r="P34" s="134"/>
      <c r="Q34" s="135"/>
      <c r="R34" s="189"/>
      <c r="S34" s="188"/>
      <c r="T34" s="134"/>
      <c r="U34" s="135"/>
      <c r="V34" s="192"/>
      <c r="W34" s="188"/>
      <c r="X34" s="263"/>
    </row>
    <row r="35" spans="1:24"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row>
    <row r="36" spans="1:24" ht="15.75" customHeight="1">
      <c r="A36" s="185"/>
      <c r="B36" s="186"/>
      <c r="C36" s="237"/>
      <c r="D36" s="134"/>
      <c r="E36" s="135"/>
      <c r="F36" s="190"/>
      <c r="G36" s="188"/>
      <c r="H36" s="134"/>
      <c r="I36" s="135"/>
      <c r="J36" s="189"/>
      <c r="K36" s="188"/>
      <c r="L36" s="134"/>
      <c r="M36" s="135"/>
      <c r="N36" s="189"/>
      <c r="O36" s="188"/>
      <c r="P36" s="134"/>
      <c r="Q36" s="135"/>
      <c r="R36" s="189"/>
      <c r="S36" s="188"/>
      <c r="T36" s="134"/>
      <c r="U36" s="135"/>
      <c r="V36" s="192"/>
      <c r="W36" s="188"/>
      <c r="X36" s="263"/>
    </row>
    <row r="37" spans="1:24" ht="15.75" customHeight="1">
      <c r="A37" s="205"/>
      <c r="B37" s="206"/>
      <c r="C37" s="241"/>
      <c r="D37" s="143"/>
      <c r="E37" s="144"/>
      <c r="F37" s="207"/>
      <c r="G37" s="208"/>
      <c r="H37" s="143"/>
      <c r="I37" s="144"/>
      <c r="J37" s="209"/>
      <c r="K37" s="208"/>
      <c r="L37" s="143"/>
      <c r="M37" s="144"/>
      <c r="N37" s="209"/>
      <c r="O37" s="208"/>
      <c r="P37" s="143"/>
      <c r="Q37" s="144"/>
      <c r="R37" s="209"/>
      <c r="S37" s="208"/>
      <c r="T37" s="143"/>
      <c r="U37" s="144"/>
      <c r="V37" s="210"/>
      <c r="W37" s="208"/>
      <c r="X37" s="264"/>
    </row>
    <row r="38" spans="1:24" ht="15.75" customHeight="1">
      <c r="A38" s="193"/>
      <c r="B38" s="194"/>
      <c r="C38" s="242"/>
      <c r="D38" s="136"/>
      <c r="E38" s="137" t="str">
        <f>CONCATENATE(FIXED(COUNTA(E25:E37),0,0),"　店")</f>
        <v>3　店</v>
      </c>
      <c r="F38" s="195">
        <f>SUM(F25:F37)</f>
        <v>1900</v>
      </c>
      <c r="G38" s="195">
        <f>SUM(G25:G37)</f>
        <v>0</v>
      </c>
      <c r="H38" s="136"/>
      <c r="I38" s="145" t="str">
        <f>CONCATENATE(FIXED(COUNTA(I25:I37),0,0),"　店")</f>
        <v>2　店</v>
      </c>
      <c r="J38" s="195">
        <f>SUM(J25:J37)</f>
        <v>10200</v>
      </c>
      <c r="K38" s="195">
        <f>SUM(K25:K37)</f>
        <v>0</v>
      </c>
      <c r="L38" s="136"/>
      <c r="M38" s="145" t="str">
        <f>CONCATENATE(FIXED(COUNTA(M25:M37),0,0),"　店")</f>
        <v>5　店</v>
      </c>
      <c r="N38" s="195">
        <f>SUM(N25:N37)</f>
        <v>8050</v>
      </c>
      <c r="O38" s="195">
        <f>SUM(O25:O37)</f>
        <v>0</v>
      </c>
      <c r="P38" s="136"/>
      <c r="Q38" s="145" t="str">
        <f>CONCATENATE(FIXED(COUNTA(Q25:Q37),0,0),"　店")</f>
        <v>2　店</v>
      </c>
      <c r="R38" s="195">
        <f>SUM(R25:R37)</f>
        <v>6700</v>
      </c>
      <c r="S38" s="138">
        <f>SUM(S25:S37)</f>
        <v>0</v>
      </c>
      <c r="T38" s="136"/>
      <c r="U38" s="137" t="str">
        <f>CONCATENATE(FIXED(COUNTA(U25:U37),0,0),"　店")</f>
        <v>2　店</v>
      </c>
      <c r="V38" s="195">
        <f>SUM(V25:V37)</f>
        <v>1000</v>
      </c>
      <c r="W38" s="195">
        <f>SUM(W25:W37)</f>
        <v>0</v>
      </c>
      <c r="X38" s="225">
        <f>SUM(X28:X37)</f>
        <v>0</v>
      </c>
    </row>
    <row r="39" spans="1:24" s="253" customFormat="1" ht="15.75" customHeight="1">
      <c r="A39" s="212"/>
      <c r="B39" s="212"/>
      <c r="C39" s="242"/>
      <c r="D39" s="155"/>
      <c r="E39" s="137"/>
      <c r="F39" s="156"/>
      <c r="G39" s="156"/>
      <c r="H39" s="155"/>
      <c r="I39" s="137"/>
      <c r="J39" s="156"/>
      <c r="K39" s="156"/>
      <c r="L39" s="155"/>
      <c r="M39" s="137"/>
      <c r="N39" s="156"/>
      <c r="O39" s="156"/>
      <c r="P39" s="155"/>
      <c r="Q39" s="137"/>
      <c r="R39" s="156"/>
      <c r="S39" s="156"/>
      <c r="T39" s="155"/>
      <c r="U39" s="137"/>
      <c r="V39" s="156"/>
      <c r="W39" s="156"/>
      <c r="X39" s="220"/>
    </row>
    <row r="40" spans="1:24" s="247" customFormat="1" ht="15.75" customHeight="1">
      <c r="A40" s="325" t="s">
        <v>0</v>
      </c>
      <c r="B40" s="326"/>
      <c r="C40" s="238"/>
      <c r="D40" s="316" t="s">
        <v>25</v>
      </c>
      <c r="E40" s="317"/>
      <c r="F40" s="318"/>
      <c r="G40" s="126" t="s">
        <v>29</v>
      </c>
      <c r="H40" s="316" t="s">
        <v>26</v>
      </c>
      <c r="I40" s="317"/>
      <c r="J40" s="318"/>
      <c r="K40" s="125" t="s">
        <v>29</v>
      </c>
      <c r="L40" s="316" t="s">
        <v>27</v>
      </c>
      <c r="M40" s="329"/>
      <c r="N40" s="330"/>
      <c r="O40" s="125" t="s">
        <v>29</v>
      </c>
      <c r="P40" s="316" t="s">
        <v>28</v>
      </c>
      <c r="Q40" s="317"/>
      <c r="R40" s="318"/>
      <c r="S40" s="125" t="s">
        <v>29</v>
      </c>
      <c r="T40" s="324" t="s">
        <v>932</v>
      </c>
      <c r="U40" s="317"/>
      <c r="V40" s="318"/>
      <c r="W40" s="126" t="s">
        <v>29</v>
      </c>
      <c r="X40" s="126" t="s">
        <v>32</v>
      </c>
    </row>
    <row r="41" spans="1:24" ht="15.75" customHeight="1">
      <c r="A41" s="198" t="s">
        <v>745</v>
      </c>
      <c r="B41" s="199"/>
      <c r="C41" s="239"/>
      <c r="D41" s="141" t="s">
        <v>819</v>
      </c>
      <c r="E41" s="142" t="s">
        <v>820</v>
      </c>
      <c r="F41" s="200">
        <v>400</v>
      </c>
      <c r="G41" s="201"/>
      <c r="H41" s="141" t="s">
        <v>821</v>
      </c>
      <c r="I41" s="142" t="s">
        <v>822</v>
      </c>
      <c r="J41" s="202">
        <v>2850</v>
      </c>
      <c r="K41" s="201"/>
      <c r="L41" s="141" t="s">
        <v>823</v>
      </c>
      <c r="M41" s="142" t="s">
        <v>820</v>
      </c>
      <c r="N41" s="202">
        <v>1400</v>
      </c>
      <c r="O41" s="201"/>
      <c r="P41" s="141">
        <v>240325405001</v>
      </c>
      <c r="Q41" s="142" t="s">
        <v>826</v>
      </c>
      <c r="R41" s="202">
        <v>1550</v>
      </c>
      <c r="S41" s="201"/>
      <c r="T41" s="141" t="s">
        <v>828</v>
      </c>
      <c r="U41" s="142" t="s">
        <v>829</v>
      </c>
      <c r="V41" s="203">
        <v>400</v>
      </c>
      <c r="W41" s="201"/>
      <c r="X41" s="262"/>
    </row>
    <row r="42" spans="1:24" ht="15.75" customHeight="1">
      <c r="A42" s="170">
        <f>SUM(G48,K48,O48,S48,W48)</f>
        <v>0</v>
      </c>
      <c r="B42" s="171">
        <f>SUM(F48,J48,N48,R48,V48)</f>
        <v>8450</v>
      </c>
      <c r="C42" s="240"/>
      <c r="D42" s="131"/>
      <c r="E42" s="130"/>
      <c r="F42" s="180"/>
      <c r="G42" s="173"/>
      <c r="H42" s="131"/>
      <c r="I42" s="130"/>
      <c r="J42" s="168"/>
      <c r="K42" s="173"/>
      <c r="L42" s="131" t="s">
        <v>824</v>
      </c>
      <c r="M42" s="130" t="s">
        <v>825</v>
      </c>
      <c r="N42" s="168">
        <v>400</v>
      </c>
      <c r="O42" s="173"/>
      <c r="P42" s="131">
        <v>240325405002</v>
      </c>
      <c r="Q42" s="130" t="s">
        <v>827</v>
      </c>
      <c r="R42" s="168">
        <v>1350</v>
      </c>
      <c r="S42" s="173"/>
      <c r="T42" s="131" t="s">
        <v>830</v>
      </c>
      <c r="U42" s="130" t="s">
        <v>831</v>
      </c>
      <c r="V42" s="191">
        <v>100</v>
      </c>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CONCATENATE(FIXED(COUNTA(E41:E47),0,0),"　店")</f>
        <v>1　店</v>
      </c>
      <c r="F48" s="195">
        <f>SUM(F41:F47)</f>
        <v>400</v>
      </c>
      <c r="G48" s="195">
        <f>SUM(G41:G47)</f>
        <v>0</v>
      </c>
      <c r="H48" s="136"/>
      <c r="I48" s="145" t="str">
        <f>CONCATENATE(FIXED(COUNTA(I41:I47),0,0),"　店")</f>
        <v>1　店</v>
      </c>
      <c r="J48" s="195">
        <f>SUM(J41:J47)</f>
        <v>2850</v>
      </c>
      <c r="K48" s="195">
        <f>SUM(K41:K47)</f>
        <v>0</v>
      </c>
      <c r="L48" s="136"/>
      <c r="M48" s="145" t="str">
        <f>CONCATENATE(FIXED(COUNTA(M41:M47),0,0),"　店")</f>
        <v>2　店</v>
      </c>
      <c r="N48" s="195">
        <f>SUM(N41:N47)</f>
        <v>1800</v>
      </c>
      <c r="O48" s="195">
        <f>SUM(O41:O47)</f>
        <v>0</v>
      </c>
      <c r="P48" s="136"/>
      <c r="Q48" s="145" t="str">
        <f>CONCATENATE(FIXED(COUNTA(Q41:Q47),0,0),"　店")</f>
        <v>2　店</v>
      </c>
      <c r="R48" s="195">
        <f>SUM(R41:R47)</f>
        <v>2900</v>
      </c>
      <c r="S48" s="138">
        <f>SUM(S41:S47)</f>
        <v>0</v>
      </c>
      <c r="T48" s="136"/>
      <c r="U48" s="137" t="str">
        <f>CONCATENATE(FIXED(COUNTA(U41:U47),0,0),"　店")</f>
        <v>2　店</v>
      </c>
      <c r="V48" s="195">
        <f>SUM(V41:V47)</f>
        <v>500</v>
      </c>
      <c r="W48" s="224">
        <f>SUM(W41:W47)</f>
        <v>0</v>
      </c>
      <c r="X48" s="225">
        <f>SUM(X41:X47)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40:B40"/>
    <mergeCell ref="D40:F40"/>
    <mergeCell ref="H40:J40"/>
    <mergeCell ref="L40:N40"/>
    <mergeCell ref="P40:R40"/>
    <mergeCell ref="T40:V40"/>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dataValidation type="whole" operator="lessThanOrEqual" allowBlank="1" showInputMessage="1" showErrorMessage="1" sqref="H23 H25:H37 H41:H47 H5:H21">
      <formula1>W23</formula1>
    </dataValidation>
    <dataValidation type="whole" operator="lessThanOrEqual" allowBlank="1" showInputMessage="1" showErrorMessage="1" sqref="T23:U23 T21:U21 T25:U37 T41:U47 T5:T20">
      <formula1>G23</formula1>
    </dataValidation>
    <dataValidation type="whole" operator="lessThanOrEqual" allowBlank="1" showInputMessage="1" showErrorMessage="1" sqref="V23 V25:V37 V41:V47 V5:V21">
      <formula1>G23</formula1>
    </dataValidation>
    <dataValidation type="whole" operator="lessThanOrEqual" allowBlank="1" showInputMessage="1" showErrorMessage="1" sqref="L23 L25:L37 K42:K48 W5:W23 O41:O48 O25:O39 K25:K39 K5:K23 G5:G23 S41:S48 W41:W48 S25:S39 W25:W39 G25:G39 L42:L47 G41:G48 O5:O23 P5:P20 L5:L21 S5:S23 K41:L41">
      <formula1>K23</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41:X48 X6:X23 X25:X39">
      <formula1>伊賀市・名張市・新宮市!#REF!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69" t="s">
        <v>163</v>
      </c>
      <c r="B2" s="269"/>
      <c r="C2" s="269"/>
      <c r="D2" s="269"/>
      <c r="E2" s="269"/>
    </row>
    <row r="3" spans="1:5" ht="18.75" customHeight="1">
      <c r="A3" s="81"/>
      <c r="B3" s="81"/>
      <c r="C3" s="81"/>
      <c r="D3" s="81"/>
      <c r="E3" s="2"/>
    </row>
    <row r="4" spans="1:5" ht="18.75">
      <c r="A4" s="82"/>
      <c r="B4" s="82"/>
      <c r="C4" s="2"/>
      <c r="D4" s="2"/>
      <c r="E4" s="2"/>
    </row>
    <row r="5" spans="1:4" s="83" customFormat="1" ht="12">
      <c r="A5" s="5"/>
      <c r="B5" s="5" t="s">
        <v>849</v>
      </c>
      <c r="C5" s="5"/>
      <c r="D5" s="5"/>
    </row>
    <row r="6" spans="1:4" s="83" customFormat="1" ht="6" customHeight="1">
      <c r="A6" s="5"/>
      <c r="B6" s="5"/>
      <c r="C6" s="5"/>
      <c r="D6" s="5"/>
    </row>
    <row r="7" spans="1:4" s="83" customFormat="1" ht="12">
      <c r="A7" s="5"/>
      <c r="B7" s="5" t="s">
        <v>850</v>
      </c>
      <c r="C7" s="5"/>
      <c r="D7" s="5"/>
    </row>
    <row r="8" spans="1:4" s="83" customFormat="1" ht="6" customHeight="1">
      <c r="A8" s="5"/>
      <c r="B8" s="5"/>
      <c r="C8" s="5"/>
      <c r="D8" s="5"/>
    </row>
    <row r="9" spans="1:4" s="83" customFormat="1" ht="12">
      <c r="A9" s="5"/>
      <c r="B9" s="5" t="s">
        <v>851</v>
      </c>
      <c r="C9" s="5"/>
      <c r="D9" s="5"/>
    </row>
    <row r="10" spans="1:4" s="83" customFormat="1" ht="6" customHeight="1">
      <c r="A10" s="5"/>
      <c r="B10" s="5"/>
      <c r="C10" s="5"/>
      <c r="D10" s="5"/>
    </row>
    <row r="11" spans="1:4" s="83" customFormat="1" ht="12">
      <c r="A11" s="5"/>
      <c r="B11" s="5" t="s">
        <v>852</v>
      </c>
      <c r="C11" s="5"/>
      <c r="D11" s="5"/>
    </row>
    <row r="12" spans="1:4" s="83" customFormat="1" ht="6" customHeight="1">
      <c r="A12" s="5"/>
      <c r="B12" s="5"/>
      <c r="C12" s="5"/>
      <c r="D12" s="5"/>
    </row>
    <row r="13" spans="1:4" s="83" customFormat="1" ht="12">
      <c r="A13" s="5"/>
      <c r="B13" s="5" t="s">
        <v>853</v>
      </c>
      <c r="C13" s="5"/>
      <c r="D13" s="5"/>
    </row>
    <row r="14" spans="1:4" s="83" customFormat="1" ht="6" customHeight="1">
      <c r="A14" s="5"/>
      <c r="B14" s="5"/>
      <c r="C14" s="5"/>
      <c r="D14" s="5"/>
    </row>
    <row r="15" spans="1:4" s="83" customFormat="1" ht="12">
      <c r="A15" s="5"/>
      <c r="B15" s="5" t="s">
        <v>854</v>
      </c>
      <c r="C15" s="5"/>
      <c r="D15" s="5"/>
    </row>
    <row r="16" spans="1:4" s="83" customFormat="1" ht="6" customHeight="1">
      <c r="A16" s="5" t="s">
        <v>855</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70" t="s">
        <v>164</v>
      </c>
      <c r="C24" s="271"/>
      <c r="D24" s="272"/>
      <c r="E24" s="91"/>
    </row>
    <row r="25" spans="1:5" s="83" customFormat="1" ht="6" customHeight="1">
      <c r="A25" s="87"/>
      <c r="B25" s="88"/>
      <c r="C25" s="89"/>
      <c r="D25" s="90"/>
      <c r="E25" s="91"/>
    </row>
    <row r="26" spans="1:5" s="83" customFormat="1" ht="18.75">
      <c r="A26" s="87"/>
      <c r="B26" s="270" t="s">
        <v>165</v>
      </c>
      <c r="C26" s="271"/>
      <c r="D26" s="272"/>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856</v>
      </c>
      <c r="C29" s="98"/>
      <c r="D29" s="99"/>
    </row>
    <row r="30" spans="1:4" s="83" customFormat="1" ht="6" customHeight="1">
      <c r="A30" s="5"/>
      <c r="B30" s="97"/>
      <c r="C30" s="98"/>
      <c r="D30" s="99"/>
    </row>
    <row r="31" spans="1:4" s="83" customFormat="1" ht="12">
      <c r="A31" s="5"/>
      <c r="B31" s="97" t="s">
        <v>857</v>
      </c>
      <c r="C31" s="98"/>
      <c r="D31" s="99"/>
    </row>
    <row r="32" spans="1:4" s="83" customFormat="1" ht="6" customHeight="1">
      <c r="A32" s="5"/>
      <c r="B32" s="97"/>
      <c r="C32" s="98"/>
      <c r="D32" s="99"/>
    </row>
    <row r="33" spans="1:4" s="83" customFormat="1" ht="12">
      <c r="A33" s="5"/>
      <c r="B33" s="97" t="s">
        <v>858</v>
      </c>
      <c r="C33" s="98"/>
      <c r="D33" s="99"/>
    </row>
    <row r="34" spans="1:4" s="83" customFormat="1" ht="6" customHeight="1">
      <c r="A34" s="5"/>
      <c r="B34" s="97"/>
      <c r="C34" s="98"/>
      <c r="D34" s="99"/>
    </row>
    <row r="35" spans="1:4" s="83" customFormat="1" ht="12">
      <c r="A35" s="5"/>
      <c r="B35" s="97" t="s">
        <v>859</v>
      </c>
      <c r="C35" s="98"/>
      <c r="D35" s="99"/>
    </row>
    <row r="36" spans="1:4" s="83" customFormat="1" ht="6" customHeight="1">
      <c r="A36" s="5"/>
      <c r="B36" s="97"/>
      <c r="C36" s="98"/>
      <c r="D36" s="99"/>
    </row>
    <row r="37" spans="1:4" s="83" customFormat="1" ht="12">
      <c r="A37" s="5"/>
      <c r="B37" s="97" t="s">
        <v>860</v>
      </c>
      <c r="C37" s="98"/>
      <c r="D37" s="99"/>
    </row>
    <row r="38" spans="1:4" s="83" customFormat="1" ht="6" customHeight="1">
      <c r="A38" s="5"/>
      <c r="B38" s="97"/>
      <c r="C38" s="98"/>
      <c r="D38" s="99"/>
    </row>
    <row r="39" spans="1:4" s="83" customFormat="1" ht="12">
      <c r="A39" s="5"/>
      <c r="B39" s="97" t="s">
        <v>861</v>
      </c>
      <c r="C39" s="98"/>
      <c r="D39" s="100"/>
    </row>
    <row r="40" spans="1:4" s="83" customFormat="1" ht="6" customHeight="1">
      <c r="A40" s="5"/>
      <c r="B40" s="97"/>
      <c r="C40" s="98"/>
      <c r="D40" s="100"/>
    </row>
    <row r="41" spans="1:4" s="83" customFormat="1" ht="12">
      <c r="A41" s="5"/>
      <c r="B41" s="97" t="s">
        <v>862</v>
      </c>
      <c r="C41" s="98"/>
      <c r="D41" s="99"/>
    </row>
    <row r="42" spans="1:4" s="83" customFormat="1" ht="6" customHeight="1">
      <c r="A42" s="5"/>
      <c r="B42" s="97"/>
      <c r="C42" s="98"/>
      <c r="D42" s="99"/>
    </row>
    <row r="43" spans="1:4" s="83" customFormat="1" ht="12">
      <c r="A43" s="5"/>
      <c r="B43" s="97" t="s">
        <v>863</v>
      </c>
      <c r="C43" s="98"/>
      <c r="D43" s="99"/>
    </row>
    <row r="44" spans="1:4" s="83" customFormat="1" ht="6" customHeight="1">
      <c r="A44" s="5"/>
      <c r="B44" s="97"/>
      <c r="C44" s="98"/>
      <c r="D44" s="99"/>
    </row>
    <row r="45" spans="1:4" s="83" customFormat="1" ht="12">
      <c r="A45" s="5"/>
      <c r="B45" s="97" t="s">
        <v>864</v>
      </c>
      <c r="C45" s="98"/>
      <c r="D45" s="99"/>
    </row>
    <row r="46" spans="1:4" s="83" customFormat="1" ht="6" customHeight="1">
      <c r="A46" s="5"/>
      <c r="B46" s="97"/>
      <c r="C46" s="98"/>
      <c r="D46" s="99"/>
    </row>
    <row r="47" spans="1:4" s="83" customFormat="1" ht="12">
      <c r="A47" s="5"/>
      <c r="B47" s="97" t="s">
        <v>865</v>
      </c>
      <c r="C47" s="98"/>
      <c r="D47" s="99"/>
    </row>
    <row r="48" spans="1:4" s="83" customFormat="1" ht="6" customHeight="1">
      <c r="A48" s="5"/>
      <c r="B48" s="97"/>
      <c r="C48" s="98"/>
      <c r="D48" s="99"/>
    </row>
    <row r="49" spans="1:4" s="83" customFormat="1" ht="12">
      <c r="A49" s="5"/>
      <c r="B49" s="97" t="s">
        <v>866</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C2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69" t="s">
        <v>48</v>
      </c>
      <c r="B2" s="269"/>
      <c r="C2" s="269"/>
      <c r="D2" s="269"/>
      <c r="E2" s="269"/>
      <c r="F2" s="269"/>
    </row>
    <row r="3" spans="1:6" ht="18.75">
      <c r="A3" s="82"/>
      <c r="B3" s="82"/>
      <c r="C3" s="82"/>
      <c r="D3" s="82"/>
      <c r="E3" s="82"/>
      <c r="F3" s="2"/>
    </row>
    <row r="4" spans="1:6" ht="13.5" customHeight="1">
      <c r="A4" s="11" t="s">
        <v>867</v>
      </c>
      <c r="B4" s="12"/>
      <c r="C4" s="82"/>
      <c r="D4" s="82"/>
      <c r="E4" s="82"/>
      <c r="F4" s="2"/>
    </row>
    <row r="5" spans="1:6" ht="13.5" customHeight="1">
      <c r="A5" s="11"/>
      <c r="B5" s="12"/>
      <c r="C5" s="82"/>
      <c r="D5" s="82"/>
      <c r="E5" s="82"/>
      <c r="F5" s="2"/>
    </row>
    <row r="6" spans="1:6" ht="18.75">
      <c r="A6" s="11" t="s">
        <v>868</v>
      </c>
      <c r="B6" s="12"/>
      <c r="C6" s="82"/>
      <c r="D6" s="82"/>
      <c r="E6" s="82"/>
      <c r="F6" s="2"/>
    </row>
    <row r="7" spans="1:6" ht="6" customHeight="1">
      <c r="A7" s="12"/>
      <c r="B7" s="12"/>
      <c r="C7" s="82"/>
      <c r="D7" s="82"/>
      <c r="E7" s="82"/>
      <c r="F7" s="2"/>
    </row>
    <row r="8" spans="1:6" ht="13.5">
      <c r="A8" s="18" t="s">
        <v>869</v>
      </c>
      <c r="B8" s="16"/>
      <c r="C8" s="10"/>
      <c r="D8" s="10"/>
      <c r="E8" s="10"/>
      <c r="F8" s="4"/>
    </row>
    <row r="9" spans="1:6" ht="6" customHeight="1">
      <c r="A9" s="18"/>
      <c r="B9" s="16"/>
      <c r="C9" s="10"/>
      <c r="D9" s="10"/>
      <c r="E9" s="10"/>
      <c r="F9" s="3"/>
    </row>
    <row r="10" spans="1:6" ht="13.5">
      <c r="A10" s="18" t="s">
        <v>870</v>
      </c>
      <c r="B10" s="16"/>
      <c r="C10" s="10"/>
      <c r="D10" s="10"/>
      <c r="E10" s="10"/>
      <c r="F10" s="4"/>
    </row>
    <row r="11" spans="1:6" ht="6" customHeight="1">
      <c r="A11" s="16"/>
      <c r="B11" s="16"/>
      <c r="C11" s="10"/>
      <c r="D11" s="10"/>
      <c r="E11" s="10"/>
      <c r="F11" s="4"/>
    </row>
    <row r="12" spans="1:6" ht="13.5" customHeight="1">
      <c r="A12" s="13" t="s">
        <v>871</v>
      </c>
      <c r="B12" s="12"/>
      <c r="C12" s="82"/>
      <c r="D12" s="82"/>
      <c r="E12" s="82"/>
      <c r="F12" s="2"/>
    </row>
    <row r="13" spans="1:6" ht="6" customHeight="1">
      <c r="A13" s="13"/>
      <c r="B13" s="12"/>
      <c r="C13" s="82"/>
      <c r="D13" s="82"/>
      <c r="E13" s="82"/>
      <c r="F13" s="2"/>
    </row>
    <row r="14" spans="1:6" ht="13.5" customHeight="1">
      <c r="A14" s="13" t="s">
        <v>872</v>
      </c>
      <c r="B14" s="12"/>
      <c r="C14" s="82"/>
      <c r="D14" s="82"/>
      <c r="E14" s="82"/>
      <c r="F14" s="2"/>
    </row>
    <row r="15" spans="1:6" ht="6" customHeight="1">
      <c r="A15" s="13"/>
      <c r="B15" s="12"/>
      <c r="C15" s="82"/>
      <c r="D15" s="82"/>
      <c r="E15" s="82"/>
      <c r="F15" s="2"/>
    </row>
    <row r="16" spans="1:6" ht="13.5" customHeight="1">
      <c r="A16" s="13" t="s">
        <v>873</v>
      </c>
      <c r="B16" s="12"/>
      <c r="C16" s="82"/>
      <c r="D16" s="82"/>
      <c r="E16" s="82"/>
      <c r="F16" s="2"/>
    </row>
    <row r="17" spans="1:5" ht="13.5">
      <c r="A17" s="6"/>
      <c r="B17" s="6"/>
      <c r="C17" s="4"/>
      <c r="D17" s="4"/>
      <c r="E17" s="4"/>
    </row>
    <row r="18" spans="1:6" ht="13.5">
      <c r="A18" s="105"/>
      <c r="B18" s="273" t="s">
        <v>874</v>
      </c>
      <c r="C18" s="274"/>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875</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876</v>
      </c>
      <c r="C24" s="19"/>
      <c r="D24" s="19"/>
      <c r="E24" s="19"/>
      <c r="F24" s="4"/>
    </row>
    <row r="25" spans="1:6" ht="6" customHeight="1">
      <c r="A25" s="19"/>
      <c r="B25" s="19"/>
      <c r="C25" s="19"/>
      <c r="D25" s="19"/>
      <c r="E25" s="19"/>
      <c r="F25" s="4"/>
    </row>
    <row r="26" spans="1:6" ht="13.5">
      <c r="A26" s="19"/>
      <c r="B26" s="19" t="s">
        <v>877</v>
      </c>
      <c r="C26" s="19"/>
      <c r="D26" s="19"/>
      <c r="E26" s="19"/>
      <c r="F26" s="4"/>
    </row>
    <row r="27" spans="1:6" ht="6" customHeight="1">
      <c r="A27" s="19"/>
      <c r="B27" s="19"/>
      <c r="C27" s="19"/>
      <c r="D27" s="19"/>
      <c r="E27" s="19"/>
      <c r="F27" s="4"/>
    </row>
    <row r="28" spans="1:6" ht="13.5">
      <c r="A28" s="19"/>
      <c r="B28" s="19" t="s">
        <v>878</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879</v>
      </c>
      <c r="B31" s="12"/>
      <c r="C31" s="12"/>
      <c r="D31" s="12"/>
      <c r="E31" s="12"/>
      <c r="F31" s="2"/>
    </row>
    <row r="32" spans="1:6" ht="13.5" customHeight="1">
      <c r="A32" s="12"/>
      <c r="B32" s="12"/>
      <c r="C32" s="12"/>
      <c r="D32" s="12"/>
      <c r="E32" s="12"/>
      <c r="F32" s="2"/>
    </row>
    <row r="33" spans="1:6" ht="13.5" customHeight="1">
      <c r="A33" s="13" t="s">
        <v>880</v>
      </c>
      <c r="B33" s="12"/>
      <c r="C33" s="12"/>
      <c r="D33" s="12"/>
      <c r="E33" s="12"/>
      <c r="F33" s="2"/>
    </row>
    <row r="34" spans="1:6" ht="6" customHeight="1">
      <c r="A34" s="13"/>
      <c r="B34" s="12"/>
      <c r="C34" s="12"/>
      <c r="D34" s="12"/>
      <c r="E34" s="12"/>
      <c r="F34" s="2"/>
    </row>
    <row r="35" spans="1:6" ht="13.5" customHeight="1">
      <c r="A35" s="13" t="s">
        <v>881</v>
      </c>
      <c r="B35" s="12"/>
      <c r="C35" s="12"/>
      <c r="D35" s="12"/>
      <c r="E35" s="12"/>
      <c r="F35" s="2"/>
    </row>
    <row r="36" spans="1:6" ht="6" customHeight="1">
      <c r="A36" s="13"/>
      <c r="B36" s="12"/>
      <c r="C36" s="12"/>
      <c r="D36" s="12"/>
      <c r="E36" s="12"/>
      <c r="F36" s="2"/>
    </row>
    <row r="37" spans="1:6" ht="13.5" customHeight="1">
      <c r="A37" s="13" t="s">
        <v>882</v>
      </c>
      <c r="B37" s="12"/>
      <c r="C37" s="12"/>
      <c r="D37" s="12"/>
      <c r="E37" s="12"/>
      <c r="F37" s="2"/>
    </row>
    <row r="38" spans="1:6" ht="6" customHeight="1">
      <c r="A38" s="13"/>
      <c r="B38" s="12"/>
      <c r="C38" s="12"/>
      <c r="D38" s="12"/>
      <c r="E38" s="12"/>
      <c r="F38" s="2"/>
    </row>
    <row r="39" spans="1:6" ht="14.25">
      <c r="A39" s="13" t="s">
        <v>883</v>
      </c>
      <c r="B39" s="12"/>
      <c r="C39" s="12"/>
      <c r="D39" s="12"/>
      <c r="E39" s="12"/>
      <c r="F39" s="2"/>
    </row>
    <row r="40" spans="1:6" ht="6" customHeight="1">
      <c r="A40" s="13"/>
      <c r="B40" s="12"/>
      <c r="C40" s="12"/>
      <c r="D40" s="12"/>
      <c r="E40" s="12"/>
      <c r="F40" s="2"/>
    </row>
    <row r="41" spans="1:6" ht="13.5" customHeight="1">
      <c r="A41" s="13" t="s">
        <v>884</v>
      </c>
      <c r="B41" s="12"/>
      <c r="C41" s="12"/>
      <c r="D41" s="12"/>
      <c r="E41" s="12"/>
      <c r="F41" s="2"/>
    </row>
    <row r="42" spans="1:6" ht="6" customHeight="1">
      <c r="A42" s="13"/>
      <c r="B42" s="12"/>
      <c r="C42" s="12"/>
      <c r="D42" s="12"/>
      <c r="E42" s="12"/>
      <c r="F42" s="2"/>
    </row>
    <row r="43" spans="1:6" ht="13.5" customHeight="1">
      <c r="A43" s="13" t="s">
        <v>885</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886</v>
      </c>
      <c r="B46" s="12"/>
      <c r="C46" s="12"/>
      <c r="D46" s="12"/>
      <c r="E46" s="12"/>
      <c r="F46" s="2"/>
    </row>
    <row r="47" spans="1:6" ht="13.5" customHeight="1">
      <c r="A47" s="12"/>
      <c r="B47" s="12"/>
      <c r="C47" s="12"/>
      <c r="D47" s="12"/>
      <c r="E47" s="12"/>
      <c r="F47" s="2"/>
    </row>
    <row r="48" spans="1:6" ht="13.5" customHeight="1">
      <c r="A48" s="13" t="s">
        <v>887</v>
      </c>
      <c r="B48" s="12"/>
      <c r="C48" s="12"/>
      <c r="D48" s="12"/>
      <c r="E48" s="12"/>
      <c r="F48" s="2"/>
    </row>
    <row r="49" spans="1:6" ht="6" customHeight="1">
      <c r="A49" s="13"/>
      <c r="B49" s="11"/>
      <c r="C49" s="11"/>
      <c r="D49" s="11"/>
      <c r="E49" s="11"/>
      <c r="F49" s="2"/>
    </row>
    <row r="50" spans="1:6" ht="13.5" customHeight="1">
      <c r="A50" s="13" t="s">
        <v>888</v>
      </c>
      <c r="B50" s="11"/>
      <c r="C50" s="11"/>
      <c r="D50" s="11"/>
      <c r="E50" s="11"/>
      <c r="F50" s="2"/>
    </row>
    <row r="51" spans="1:6" ht="13.5" customHeight="1">
      <c r="A51" s="82"/>
      <c r="B51" s="82"/>
      <c r="C51" s="82"/>
      <c r="D51" s="82"/>
      <c r="E51" s="82"/>
      <c r="F51" s="2"/>
    </row>
    <row r="52" spans="1:6" ht="13.5">
      <c r="A52" s="16" t="s">
        <v>889</v>
      </c>
      <c r="B52" s="16"/>
      <c r="C52" s="10"/>
      <c r="D52" s="10"/>
      <c r="E52" s="10"/>
      <c r="F52" s="4"/>
    </row>
    <row r="53" spans="1:6" ht="13.5">
      <c r="A53" s="16"/>
      <c r="B53" s="16"/>
      <c r="C53" s="10"/>
      <c r="D53" s="10"/>
      <c r="E53" s="10"/>
      <c r="F53" s="4"/>
    </row>
  </sheetData>
  <sheetProtection password="CC2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890</v>
      </c>
      <c r="B2" s="16"/>
      <c r="C2" s="10"/>
      <c r="D2" s="10"/>
      <c r="E2" s="10"/>
      <c r="F2" s="4"/>
    </row>
    <row r="3" spans="1:6" ht="6" customHeight="1">
      <c r="A3" s="16"/>
      <c r="B3" s="16"/>
      <c r="C3" s="10"/>
      <c r="D3" s="10"/>
      <c r="E3" s="10"/>
      <c r="F3" s="4"/>
    </row>
    <row r="4" spans="1:6" ht="13.5">
      <c r="A4" s="18" t="s">
        <v>891</v>
      </c>
      <c r="B4" s="16"/>
      <c r="C4" s="10"/>
      <c r="D4" s="10"/>
      <c r="E4" s="10"/>
      <c r="F4" s="4"/>
    </row>
    <row r="5" spans="1:6" ht="6" customHeight="1">
      <c r="A5" s="18"/>
      <c r="B5" s="16"/>
      <c r="C5" s="10"/>
      <c r="D5" s="10"/>
      <c r="E5" s="10"/>
      <c r="F5" s="4"/>
    </row>
    <row r="6" spans="1:6" ht="13.5">
      <c r="A6" s="18" t="s">
        <v>892</v>
      </c>
      <c r="B6" s="16"/>
      <c r="C6" s="10"/>
      <c r="D6" s="10"/>
      <c r="E6" s="10"/>
      <c r="F6" s="4"/>
    </row>
    <row r="7" spans="1:6" ht="13.5">
      <c r="A7" s="16"/>
      <c r="B7" s="16"/>
      <c r="C7" s="10"/>
      <c r="D7" s="10"/>
      <c r="E7" s="10"/>
      <c r="F7" s="4"/>
    </row>
    <row r="8" spans="1:6" ht="13.5">
      <c r="A8" s="18"/>
      <c r="B8" s="18" t="s">
        <v>893</v>
      </c>
      <c r="C8" s="17"/>
      <c r="D8" s="17"/>
      <c r="E8" s="17"/>
      <c r="F8" s="4"/>
    </row>
    <row r="9" spans="1:6" s="118" customFormat="1" ht="6" customHeight="1">
      <c r="A9" s="17"/>
      <c r="B9" s="17"/>
      <c r="C9" s="17"/>
      <c r="D9" s="17"/>
      <c r="E9" s="17"/>
      <c r="F9" s="117"/>
    </row>
    <row r="10" spans="1:6" ht="19.5" customHeight="1">
      <c r="A10" s="17"/>
      <c r="B10" s="275" t="s">
        <v>894</v>
      </c>
      <c r="C10" s="276"/>
      <c r="D10" s="277"/>
      <c r="E10" s="119"/>
      <c r="F10" s="4"/>
    </row>
    <row r="11" spans="1:6" ht="19.5" customHeight="1">
      <c r="A11" s="17"/>
      <c r="B11" s="278" t="s">
        <v>895</v>
      </c>
      <c r="C11" s="279"/>
      <c r="D11" s="280"/>
      <c r="E11" s="119"/>
      <c r="F11" s="4"/>
    </row>
    <row r="12" spans="1:6" ht="13.5">
      <c r="A12" s="17"/>
      <c r="B12" s="17"/>
      <c r="C12" s="17"/>
      <c r="D12" s="17"/>
      <c r="E12" s="17"/>
      <c r="F12" s="4"/>
    </row>
    <row r="13" spans="1:6" ht="13.5">
      <c r="A13" s="17"/>
      <c r="B13" s="17"/>
      <c r="C13" s="17"/>
      <c r="D13" s="17"/>
      <c r="E13" s="17"/>
      <c r="F13" s="4"/>
    </row>
    <row r="14" spans="1:6" ht="13.5">
      <c r="A14" s="18"/>
      <c r="B14" s="18" t="s">
        <v>213</v>
      </c>
      <c r="C14" s="18"/>
      <c r="D14" s="18"/>
      <c r="E14" s="18"/>
      <c r="F14" s="4"/>
    </row>
    <row r="15" spans="1:6" s="118" customFormat="1" ht="6" customHeight="1">
      <c r="A15" s="17"/>
      <c r="B15" s="17"/>
      <c r="C15" s="17"/>
      <c r="D15" s="17"/>
      <c r="E15" s="17"/>
      <c r="F15" s="117"/>
    </row>
    <row r="16" spans="1:6" ht="19.5" customHeight="1">
      <c r="A16" s="17"/>
      <c r="B16" s="275" t="s">
        <v>896</v>
      </c>
      <c r="C16" s="276"/>
      <c r="D16" s="277"/>
      <c r="E16" s="119"/>
      <c r="F16" s="4"/>
    </row>
    <row r="17" spans="1:6" ht="19.5" customHeight="1">
      <c r="A17" s="17"/>
      <c r="B17" s="278" t="s">
        <v>897</v>
      </c>
      <c r="C17" s="279"/>
      <c r="D17" s="280"/>
      <c r="E17" s="119"/>
      <c r="F17" s="4"/>
    </row>
    <row r="18" spans="1:6" ht="13.5">
      <c r="A18" s="4"/>
      <c r="B18" s="4"/>
      <c r="C18" s="4"/>
      <c r="D18" s="4"/>
      <c r="E18" s="4"/>
      <c r="F18" s="4"/>
    </row>
    <row r="19" spans="1:6" ht="13.5">
      <c r="A19" s="4"/>
      <c r="B19" s="4"/>
      <c r="C19" s="4"/>
      <c r="D19" s="4"/>
      <c r="E19" s="4"/>
      <c r="F19" s="4"/>
    </row>
    <row r="20" spans="1:5" ht="13.5">
      <c r="A20" s="16" t="s">
        <v>898</v>
      </c>
      <c r="B20" s="16"/>
      <c r="C20" s="4"/>
      <c r="D20" s="4"/>
      <c r="E20" s="4"/>
    </row>
    <row r="21" spans="1:5" ht="13.5">
      <c r="A21" s="16"/>
      <c r="B21" s="16"/>
      <c r="C21" s="4"/>
      <c r="D21" s="4"/>
      <c r="E21" s="4"/>
    </row>
    <row r="22" spans="1:5" ht="13.5">
      <c r="A22" s="4"/>
      <c r="B22" s="4"/>
      <c r="C22" s="4"/>
      <c r="D22" s="4"/>
      <c r="E22" s="4"/>
    </row>
    <row r="23" spans="1:5" ht="13.5">
      <c r="A23" s="16" t="s">
        <v>899</v>
      </c>
      <c r="B23" s="16"/>
      <c r="C23" s="4"/>
      <c r="D23" s="4"/>
      <c r="E23" s="4"/>
    </row>
    <row r="24" spans="1:5" ht="6" customHeight="1">
      <c r="A24" s="16"/>
      <c r="B24" s="16"/>
      <c r="C24" s="4"/>
      <c r="D24" s="4"/>
      <c r="E24" s="4"/>
    </row>
    <row r="25" spans="1:5" ht="13.5">
      <c r="A25" s="15" t="s">
        <v>49</v>
      </c>
      <c r="B25" s="15"/>
      <c r="C25" s="4"/>
      <c r="D25" s="4"/>
      <c r="E25" s="4"/>
    </row>
    <row r="26" spans="1:5" ht="6" customHeight="1">
      <c r="A26" s="15"/>
      <c r="B26" s="15"/>
      <c r="C26" s="4"/>
      <c r="D26" s="4"/>
      <c r="E26" s="4"/>
    </row>
    <row r="27" spans="1:5" ht="13.5" customHeight="1">
      <c r="A27" s="15"/>
      <c r="B27" s="15"/>
      <c r="C27" s="4"/>
      <c r="D27" s="4"/>
      <c r="E27" s="4"/>
    </row>
    <row r="28" spans="1:5" ht="13.5">
      <c r="A28" s="15" t="s">
        <v>50</v>
      </c>
      <c r="B28" s="15"/>
      <c r="C28" s="4"/>
      <c r="D28" s="4"/>
      <c r="E28" s="4"/>
    </row>
    <row r="29" spans="1:5" ht="6" customHeight="1">
      <c r="A29" s="15"/>
      <c r="B29" s="15"/>
      <c r="C29" s="4"/>
      <c r="D29" s="4"/>
      <c r="E29" s="4"/>
    </row>
    <row r="30" spans="1:5" ht="13.5">
      <c r="A30" s="5" t="s">
        <v>51</v>
      </c>
      <c r="B30" s="5"/>
      <c r="C30" s="5"/>
      <c r="D30" s="5"/>
      <c r="E30" s="5"/>
    </row>
    <row r="31" spans="1:5" ht="6" customHeight="1">
      <c r="A31" s="5"/>
      <c r="B31" s="5"/>
      <c r="C31" s="5"/>
      <c r="D31" s="5"/>
      <c r="E31" s="5"/>
    </row>
    <row r="32" spans="1:5" ht="13.5">
      <c r="A32" s="5" t="s">
        <v>52</v>
      </c>
      <c r="B32" s="5"/>
      <c r="C32" s="5"/>
      <c r="D32" s="5"/>
      <c r="E32" s="5"/>
    </row>
    <row r="33" spans="1:5" ht="6" customHeight="1">
      <c r="A33" s="5"/>
      <c r="B33" s="5"/>
      <c r="C33" s="5"/>
      <c r="D33" s="5"/>
      <c r="E33" s="5"/>
    </row>
    <row r="34" spans="1:5" ht="13.5">
      <c r="A34" s="5" t="s">
        <v>53</v>
      </c>
      <c r="B34" s="5"/>
      <c r="C34" s="5"/>
      <c r="D34" s="5"/>
      <c r="E34" s="5"/>
    </row>
    <row r="35" spans="1:5" ht="6" customHeight="1">
      <c r="A35" s="5"/>
      <c r="B35" s="5"/>
      <c r="C35" s="5"/>
      <c r="D35" s="5"/>
      <c r="E35" s="5"/>
    </row>
    <row r="36" spans="1:5" ht="13.5">
      <c r="A36" s="5" t="s">
        <v>54</v>
      </c>
      <c r="B36" s="5"/>
      <c r="C36" s="5"/>
      <c r="D36" s="5"/>
      <c r="E36" s="5"/>
    </row>
    <row r="37" spans="1:5" ht="6" customHeight="1">
      <c r="A37" s="5"/>
      <c r="B37" s="5"/>
      <c r="C37" s="5"/>
      <c r="D37" s="5"/>
      <c r="E37" s="5"/>
    </row>
    <row r="38" spans="1:5" ht="13.5">
      <c r="A38" s="5" t="s">
        <v>55</v>
      </c>
      <c r="B38" s="5"/>
      <c r="C38" s="5"/>
      <c r="D38" s="5"/>
      <c r="E38" s="5"/>
    </row>
    <row r="39" spans="1:5" ht="6" customHeight="1">
      <c r="A39" s="5"/>
      <c r="B39" s="5"/>
      <c r="C39" s="5"/>
      <c r="D39" s="5"/>
      <c r="E39" s="5"/>
    </row>
    <row r="40" spans="1:5" ht="13.5">
      <c r="A40" s="5" t="s">
        <v>56</v>
      </c>
      <c r="B40" s="5"/>
      <c r="C40" s="5"/>
      <c r="D40" s="5"/>
      <c r="E40" s="5"/>
    </row>
    <row r="41" spans="1:5" ht="6" customHeight="1">
      <c r="A41" s="5"/>
      <c r="B41" s="5"/>
      <c r="C41" s="5"/>
      <c r="D41" s="5"/>
      <c r="E41" s="5"/>
    </row>
    <row r="42" spans="1:5" ht="13.5">
      <c r="A42" s="5" t="s">
        <v>57</v>
      </c>
      <c r="B42" s="5"/>
      <c r="C42" s="5"/>
      <c r="D42" s="5"/>
      <c r="E42" s="5"/>
    </row>
    <row r="43" spans="1:5" ht="13.5" customHeight="1">
      <c r="A43" s="15"/>
      <c r="B43" s="15"/>
      <c r="C43" s="4"/>
      <c r="D43" s="4"/>
      <c r="E43" s="4"/>
    </row>
    <row r="44" spans="1:5" ht="13.5">
      <c r="A44" s="6" t="s">
        <v>47</v>
      </c>
      <c r="B44" s="6"/>
      <c r="C44" s="4"/>
      <c r="D44" s="4"/>
      <c r="E44" s="4"/>
    </row>
    <row r="45" spans="1:6" ht="13.5">
      <c r="A45" s="15" t="s">
        <v>900</v>
      </c>
      <c r="B45" s="15"/>
      <c r="C45" s="19"/>
      <c r="D45" s="19"/>
      <c r="E45" s="19"/>
      <c r="F45" s="4"/>
    </row>
    <row r="46" spans="1:6" ht="13.5">
      <c r="A46" s="5"/>
      <c r="B46" s="5"/>
      <c r="C46" s="19"/>
      <c r="D46" s="19"/>
      <c r="E46" s="19"/>
      <c r="F46" s="4"/>
    </row>
    <row r="47" spans="1:6" ht="13.5">
      <c r="A47" s="5" t="s">
        <v>901</v>
      </c>
      <c r="B47" s="5"/>
      <c r="C47" s="19"/>
      <c r="D47" s="19"/>
      <c r="E47" s="19"/>
      <c r="F47" s="4"/>
    </row>
    <row r="48" spans="1:6" ht="6" customHeight="1">
      <c r="A48" s="15"/>
      <c r="B48" s="5"/>
      <c r="C48" s="19"/>
      <c r="D48" s="19"/>
      <c r="E48" s="19"/>
      <c r="F48" s="4"/>
    </row>
    <row r="49" spans="1:6" ht="13.5">
      <c r="A49" s="5" t="s">
        <v>902</v>
      </c>
      <c r="B49" s="5"/>
      <c r="C49" s="19"/>
      <c r="D49" s="19"/>
      <c r="E49" s="19"/>
      <c r="F49" s="4"/>
    </row>
    <row r="50" spans="1:6" ht="13.5">
      <c r="A50" s="15"/>
      <c r="B50" s="5"/>
      <c r="C50" s="19"/>
      <c r="D50" s="19"/>
      <c r="E50" s="19"/>
      <c r="F50" s="4"/>
    </row>
    <row r="51" spans="1:6" ht="13.5">
      <c r="A51" s="18" t="s">
        <v>43</v>
      </c>
      <c r="B51" s="18"/>
      <c r="C51" s="18"/>
      <c r="D51" s="18"/>
      <c r="E51" s="18"/>
      <c r="F51" s="4"/>
    </row>
    <row r="52" spans="1:5" ht="13.5">
      <c r="A52" s="6" t="s">
        <v>903</v>
      </c>
      <c r="B52" s="6"/>
      <c r="C52" s="4"/>
      <c r="D52" s="4"/>
      <c r="E52" s="4"/>
    </row>
    <row r="53" spans="1:5" ht="13.5">
      <c r="A53" s="6"/>
      <c r="B53" s="6"/>
      <c r="C53" s="4"/>
      <c r="D53" s="4"/>
      <c r="E53" s="4"/>
    </row>
    <row r="54" spans="1:5" ht="13.5">
      <c r="A54" s="5"/>
      <c r="B54" s="5"/>
      <c r="C54" s="5"/>
      <c r="D54" s="5"/>
      <c r="E54" s="5"/>
    </row>
  </sheetData>
  <sheetProtection password="CC2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9"/>
  <sheetViews>
    <sheetView tabSelected="1" zoomScale="85" zoomScaleNormal="85" zoomScalePageLayoutView="0" workbookViewId="0" topLeftCell="A1">
      <selection activeCell="Y7" sqref="Y7"/>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23</v>
      </c>
      <c r="B1" s="299"/>
      <c r="C1" s="300"/>
      <c r="D1" s="300"/>
      <c r="E1" s="301"/>
      <c r="F1" s="289" t="s">
        <v>33</v>
      </c>
      <c r="G1" s="290"/>
      <c r="H1" s="291"/>
      <c r="I1" s="291"/>
      <c r="J1" s="291"/>
      <c r="K1" s="291"/>
      <c r="L1" s="291"/>
      <c r="M1" s="291"/>
      <c r="N1" s="292"/>
      <c r="O1" s="22" t="s">
        <v>24</v>
      </c>
      <c r="P1" s="304"/>
      <c r="Q1" s="304"/>
      <c r="R1" s="304"/>
      <c r="S1" s="245" t="s">
        <v>934</v>
      </c>
      <c r="T1" s="305"/>
      <c r="U1" s="306"/>
    </row>
    <row r="2" spans="1:21" s="24" customFormat="1" ht="30" customHeight="1">
      <c r="A2" s="21"/>
      <c r="B2" s="302"/>
      <c r="C2" s="302"/>
      <c r="D2" s="302"/>
      <c r="E2" s="303"/>
      <c r="F2" s="289" t="s">
        <v>935</v>
      </c>
      <c r="G2" s="290"/>
      <c r="H2" s="291"/>
      <c r="I2" s="291"/>
      <c r="J2" s="291"/>
      <c r="K2" s="291"/>
      <c r="L2" s="291"/>
      <c r="M2" s="291"/>
      <c r="N2" s="292"/>
      <c r="O2" s="22" t="s">
        <v>35</v>
      </c>
      <c r="P2" s="293">
        <f>S27</f>
        <v>0</v>
      </c>
      <c r="Q2" s="293"/>
      <c r="R2" s="294"/>
      <c r="S2" s="246"/>
      <c r="T2" s="307"/>
      <c r="U2" s="308"/>
    </row>
    <row r="3" spans="1:21" ht="30" customHeight="1">
      <c r="A3" s="226" t="s">
        <v>214</v>
      </c>
      <c r="B3" s="25"/>
      <c r="C3" s="25"/>
      <c r="D3" s="25"/>
      <c r="E3" s="26"/>
      <c r="F3" s="26"/>
      <c r="G3" s="26"/>
      <c r="H3" s="26"/>
      <c r="I3" s="26"/>
      <c r="J3" s="26"/>
      <c r="K3" s="26"/>
      <c r="L3" s="26"/>
      <c r="M3" s="26"/>
      <c r="N3" s="26"/>
      <c r="O3" s="25"/>
      <c r="P3" s="26"/>
      <c r="Q3" s="27"/>
      <c r="R3" s="28"/>
      <c r="S3" s="29"/>
      <c r="T3" s="229"/>
      <c r="U3" s="229" t="s">
        <v>946</v>
      </c>
    </row>
    <row r="4" spans="1:21" ht="24" customHeight="1">
      <c r="A4" s="227" t="s">
        <v>0</v>
      </c>
      <c r="B4" s="309" t="s">
        <v>25</v>
      </c>
      <c r="C4" s="296"/>
      <c r="D4" s="297"/>
      <c r="E4" s="310" t="s">
        <v>26</v>
      </c>
      <c r="F4" s="296"/>
      <c r="G4" s="297"/>
      <c r="H4" s="310" t="s">
        <v>27</v>
      </c>
      <c r="I4" s="296"/>
      <c r="J4" s="297"/>
      <c r="K4" s="310" t="s">
        <v>28</v>
      </c>
      <c r="L4" s="296"/>
      <c r="M4" s="297"/>
      <c r="N4" s="309" t="s">
        <v>932</v>
      </c>
      <c r="O4" s="296"/>
      <c r="P4" s="297"/>
      <c r="Q4" s="295" t="s">
        <v>215</v>
      </c>
      <c r="R4" s="296"/>
      <c r="S4" s="297"/>
      <c r="T4" s="298" t="s">
        <v>32</v>
      </c>
      <c r="U4" s="282"/>
    </row>
    <row r="5" spans="1:21" ht="24" customHeight="1">
      <c r="A5" s="265" t="s">
        <v>216</v>
      </c>
      <c r="B5" s="30">
        <f>VALUE(TRIM(LEFT('桑名市・桑名郡'!E26,2)))</f>
        <v>11</v>
      </c>
      <c r="C5" s="31">
        <f>'桑名市・桑名郡'!F26</f>
        <v>27600</v>
      </c>
      <c r="D5" s="32">
        <f>'桑名市・桑名郡'!G26</f>
        <v>0</v>
      </c>
      <c r="E5" s="33">
        <f>VALUE(TRIM(LEFT('桑名市・桑名郡'!I26,2)))</f>
        <v>4</v>
      </c>
      <c r="F5" s="31">
        <f>'桑名市・桑名郡'!J26</f>
        <v>8900</v>
      </c>
      <c r="G5" s="31">
        <f>'桑名市・桑名郡'!K26</f>
        <v>0</v>
      </c>
      <c r="H5" s="34">
        <f>VALUE(TRIM(LEFT('桑名市・桑名郡'!M26,2)))</f>
        <v>4</v>
      </c>
      <c r="I5" s="31">
        <f>'桑名市・桑名郡'!N26</f>
        <v>5050</v>
      </c>
      <c r="J5" s="35">
        <f>'桑名市・桑名郡'!O26</f>
        <v>0</v>
      </c>
      <c r="K5" s="34">
        <f>VALUE(TRIM(LEFT('桑名市・桑名郡'!Q26,2)))</f>
        <v>2</v>
      </c>
      <c r="L5" s="31">
        <f>'桑名市・桑名郡'!R26</f>
        <v>2500</v>
      </c>
      <c r="M5" s="32">
        <f>'桑名市・桑名郡'!S26</f>
        <v>0</v>
      </c>
      <c r="N5" s="34">
        <f>VALUE(TRIM(LEFT('桑名市・桑名郡'!U26,2)))</f>
        <v>0</v>
      </c>
      <c r="O5" s="33">
        <f>'桑名市・桑名郡'!V26</f>
        <v>0</v>
      </c>
      <c r="P5" s="32">
        <f>'桑名市・桑名郡'!W26</f>
        <v>0</v>
      </c>
      <c r="Q5" s="36">
        <f aca="true" t="shared" si="0" ref="Q5:Q26">SUM(B5,E5,H5,K5,N5)</f>
        <v>21</v>
      </c>
      <c r="R5" s="37">
        <f aca="true" t="shared" si="1" ref="R5:R26">SUM(C5,F5,I5,L5,O5)</f>
        <v>44050</v>
      </c>
      <c r="S5" s="38">
        <f aca="true" t="shared" si="2" ref="S5:S26">SUM(,P5,M5,J5,G5,D5)</f>
        <v>0</v>
      </c>
      <c r="T5" s="283"/>
      <c r="U5" s="284"/>
    </row>
    <row r="6" spans="1:21" ht="24" customHeight="1">
      <c r="A6" s="222" t="s">
        <v>217</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285"/>
      <c r="U6" s="286"/>
    </row>
    <row r="7" spans="1:21" ht="24" customHeight="1">
      <c r="A7" s="222" t="s">
        <v>30</v>
      </c>
      <c r="B7" s="39">
        <f>VALUE(TRIM(LEFT('いなべ市・員弁郡'!E26,2)))</f>
        <v>6</v>
      </c>
      <c r="C7" s="40">
        <f>'いなべ市・員弁郡'!F26</f>
        <v>9800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3</v>
      </c>
      <c r="L7" s="40">
        <f>'いなべ市・員弁郡'!R26</f>
        <v>900</v>
      </c>
      <c r="M7" s="41">
        <f>'いなべ市・員弁郡'!S26</f>
        <v>0</v>
      </c>
      <c r="N7" s="43">
        <f>VALUE(TRIM(LEFT('いなべ市・員弁郡'!U26,2)))</f>
        <v>0</v>
      </c>
      <c r="O7" s="42">
        <f>'いなべ市・員弁郡'!V26</f>
        <v>0</v>
      </c>
      <c r="P7" s="41">
        <f>'いなべ市・員弁郡'!W26</f>
        <v>0</v>
      </c>
      <c r="Q7" s="45">
        <f t="shared" si="0"/>
        <v>9</v>
      </c>
      <c r="R7" s="46">
        <f t="shared" si="1"/>
        <v>10700</v>
      </c>
      <c r="S7" s="47">
        <f t="shared" si="2"/>
        <v>0</v>
      </c>
      <c r="T7" s="285"/>
      <c r="U7" s="286"/>
    </row>
    <row r="8" spans="1:21" ht="24" customHeight="1">
      <c r="A8" s="222" t="s">
        <v>218</v>
      </c>
      <c r="B8" s="39">
        <f>VALUE(TRIM(LEFT('いなべ市・員弁郡'!E48,2)))</f>
        <v>2</v>
      </c>
      <c r="C8" s="40">
        <f>'いなべ市・員弁郡'!F48</f>
        <v>4850</v>
      </c>
      <c r="D8" s="41">
        <f>'いなべ市・員弁郡'!G48</f>
        <v>0</v>
      </c>
      <c r="E8" s="42">
        <f>VALUE(TRIM(LEFT('いなべ市・員弁郡'!I48,2)))</f>
        <v>0</v>
      </c>
      <c r="F8" s="40">
        <f>'いなべ市・員弁郡'!J48</f>
        <v>0</v>
      </c>
      <c r="G8" s="40">
        <f>'いなべ市・員弁郡'!K48</f>
        <v>0</v>
      </c>
      <c r="H8" s="43">
        <f>VALUE(TRIM(LEFT('いなべ市・員弁郡'!M48,2)))</f>
        <v>1</v>
      </c>
      <c r="I8" s="40">
        <f>'いなべ市・員弁郡'!N48</f>
        <v>350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4</v>
      </c>
      <c r="R8" s="46">
        <f t="shared" si="1"/>
        <v>5550</v>
      </c>
      <c r="S8" s="47">
        <f t="shared" si="2"/>
        <v>0</v>
      </c>
      <c r="T8" s="285"/>
      <c r="U8" s="286"/>
    </row>
    <row r="9" spans="1:21" ht="24" customHeight="1">
      <c r="A9" s="222" t="s">
        <v>219</v>
      </c>
      <c r="B9" s="39">
        <f>VALUE(TRIM(LEFT('四日市市'!E48,2)))</f>
        <v>30</v>
      </c>
      <c r="C9" s="40">
        <f>'四日市市'!F48</f>
        <v>60100</v>
      </c>
      <c r="D9" s="41">
        <f>'四日市市'!G48</f>
        <v>0</v>
      </c>
      <c r="E9" s="42">
        <f>VALUE(TRIM(LEFT('四日市市'!I48,2)))</f>
        <v>12</v>
      </c>
      <c r="F9" s="40">
        <f>'四日市市'!J48</f>
        <v>16750</v>
      </c>
      <c r="G9" s="40">
        <f>'四日市市'!K48</f>
        <v>0</v>
      </c>
      <c r="H9" s="43">
        <f>VALUE(TRIM(LEFT('四日市市'!M48,2)))</f>
        <v>11</v>
      </c>
      <c r="I9" s="40">
        <f>'四日市市'!N48</f>
        <v>10900</v>
      </c>
      <c r="J9" s="44">
        <f>'四日市市'!O48</f>
        <v>0</v>
      </c>
      <c r="K9" s="43">
        <f>VALUE(TRIM(LEFT('四日市市'!Q48,2)))</f>
        <v>11</v>
      </c>
      <c r="L9" s="40">
        <f>'四日市市'!R48</f>
        <v>5600</v>
      </c>
      <c r="M9" s="41">
        <f>'四日市市'!S48</f>
        <v>0</v>
      </c>
      <c r="N9" s="43">
        <f>VALUE(TRIM(LEFT('四日市市'!U48,2)))</f>
        <v>0</v>
      </c>
      <c r="O9" s="42">
        <f>'四日市市'!V48</f>
        <v>0</v>
      </c>
      <c r="P9" s="41">
        <f>'四日市市'!W48</f>
        <v>0</v>
      </c>
      <c r="Q9" s="45">
        <f t="shared" si="0"/>
        <v>64</v>
      </c>
      <c r="R9" s="46">
        <f t="shared" si="1"/>
        <v>93350</v>
      </c>
      <c r="S9" s="47">
        <f t="shared" si="2"/>
        <v>0</v>
      </c>
      <c r="T9" s="285"/>
      <c r="U9" s="286"/>
    </row>
    <row r="10" spans="1:21" ht="24" customHeight="1">
      <c r="A10" s="222" t="s">
        <v>220</v>
      </c>
      <c r="B10" s="39">
        <f>VALUE(TRIM(LEFT('三重郡・亀山市・鈴鹿市'!E14,2)))</f>
        <v>6</v>
      </c>
      <c r="C10" s="40">
        <f>'三重郡・亀山市・鈴鹿市'!F14</f>
        <v>12650</v>
      </c>
      <c r="D10" s="41">
        <f>'三重郡・亀山市・鈴鹿市'!G14</f>
        <v>0</v>
      </c>
      <c r="E10" s="42">
        <f>VALUE(TRIM(LEFT('三重郡・亀山市・鈴鹿市'!I14,2)))</f>
        <v>3</v>
      </c>
      <c r="F10" s="40">
        <f>'三重郡・亀山市・鈴鹿市'!J14</f>
        <v>2250</v>
      </c>
      <c r="G10" s="40">
        <f>'三重郡・亀山市・鈴鹿市'!K14</f>
        <v>0</v>
      </c>
      <c r="H10" s="43">
        <f>VALUE(TRIM(LEFT('三重郡・亀山市・鈴鹿市'!M14,2)))</f>
        <v>2</v>
      </c>
      <c r="I10" s="40">
        <f>'三重郡・亀山市・鈴鹿市'!N14</f>
        <v>800</v>
      </c>
      <c r="J10" s="44">
        <f>'三重郡・亀山市・鈴鹿市'!O14</f>
        <v>0</v>
      </c>
      <c r="K10" s="43">
        <f>VALUE(TRIM(LEFT('三重郡・亀山市・鈴鹿市'!Q14,2)))</f>
        <v>2</v>
      </c>
      <c r="L10" s="40">
        <f>'三重郡・亀山市・鈴鹿市'!R14</f>
        <v>900</v>
      </c>
      <c r="M10" s="41">
        <f>'三重郡・亀山市・鈴鹿市'!S14</f>
        <v>0</v>
      </c>
      <c r="N10" s="43">
        <f>VALUE(TRIM(LEFT('三重郡・亀山市・鈴鹿市'!U14,2)))</f>
        <v>0</v>
      </c>
      <c r="O10" s="42">
        <f>'三重郡・亀山市・鈴鹿市'!V14</f>
        <v>0</v>
      </c>
      <c r="P10" s="41">
        <f>'三重郡・亀山市・鈴鹿市'!W14</f>
        <v>0</v>
      </c>
      <c r="Q10" s="45">
        <f t="shared" si="0"/>
        <v>13</v>
      </c>
      <c r="R10" s="46">
        <f t="shared" si="1"/>
        <v>16600</v>
      </c>
      <c r="S10" s="47">
        <f t="shared" si="2"/>
        <v>0</v>
      </c>
      <c r="T10" s="285"/>
      <c r="U10" s="286"/>
    </row>
    <row r="11" spans="1:21" ht="24" customHeight="1">
      <c r="A11" s="222" t="s">
        <v>221</v>
      </c>
      <c r="B11" s="39">
        <f>VALUE(TRIM(LEFT('三重郡・亀山市・鈴鹿市'!E27,2)))</f>
        <v>7</v>
      </c>
      <c r="C11" s="40">
        <f>'三重郡・亀山市・鈴鹿市'!F27</f>
        <v>10200</v>
      </c>
      <c r="D11" s="41">
        <f>'三重郡・亀山市・鈴鹿市'!G27</f>
        <v>0</v>
      </c>
      <c r="E11" s="42">
        <f>VALUE(TRIM(LEFT('三重郡・亀山市・鈴鹿市'!I27,2)))</f>
        <v>3</v>
      </c>
      <c r="F11" s="40">
        <f>'三重郡・亀山市・鈴鹿市'!J27</f>
        <v>2750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900</v>
      </c>
      <c r="M11" s="41">
        <f>'三重郡・亀山市・鈴鹿市'!S27</f>
        <v>0</v>
      </c>
      <c r="N11" s="43">
        <f>VALUE(TRIM(LEFT('三重郡・亀山市・鈴鹿市'!U27,2)))</f>
        <v>0</v>
      </c>
      <c r="O11" s="42">
        <f>'三重郡・亀山市・鈴鹿市'!V27</f>
        <v>0</v>
      </c>
      <c r="P11" s="41">
        <f>'三重郡・亀山市・鈴鹿市'!W27</f>
        <v>0</v>
      </c>
      <c r="Q11" s="45">
        <f t="shared" si="0"/>
        <v>11</v>
      </c>
      <c r="R11" s="46">
        <f t="shared" si="1"/>
        <v>13850</v>
      </c>
      <c r="S11" s="47">
        <f t="shared" si="2"/>
        <v>0</v>
      </c>
      <c r="T11" s="285"/>
      <c r="U11" s="286"/>
    </row>
    <row r="12" spans="1:21" ht="24" customHeight="1">
      <c r="A12" s="222" t="s">
        <v>222</v>
      </c>
      <c r="B12" s="39">
        <f>VALUE(TRIM(LEFT('三重郡・亀山市・鈴鹿市'!E48,2)))</f>
        <v>15</v>
      </c>
      <c r="C12" s="40">
        <f>'三重郡・亀山市・鈴鹿市'!F48</f>
        <v>35100</v>
      </c>
      <c r="D12" s="41">
        <f>'三重郡・亀山市・鈴鹿市'!G48</f>
        <v>0</v>
      </c>
      <c r="E12" s="42">
        <f>VALUE(TRIM(LEFT('三重郡・亀山市・鈴鹿市'!I48,2)))</f>
        <v>7</v>
      </c>
      <c r="F12" s="40">
        <f>'三重郡・亀山市・鈴鹿市'!J48</f>
        <v>11600</v>
      </c>
      <c r="G12" s="40">
        <f>'三重郡・亀山市・鈴鹿市'!K48</f>
        <v>0</v>
      </c>
      <c r="H12" s="43">
        <f>VALUE(TRIM(LEFT('三重郡・亀山市・鈴鹿市'!M48,2)))</f>
        <v>7</v>
      </c>
      <c r="I12" s="40">
        <f>'三重郡・亀山市・鈴鹿市'!N48</f>
        <v>7000</v>
      </c>
      <c r="J12" s="44">
        <f>'三重郡・亀山市・鈴鹿市'!O48</f>
        <v>0</v>
      </c>
      <c r="K12" s="43">
        <f>VALUE(TRIM(LEFT('三重郡・亀山市・鈴鹿市'!Q48,2)))</f>
        <v>4</v>
      </c>
      <c r="L12" s="40">
        <f>'三重郡・亀山市・鈴鹿市'!R48</f>
        <v>3000</v>
      </c>
      <c r="M12" s="41">
        <f>'三重郡・亀山市・鈴鹿市'!S48</f>
        <v>0</v>
      </c>
      <c r="N12" s="43">
        <f>VALUE(TRIM(LEFT('三重郡・亀山市・鈴鹿市'!U48,2)))</f>
        <v>0</v>
      </c>
      <c r="O12" s="42">
        <f>'三重郡・亀山市・鈴鹿市'!V48</f>
        <v>0</v>
      </c>
      <c r="P12" s="41">
        <f>'三重郡・亀山市・鈴鹿市'!W48</f>
        <v>0</v>
      </c>
      <c r="Q12" s="45">
        <f t="shared" si="0"/>
        <v>33</v>
      </c>
      <c r="R12" s="46">
        <f t="shared" si="1"/>
        <v>56700</v>
      </c>
      <c r="S12" s="47">
        <f t="shared" si="2"/>
        <v>0</v>
      </c>
      <c r="T12" s="285"/>
      <c r="U12" s="286"/>
    </row>
    <row r="13" spans="1:21" ht="24" customHeight="1">
      <c r="A13" s="221" t="s">
        <v>223</v>
      </c>
      <c r="B13" s="39">
        <f>VALUE(TRIM(LEFT('津市'!E48,2)))</f>
        <v>30</v>
      </c>
      <c r="C13" s="40">
        <f>'津市'!F48</f>
        <v>51650</v>
      </c>
      <c r="D13" s="41">
        <f>'津市'!G48</f>
        <v>0</v>
      </c>
      <c r="E13" s="42">
        <f>VALUE(TRIM(LEFT('津市'!I48,2)))</f>
        <v>14</v>
      </c>
      <c r="F13" s="40">
        <f>'津市'!J48</f>
        <v>21750</v>
      </c>
      <c r="G13" s="40">
        <f>'津市'!K48</f>
        <v>0</v>
      </c>
      <c r="H13" s="43">
        <f>VALUE(TRIM(LEFT('津市'!M48,2)))</f>
        <v>5</v>
      </c>
      <c r="I13" s="40">
        <f>'津市'!N48</f>
        <v>7050</v>
      </c>
      <c r="J13" s="44">
        <f>'津市'!O48</f>
        <v>0</v>
      </c>
      <c r="K13" s="43">
        <f>VALUE(TRIM(LEFT('津市'!Q48,2)))</f>
        <v>11</v>
      </c>
      <c r="L13" s="40">
        <f>'津市'!R48</f>
        <v>7500</v>
      </c>
      <c r="M13" s="41">
        <f>'津市'!S48</f>
        <v>0</v>
      </c>
      <c r="N13" s="43">
        <f>VALUE(TRIM(LEFT('津市'!U48,2)))</f>
        <v>2</v>
      </c>
      <c r="O13" s="42">
        <f>'津市'!V48</f>
        <v>2950</v>
      </c>
      <c r="P13" s="41">
        <f>'津市'!W48</f>
        <v>0</v>
      </c>
      <c r="Q13" s="45">
        <f>SUM(B13,E13,H13,K13,N13)</f>
        <v>62</v>
      </c>
      <c r="R13" s="46">
        <f t="shared" si="1"/>
        <v>90900</v>
      </c>
      <c r="S13" s="47">
        <f t="shared" si="2"/>
        <v>0</v>
      </c>
      <c r="T13" s="285"/>
      <c r="U13" s="286"/>
    </row>
    <row r="14" spans="1:21" ht="24" customHeight="1">
      <c r="A14" s="222" t="s">
        <v>224</v>
      </c>
      <c r="B14" s="39">
        <f>VALUE(TRIM(LEFT('松阪市・多気郡'!E26,2)))</f>
        <v>14</v>
      </c>
      <c r="C14" s="40">
        <f>'松阪市・多気郡'!F26</f>
        <v>29550</v>
      </c>
      <c r="D14" s="41">
        <f>'松阪市・多気郡'!G26</f>
        <v>0</v>
      </c>
      <c r="E14" s="42">
        <f>VALUE(TRIM(LEFT('松阪市・多気郡'!I26,2)))</f>
        <v>5</v>
      </c>
      <c r="F14" s="40">
        <f>'松阪市・多気郡'!J26</f>
        <v>11000</v>
      </c>
      <c r="G14" s="40">
        <f>'松阪市・多気郡'!K26</f>
        <v>0</v>
      </c>
      <c r="H14" s="43">
        <f>VALUE(TRIM(LEFT('松阪市・多気郡'!M26,2)))</f>
        <v>2</v>
      </c>
      <c r="I14" s="40">
        <f>'松阪市・多気郡'!N26</f>
        <v>3500</v>
      </c>
      <c r="J14" s="44">
        <f>'松阪市・多気郡'!O26</f>
        <v>0</v>
      </c>
      <c r="K14" s="43">
        <f>VALUE(TRIM(LEFT('松阪市・多気郡'!Q26,2)))</f>
        <v>7</v>
      </c>
      <c r="L14" s="40">
        <f>'松阪市・多気郡'!R26</f>
        <v>6000</v>
      </c>
      <c r="M14" s="41">
        <f>'松阪市・多気郡'!S26</f>
        <v>0</v>
      </c>
      <c r="N14" s="43">
        <f>VALUE(TRIM(LEFT('松阪市・多気郡'!U26,2)))</f>
        <v>0</v>
      </c>
      <c r="O14" s="42">
        <f>'松阪市・多気郡'!V26</f>
        <v>0</v>
      </c>
      <c r="P14" s="41">
        <f>'松阪市・多気郡'!W26</f>
        <v>0</v>
      </c>
      <c r="Q14" s="45">
        <f t="shared" si="0"/>
        <v>28</v>
      </c>
      <c r="R14" s="46">
        <f t="shared" si="1"/>
        <v>50050</v>
      </c>
      <c r="S14" s="47">
        <f t="shared" si="2"/>
        <v>0</v>
      </c>
      <c r="T14" s="285"/>
      <c r="U14" s="286"/>
    </row>
    <row r="15" spans="1:21" ht="24" customHeight="1">
      <c r="A15" s="222" t="s">
        <v>225</v>
      </c>
      <c r="B15" s="39">
        <f>VALUE(TRIM(LEFT('松阪市・多気郡'!E48,2)))</f>
        <v>5</v>
      </c>
      <c r="C15" s="40">
        <f>'松阪市・多気郡'!F48</f>
        <v>7750</v>
      </c>
      <c r="D15" s="41">
        <f>'松阪市・多気郡'!G48</f>
        <v>0</v>
      </c>
      <c r="E15" s="42">
        <f>VALUE(TRIM(LEFT('松阪市・多気郡'!I48,2)))</f>
        <v>2</v>
      </c>
      <c r="F15" s="40">
        <f>'松阪市・多気郡'!J48</f>
        <v>2850</v>
      </c>
      <c r="G15" s="40">
        <f>'松阪市・多気郡'!K48</f>
        <v>0</v>
      </c>
      <c r="H15" s="43">
        <f>VALUE(TRIM(LEFT('松阪市・多気郡'!M48,2)))</f>
        <v>0</v>
      </c>
      <c r="I15" s="40">
        <f>'松阪市・多気郡'!N48</f>
        <v>0</v>
      </c>
      <c r="J15" s="44">
        <f>'松阪市・多気郡'!O48</f>
        <v>0</v>
      </c>
      <c r="K15" s="43">
        <f>VALUE(TRIM(LEFT('松阪市・多気郡'!Q48,2)))</f>
        <v>2</v>
      </c>
      <c r="L15" s="40">
        <f>'松阪市・多気郡'!R48</f>
        <v>850</v>
      </c>
      <c r="M15" s="41">
        <f>'松阪市・多気郡'!S48</f>
        <v>0</v>
      </c>
      <c r="N15" s="43">
        <f>VALUE(TRIM(LEFT('松阪市・多気郡'!U48,2)))</f>
        <v>0</v>
      </c>
      <c r="O15" s="42">
        <f>'松阪市・多気郡'!V48</f>
        <v>0</v>
      </c>
      <c r="P15" s="41">
        <f>'松阪市・多気郡'!W48</f>
        <v>0</v>
      </c>
      <c r="Q15" s="45">
        <f t="shared" si="0"/>
        <v>9</v>
      </c>
      <c r="R15" s="46">
        <f t="shared" si="1"/>
        <v>11450</v>
      </c>
      <c r="S15" s="47">
        <f t="shared" si="2"/>
        <v>0</v>
      </c>
      <c r="T15" s="285"/>
      <c r="U15" s="286"/>
    </row>
    <row r="16" spans="1:21" ht="24" customHeight="1">
      <c r="A16" s="222" t="s">
        <v>226</v>
      </c>
      <c r="B16" s="39">
        <f>VALUE(TRIM(LEFT('伊勢市・度会郡'!E26,2)))</f>
        <v>11</v>
      </c>
      <c r="C16" s="40">
        <f>'伊勢市・度会郡'!F26</f>
        <v>28000</v>
      </c>
      <c r="D16" s="41">
        <f>'伊勢市・度会郡'!G26</f>
        <v>0</v>
      </c>
      <c r="E16" s="42">
        <f>VALUE(TRIM(LEFT('伊勢市・度会郡'!I26,2)))</f>
        <v>4</v>
      </c>
      <c r="F16" s="40">
        <f>'伊勢市・度会郡'!J26</f>
        <v>6000</v>
      </c>
      <c r="G16" s="40">
        <f>'伊勢市・度会郡'!K26</f>
        <v>0</v>
      </c>
      <c r="H16" s="43">
        <f>VALUE(TRIM(LEFT('伊勢市・度会郡'!M26,2)))</f>
        <v>8</v>
      </c>
      <c r="I16" s="40">
        <f>'伊勢市・度会郡'!N26</f>
        <v>12450</v>
      </c>
      <c r="J16" s="44">
        <f>'伊勢市・度会郡'!O26</f>
        <v>0</v>
      </c>
      <c r="K16" s="43">
        <f>VALUE(TRIM(LEFT('伊勢市・度会郡'!Q26,2)))</f>
        <v>6</v>
      </c>
      <c r="L16" s="40">
        <f>'伊勢市・度会郡'!R26</f>
        <v>5750</v>
      </c>
      <c r="M16" s="41">
        <f>'伊勢市・度会郡'!S26</f>
        <v>0</v>
      </c>
      <c r="N16" s="43">
        <f>VALUE(TRIM(LEFT('伊勢市・度会郡'!U26,2)))</f>
        <v>1</v>
      </c>
      <c r="O16" s="42">
        <f>'伊勢市・度会郡'!V26</f>
        <v>950</v>
      </c>
      <c r="P16" s="41">
        <f>'伊勢市・度会郡'!W26</f>
        <v>0</v>
      </c>
      <c r="Q16" s="45">
        <f t="shared" si="0"/>
        <v>30</v>
      </c>
      <c r="R16" s="46">
        <f t="shared" si="1"/>
        <v>53150</v>
      </c>
      <c r="S16" s="47">
        <f t="shared" si="2"/>
        <v>0</v>
      </c>
      <c r="T16" s="285"/>
      <c r="U16" s="286"/>
    </row>
    <row r="17" spans="1:21" ht="24" customHeight="1">
      <c r="A17" s="222" t="s">
        <v>227</v>
      </c>
      <c r="B17" s="39">
        <f>VALUE(TRIM(LEFT('伊勢市・度会郡'!E48,2)))</f>
        <v>13</v>
      </c>
      <c r="C17" s="40">
        <f>'伊勢市・度会郡'!F48</f>
        <v>6000</v>
      </c>
      <c r="D17" s="41">
        <f>'伊勢市・度会郡'!G48</f>
        <v>0</v>
      </c>
      <c r="E17" s="42">
        <f>VALUE(TRIM(LEFT('伊勢市・度会郡'!I48,2)))</f>
        <v>0</v>
      </c>
      <c r="F17" s="40">
        <f>'伊勢市・度会郡'!J48</f>
        <v>0</v>
      </c>
      <c r="G17" s="40">
        <f>'伊勢市・度会郡'!K48</f>
        <v>0</v>
      </c>
      <c r="H17" s="43">
        <f>VALUE(TRIM(LEFT('伊勢市・度会郡'!M48,2)))</f>
        <v>1</v>
      </c>
      <c r="I17" s="40">
        <f>'伊勢市・度会郡'!N48</f>
        <v>350</v>
      </c>
      <c r="J17" s="44">
        <f>'伊勢市・度会郡'!O48</f>
        <v>0</v>
      </c>
      <c r="K17" s="43">
        <f>VALUE(TRIM(LEFT('伊勢市・度会郡'!Q48,2)))</f>
        <v>2</v>
      </c>
      <c r="L17" s="40">
        <f>'伊勢市・度会郡'!R48</f>
        <v>1400</v>
      </c>
      <c r="M17" s="41">
        <f>'伊勢市・度会郡'!S48</f>
        <v>0</v>
      </c>
      <c r="N17" s="43">
        <f>VALUE(TRIM(LEFT('伊勢市・度会郡'!U48,2)))</f>
        <v>0</v>
      </c>
      <c r="O17" s="42">
        <f>'伊勢市・度会郡'!V48</f>
        <v>0</v>
      </c>
      <c r="P17" s="41">
        <f>'伊勢市・度会郡'!W48</f>
        <v>0</v>
      </c>
      <c r="Q17" s="45">
        <f t="shared" si="0"/>
        <v>16</v>
      </c>
      <c r="R17" s="46">
        <f t="shared" si="1"/>
        <v>7750</v>
      </c>
      <c r="S17" s="47">
        <f t="shared" si="2"/>
        <v>0</v>
      </c>
      <c r="T17" s="285"/>
      <c r="U17" s="286"/>
    </row>
    <row r="18" spans="1:21" ht="24" customHeight="1">
      <c r="A18" s="222" t="s">
        <v>228</v>
      </c>
      <c r="B18" s="39">
        <f>VALUE(TRIM(LEFT('鳥羽市・志摩市・尾鷲市'!E14,2)))</f>
        <v>2</v>
      </c>
      <c r="C18" s="40">
        <f>'鳥羽市・志摩市・尾鷲市'!F14</f>
        <v>4050</v>
      </c>
      <c r="D18" s="41">
        <f>'鳥羽市・志摩市・尾鷲市'!G14</f>
        <v>0</v>
      </c>
      <c r="E18" s="42">
        <f>VALUE(TRIM(LEFT('鳥羽市・志摩市・尾鷲市'!I14,2)))</f>
        <v>0</v>
      </c>
      <c r="F18" s="40">
        <f>'鳥羽市・志摩市・尾鷲市'!J14</f>
        <v>0</v>
      </c>
      <c r="G18" s="40">
        <f>'鳥羽市・志摩市・尾鷲市'!K14</f>
        <v>0</v>
      </c>
      <c r="H18" s="43">
        <f>VALUE(TRIM(LEFT('鳥羽市・志摩市・尾鷲市'!M14,2)))</f>
        <v>1</v>
      </c>
      <c r="I18" s="40">
        <f>'鳥羽市・志摩市・尾鷲市'!N14</f>
        <v>1050</v>
      </c>
      <c r="J18" s="44">
        <f>'鳥羽市・志摩市・尾鷲市'!O14</f>
        <v>0</v>
      </c>
      <c r="K18" s="43">
        <f>VALUE(TRIM(LEFT('鳥羽市・志摩市・尾鷲市'!Q14,2)))</f>
        <v>2</v>
      </c>
      <c r="L18" s="40">
        <f>'鳥羽市・志摩市・尾鷲市'!R14</f>
        <v>1050</v>
      </c>
      <c r="M18" s="41">
        <f>'鳥羽市・志摩市・尾鷲市'!S14</f>
        <v>0</v>
      </c>
      <c r="N18" s="43">
        <f>VALUE(TRIM(LEFT('鳥羽市・志摩市・尾鷲市'!U14,2)))</f>
        <v>0</v>
      </c>
      <c r="O18" s="42">
        <f>'鳥羽市・志摩市・尾鷲市'!V14</f>
        <v>0</v>
      </c>
      <c r="P18" s="41">
        <f>'鳥羽市・志摩市・尾鷲市'!W14</f>
        <v>0</v>
      </c>
      <c r="Q18" s="45">
        <f t="shared" si="0"/>
        <v>5</v>
      </c>
      <c r="R18" s="46">
        <f t="shared" si="1"/>
        <v>6150</v>
      </c>
      <c r="S18" s="47">
        <f t="shared" si="2"/>
        <v>0</v>
      </c>
      <c r="T18" s="285"/>
      <c r="U18" s="286"/>
    </row>
    <row r="19" spans="1:21" ht="24" customHeight="1">
      <c r="A19" s="222" t="s">
        <v>229</v>
      </c>
      <c r="B19" s="39">
        <f>VALUE(TRIM(LEFT('鳥羽市・志摩市・尾鷲市'!E31,2)))</f>
        <v>7</v>
      </c>
      <c r="C19" s="40">
        <f>'鳥羽市・志摩市・尾鷲市'!F31</f>
        <v>12250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3550</v>
      </c>
      <c r="M19" s="41">
        <f>'鳥羽市・志摩市・尾鷲市'!S31</f>
        <v>0</v>
      </c>
      <c r="N19" s="43">
        <f>VALUE(TRIM(LEFT('鳥羽市・志摩市・尾鷲市'!U31,2)))</f>
        <v>0</v>
      </c>
      <c r="O19" s="42">
        <f>'鳥羽市・志摩市・尾鷲市'!V31</f>
        <v>0</v>
      </c>
      <c r="P19" s="41">
        <f>'鳥羽市・志摩市・尾鷲市'!W31</f>
        <v>0</v>
      </c>
      <c r="Q19" s="45">
        <f t="shared" si="0"/>
        <v>13</v>
      </c>
      <c r="R19" s="46">
        <f t="shared" si="1"/>
        <v>15800</v>
      </c>
      <c r="S19" s="47">
        <f t="shared" si="2"/>
        <v>0</v>
      </c>
      <c r="T19" s="285"/>
      <c r="U19" s="286"/>
    </row>
    <row r="20" spans="1:21" ht="24" customHeight="1">
      <c r="A20" s="222" t="s">
        <v>230</v>
      </c>
      <c r="B20" s="39">
        <f>VALUE(TRIM(LEFT('鳥羽市・志摩市・尾鷲市'!E48,2)))</f>
        <v>4</v>
      </c>
      <c r="C20" s="40">
        <f>'鳥羽市・志摩市・尾鷲市'!F48</f>
        <v>3250</v>
      </c>
      <c r="D20" s="41">
        <f>'鳥羽市・志摩市・尾鷲市'!G48</f>
        <v>0</v>
      </c>
      <c r="E20" s="42">
        <f>VALUE(TRIM(LEFT('鳥羽市・志摩市・尾鷲市'!I48,2)))</f>
        <v>1</v>
      </c>
      <c r="F20" s="40">
        <f>'鳥羽市・志摩市・尾鷲市'!J48</f>
        <v>2050</v>
      </c>
      <c r="G20" s="40">
        <f>'鳥羽市・志摩市・尾鷲市'!K48</f>
        <v>0</v>
      </c>
      <c r="H20" s="43">
        <f>VALUE(TRIM(LEFT('鳥羽市・志摩市・尾鷲市'!M48,2)))</f>
        <v>2</v>
      </c>
      <c r="I20" s="40">
        <f>'鳥羽市・志摩市・尾鷲市'!N48</f>
        <v>1300</v>
      </c>
      <c r="J20" s="44">
        <f>'鳥羽市・志摩市・尾鷲市'!O48</f>
        <v>0</v>
      </c>
      <c r="K20" s="43">
        <f>VALUE(TRIM(LEFT('鳥羽市・志摩市・尾鷲市'!Q48,2)))</f>
        <v>1</v>
      </c>
      <c r="L20" s="40">
        <f>'鳥羽市・志摩市・尾鷲市'!R48</f>
        <v>1000</v>
      </c>
      <c r="M20" s="41">
        <f>'鳥羽市・志摩市・尾鷲市'!S48</f>
        <v>0</v>
      </c>
      <c r="N20" s="43">
        <f>VALUE(TRIM(LEFT('鳥羽市・志摩市・尾鷲市'!U48,2)))</f>
        <v>0</v>
      </c>
      <c r="O20" s="42">
        <f>'鳥羽市・志摩市・尾鷲市'!V48</f>
        <v>0</v>
      </c>
      <c r="P20" s="41">
        <f>'鳥羽市・志摩市・尾鷲市'!W48</f>
        <v>0</v>
      </c>
      <c r="Q20" s="45">
        <f t="shared" si="0"/>
        <v>8</v>
      </c>
      <c r="R20" s="46">
        <f t="shared" si="1"/>
        <v>7600</v>
      </c>
      <c r="S20" s="47">
        <f t="shared" si="2"/>
        <v>0</v>
      </c>
      <c r="T20" s="285"/>
      <c r="U20" s="286"/>
    </row>
    <row r="21" spans="1:21" ht="24" customHeight="1">
      <c r="A21" s="222" t="s">
        <v>231</v>
      </c>
      <c r="B21" s="39">
        <f>VALUE(TRIM(LEFT('熊野市・北牟婁郡・南牟婁郡'!E14,2)))</f>
        <v>3</v>
      </c>
      <c r="C21" s="40">
        <f>'熊野市・北牟婁郡・南牟婁郡'!F14</f>
        <v>2200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1150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6500</v>
      </c>
      <c r="S21" s="47">
        <f t="shared" si="2"/>
        <v>0</v>
      </c>
      <c r="T21" s="285"/>
      <c r="U21" s="286"/>
    </row>
    <row r="22" spans="1:21" ht="24" customHeight="1">
      <c r="A22" s="222" t="s">
        <v>232</v>
      </c>
      <c r="B22" s="39">
        <f>VALUE(TRIM(LEFT('熊野市・北牟婁郡・南牟婁郡'!E30,2)))</f>
        <v>6</v>
      </c>
      <c r="C22" s="40">
        <f>'熊野市・北牟婁郡・南牟婁郡'!F30</f>
        <v>4050</v>
      </c>
      <c r="D22" s="41">
        <f>'熊野市・北牟婁郡・南牟婁郡'!G30</f>
        <v>0</v>
      </c>
      <c r="E22" s="42">
        <f>VALUE(TRIM(LEFT('熊野市・北牟婁郡・南牟婁郡'!I30,2)))</f>
        <v>2</v>
      </c>
      <c r="F22" s="40">
        <f>'熊野市・北牟婁郡・南牟婁郡'!J30</f>
        <v>350</v>
      </c>
      <c r="G22" s="40">
        <f>'熊野市・北牟婁郡・南牟婁郡'!K30</f>
        <v>0</v>
      </c>
      <c r="H22" s="43">
        <f>VALUE(TRIM(LEFT('熊野市・北牟婁郡・南牟婁郡'!M30,2)))</f>
        <v>2</v>
      </c>
      <c r="I22" s="40">
        <f>'熊野市・北牟婁郡・南牟婁郡'!N30</f>
        <v>1400</v>
      </c>
      <c r="J22" s="44">
        <f>'熊野市・北牟婁郡・南牟婁郡'!O30</f>
        <v>0</v>
      </c>
      <c r="K22" s="43">
        <f>VALUE(TRIM(LEFT('熊野市・北牟婁郡・南牟婁郡'!Q30,2)))</f>
        <v>2</v>
      </c>
      <c r="L22" s="40">
        <f>'熊野市・北牟婁郡・南牟婁郡'!R30</f>
        <v>650</v>
      </c>
      <c r="M22" s="41">
        <f>'熊野市・北牟婁郡・南牟婁郡'!S30</f>
        <v>0</v>
      </c>
      <c r="N22" s="43">
        <f>VALUE(TRIM(LEFT('熊野市・北牟婁郡・南牟婁郡'!U30,2)))</f>
        <v>0</v>
      </c>
      <c r="O22" s="42">
        <f>'熊野市・北牟婁郡・南牟婁郡'!V30</f>
        <v>0</v>
      </c>
      <c r="P22" s="41">
        <f>'熊野市・北牟婁郡・南牟婁郡'!W30</f>
        <v>0</v>
      </c>
      <c r="Q22" s="45">
        <f t="shared" si="0"/>
        <v>12</v>
      </c>
      <c r="R22" s="46">
        <f t="shared" si="1"/>
        <v>6450</v>
      </c>
      <c r="S22" s="47">
        <f t="shared" si="2"/>
        <v>0</v>
      </c>
      <c r="T22" s="285"/>
      <c r="U22" s="286"/>
    </row>
    <row r="23" spans="1:21" ht="24" customHeight="1">
      <c r="A23" s="222" t="s">
        <v>233</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1850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6700</v>
      </c>
      <c r="S23" s="47">
        <f t="shared" si="2"/>
        <v>0</v>
      </c>
      <c r="T23" s="285"/>
      <c r="U23" s="286"/>
    </row>
    <row r="24" spans="1:21" ht="24" customHeight="1">
      <c r="A24" s="222" t="s">
        <v>38</v>
      </c>
      <c r="B24" s="39">
        <f>VALUE(TRIM(LEFT('伊賀市・名張市・新宮市'!E22,2)))</f>
        <v>5</v>
      </c>
      <c r="C24" s="40">
        <f>'伊賀市・名張市・新宮市'!F22</f>
        <v>3900</v>
      </c>
      <c r="D24" s="41">
        <f>'伊賀市・名張市・新宮市'!G22</f>
        <v>0</v>
      </c>
      <c r="E24" s="42">
        <f>VALUE(TRIM(LEFT('伊賀市・名張市・新宮市'!I22,2)))</f>
        <v>9</v>
      </c>
      <c r="F24" s="40">
        <f>'伊賀市・名張市・新宮市'!J22</f>
        <v>15350</v>
      </c>
      <c r="G24" s="40">
        <f>'伊賀市・名張市・新宮市'!K22</f>
        <v>0</v>
      </c>
      <c r="H24" s="43">
        <f>VALUE(TRIM(LEFT('伊賀市・名張市・新宮市'!M22,2)))</f>
        <v>2</v>
      </c>
      <c r="I24" s="40">
        <f>'伊賀市・名張市・新宮市'!N22</f>
        <v>3250</v>
      </c>
      <c r="J24" s="44">
        <f>'伊賀市・名張市・新宮市'!O22</f>
        <v>0</v>
      </c>
      <c r="K24" s="43">
        <f>VALUE(TRIM(LEFT('伊賀市・名張市・新宮市'!Q22,2)))</f>
        <v>2</v>
      </c>
      <c r="L24" s="40">
        <f>'伊賀市・名張市・新宮市'!R22</f>
        <v>5250</v>
      </c>
      <c r="M24" s="41">
        <f>'伊賀市・名張市・新宮市'!S22</f>
        <v>0</v>
      </c>
      <c r="N24" s="43">
        <f>VALUE(TRIM(LEFT('伊賀市・名張市・新宮市'!U22,2)))</f>
        <v>9</v>
      </c>
      <c r="O24" s="42">
        <f>'伊賀市・名張市・新宮市'!V22</f>
        <v>1100</v>
      </c>
      <c r="P24" s="41">
        <f>'伊賀市・名張市・新宮市'!W22</f>
        <v>0</v>
      </c>
      <c r="Q24" s="45">
        <f t="shared" si="0"/>
        <v>27</v>
      </c>
      <c r="R24" s="46">
        <f t="shared" si="1"/>
        <v>28850</v>
      </c>
      <c r="S24" s="47">
        <f t="shared" si="2"/>
        <v>0</v>
      </c>
      <c r="T24" s="285"/>
      <c r="U24" s="286"/>
    </row>
    <row r="25" spans="1:21" ht="24" customHeight="1">
      <c r="A25" s="222" t="s">
        <v>234</v>
      </c>
      <c r="B25" s="39">
        <f>VALUE(TRIM(LEFT('伊賀市・名張市・新宮市'!E38,2)))</f>
        <v>3</v>
      </c>
      <c r="C25" s="40">
        <f>'伊賀市・名張市・新宮市'!F38</f>
        <v>1900</v>
      </c>
      <c r="D25" s="41">
        <f>'伊賀市・名張市・新宮市'!G38</f>
        <v>0</v>
      </c>
      <c r="E25" s="42">
        <f>VALUE(TRIM(LEFT('伊賀市・名張市・新宮市'!I38,2)))</f>
        <v>2</v>
      </c>
      <c r="F25" s="40">
        <f>'伊賀市・名張市・新宮市'!J38</f>
        <v>10200</v>
      </c>
      <c r="G25" s="40">
        <f>'伊賀市・名張市・新宮市'!K38</f>
        <v>0</v>
      </c>
      <c r="H25" s="43">
        <f>VALUE(TRIM(LEFT('伊賀市・名張市・新宮市'!M38,2)))</f>
        <v>5</v>
      </c>
      <c r="I25" s="40">
        <f>'伊賀市・名張市・新宮市'!N38</f>
        <v>8050</v>
      </c>
      <c r="J25" s="44">
        <f>'伊賀市・名張市・新宮市'!O38</f>
        <v>0</v>
      </c>
      <c r="K25" s="43">
        <f>VALUE(TRIM(LEFT('伊賀市・名張市・新宮市'!Q38,2)))</f>
        <v>2</v>
      </c>
      <c r="L25" s="40">
        <f>'伊賀市・名張市・新宮市'!R38</f>
        <v>6700</v>
      </c>
      <c r="M25" s="41">
        <f>'伊賀市・名張市・新宮市'!S38</f>
        <v>0</v>
      </c>
      <c r="N25" s="43">
        <f>VALUE(TRIM(LEFT('伊賀市・名張市・新宮市'!U38,2)))</f>
        <v>2</v>
      </c>
      <c r="O25" s="42">
        <f>'伊賀市・名張市・新宮市'!V38</f>
        <v>1000</v>
      </c>
      <c r="P25" s="41">
        <f>'伊賀市・名張市・新宮市'!W38</f>
        <v>0</v>
      </c>
      <c r="Q25" s="45">
        <f t="shared" si="0"/>
        <v>14</v>
      </c>
      <c r="R25" s="46">
        <f t="shared" si="1"/>
        <v>27850</v>
      </c>
      <c r="S25" s="47">
        <f t="shared" si="2"/>
        <v>0</v>
      </c>
      <c r="T25" s="285"/>
      <c r="U25" s="286"/>
    </row>
    <row r="26" spans="1:21" ht="24" customHeight="1">
      <c r="A26" s="223" t="s">
        <v>235</v>
      </c>
      <c r="B26" s="48">
        <f>VALUE(TRIM(LEFT('伊賀市・名張市・新宮市'!E48,2)))</f>
        <v>1</v>
      </c>
      <c r="C26" s="49">
        <f>'伊賀市・名張市・新宮市'!F48</f>
        <v>400</v>
      </c>
      <c r="D26" s="50">
        <f>'伊賀市・名張市・新宮市'!G48</f>
        <v>0</v>
      </c>
      <c r="E26" s="51">
        <f>VALUE(TRIM(LEFT('伊賀市・名張市・新宮市'!I48,2)))</f>
        <v>1</v>
      </c>
      <c r="F26" s="49">
        <f>'伊賀市・名張市・新宮市'!J48</f>
        <v>2850</v>
      </c>
      <c r="G26" s="49">
        <f>'伊賀市・名張市・新宮市'!K48</f>
        <v>0</v>
      </c>
      <c r="H26" s="52">
        <f>VALUE(TRIM(LEFT('伊賀市・名張市・新宮市'!M48,2)))</f>
        <v>2</v>
      </c>
      <c r="I26" s="49">
        <f>'伊賀市・名張市・新宮市'!N48</f>
        <v>1800</v>
      </c>
      <c r="J26" s="53">
        <f>'伊賀市・名張市・新宮市'!O48</f>
        <v>0</v>
      </c>
      <c r="K26" s="52">
        <f>VALUE(TRIM(LEFT('伊賀市・名張市・新宮市'!Q48,2)))</f>
        <v>2</v>
      </c>
      <c r="L26" s="49">
        <f>'伊賀市・名張市・新宮市'!R48</f>
        <v>2900</v>
      </c>
      <c r="M26" s="50">
        <f>'伊賀市・名張市・新宮市'!S48</f>
        <v>0</v>
      </c>
      <c r="N26" s="52">
        <f>VALUE(TRIM(LEFT('伊賀市・名張市・新宮市'!U48,2)))</f>
        <v>2</v>
      </c>
      <c r="O26" s="51">
        <f>'伊賀市・名張市・新宮市'!V48</f>
        <v>500</v>
      </c>
      <c r="P26" s="50">
        <f>'伊賀市・名張市・新宮市'!W48</f>
        <v>0</v>
      </c>
      <c r="Q26" s="54">
        <f t="shared" si="0"/>
        <v>8</v>
      </c>
      <c r="R26" s="55">
        <f t="shared" si="1"/>
        <v>8450</v>
      </c>
      <c r="S26" s="56">
        <f t="shared" si="2"/>
        <v>0</v>
      </c>
      <c r="T26" s="287"/>
      <c r="U26" s="288"/>
    </row>
    <row r="27" spans="1:21" s="244" customFormat="1" ht="24" customHeight="1">
      <c r="A27" s="228" t="s">
        <v>236</v>
      </c>
      <c r="B27" s="57">
        <f aca="true" t="shared" si="3" ref="B27:K27">SUM(B5:B26)</f>
        <v>182</v>
      </c>
      <c r="C27" s="58">
        <f>SUM(C5:C26)</f>
        <v>315250</v>
      </c>
      <c r="D27" s="59">
        <f>SUM(D5:D26)</f>
        <v>0</v>
      </c>
      <c r="E27" s="60">
        <f t="shared" si="3"/>
        <v>75</v>
      </c>
      <c r="F27" s="58">
        <f t="shared" si="3"/>
        <v>122650</v>
      </c>
      <c r="G27" s="59">
        <f>SUM(G5:G26)</f>
        <v>0</v>
      </c>
      <c r="H27" s="61">
        <f t="shared" si="3"/>
        <v>55</v>
      </c>
      <c r="I27" s="58">
        <f t="shared" si="3"/>
        <v>64300</v>
      </c>
      <c r="J27" s="62">
        <f>SUM(J5:J26)</f>
        <v>0</v>
      </c>
      <c r="K27" s="61">
        <f t="shared" si="3"/>
        <v>71</v>
      </c>
      <c r="L27" s="58">
        <f>SUM(L5:L26)</f>
        <v>59750</v>
      </c>
      <c r="M27" s="59">
        <f>SUM(M5:M26)</f>
        <v>0</v>
      </c>
      <c r="N27" s="63"/>
      <c r="O27" s="58">
        <f>SUM(O5:O26)</f>
        <v>6500</v>
      </c>
      <c r="P27" s="59">
        <f>SUM(P5:P26)</f>
        <v>0</v>
      </c>
      <c r="Q27" s="64">
        <f>SUM(Q5:Q26)</f>
        <v>399</v>
      </c>
      <c r="R27" s="65">
        <f>SUM(R5:R26)</f>
        <v>568450</v>
      </c>
      <c r="S27" s="66">
        <f>SUM(S5:S26)</f>
        <v>0</v>
      </c>
      <c r="T27" s="281"/>
      <c r="U27" s="282"/>
    </row>
    <row r="28" spans="1:21" ht="24.75" customHeight="1">
      <c r="A28" s="67"/>
      <c r="B28" s="68"/>
      <c r="C28" s="68"/>
      <c r="D28" s="68"/>
      <c r="E28" s="68"/>
      <c r="F28" s="68"/>
      <c r="G28" s="68"/>
      <c r="H28" s="68"/>
      <c r="I28" s="68"/>
      <c r="J28" s="68"/>
      <c r="K28" s="68"/>
      <c r="L28" s="68"/>
      <c r="M28" s="68"/>
      <c r="N28" s="68"/>
      <c r="O28" s="68"/>
      <c r="P28" s="68"/>
      <c r="Q28" s="69"/>
      <c r="R28" s="69"/>
      <c r="S28" s="69"/>
      <c r="T28" s="70"/>
      <c r="U28" s="70" t="s">
        <v>31</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C2B" sheet="1" objects="1" scenarios="1" formatCells="0"/>
  <mergeCells count="17">
    <mergeCell ref="B1:E2"/>
    <mergeCell ref="F1:G1"/>
    <mergeCell ref="H1:N1"/>
    <mergeCell ref="P1:R1"/>
    <mergeCell ref="T1:U2"/>
    <mergeCell ref="B4:D4"/>
    <mergeCell ref="E4:G4"/>
    <mergeCell ref="H4:J4"/>
    <mergeCell ref="K4:M4"/>
    <mergeCell ref="N4:P4"/>
    <mergeCell ref="T27:U27"/>
    <mergeCell ref="T5:U26"/>
    <mergeCell ref="F2:G2"/>
    <mergeCell ref="H2:N2"/>
    <mergeCell ref="P2:R2"/>
    <mergeCell ref="Q4:S4"/>
    <mergeCell ref="T4:U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2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T1" sqref="T1:U2"/>
      <selection pane="topRight" activeCell="T1" sqref="T1:U2"/>
      <selection pane="bottomLeft" activeCell="T1" sqref="T1:U2"/>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A6+A30</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34</v>
      </c>
      <c r="B5" s="163"/>
      <c r="C5" s="232"/>
      <c r="D5" s="127" t="s">
        <v>58</v>
      </c>
      <c r="E5" s="128" t="s">
        <v>237</v>
      </c>
      <c r="F5" s="164">
        <v>3250</v>
      </c>
      <c r="G5" s="165"/>
      <c r="H5" s="127" t="s">
        <v>69</v>
      </c>
      <c r="I5" s="128" t="s">
        <v>243</v>
      </c>
      <c r="J5" s="166">
        <v>1800</v>
      </c>
      <c r="K5" s="248"/>
      <c r="L5" s="127" t="s">
        <v>73</v>
      </c>
      <c r="M5" s="128" t="s">
        <v>13</v>
      </c>
      <c r="N5" s="167">
        <v>1200</v>
      </c>
      <c r="O5" s="249"/>
      <c r="P5" s="129" t="s">
        <v>77</v>
      </c>
      <c r="Q5" s="130" t="s">
        <v>1</v>
      </c>
      <c r="R5" s="168">
        <v>1100</v>
      </c>
      <c r="S5" s="250"/>
      <c r="T5" s="127"/>
      <c r="U5" s="128"/>
      <c r="V5" s="169"/>
      <c r="W5" s="165"/>
      <c r="X5" s="262"/>
    </row>
    <row r="6" spans="1:24" ht="15.75" customHeight="1">
      <c r="A6" s="170">
        <f>SUM(G26,K26,O26,S26,W26)</f>
        <v>0</v>
      </c>
      <c r="B6" s="171">
        <f>SUM(F26,J26,N26,R26,V26)</f>
        <v>44050</v>
      </c>
      <c r="C6" s="233"/>
      <c r="D6" s="131" t="s">
        <v>59</v>
      </c>
      <c r="E6" s="130" t="s">
        <v>173</v>
      </c>
      <c r="F6" s="172">
        <v>4450</v>
      </c>
      <c r="G6" s="173"/>
      <c r="H6" s="131" t="s">
        <v>70</v>
      </c>
      <c r="I6" s="130" t="s">
        <v>244</v>
      </c>
      <c r="J6" s="174">
        <v>2650</v>
      </c>
      <c r="K6" s="251"/>
      <c r="L6" s="131" t="s">
        <v>74</v>
      </c>
      <c r="M6" s="130" t="s">
        <v>2</v>
      </c>
      <c r="N6" s="175">
        <v>1800</v>
      </c>
      <c r="O6" s="252"/>
      <c r="P6" s="131" t="s">
        <v>78</v>
      </c>
      <c r="Q6" s="130" t="s">
        <v>2</v>
      </c>
      <c r="R6" s="168">
        <v>1400</v>
      </c>
      <c r="S6" s="250"/>
      <c r="T6" s="131"/>
      <c r="U6" s="130"/>
      <c r="V6" s="176"/>
      <c r="W6" s="173"/>
      <c r="X6" s="263"/>
    </row>
    <row r="7" spans="1:24" ht="15.75" customHeight="1">
      <c r="A7" s="177"/>
      <c r="B7" s="178"/>
      <c r="C7" s="234"/>
      <c r="D7" s="131" t="s">
        <v>60</v>
      </c>
      <c r="E7" s="130" t="s">
        <v>238</v>
      </c>
      <c r="F7" s="172">
        <v>2300</v>
      </c>
      <c r="G7" s="173"/>
      <c r="H7" s="131" t="s">
        <v>71</v>
      </c>
      <c r="I7" s="130" t="s">
        <v>11</v>
      </c>
      <c r="J7" s="174">
        <v>1750</v>
      </c>
      <c r="K7" s="251"/>
      <c r="L7" s="131" t="s">
        <v>75</v>
      </c>
      <c r="M7" s="130" t="s">
        <v>1</v>
      </c>
      <c r="N7" s="175">
        <v>800</v>
      </c>
      <c r="O7" s="252"/>
      <c r="P7" s="131"/>
      <c r="Q7" s="130"/>
      <c r="R7" s="168"/>
      <c r="S7" s="250"/>
      <c r="T7" s="131"/>
      <c r="U7" s="130"/>
      <c r="V7" s="176"/>
      <c r="W7" s="173"/>
      <c r="X7" s="263"/>
    </row>
    <row r="8" spans="1:24" ht="15.75" customHeight="1">
      <c r="A8" s="177"/>
      <c r="B8" s="178"/>
      <c r="C8" s="234"/>
      <c r="D8" s="131" t="s">
        <v>61</v>
      </c>
      <c r="E8" s="130" t="s">
        <v>168</v>
      </c>
      <c r="F8" s="172">
        <v>1100</v>
      </c>
      <c r="G8" s="173"/>
      <c r="H8" s="131" t="s">
        <v>72</v>
      </c>
      <c r="I8" s="130" t="s">
        <v>12</v>
      </c>
      <c r="J8" s="174">
        <v>2700</v>
      </c>
      <c r="K8" s="251"/>
      <c r="L8" s="131" t="s">
        <v>76</v>
      </c>
      <c r="M8" s="130" t="s">
        <v>245</v>
      </c>
      <c r="N8" s="180">
        <v>1250</v>
      </c>
      <c r="O8" s="250"/>
      <c r="P8" s="131"/>
      <c r="Q8" s="130"/>
      <c r="R8" s="168"/>
      <c r="S8" s="250"/>
      <c r="T8" s="131"/>
      <c r="U8" s="130"/>
      <c r="V8" s="176"/>
      <c r="W8" s="173"/>
      <c r="X8" s="263"/>
    </row>
    <row r="9" spans="1:24" ht="15.75" customHeight="1">
      <c r="A9" s="177"/>
      <c r="B9" s="178"/>
      <c r="C9" s="234"/>
      <c r="D9" s="131" t="s">
        <v>62</v>
      </c>
      <c r="E9" s="130" t="s">
        <v>174</v>
      </c>
      <c r="F9" s="172">
        <v>1400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t="s">
        <v>63</v>
      </c>
      <c r="E10" s="130" t="s">
        <v>239</v>
      </c>
      <c r="F10" s="172">
        <v>2050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t="s">
        <v>64</v>
      </c>
      <c r="E11" s="130" t="s">
        <v>196</v>
      </c>
      <c r="F11" s="172">
        <v>3150</v>
      </c>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t="s">
        <v>65</v>
      </c>
      <c r="E12" s="130" t="s">
        <v>197</v>
      </c>
      <c r="F12" s="172">
        <v>3250</v>
      </c>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131" t="s">
        <v>66</v>
      </c>
      <c r="E13" s="130" t="s">
        <v>240</v>
      </c>
      <c r="F13" s="172">
        <v>1000</v>
      </c>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c r="D14" s="131" t="s">
        <v>67</v>
      </c>
      <c r="E14" s="130" t="s">
        <v>241</v>
      </c>
      <c r="F14" s="172">
        <v>2200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t="s">
        <v>68</v>
      </c>
      <c r="E15" s="130" t="s">
        <v>242</v>
      </c>
      <c r="F15" s="172">
        <v>3450</v>
      </c>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11　店</v>
      </c>
      <c r="F26" s="195">
        <f>SUM(F5:F25)</f>
        <v>27600</v>
      </c>
      <c r="G26" s="138">
        <f>SUM(G5:G25)</f>
        <v>0</v>
      </c>
      <c r="H26" s="136"/>
      <c r="I26" s="137" t="str">
        <f>CONCATENATE(FIXED(COUNTA(I5:I25),0,0),"　店")</f>
        <v>4　店</v>
      </c>
      <c r="J26" s="195">
        <f>SUM(J5:J25)</f>
        <v>8900</v>
      </c>
      <c r="K26" s="138">
        <f>SUM(K5:K25)</f>
        <v>0</v>
      </c>
      <c r="L26" s="136"/>
      <c r="M26" s="137" t="str">
        <f>CONCATENATE(FIXED(COUNTA(M5:M25),0,0),"　店")</f>
        <v>4　店</v>
      </c>
      <c r="N26" s="195">
        <f>SUM(N5:N25)</f>
        <v>5050</v>
      </c>
      <c r="O26" s="138">
        <f>SUM(O5:O25)</f>
        <v>0</v>
      </c>
      <c r="P26" s="136"/>
      <c r="Q26" s="137" t="str">
        <f>CONCATENATE(FIXED(COUNTA(Q5:Q25),0,0),"　店")</f>
        <v>2　店</v>
      </c>
      <c r="R26" s="195">
        <f>SUM(R5:R25)</f>
        <v>2500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5" t="s">
        <v>0</v>
      </c>
      <c r="B28" s="326"/>
      <c r="C28" s="238"/>
      <c r="D28" s="316" t="s">
        <v>25</v>
      </c>
      <c r="E28" s="317"/>
      <c r="F28" s="318"/>
      <c r="G28" s="126" t="s">
        <v>29</v>
      </c>
      <c r="H28" s="316" t="s">
        <v>26</v>
      </c>
      <c r="I28" s="317"/>
      <c r="J28" s="318"/>
      <c r="K28" s="125" t="s">
        <v>29</v>
      </c>
      <c r="L28" s="316" t="s">
        <v>27</v>
      </c>
      <c r="M28" s="317"/>
      <c r="N28" s="318"/>
      <c r="O28" s="125" t="s">
        <v>29</v>
      </c>
      <c r="P28" s="316" t="s">
        <v>28</v>
      </c>
      <c r="Q28" s="317"/>
      <c r="R28" s="318"/>
      <c r="S28" s="125" t="s">
        <v>29</v>
      </c>
      <c r="T28" s="324" t="s">
        <v>932</v>
      </c>
      <c r="U28" s="317"/>
      <c r="V28" s="318"/>
      <c r="W28" s="126" t="s">
        <v>29</v>
      </c>
      <c r="X28" s="126" t="s">
        <v>32</v>
      </c>
    </row>
    <row r="29" spans="1:24" ht="15.75" customHeight="1">
      <c r="A29" s="198" t="s">
        <v>36</v>
      </c>
      <c r="B29" s="199"/>
      <c r="C29" s="239"/>
      <c r="D29" s="141"/>
      <c r="E29" s="142" t="s">
        <v>211</v>
      </c>
      <c r="F29" s="200"/>
      <c r="G29" s="201"/>
      <c r="H29" s="141"/>
      <c r="I29" s="142"/>
      <c r="J29" s="202"/>
      <c r="K29" s="201"/>
      <c r="L29" s="141"/>
      <c r="M29" s="142"/>
      <c r="N29" s="202"/>
      <c r="O29" s="201"/>
      <c r="P29" s="141"/>
      <c r="Q29" s="142"/>
      <c r="R29" s="202"/>
      <c r="S29" s="201"/>
      <c r="T29" s="141"/>
      <c r="U29" s="142"/>
      <c r="V29" s="203"/>
      <c r="W29" s="201"/>
      <c r="X29" s="262" t="s">
        <v>246</v>
      </c>
    </row>
    <row r="30" spans="1:24" ht="15.75" customHeight="1">
      <c r="A30" s="170">
        <f>SUM(G48,K48,O48,S48,W48)</f>
        <v>0</v>
      </c>
      <c r="B30" s="171">
        <f>SUM(F48,J48,N48,R48,V48)</f>
        <v>0</v>
      </c>
      <c r="C30" s="240"/>
      <c r="D30" s="131"/>
      <c r="E30" s="130"/>
      <c r="F30" s="180"/>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row>
    <row r="33" spans="1:24" ht="15.75" customHeight="1">
      <c r="A33" s="170"/>
      <c r="B33" s="204"/>
      <c r="C33" s="240"/>
      <c r="D33" s="131"/>
      <c r="E33" s="130"/>
      <c r="F33" s="180"/>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　店</v>
      </c>
      <c r="F48" s="195">
        <f>SUM(F29:F47)</f>
        <v>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0　店</v>
      </c>
      <c r="R48" s="195">
        <f>SUM(R29:R47)</f>
        <v>0</v>
      </c>
      <c r="S48" s="138">
        <f>SUM(S29:S47)</f>
        <v>0</v>
      </c>
      <c r="T48" s="136"/>
      <c r="U48" s="137" t="str">
        <f>CONCATENATE(FIXED(COUNTA(U29:U47),0,0),"　店")</f>
        <v>0　店</v>
      </c>
      <c r="V48" s="195">
        <f>SUM(V29:V47)</f>
        <v>0</v>
      </c>
      <c r="W48" s="224">
        <f>SUM(W29:W47)</f>
        <v>0</v>
      </c>
      <c r="X48" s="225">
        <f>SUM(X29:X47)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9"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B1:E2"/>
    <mergeCell ref="D4:F4"/>
    <mergeCell ref="J3:K3"/>
    <mergeCell ref="A4:B4"/>
    <mergeCell ref="F2:G2"/>
    <mergeCell ref="L28:N28"/>
    <mergeCell ref="P28:R28"/>
    <mergeCell ref="T28:V28"/>
    <mergeCell ref="P4:R4"/>
    <mergeCell ref="T4:V4"/>
    <mergeCell ref="A28:B28"/>
    <mergeCell ref="D28:F28"/>
    <mergeCell ref="H28:J28"/>
    <mergeCell ref="R2:U2"/>
    <mergeCell ref="F1:G1"/>
    <mergeCell ref="L4:N4"/>
    <mergeCell ref="W1:X2"/>
    <mergeCell ref="H4:J4"/>
    <mergeCell ref="R1:U1"/>
    <mergeCell ref="I1:O1"/>
    <mergeCell ref="I2:O2"/>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G5:G27 S29:S48 O29:O48 W29:W48 L5:L25 O24:O27 W5:W27 K5:K27 O20:P20 K30:K48 K29:L29 O5:O19 O21:O22">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F54" sqref="F54"/>
      <selection pane="topRight" activeCell="F54" sqref="F54"/>
      <selection pane="bottomLeft" activeCell="F54" sqref="F54"/>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A6+A30</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30</v>
      </c>
      <c r="B5" s="163"/>
      <c r="C5" s="232"/>
      <c r="D5" s="127" t="s">
        <v>79</v>
      </c>
      <c r="E5" s="128" t="s">
        <v>199</v>
      </c>
      <c r="F5" s="164">
        <v>1100</v>
      </c>
      <c r="G5" s="165"/>
      <c r="H5" s="127"/>
      <c r="I5" s="128"/>
      <c r="J5" s="166"/>
      <c r="K5" s="248"/>
      <c r="L5" s="127"/>
      <c r="M5" s="128"/>
      <c r="N5" s="167"/>
      <c r="O5" s="249"/>
      <c r="P5" s="129">
        <v>240140405002</v>
      </c>
      <c r="Q5" s="130" t="s">
        <v>248</v>
      </c>
      <c r="R5" s="168">
        <v>550</v>
      </c>
      <c r="S5" s="250"/>
      <c r="T5" s="127"/>
      <c r="U5" s="128"/>
      <c r="V5" s="169"/>
      <c r="W5" s="165"/>
      <c r="X5" s="262"/>
    </row>
    <row r="6" spans="1:24" ht="15.75" customHeight="1">
      <c r="A6" s="170">
        <f>SUM(G26,K26,O26,S26,W26)</f>
        <v>0</v>
      </c>
      <c r="B6" s="171">
        <f>SUM(F26,J26,N26,R26,V26)</f>
        <v>10700</v>
      </c>
      <c r="C6" s="233"/>
      <c r="D6" s="131" t="s">
        <v>80</v>
      </c>
      <c r="E6" s="130" t="s">
        <v>204</v>
      </c>
      <c r="F6" s="172">
        <v>1350</v>
      </c>
      <c r="G6" s="173"/>
      <c r="H6" s="131"/>
      <c r="I6" s="130"/>
      <c r="J6" s="174"/>
      <c r="K6" s="251"/>
      <c r="L6" s="131"/>
      <c r="M6" s="130"/>
      <c r="N6" s="175"/>
      <c r="O6" s="252"/>
      <c r="P6" s="131">
        <v>240140405001</v>
      </c>
      <c r="Q6" s="130" t="s">
        <v>8</v>
      </c>
      <c r="R6" s="168">
        <v>200</v>
      </c>
      <c r="S6" s="250"/>
      <c r="T6" s="131"/>
      <c r="U6" s="130"/>
      <c r="V6" s="176"/>
      <c r="W6" s="173"/>
      <c r="X6" s="263"/>
    </row>
    <row r="7" spans="1:24" ht="15.75" customHeight="1">
      <c r="A7" s="177"/>
      <c r="B7" s="178"/>
      <c r="C7" s="234"/>
      <c r="D7" s="131" t="s">
        <v>81</v>
      </c>
      <c r="E7" s="130" t="s">
        <v>200</v>
      </c>
      <c r="F7" s="172">
        <v>2700</v>
      </c>
      <c r="G7" s="173"/>
      <c r="H7" s="131"/>
      <c r="I7" s="130"/>
      <c r="J7" s="174"/>
      <c r="K7" s="251"/>
      <c r="L7" s="131"/>
      <c r="M7" s="130"/>
      <c r="N7" s="175"/>
      <c r="O7" s="252"/>
      <c r="P7" s="131">
        <v>240140405003</v>
      </c>
      <c r="Q7" s="130" t="s">
        <v>9</v>
      </c>
      <c r="R7" s="168">
        <v>150</v>
      </c>
      <c r="S7" s="250"/>
      <c r="T7" s="131"/>
      <c r="U7" s="130"/>
      <c r="V7" s="176"/>
      <c r="W7" s="173"/>
      <c r="X7" s="263"/>
    </row>
    <row r="8" spans="1:24" ht="15.75" customHeight="1">
      <c r="A8" s="177"/>
      <c r="B8" s="178"/>
      <c r="C8" s="234"/>
      <c r="D8" s="131" t="s">
        <v>82</v>
      </c>
      <c r="E8" s="130" t="s">
        <v>205</v>
      </c>
      <c r="F8" s="172">
        <v>1450</v>
      </c>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t="s">
        <v>83</v>
      </c>
      <c r="E9" s="130" t="s">
        <v>201</v>
      </c>
      <c r="F9" s="172">
        <v>1550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t="s">
        <v>84</v>
      </c>
      <c r="E10" s="130" t="s">
        <v>202</v>
      </c>
      <c r="F10" s="172">
        <v>1650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131"/>
      <c r="E13" s="130"/>
      <c r="F13" s="172"/>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c r="D14" s="131"/>
      <c r="E14" s="130"/>
      <c r="F14" s="172"/>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6　店</v>
      </c>
      <c r="F26" s="195">
        <f>SUM(F5:F25)</f>
        <v>9800</v>
      </c>
      <c r="G26" s="138">
        <f>SUM(G5:G25)</f>
        <v>0</v>
      </c>
      <c r="H26" s="136"/>
      <c r="I26" s="137" t="str">
        <f>CONCATENATE(FIXED(COUNTA(I5:I25),0,0),"　店")</f>
        <v>0　店</v>
      </c>
      <c r="J26" s="195">
        <f>SUM(J5:J25)</f>
        <v>0</v>
      </c>
      <c r="K26" s="138">
        <f>SUM(K5:K25)</f>
        <v>0</v>
      </c>
      <c r="L26" s="136"/>
      <c r="M26" s="137" t="str">
        <f>CONCATENATE(FIXED(COUNTA(M5:M25),0,0),"　店")</f>
        <v>0　店</v>
      </c>
      <c r="N26" s="195">
        <f>SUM(N5:N25)</f>
        <v>0</v>
      </c>
      <c r="O26" s="138">
        <f>SUM(O5:O25)</f>
        <v>0</v>
      </c>
      <c r="P26" s="136"/>
      <c r="Q26" s="137" t="str">
        <f>CONCATENATE(FIXED(COUNTA(Q5:Q25),0,0),"　店")</f>
        <v>3　店</v>
      </c>
      <c r="R26" s="195">
        <f>SUM(R5:R25)</f>
        <v>900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5" t="s">
        <v>0</v>
      </c>
      <c r="B28" s="326"/>
      <c r="C28" s="238"/>
      <c r="D28" s="316" t="s">
        <v>25</v>
      </c>
      <c r="E28" s="317"/>
      <c r="F28" s="318"/>
      <c r="G28" s="126" t="s">
        <v>29</v>
      </c>
      <c r="H28" s="316" t="s">
        <v>26</v>
      </c>
      <c r="I28" s="317"/>
      <c r="J28" s="318"/>
      <c r="K28" s="125" t="s">
        <v>29</v>
      </c>
      <c r="L28" s="316" t="s">
        <v>27</v>
      </c>
      <c r="M28" s="317"/>
      <c r="N28" s="318"/>
      <c r="O28" s="125" t="s">
        <v>29</v>
      </c>
      <c r="P28" s="316" t="s">
        <v>28</v>
      </c>
      <c r="Q28" s="317"/>
      <c r="R28" s="318"/>
      <c r="S28" s="125" t="s">
        <v>29</v>
      </c>
      <c r="T28" s="324" t="s">
        <v>932</v>
      </c>
      <c r="U28" s="317"/>
      <c r="V28" s="318"/>
      <c r="W28" s="126" t="s">
        <v>29</v>
      </c>
      <c r="X28" s="126" t="s">
        <v>32</v>
      </c>
    </row>
    <row r="29" spans="1:24" ht="15.75" customHeight="1">
      <c r="A29" s="198" t="s">
        <v>247</v>
      </c>
      <c r="B29" s="199"/>
      <c r="C29" s="239"/>
      <c r="D29" s="141" t="s">
        <v>249</v>
      </c>
      <c r="E29" s="142" t="s">
        <v>198</v>
      </c>
      <c r="F29" s="200">
        <v>2150</v>
      </c>
      <c r="G29" s="201"/>
      <c r="H29" s="141"/>
      <c r="I29" s="142"/>
      <c r="J29" s="202"/>
      <c r="K29" s="201"/>
      <c r="L29" s="141">
        <v>240121303010</v>
      </c>
      <c r="M29" s="142" t="s">
        <v>12</v>
      </c>
      <c r="N29" s="202">
        <v>350</v>
      </c>
      <c r="O29" s="201"/>
      <c r="P29" s="141">
        <v>240121405010</v>
      </c>
      <c r="Q29" s="142" t="s">
        <v>7</v>
      </c>
      <c r="R29" s="202">
        <v>350</v>
      </c>
      <c r="S29" s="201"/>
      <c r="T29" s="141"/>
      <c r="U29" s="142"/>
      <c r="V29" s="203"/>
      <c r="W29" s="201"/>
      <c r="X29" s="262"/>
    </row>
    <row r="30" spans="1:24" ht="15.75" customHeight="1">
      <c r="A30" s="170">
        <f>SUM(G48,K48,O48,S48,W48)</f>
        <v>0</v>
      </c>
      <c r="B30" s="171">
        <f>SUM(F48,J48,N48,R48,V48)</f>
        <v>5550</v>
      </c>
      <c r="C30" s="240"/>
      <c r="D30" s="131" t="s">
        <v>250</v>
      </c>
      <c r="E30" s="130" t="s">
        <v>185</v>
      </c>
      <c r="F30" s="180">
        <v>2700</v>
      </c>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row>
    <row r="33" spans="1:24" ht="15.75" customHeight="1">
      <c r="A33" s="170">
        <f>SUM(F41,J41,N41,R41,V41)</f>
        <v>0</v>
      </c>
      <c r="B33" s="204">
        <f>SUM(G41,K41,O41,S41,W41)</f>
        <v>0</v>
      </c>
      <c r="C33" s="240"/>
      <c r="D33" s="131"/>
      <c r="E33" s="130"/>
      <c r="F33" s="180"/>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2　店</v>
      </c>
      <c r="F48" s="195">
        <f>SUM(F29:F47)</f>
        <v>4850</v>
      </c>
      <c r="G48" s="195">
        <f>SUM(G29:G47)</f>
        <v>0</v>
      </c>
      <c r="H48" s="136"/>
      <c r="I48" s="145" t="str">
        <f>CONCATENATE(FIXED(COUNTA(I29:I47),0,0),"　店")</f>
        <v>0　店</v>
      </c>
      <c r="J48" s="195">
        <f>SUM(J29:J47)</f>
        <v>0</v>
      </c>
      <c r="K48" s="195">
        <f>SUM(K29:K47)</f>
        <v>0</v>
      </c>
      <c r="L48" s="136"/>
      <c r="M48" s="145" t="str">
        <f>CONCATENATE(FIXED(COUNTA(M29:M47),0,0),"　店")</f>
        <v>1　店</v>
      </c>
      <c r="N48" s="195">
        <f>SUM(N29:N47)</f>
        <v>350</v>
      </c>
      <c r="O48" s="195">
        <f>SUM(O29:O47)</f>
        <v>0</v>
      </c>
      <c r="P48" s="136"/>
      <c r="Q48" s="145" t="str">
        <f>CONCATENATE(FIXED(COUNTA(Q29:Q47),0,0),"　店")</f>
        <v>1　店</v>
      </c>
      <c r="R48" s="195">
        <f>SUM(R29:R47)</f>
        <v>350</v>
      </c>
      <c r="S48" s="138">
        <f>SUM(S29:S47)</f>
        <v>0</v>
      </c>
      <c r="T48" s="136"/>
      <c r="U48" s="137" t="str">
        <f>CONCATENATE(FIXED(COUNTA(U29:U47),0,0),"　店")</f>
        <v>0　店</v>
      </c>
      <c r="V48" s="195">
        <f>SUM(V29:V47)</f>
        <v>0</v>
      </c>
      <c r="W48" s="224">
        <f>SUM(W29:W47)</f>
        <v>0</v>
      </c>
      <c r="X48" s="225">
        <f>SUM(X29:X47)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IB3:IV65536">
      <formula1>HZ3</formula1>
    </dataValidation>
    <dataValidation type="whole" operator="lessThanOrEqual" showInputMessage="1" showErrorMessage="1" sqref="Y3:I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29:G48 W29:W48 S29:S48 L5:L25 W5:W27 O20:P20 S5:S27 K5:K27 O24:O27 O5:O19 O21:O22 G5:G27">
      <formula1>K27</formula1>
    </dataValidation>
    <dataValidation type="whole" operator="lessThanOrEqual" allowBlank="1" showInputMessage="1" showErrorMessage="1" sqref="X29:X48 X6:X27">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23</v>
      </c>
      <c r="B1" s="300"/>
      <c r="C1" s="300"/>
      <c r="D1" s="300"/>
      <c r="E1" s="301"/>
      <c r="F1" s="314" t="s">
        <v>33</v>
      </c>
      <c r="G1" s="315"/>
      <c r="H1" s="158"/>
      <c r="I1" s="291"/>
      <c r="J1" s="291"/>
      <c r="K1" s="291"/>
      <c r="L1" s="291"/>
      <c r="M1" s="291"/>
      <c r="N1" s="291"/>
      <c r="O1" s="291"/>
      <c r="P1" s="159"/>
      <c r="Q1" s="120" t="s">
        <v>24</v>
      </c>
      <c r="R1" s="323"/>
      <c r="S1" s="291"/>
      <c r="T1" s="291"/>
      <c r="U1" s="292"/>
      <c r="V1" s="260" t="s">
        <v>166</v>
      </c>
      <c r="W1" s="319"/>
      <c r="X1" s="320"/>
    </row>
    <row r="2" spans="1:24" ht="34.5" customHeight="1">
      <c r="A2" s="161"/>
      <c r="B2" s="302"/>
      <c r="C2" s="302"/>
      <c r="D2" s="302"/>
      <c r="E2" s="303"/>
      <c r="F2" s="314" t="s">
        <v>167</v>
      </c>
      <c r="G2" s="315"/>
      <c r="H2" s="158"/>
      <c r="I2" s="291"/>
      <c r="J2" s="291"/>
      <c r="K2" s="291"/>
      <c r="L2" s="291"/>
      <c r="M2" s="291"/>
      <c r="N2" s="291"/>
      <c r="O2" s="291"/>
      <c r="P2" s="159"/>
      <c r="Q2" s="120" t="s">
        <v>35</v>
      </c>
      <c r="R2" s="311">
        <f>A6</f>
        <v>0</v>
      </c>
      <c r="S2" s="312"/>
      <c r="T2" s="312"/>
      <c r="U2" s="313"/>
      <c r="V2" s="261"/>
      <c r="W2" s="321"/>
      <c r="X2" s="322"/>
    </row>
    <row r="3" spans="5:24" ht="22.5" customHeight="1">
      <c r="E3" s="122"/>
      <c r="F3" s="122"/>
      <c r="G3" s="122"/>
      <c r="J3" s="327"/>
      <c r="K3" s="328"/>
      <c r="L3" s="124"/>
      <c r="M3" s="122"/>
      <c r="T3" s="124"/>
      <c r="U3" s="122"/>
      <c r="V3" s="122"/>
      <c r="X3" s="215"/>
    </row>
    <row r="4" spans="1:24" s="247" customFormat="1" ht="15.75" customHeight="1">
      <c r="A4" s="325" t="s">
        <v>0</v>
      </c>
      <c r="B4" s="326"/>
      <c r="C4" s="231"/>
      <c r="D4" s="316" t="s">
        <v>25</v>
      </c>
      <c r="E4" s="317"/>
      <c r="F4" s="318"/>
      <c r="G4" s="126" t="s">
        <v>29</v>
      </c>
      <c r="H4" s="316" t="s">
        <v>26</v>
      </c>
      <c r="I4" s="317"/>
      <c r="J4" s="318"/>
      <c r="K4" s="125" t="s">
        <v>29</v>
      </c>
      <c r="L4" s="316" t="s">
        <v>27</v>
      </c>
      <c r="M4" s="317"/>
      <c r="N4" s="318"/>
      <c r="O4" s="125" t="s">
        <v>29</v>
      </c>
      <c r="P4" s="316" t="s">
        <v>28</v>
      </c>
      <c r="Q4" s="317"/>
      <c r="R4" s="318"/>
      <c r="S4" s="125" t="s">
        <v>29</v>
      </c>
      <c r="T4" s="324" t="s">
        <v>932</v>
      </c>
      <c r="U4" s="317"/>
      <c r="V4" s="318"/>
      <c r="W4" s="126" t="s">
        <v>29</v>
      </c>
      <c r="X4" s="126" t="s">
        <v>32</v>
      </c>
    </row>
    <row r="5" spans="1:24" ht="15.75" customHeight="1">
      <c r="A5" s="213" t="s">
        <v>37</v>
      </c>
      <c r="B5" s="163"/>
      <c r="C5" s="232"/>
      <c r="D5" s="127" t="s">
        <v>85</v>
      </c>
      <c r="E5" s="128" t="s">
        <v>208</v>
      </c>
      <c r="F5" s="164">
        <v>2700</v>
      </c>
      <c r="G5" s="165"/>
      <c r="H5" s="127" t="s">
        <v>115</v>
      </c>
      <c r="I5" s="128" t="s">
        <v>256</v>
      </c>
      <c r="J5" s="166">
        <v>1100</v>
      </c>
      <c r="K5" s="248"/>
      <c r="L5" s="127" t="s">
        <v>127</v>
      </c>
      <c r="M5" s="128" t="s">
        <v>18</v>
      </c>
      <c r="N5" s="167">
        <v>1000</v>
      </c>
      <c r="O5" s="249"/>
      <c r="P5" s="129" t="s">
        <v>141</v>
      </c>
      <c r="Q5" s="130" t="s">
        <v>142</v>
      </c>
      <c r="R5" s="168">
        <v>450</v>
      </c>
      <c r="S5" s="250"/>
      <c r="T5" s="127"/>
      <c r="U5" s="128"/>
      <c r="V5" s="169"/>
      <c r="W5" s="165"/>
      <c r="X5" s="262" t="s">
        <v>270</v>
      </c>
    </row>
    <row r="6" spans="1:24" ht="15.75" customHeight="1">
      <c r="A6" s="170">
        <f>SUM(G48,K48,O48,S48,W48)</f>
        <v>0</v>
      </c>
      <c r="B6" s="171">
        <f>SUM(F48,J48,N48,R48,V48)</f>
        <v>93350</v>
      </c>
      <c r="C6" s="233" t="s">
        <v>271</v>
      </c>
      <c r="D6" s="131" t="s">
        <v>86</v>
      </c>
      <c r="E6" s="130" t="s">
        <v>251</v>
      </c>
      <c r="F6" s="172">
        <v>5400</v>
      </c>
      <c r="G6" s="173"/>
      <c r="H6" s="131" t="s">
        <v>116</v>
      </c>
      <c r="I6" s="130" t="s">
        <v>257</v>
      </c>
      <c r="J6" s="174">
        <v>1000</v>
      </c>
      <c r="K6" s="251"/>
      <c r="L6" s="131" t="s">
        <v>128</v>
      </c>
      <c r="M6" s="130" t="s">
        <v>19</v>
      </c>
      <c r="N6" s="175">
        <v>850</v>
      </c>
      <c r="O6" s="252"/>
      <c r="P6" s="131" t="s">
        <v>143</v>
      </c>
      <c r="Q6" s="130" t="s">
        <v>144</v>
      </c>
      <c r="R6" s="168">
        <v>850</v>
      </c>
      <c r="S6" s="250"/>
      <c r="T6" s="131"/>
      <c r="U6" s="130"/>
      <c r="V6" s="176"/>
      <c r="W6" s="173"/>
      <c r="X6" s="263" t="s">
        <v>923</v>
      </c>
    </row>
    <row r="7" spans="1:24" ht="15.75" customHeight="1">
      <c r="A7" s="177"/>
      <c r="B7" s="178"/>
      <c r="C7" s="234"/>
      <c r="D7" s="131" t="s">
        <v>87</v>
      </c>
      <c r="E7" s="130" t="s">
        <v>176</v>
      </c>
      <c r="F7" s="172">
        <v>2750</v>
      </c>
      <c r="G7" s="173"/>
      <c r="H7" s="131" t="s">
        <v>117</v>
      </c>
      <c r="I7" s="130" t="s">
        <v>258</v>
      </c>
      <c r="J7" s="174">
        <v>750</v>
      </c>
      <c r="K7" s="251"/>
      <c r="L7" s="131" t="s">
        <v>129</v>
      </c>
      <c r="M7" s="130" t="s">
        <v>16</v>
      </c>
      <c r="N7" s="175">
        <v>550</v>
      </c>
      <c r="O7" s="252"/>
      <c r="P7" s="131" t="s">
        <v>145</v>
      </c>
      <c r="Q7" s="130" t="s">
        <v>146</v>
      </c>
      <c r="R7" s="168">
        <v>200</v>
      </c>
      <c r="S7" s="250"/>
      <c r="T7" s="131"/>
      <c r="U7" s="130"/>
      <c r="V7" s="176"/>
      <c r="W7" s="173"/>
      <c r="X7" s="263" t="s">
        <v>933</v>
      </c>
    </row>
    <row r="8" spans="1:24" ht="15.75" customHeight="1">
      <c r="A8" s="177"/>
      <c r="B8" s="178"/>
      <c r="C8" s="234"/>
      <c r="D8" s="131" t="s">
        <v>88</v>
      </c>
      <c r="E8" s="130" t="s">
        <v>177</v>
      </c>
      <c r="F8" s="172">
        <v>1650</v>
      </c>
      <c r="G8" s="173"/>
      <c r="H8" s="131" t="s">
        <v>118</v>
      </c>
      <c r="I8" s="130" t="s">
        <v>259</v>
      </c>
      <c r="J8" s="174">
        <v>700</v>
      </c>
      <c r="K8" s="251"/>
      <c r="L8" s="131" t="s">
        <v>130</v>
      </c>
      <c r="M8" s="130" t="s">
        <v>131</v>
      </c>
      <c r="N8" s="180">
        <v>1100</v>
      </c>
      <c r="O8" s="250"/>
      <c r="P8" s="131" t="s">
        <v>147</v>
      </c>
      <c r="Q8" s="130" t="s">
        <v>6</v>
      </c>
      <c r="R8" s="168">
        <v>450</v>
      </c>
      <c r="S8" s="250"/>
      <c r="T8" s="131"/>
      <c r="U8" s="130"/>
      <c r="V8" s="176"/>
      <c r="W8" s="173"/>
      <c r="X8" s="263"/>
    </row>
    <row r="9" spans="1:24" ht="15.75" customHeight="1">
      <c r="A9" s="177"/>
      <c r="B9" s="178"/>
      <c r="C9" s="234"/>
      <c r="D9" s="131" t="s">
        <v>89</v>
      </c>
      <c r="E9" s="130" t="s">
        <v>252</v>
      </c>
      <c r="F9" s="172">
        <v>1550</v>
      </c>
      <c r="G9" s="173"/>
      <c r="H9" s="131" t="s">
        <v>119</v>
      </c>
      <c r="I9" s="130" t="s">
        <v>260</v>
      </c>
      <c r="J9" s="180">
        <v>4200</v>
      </c>
      <c r="K9" s="250"/>
      <c r="L9" s="131" t="s">
        <v>132</v>
      </c>
      <c r="M9" s="130" t="s">
        <v>133</v>
      </c>
      <c r="N9" s="180">
        <v>1800</v>
      </c>
      <c r="O9" s="250"/>
      <c r="P9" s="131" t="s">
        <v>148</v>
      </c>
      <c r="Q9" s="130" t="s">
        <v>268</v>
      </c>
      <c r="R9" s="168">
        <v>750</v>
      </c>
      <c r="S9" s="173"/>
      <c r="T9" s="131"/>
      <c r="U9" s="130"/>
      <c r="V9" s="176"/>
      <c r="W9" s="173"/>
      <c r="X9" s="263" t="s">
        <v>924</v>
      </c>
    </row>
    <row r="10" spans="1:24" ht="15.75" customHeight="1">
      <c r="A10" s="177"/>
      <c r="B10" s="178"/>
      <c r="C10" s="234"/>
      <c r="D10" s="131" t="s">
        <v>90</v>
      </c>
      <c r="E10" s="130" t="s">
        <v>186</v>
      </c>
      <c r="F10" s="172">
        <v>1550</v>
      </c>
      <c r="G10" s="173"/>
      <c r="H10" s="131" t="s">
        <v>120</v>
      </c>
      <c r="I10" s="130" t="s">
        <v>261</v>
      </c>
      <c r="J10" s="180">
        <v>950</v>
      </c>
      <c r="K10" s="250"/>
      <c r="L10" s="131" t="s">
        <v>134</v>
      </c>
      <c r="M10" s="130" t="s">
        <v>135</v>
      </c>
      <c r="N10" s="180">
        <v>1200</v>
      </c>
      <c r="O10" s="250"/>
      <c r="P10" s="131" t="s">
        <v>149</v>
      </c>
      <c r="Q10" s="130" t="s">
        <v>22</v>
      </c>
      <c r="R10" s="168">
        <v>300</v>
      </c>
      <c r="S10" s="173"/>
      <c r="T10" s="131"/>
      <c r="U10" s="130"/>
      <c r="V10" s="176"/>
      <c r="W10" s="173"/>
      <c r="X10" s="263" t="s">
        <v>925</v>
      </c>
    </row>
    <row r="11" spans="1:24" ht="15.75" customHeight="1">
      <c r="A11" s="177"/>
      <c r="B11" s="178"/>
      <c r="C11" s="234"/>
      <c r="D11" s="131" t="s">
        <v>91</v>
      </c>
      <c r="E11" s="130" t="s">
        <v>253</v>
      </c>
      <c r="F11" s="172">
        <v>1450</v>
      </c>
      <c r="G11" s="173"/>
      <c r="H11" s="132" t="s">
        <v>121</v>
      </c>
      <c r="I11" s="133" t="s">
        <v>262</v>
      </c>
      <c r="J11" s="168">
        <v>1700</v>
      </c>
      <c r="K11" s="173"/>
      <c r="L11" s="132" t="s">
        <v>136</v>
      </c>
      <c r="M11" s="133" t="s">
        <v>20</v>
      </c>
      <c r="N11" s="180">
        <v>1050</v>
      </c>
      <c r="O11" s="173"/>
      <c r="P11" s="131" t="s">
        <v>150</v>
      </c>
      <c r="Q11" s="130" t="s">
        <v>4</v>
      </c>
      <c r="R11" s="168">
        <v>950</v>
      </c>
      <c r="S11" s="173"/>
      <c r="T11" s="131"/>
      <c r="U11" s="130"/>
      <c r="V11" s="176"/>
      <c r="W11" s="181"/>
      <c r="X11" s="263"/>
    </row>
    <row r="12" spans="1:24" ht="15.75" customHeight="1">
      <c r="A12" s="177"/>
      <c r="B12" s="178"/>
      <c r="C12" s="234"/>
      <c r="D12" s="131" t="s">
        <v>92</v>
      </c>
      <c r="E12" s="130" t="s">
        <v>189</v>
      </c>
      <c r="F12" s="172">
        <v>2200</v>
      </c>
      <c r="G12" s="173"/>
      <c r="H12" s="131" t="s">
        <v>122</v>
      </c>
      <c r="I12" s="130" t="s">
        <v>17</v>
      </c>
      <c r="J12" s="168">
        <v>1050</v>
      </c>
      <c r="K12" s="173"/>
      <c r="L12" s="131" t="s">
        <v>137</v>
      </c>
      <c r="M12" s="130" t="s">
        <v>5</v>
      </c>
      <c r="N12" s="168">
        <v>650</v>
      </c>
      <c r="O12" s="173"/>
      <c r="P12" s="131" t="s">
        <v>151</v>
      </c>
      <c r="Q12" s="130" t="s">
        <v>269</v>
      </c>
      <c r="R12" s="168">
        <v>500</v>
      </c>
      <c r="S12" s="173"/>
      <c r="T12" s="131"/>
      <c r="U12" s="130"/>
      <c r="V12" s="176"/>
      <c r="W12" s="173"/>
      <c r="X12" s="263" t="s">
        <v>926</v>
      </c>
    </row>
    <row r="13" spans="1:24" ht="15.75" customHeight="1">
      <c r="A13" s="177"/>
      <c r="B13" s="178"/>
      <c r="C13" s="234"/>
      <c r="D13" s="131" t="s">
        <v>93</v>
      </c>
      <c r="E13" s="130" t="s">
        <v>190</v>
      </c>
      <c r="F13" s="172">
        <v>1900</v>
      </c>
      <c r="G13" s="173"/>
      <c r="H13" s="131" t="s">
        <v>123</v>
      </c>
      <c r="I13" s="130" t="s">
        <v>263</v>
      </c>
      <c r="J13" s="168">
        <v>1000</v>
      </c>
      <c r="K13" s="173"/>
      <c r="L13" s="131" t="s">
        <v>138</v>
      </c>
      <c r="M13" s="130" t="s">
        <v>267</v>
      </c>
      <c r="N13" s="168">
        <v>650</v>
      </c>
      <c r="O13" s="173"/>
      <c r="P13" s="131" t="s">
        <v>152</v>
      </c>
      <c r="Q13" s="130" t="s">
        <v>3</v>
      </c>
      <c r="R13" s="168">
        <v>650</v>
      </c>
      <c r="S13" s="173"/>
      <c r="T13" s="131"/>
      <c r="U13" s="130"/>
      <c r="V13" s="176"/>
      <c r="W13" s="173"/>
      <c r="X13" s="263"/>
    </row>
    <row r="14" spans="1:24" ht="15.75" customHeight="1">
      <c r="A14" s="177"/>
      <c r="B14" s="178"/>
      <c r="C14" s="234"/>
      <c r="D14" s="131" t="s">
        <v>94</v>
      </c>
      <c r="E14" s="130" t="s">
        <v>191</v>
      </c>
      <c r="F14" s="172">
        <v>2300</v>
      </c>
      <c r="G14" s="173"/>
      <c r="H14" s="131" t="s">
        <v>124</v>
      </c>
      <c r="I14" s="130" t="s">
        <v>264</v>
      </c>
      <c r="J14" s="168">
        <v>1150</v>
      </c>
      <c r="K14" s="173"/>
      <c r="L14" s="131" t="s">
        <v>139</v>
      </c>
      <c r="M14" s="130" t="s">
        <v>21</v>
      </c>
      <c r="N14" s="168">
        <v>1300</v>
      </c>
      <c r="O14" s="173"/>
      <c r="P14" s="131" t="s">
        <v>153</v>
      </c>
      <c r="Q14" s="130" t="s">
        <v>5</v>
      </c>
      <c r="R14" s="168">
        <v>150</v>
      </c>
      <c r="S14" s="173"/>
      <c r="T14" s="131"/>
      <c r="U14" s="130"/>
      <c r="V14" s="176"/>
      <c r="W14" s="173"/>
      <c r="X14" s="263"/>
    </row>
    <row r="15" spans="1:24" ht="15.75" customHeight="1">
      <c r="A15" s="182"/>
      <c r="B15" s="183"/>
      <c r="C15" s="234"/>
      <c r="D15" s="131" t="s">
        <v>95</v>
      </c>
      <c r="E15" s="130" t="s">
        <v>192</v>
      </c>
      <c r="F15" s="172">
        <v>2450</v>
      </c>
      <c r="G15" s="173"/>
      <c r="H15" s="131" t="s">
        <v>125</v>
      </c>
      <c r="I15" s="130" t="s">
        <v>265</v>
      </c>
      <c r="J15" s="168">
        <v>600</v>
      </c>
      <c r="K15" s="173"/>
      <c r="L15" s="131" t="s">
        <v>140</v>
      </c>
      <c r="M15" s="130" t="s">
        <v>15</v>
      </c>
      <c r="N15" s="168">
        <v>750</v>
      </c>
      <c r="O15" s="173"/>
      <c r="P15" s="131" t="s">
        <v>154</v>
      </c>
      <c r="Q15" s="130" t="s">
        <v>15</v>
      </c>
      <c r="R15" s="168">
        <v>350</v>
      </c>
      <c r="S15" s="173"/>
      <c r="T15" s="131"/>
      <c r="U15" s="130"/>
      <c r="V15" s="176"/>
      <c r="W15" s="173"/>
      <c r="X15" s="263"/>
    </row>
    <row r="16" spans="1:24" ht="15.75" customHeight="1">
      <c r="A16" s="179"/>
      <c r="B16" s="184"/>
      <c r="C16" s="234"/>
      <c r="D16" s="131" t="s">
        <v>96</v>
      </c>
      <c r="E16" s="130" t="s">
        <v>254</v>
      </c>
      <c r="F16" s="172">
        <v>1700</v>
      </c>
      <c r="G16" s="173"/>
      <c r="H16" s="131" t="s">
        <v>126</v>
      </c>
      <c r="I16" s="130" t="s">
        <v>266</v>
      </c>
      <c r="J16" s="168">
        <v>2550</v>
      </c>
      <c r="K16" s="173"/>
      <c r="L16" s="131"/>
      <c r="M16" s="130"/>
      <c r="N16" s="168"/>
      <c r="O16" s="173"/>
      <c r="P16" s="131"/>
      <c r="Q16" s="130"/>
      <c r="R16" s="168"/>
      <c r="S16" s="173"/>
      <c r="T16" s="131"/>
      <c r="U16" s="130"/>
      <c r="V16" s="176"/>
      <c r="W16" s="173"/>
      <c r="X16" s="263"/>
    </row>
    <row r="17" spans="1:24" ht="15.75" customHeight="1">
      <c r="A17" s="179"/>
      <c r="B17" s="184"/>
      <c r="C17" s="234"/>
      <c r="D17" s="131" t="s">
        <v>97</v>
      </c>
      <c r="E17" s="130" t="s">
        <v>193</v>
      </c>
      <c r="F17" s="172">
        <v>2700</v>
      </c>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t="s">
        <v>98</v>
      </c>
      <c r="E18" s="135" t="s">
        <v>178</v>
      </c>
      <c r="F18" s="187">
        <v>1800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t="s">
        <v>99</v>
      </c>
      <c r="E19" s="135" t="s">
        <v>194</v>
      </c>
      <c r="F19" s="190">
        <v>850</v>
      </c>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t="s">
        <v>100</v>
      </c>
      <c r="E20" s="135" t="s">
        <v>179</v>
      </c>
      <c r="F20" s="187">
        <v>2400</v>
      </c>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t="s">
        <v>101</v>
      </c>
      <c r="E21" s="135" t="s">
        <v>180</v>
      </c>
      <c r="F21" s="190">
        <v>1600</v>
      </c>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t="s">
        <v>102</v>
      </c>
      <c r="E22" s="135" t="s">
        <v>181</v>
      </c>
      <c r="F22" s="190">
        <v>2150</v>
      </c>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t="s">
        <v>103</v>
      </c>
      <c r="E23" s="135" t="s">
        <v>169</v>
      </c>
      <c r="F23" s="187">
        <v>1800</v>
      </c>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t="s">
        <v>104</v>
      </c>
      <c r="E24" s="135" t="s">
        <v>182</v>
      </c>
      <c r="F24" s="190">
        <v>1500</v>
      </c>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t="s">
        <v>105</v>
      </c>
      <c r="E25" s="135" t="s">
        <v>183</v>
      </c>
      <c r="F25" s="190">
        <v>1850</v>
      </c>
      <c r="G25" s="188"/>
      <c r="H25" s="134"/>
      <c r="I25" s="135"/>
      <c r="J25" s="189"/>
      <c r="K25" s="188"/>
      <c r="L25" s="134"/>
      <c r="M25" s="135"/>
      <c r="N25" s="189"/>
      <c r="O25" s="188"/>
      <c r="P25" s="134"/>
      <c r="Q25" s="135"/>
      <c r="R25" s="189"/>
      <c r="S25" s="188"/>
      <c r="T25" s="134"/>
      <c r="U25" s="135"/>
      <c r="V25" s="192"/>
      <c r="W25" s="188"/>
      <c r="X25" s="263"/>
    </row>
    <row r="26" spans="1:24" ht="15.75" customHeight="1">
      <c r="A26" s="185"/>
      <c r="B26" s="186"/>
      <c r="C26" s="237"/>
      <c r="D26" s="134" t="s">
        <v>106</v>
      </c>
      <c r="E26" s="135" t="s">
        <v>184</v>
      </c>
      <c r="F26" s="190">
        <v>1200</v>
      </c>
      <c r="G26" s="188"/>
      <c r="H26" s="134"/>
      <c r="I26" s="135"/>
      <c r="J26" s="189"/>
      <c r="K26" s="188"/>
      <c r="L26" s="134"/>
      <c r="M26" s="135"/>
      <c r="N26" s="189"/>
      <c r="O26" s="188"/>
      <c r="P26" s="134"/>
      <c r="Q26" s="135"/>
      <c r="R26" s="189"/>
      <c r="S26" s="188"/>
      <c r="T26" s="134"/>
      <c r="U26" s="135"/>
      <c r="V26" s="192"/>
      <c r="W26" s="188"/>
      <c r="X26" s="263"/>
    </row>
    <row r="27" spans="1:24" ht="15.75" customHeight="1">
      <c r="A27" s="185"/>
      <c r="B27" s="186"/>
      <c r="C27" s="237"/>
      <c r="D27" s="134" t="s">
        <v>107</v>
      </c>
      <c r="E27" s="135" t="s">
        <v>195</v>
      </c>
      <c r="F27" s="190">
        <v>1450</v>
      </c>
      <c r="G27" s="188"/>
      <c r="H27" s="134"/>
      <c r="I27" s="135"/>
      <c r="J27" s="189"/>
      <c r="K27" s="188"/>
      <c r="L27" s="134"/>
      <c r="M27" s="135"/>
      <c r="N27" s="189"/>
      <c r="O27" s="188"/>
      <c r="P27" s="134"/>
      <c r="Q27" s="135"/>
      <c r="R27" s="189"/>
      <c r="S27" s="188"/>
      <c r="T27" s="134"/>
      <c r="U27" s="135"/>
      <c r="V27" s="192"/>
      <c r="W27" s="188"/>
      <c r="X27" s="263"/>
    </row>
    <row r="28" spans="1:24" ht="15.75" customHeight="1">
      <c r="A28" s="170"/>
      <c r="B28" s="204"/>
      <c r="C28" s="240" t="s">
        <v>272</v>
      </c>
      <c r="D28" s="131" t="s">
        <v>108</v>
      </c>
      <c r="E28" s="130" t="s">
        <v>255</v>
      </c>
      <c r="F28" s="180">
        <v>2350</v>
      </c>
      <c r="G28" s="173"/>
      <c r="H28" s="131"/>
      <c r="I28" s="130"/>
      <c r="J28" s="168"/>
      <c r="K28" s="173"/>
      <c r="L28" s="131"/>
      <c r="M28" s="130"/>
      <c r="N28" s="168"/>
      <c r="O28" s="173"/>
      <c r="P28" s="131"/>
      <c r="Q28" s="130"/>
      <c r="R28" s="168"/>
      <c r="S28" s="173"/>
      <c r="T28" s="131"/>
      <c r="U28" s="130"/>
      <c r="V28" s="191"/>
      <c r="W28" s="173"/>
      <c r="X28" s="263"/>
    </row>
    <row r="29" spans="1:24" ht="15.75" customHeight="1">
      <c r="A29" s="170"/>
      <c r="B29" s="204"/>
      <c r="C29" s="240"/>
      <c r="D29" s="131" t="s">
        <v>109</v>
      </c>
      <c r="E29" s="130" t="s">
        <v>206</v>
      </c>
      <c r="F29" s="180">
        <v>2250</v>
      </c>
      <c r="G29" s="173"/>
      <c r="H29" s="131"/>
      <c r="I29" s="130"/>
      <c r="J29" s="168"/>
      <c r="K29" s="173"/>
      <c r="L29" s="131"/>
      <c r="M29" s="130"/>
      <c r="N29" s="168"/>
      <c r="O29" s="173"/>
      <c r="P29" s="131"/>
      <c r="Q29" s="130"/>
      <c r="R29" s="168"/>
      <c r="S29" s="173"/>
      <c r="T29" s="131"/>
      <c r="U29" s="130"/>
      <c r="V29" s="191"/>
      <c r="W29" s="173"/>
      <c r="X29" s="263"/>
    </row>
    <row r="30" spans="1:24" ht="15.75" customHeight="1">
      <c r="A30" s="185"/>
      <c r="B30" s="186"/>
      <c r="C30" s="237"/>
      <c r="D30" s="134" t="s">
        <v>110</v>
      </c>
      <c r="E30" s="135" t="s">
        <v>207</v>
      </c>
      <c r="F30" s="190">
        <v>3150</v>
      </c>
      <c r="G30" s="188"/>
      <c r="H30" s="134"/>
      <c r="I30" s="135"/>
      <c r="J30" s="189"/>
      <c r="K30" s="188"/>
      <c r="L30" s="134"/>
      <c r="M30" s="135"/>
      <c r="N30" s="189"/>
      <c r="O30" s="188"/>
      <c r="P30" s="134"/>
      <c r="Q30" s="135"/>
      <c r="R30" s="189"/>
      <c r="S30" s="188"/>
      <c r="T30" s="134"/>
      <c r="U30" s="135"/>
      <c r="V30" s="192"/>
      <c r="W30" s="188"/>
      <c r="X30" s="263"/>
    </row>
    <row r="31" spans="1:24" ht="15.75" customHeight="1">
      <c r="A31" s="185"/>
      <c r="B31" s="186"/>
      <c r="C31" s="235"/>
      <c r="D31" s="134" t="s">
        <v>111</v>
      </c>
      <c r="E31" s="135" t="s">
        <v>187</v>
      </c>
      <c r="F31" s="190">
        <v>1950</v>
      </c>
      <c r="G31" s="188"/>
      <c r="H31" s="134"/>
      <c r="I31" s="135"/>
      <c r="J31" s="189"/>
      <c r="K31" s="188"/>
      <c r="L31" s="131"/>
      <c r="M31" s="130"/>
      <c r="N31" s="168"/>
      <c r="O31" s="188"/>
      <c r="P31" s="134"/>
      <c r="Q31" s="135"/>
      <c r="R31" s="189"/>
      <c r="S31" s="188"/>
      <c r="T31" s="134"/>
      <c r="U31" s="135"/>
      <c r="V31" s="191"/>
      <c r="W31" s="188"/>
      <c r="X31" s="263"/>
    </row>
    <row r="32" spans="1:24" ht="15.75" customHeight="1">
      <c r="A32" s="185"/>
      <c r="B32" s="186"/>
      <c r="C32" s="235"/>
      <c r="D32" s="134" t="s">
        <v>112</v>
      </c>
      <c r="E32" s="135" t="s">
        <v>188</v>
      </c>
      <c r="F32" s="190">
        <v>1350</v>
      </c>
      <c r="G32" s="188"/>
      <c r="H32" s="134"/>
      <c r="I32" s="135"/>
      <c r="J32" s="189"/>
      <c r="K32" s="188"/>
      <c r="L32" s="134"/>
      <c r="M32" s="135"/>
      <c r="N32" s="189"/>
      <c r="O32" s="188"/>
      <c r="P32" s="134"/>
      <c r="Q32" s="135"/>
      <c r="R32" s="189"/>
      <c r="S32" s="188"/>
      <c r="T32" s="134"/>
      <c r="U32" s="135"/>
      <c r="V32" s="192"/>
      <c r="W32" s="188"/>
      <c r="X32" s="263"/>
    </row>
    <row r="33" spans="1:24" ht="15.75" customHeight="1">
      <c r="A33" s="185"/>
      <c r="B33" s="186"/>
      <c r="C33" s="237"/>
      <c r="D33" s="134" t="s">
        <v>113</v>
      </c>
      <c r="E33" s="135" t="s">
        <v>171</v>
      </c>
      <c r="F33" s="190">
        <v>1150</v>
      </c>
      <c r="G33" s="188"/>
      <c r="H33" s="134"/>
      <c r="I33" s="135"/>
      <c r="J33" s="189"/>
      <c r="K33" s="188"/>
      <c r="L33" s="134"/>
      <c r="M33" s="135"/>
      <c r="N33" s="189"/>
      <c r="O33" s="188"/>
      <c r="P33" s="134"/>
      <c r="Q33" s="135"/>
      <c r="R33" s="189"/>
      <c r="S33" s="188"/>
      <c r="T33" s="134"/>
      <c r="U33" s="135"/>
      <c r="V33" s="192"/>
      <c r="W33" s="188"/>
      <c r="X33" s="263"/>
    </row>
    <row r="34" spans="1:24" ht="15.75" customHeight="1">
      <c r="A34" s="185"/>
      <c r="B34" s="186"/>
      <c r="C34" s="237"/>
      <c r="D34" s="134" t="s">
        <v>114</v>
      </c>
      <c r="E34" s="135" t="s">
        <v>172</v>
      </c>
      <c r="F34" s="190">
        <v>1000</v>
      </c>
      <c r="G34" s="188"/>
      <c r="H34" s="134"/>
      <c r="I34" s="135"/>
      <c r="J34" s="189"/>
      <c r="K34" s="188"/>
      <c r="L34" s="134"/>
      <c r="M34" s="135"/>
      <c r="N34" s="189"/>
      <c r="O34" s="188"/>
      <c r="P34" s="134"/>
      <c r="Q34" s="135"/>
      <c r="R34" s="189"/>
      <c r="S34" s="188"/>
      <c r="T34" s="134"/>
      <c r="U34" s="135"/>
      <c r="V34" s="192"/>
      <c r="W34" s="188"/>
      <c r="X34" s="263"/>
    </row>
    <row r="35" spans="1:24"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70"/>
      <c r="B40" s="204"/>
      <c r="C40" s="240"/>
      <c r="D40" s="131"/>
      <c r="E40" s="130"/>
      <c r="F40" s="180"/>
      <c r="G40" s="173"/>
      <c r="H40" s="131"/>
      <c r="I40" s="130"/>
      <c r="J40" s="168"/>
      <c r="K40" s="173"/>
      <c r="L40" s="131"/>
      <c r="M40" s="130"/>
      <c r="N40" s="168"/>
      <c r="O40" s="173"/>
      <c r="P40" s="131"/>
      <c r="Q40" s="130"/>
      <c r="R40" s="168"/>
      <c r="S40" s="173"/>
      <c r="T40" s="131"/>
      <c r="U40" s="130"/>
      <c r="V40" s="191"/>
      <c r="W40" s="173"/>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CONCATENATE(FIXED(COUNTA(E5:E47),0,0),"　店")</f>
        <v>30　店</v>
      </c>
      <c r="F48" s="195">
        <f>SUM(F5:F47)</f>
        <v>60100</v>
      </c>
      <c r="G48" s="195">
        <f>SUM(G5:G47)</f>
        <v>0</v>
      </c>
      <c r="H48" s="136"/>
      <c r="I48" s="145" t="str">
        <f>CONCATENATE(FIXED(COUNTA(I5:I47),0,0),"　店")</f>
        <v>12　店</v>
      </c>
      <c r="J48" s="195">
        <f>SUM(J5:J47)</f>
        <v>16750</v>
      </c>
      <c r="K48" s="195">
        <f>SUM(K5:K47)</f>
        <v>0</v>
      </c>
      <c r="L48" s="136"/>
      <c r="M48" s="145" t="str">
        <f>CONCATENATE(FIXED(COUNTA(M5:M47),0,0),"　店")</f>
        <v>11　店</v>
      </c>
      <c r="N48" s="195">
        <f>SUM(N5:N47)</f>
        <v>10900</v>
      </c>
      <c r="O48" s="195">
        <f>SUM(O5:O47)</f>
        <v>0</v>
      </c>
      <c r="P48" s="136"/>
      <c r="Q48" s="145" t="str">
        <f>CONCATENATE(FIXED(COUNTA(Q5:Q47),0,0),"　店")</f>
        <v>11　店</v>
      </c>
      <c r="R48" s="195">
        <f>SUM(R5:R47)</f>
        <v>5600</v>
      </c>
      <c r="S48" s="138">
        <f>SUM(S5:S47)</f>
        <v>0</v>
      </c>
      <c r="T48" s="136"/>
      <c r="U48" s="137" t="str">
        <f>CONCATENATE(FIXED(COUNTA(U5:U47),0,0),"　店")</f>
        <v>0　店</v>
      </c>
      <c r="V48" s="195">
        <f>SUM(V5:V47)</f>
        <v>0</v>
      </c>
      <c r="W48" s="224">
        <f>SUM(W5:W47)</f>
        <v>0</v>
      </c>
      <c r="X48" s="225">
        <f>SUM(X5:X47)</f>
        <v>0</v>
      </c>
    </row>
    <row r="49" spans="1:24" ht="15.75" customHeight="1">
      <c r="A49" s="146" t="s">
        <v>947</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31</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P5:P18 O20:P20 O23:P23 W5:W48 K5:K48 G5:G48 L5:L47 O24:O48 S5:S48 O5:O19 O21:O22">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2018-06-27T00:58:31Z</cp:lastPrinted>
  <dcterms:created xsi:type="dcterms:W3CDTF">2001-09-20T06:42:30Z</dcterms:created>
  <dcterms:modified xsi:type="dcterms:W3CDTF">2018-09-21T08:14:13Z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